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codeName="ThisWorkbook" defaultThemeVersion="166925"/>
  <mc:AlternateContent xmlns:mc="http://schemas.openxmlformats.org/markup-compatibility/2006">
    <mc:Choice Requires="x15">
      <x15ac:absPath xmlns:x15ac="http://schemas.microsoft.com/office/spreadsheetml/2010/11/ac" url="C:\Users\rham\Downloads\"/>
    </mc:Choice>
  </mc:AlternateContent>
  <xr:revisionPtr revIDLastSave="0" documentId="13_ncr:1_{4B283C2F-9BAB-450A-91C6-55F20CDD02B7}" xr6:coauthVersionLast="47" xr6:coauthVersionMax="47" xr10:uidLastSave="{00000000-0000-0000-0000-000000000000}"/>
  <bookViews>
    <workbookView xWindow="732" yWindow="156" windowWidth="20136" windowHeight="12336" xr2:uid="{12A36471-2F46-4EEF-A0AB-6C5C00CB373A}"/>
  </bookViews>
  <sheets>
    <sheet name="Plate 1" sheetId="1" r:id="rId1"/>
    <sheet name="Plate 2" sheetId="9" r:id="rId2"/>
    <sheet name="Plate 3" sheetId="14" r:id="rId3"/>
    <sheet name="Plate 4" sheetId="13" r:id="rId4"/>
    <sheet name="Plate 5" sheetId="12" r:id="rId5"/>
    <sheet name="Plate 6" sheetId="11" r:id="rId6"/>
    <sheet name="Plate 7" sheetId="10" r:id="rId7"/>
    <sheet name="Meta" sheetId="2"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 i="10" l="1"/>
  <c r="N3" i="11"/>
  <c r="N3" i="12"/>
  <c r="N3" i="13"/>
  <c r="N3" i="14"/>
  <c r="N3" i="9"/>
  <c r="N21" i="1"/>
  <c r="N20" i="1"/>
  <c r="U769" i="14"/>
  <c r="P769" i="14"/>
  <c r="U768" i="14"/>
  <c r="P768" i="14"/>
  <c r="U767" i="14"/>
  <c r="P767" i="14"/>
  <c r="V766" i="14"/>
  <c r="U766" i="14"/>
  <c r="P766" i="14"/>
  <c r="U765" i="14"/>
  <c r="P765" i="14"/>
  <c r="U764" i="14"/>
  <c r="P764" i="14"/>
  <c r="U763" i="14"/>
  <c r="P763" i="14"/>
  <c r="V762" i="14"/>
  <c r="U762" i="14"/>
  <c r="P762" i="14"/>
  <c r="U761" i="14"/>
  <c r="P761" i="14"/>
  <c r="U760" i="14"/>
  <c r="P760" i="14"/>
  <c r="U759" i="14"/>
  <c r="P759" i="14"/>
  <c r="V758" i="14"/>
  <c r="U758" i="14"/>
  <c r="P758" i="14"/>
  <c r="U757" i="14"/>
  <c r="P757" i="14"/>
  <c r="U756" i="14"/>
  <c r="P756" i="14"/>
  <c r="U755" i="14"/>
  <c r="P755" i="14"/>
  <c r="V754" i="14"/>
  <c r="U754" i="14"/>
  <c r="P754" i="14"/>
  <c r="U753" i="14"/>
  <c r="P753" i="14"/>
  <c r="U752" i="14"/>
  <c r="P752" i="14"/>
  <c r="U751" i="14"/>
  <c r="P751" i="14"/>
  <c r="V750" i="14"/>
  <c r="U750" i="14"/>
  <c r="P750" i="14"/>
  <c r="U749" i="14"/>
  <c r="P749" i="14"/>
  <c r="U748" i="14"/>
  <c r="P748" i="14"/>
  <c r="U747" i="14"/>
  <c r="P747" i="14"/>
  <c r="V746" i="14"/>
  <c r="U746" i="14"/>
  <c r="P746" i="14"/>
  <c r="U745" i="14"/>
  <c r="P745" i="14"/>
  <c r="U744" i="14"/>
  <c r="P744" i="14"/>
  <c r="U743" i="14"/>
  <c r="P743" i="14"/>
  <c r="V742" i="14"/>
  <c r="U742" i="14"/>
  <c r="P742" i="14"/>
  <c r="U741" i="14"/>
  <c r="P741" i="14"/>
  <c r="U740" i="14"/>
  <c r="P740" i="14"/>
  <c r="U739" i="14"/>
  <c r="P739" i="14"/>
  <c r="V738" i="14"/>
  <c r="U738" i="14"/>
  <c r="P738" i="14"/>
  <c r="U737" i="14"/>
  <c r="P737" i="14"/>
  <c r="U736" i="14"/>
  <c r="P736" i="14"/>
  <c r="U735" i="14"/>
  <c r="P735" i="14"/>
  <c r="V734" i="14"/>
  <c r="U734" i="14"/>
  <c r="P734" i="14"/>
  <c r="U733" i="14"/>
  <c r="P733" i="14"/>
  <c r="U732" i="14"/>
  <c r="P732" i="14"/>
  <c r="U731" i="14"/>
  <c r="P731" i="14"/>
  <c r="V730" i="14"/>
  <c r="U730" i="14"/>
  <c r="P730" i="14"/>
  <c r="U729" i="14"/>
  <c r="P729" i="14"/>
  <c r="U728" i="14"/>
  <c r="P728" i="14"/>
  <c r="U727" i="14"/>
  <c r="P727" i="14"/>
  <c r="V726" i="14"/>
  <c r="U726" i="14"/>
  <c r="P726" i="14"/>
  <c r="U725" i="14"/>
  <c r="P725" i="14"/>
  <c r="U724" i="14"/>
  <c r="P724" i="14"/>
  <c r="U723" i="14"/>
  <c r="P723" i="14"/>
  <c r="V722" i="14"/>
  <c r="U722" i="14"/>
  <c r="P722" i="14"/>
  <c r="U721" i="14"/>
  <c r="P721" i="14"/>
  <c r="U720" i="14"/>
  <c r="P720" i="14"/>
  <c r="U719" i="14"/>
  <c r="P719" i="14"/>
  <c r="V718" i="14"/>
  <c r="U718" i="14"/>
  <c r="P718" i="14"/>
  <c r="U717" i="14"/>
  <c r="P717" i="14"/>
  <c r="U716" i="14"/>
  <c r="P716" i="14"/>
  <c r="U715" i="14"/>
  <c r="P715" i="14"/>
  <c r="V714" i="14"/>
  <c r="U714" i="14"/>
  <c r="P714" i="14"/>
  <c r="U713" i="14"/>
  <c r="P713" i="14"/>
  <c r="U712" i="14"/>
  <c r="P712" i="14"/>
  <c r="U711" i="14"/>
  <c r="P711" i="14"/>
  <c r="V710" i="14"/>
  <c r="U710" i="14"/>
  <c r="P710" i="14"/>
  <c r="U709" i="14"/>
  <c r="P709" i="14"/>
  <c r="U708" i="14"/>
  <c r="P708" i="14"/>
  <c r="U707" i="14"/>
  <c r="P707" i="14"/>
  <c r="V706" i="14"/>
  <c r="U706" i="14"/>
  <c r="P706" i="14"/>
  <c r="U705" i="14"/>
  <c r="P705" i="14"/>
  <c r="U704" i="14"/>
  <c r="P704" i="14"/>
  <c r="U703" i="14"/>
  <c r="P703" i="14"/>
  <c r="V702" i="14"/>
  <c r="U702" i="14"/>
  <c r="P702" i="14"/>
  <c r="U701" i="14"/>
  <c r="P701" i="14"/>
  <c r="U700" i="14"/>
  <c r="P700" i="14"/>
  <c r="U699" i="14"/>
  <c r="P699" i="14"/>
  <c r="V698" i="14"/>
  <c r="U698" i="14"/>
  <c r="P698" i="14"/>
  <c r="U697" i="14"/>
  <c r="P697" i="14"/>
  <c r="U696" i="14"/>
  <c r="P696" i="14"/>
  <c r="U695" i="14"/>
  <c r="P695" i="14"/>
  <c r="V694" i="14"/>
  <c r="U694" i="14"/>
  <c r="P694" i="14"/>
  <c r="U693" i="14"/>
  <c r="P693" i="14"/>
  <c r="U692" i="14"/>
  <c r="P692" i="14"/>
  <c r="U691" i="14"/>
  <c r="P691" i="14"/>
  <c r="V690" i="14"/>
  <c r="U690" i="14"/>
  <c r="P690" i="14"/>
  <c r="U689" i="14"/>
  <c r="P689" i="14"/>
  <c r="U688" i="14"/>
  <c r="P688" i="14"/>
  <c r="U687" i="14"/>
  <c r="P687" i="14"/>
  <c r="V686" i="14"/>
  <c r="U686" i="14"/>
  <c r="P686" i="14"/>
  <c r="U685" i="14"/>
  <c r="P685" i="14"/>
  <c r="U684" i="14"/>
  <c r="P684" i="14"/>
  <c r="U683" i="14"/>
  <c r="P683" i="14"/>
  <c r="V682" i="14"/>
  <c r="U682" i="14"/>
  <c r="P682" i="14"/>
  <c r="U681" i="14"/>
  <c r="P681" i="14"/>
  <c r="U680" i="14"/>
  <c r="P680" i="14"/>
  <c r="U679" i="14"/>
  <c r="P679" i="14"/>
  <c r="V678" i="14"/>
  <c r="U678" i="14"/>
  <c r="P678" i="14"/>
  <c r="U677" i="14"/>
  <c r="P677" i="14"/>
  <c r="U676" i="14"/>
  <c r="P676" i="14"/>
  <c r="U675" i="14"/>
  <c r="P675" i="14"/>
  <c r="V674" i="14"/>
  <c r="U674" i="14"/>
  <c r="P674" i="14"/>
  <c r="U673" i="14"/>
  <c r="P673" i="14"/>
  <c r="U672" i="14"/>
  <c r="P672" i="14"/>
  <c r="U671" i="14"/>
  <c r="P671" i="14"/>
  <c r="V670" i="14"/>
  <c r="U670" i="14"/>
  <c r="P670" i="14"/>
  <c r="U669" i="14"/>
  <c r="P669" i="14"/>
  <c r="U668" i="14"/>
  <c r="P668" i="14"/>
  <c r="U667" i="14"/>
  <c r="P667" i="14"/>
  <c r="V666" i="14"/>
  <c r="U666" i="14"/>
  <c r="P666" i="14"/>
  <c r="U665" i="14"/>
  <c r="P665" i="14"/>
  <c r="U664" i="14"/>
  <c r="P664" i="14"/>
  <c r="U663" i="14"/>
  <c r="P663" i="14"/>
  <c r="V662" i="14"/>
  <c r="U662" i="14"/>
  <c r="P662" i="14"/>
  <c r="U661" i="14"/>
  <c r="P661" i="14"/>
  <c r="U660" i="14"/>
  <c r="P660" i="14"/>
  <c r="U659" i="14"/>
  <c r="P659" i="14"/>
  <c r="V658" i="14"/>
  <c r="U658" i="14"/>
  <c r="P658" i="14"/>
  <c r="U657" i="14"/>
  <c r="P657" i="14"/>
  <c r="U656" i="14"/>
  <c r="P656" i="14"/>
  <c r="U655" i="14"/>
  <c r="P655" i="14"/>
  <c r="V654" i="14"/>
  <c r="U654" i="14"/>
  <c r="P654" i="14"/>
  <c r="U653" i="14"/>
  <c r="P653" i="14"/>
  <c r="U652" i="14"/>
  <c r="P652" i="14"/>
  <c r="U651" i="14"/>
  <c r="P651" i="14"/>
  <c r="V650" i="14"/>
  <c r="U650" i="14"/>
  <c r="P650" i="14"/>
  <c r="U649" i="14"/>
  <c r="P649" i="14"/>
  <c r="U648" i="14"/>
  <c r="P648" i="14"/>
  <c r="U647" i="14"/>
  <c r="P647" i="14"/>
  <c r="V646" i="14"/>
  <c r="U646" i="14"/>
  <c r="P646" i="14"/>
  <c r="U645" i="14"/>
  <c r="P645" i="14"/>
  <c r="U644" i="14"/>
  <c r="P644" i="14"/>
  <c r="U643" i="14"/>
  <c r="P643" i="14"/>
  <c r="V642" i="14"/>
  <c r="U642" i="14"/>
  <c r="P642" i="14"/>
  <c r="U641" i="14"/>
  <c r="P641" i="14"/>
  <c r="U640" i="14"/>
  <c r="P640" i="14"/>
  <c r="U639" i="14"/>
  <c r="P639" i="14"/>
  <c r="V638" i="14"/>
  <c r="U638" i="14"/>
  <c r="P638" i="14"/>
  <c r="U637" i="14"/>
  <c r="P637" i="14"/>
  <c r="U636" i="14"/>
  <c r="P636" i="14"/>
  <c r="U635" i="14"/>
  <c r="P635" i="14"/>
  <c r="V634" i="14"/>
  <c r="U634" i="14"/>
  <c r="P634" i="14"/>
  <c r="U633" i="14"/>
  <c r="P633" i="14"/>
  <c r="U632" i="14"/>
  <c r="P632" i="14"/>
  <c r="U631" i="14"/>
  <c r="P631" i="14"/>
  <c r="V630" i="14"/>
  <c r="U630" i="14"/>
  <c r="P630" i="14"/>
  <c r="U629" i="14"/>
  <c r="P629" i="14"/>
  <c r="U628" i="14"/>
  <c r="P628" i="14"/>
  <c r="U627" i="14"/>
  <c r="P627" i="14"/>
  <c r="V626" i="14"/>
  <c r="U626" i="14"/>
  <c r="P626" i="14"/>
  <c r="U625" i="14"/>
  <c r="P625" i="14"/>
  <c r="U624" i="14"/>
  <c r="P624" i="14"/>
  <c r="U623" i="14"/>
  <c r="P623" i="14"/>
  <c r="V622" i="14"/>
  <c r="U622" i="14"/>
  <c r="P622" i="14"/>
  <c r="U621" i="14"/>
  <c r="P621" i="14"/>
  <c r="U620" i="14"/>
  <c r="P620" i="14"/>
  <c r="U619" i="14"/>
  <c r="P619" i="14"/>
  <c r="V618" i="14"/>
  <c r="U618" i="14"/>
  <c r="P618" i="14"/>
  <c r="U617" i="14"/>
  <c r="P617" i="14"/>
  <c r="U616" i="14"/>
  <c r="P616" i="14"/>
  <c r="U615" i="14"/>
  <c r="P615" i="14"/>
  <c r="V614" i="14"/>
  <c r="U614" i="14"/>
  <c r="P614" i="14"/>
  <c r="U613" i="14"/>
  <c r="P613" i="14"/>
  <c r="U612" i="14"/>
  <c r="P612" i="14"/>
  <c r="U611" i="14"/>
  <c r="P611" i="14"/>
  <c r="V610" i="14"/>
  <c r="U610" i="14"/>
  <c r="P610" i="14"/>
  <c r="U609" i="14"/>
  <c r="P609" i="14"/>
  <c r="U608" i="14"/>
  <c r="P608" i="14"/>
  <c r="U607" i="14"/>
  <c r="P607" i="14"/>
  <c r="V606" i="14"/>
  <c r="U606" i="14"/>
  <c r="P606" i="14"/>
  <c r="U605" i="14"/>
  <c r="P605" i="14"/>
  <c r="U604" i="14"/>
  <c r="P604" i="14"/>
  <c r="U603" i="14"/>
  <c r="P603" i="14"/>
  <c r="V602" i="14"/>
  <c r="U602" i="14"/>
  <c r="P602" i="14"/>
  <c r="U601" i="14"/>
  <c r="P601" i="14"/>
  <c r="U600" i="14"/>
  <c r="P600" i="14"/>
  <c r="U599" i="14"/>
  <c r="P599" i="14"/>
  <c r="V598" i="14"/>
  <c r="U598" i="14"/>
  <c r="P598" i="14"/>
  <c r="U597" i="14"/>
  <c r="P597" i="14"/>
  <c r="U596" i="14"/>
  <c r="P596" i="14"/>
  <c r="U595" i="14"/>
  <c r="P595" i="14"/>
  <c r="V594" i="14"/>
  <c r="U594" i="14"/>
  <c r="P594" i="14"/>
  <c r="U593" i="14"/>
  <c r="P593" i="14"/>
  <c r="U592" i="14"/>
  <c r="P592" i="14"/>
  <c r="U591" i="14"/>
  <c r="P591" i="14"/>
  <c r="V590" i="14"/>
  <c r="U590" i="14"/>
  <c r="P590" i="14"/>
  <c r="U589" i="14"/>
  <c r="P589" i="14"/>
  <c r="U588" i="14"/>
  <c r="P588" i="14"/>
  <c r="U587" i="14"/>
  <c r="P587" i="14"/>
  <c r="V586" i="14"/>
  <c r="U586" i="14"/>
  <c r="P586" i="14"/>
  <c r="U585" i="14"/>
  <c r="P585" i="14"/>
  <c r="U584" i="14"/>
  <c r="P584" i="14"/>
  <c r="U583" i="14"/>
  <c r="P583" i="14"/>
  <c r="V582" i="14"/>
  <c r="U582" i="14"/>
  <c r="P582" i="14"/>
  <c r="U581" i="14"/>
  <c r="P581" i="14"/>
  <c r="U580" i="14"/>
  <c r="P580" i="14"/>
  <c r="U579" i="14"/>
  <c r="P579" i="14"/>
  <c r="V578" i="14"/>
  <c r="U578" i="14"/>
  <c r="P578" i="14"/>
  <c r="U577" i="14"/>
  <c r="P577" i="14"/>
  <c r="U576" i="14"/>
  <c r="P576" i="14"/>
  <c r="U575" i="14"/>
  <c r="P575" i="14"/>
  <c r="V574" i="14"/>
  <c r="U574" i="14"/>
  <c r="P574" i="14"/>
  <c r="U573" i="14"/>
  <c r="P573" i="14"/>
  <c r="U572" i="14"/>
  <c r="P572" i="14"/>
  <c r="U571" i="14"/>
  <c r="P571" i="14"/>
  <c r="V570" i="14"/>
  <c r="U570" i="14"/>
  <c r="P570" i="14"/>
  <c r="U569" i="14"/>
  <c r="P569" i="14"/>
  <c r="U568" i="14"/>
  <c r="P568" i="14"/>
  <c r="U567" i="14"/>
  <c r="P567" i="14"/>
  <c r="V566" i="14"/>
  <c r="U566" i="14"/>
  <c r="P566" i="14"/>
  <c r="U565" i="14"/>
  <c r="P565" i="14"/>
  <c r="U564" i="14"/>
  <c r="P564" i="14"/>
  <c r="U563" i="14"/>
  <c r="P563" i="14"/>
  <c r="V562" i="14"/>
  <c r="U562" i="14"/>
  <c r="P562" i="14"/>
  <c r="U561" i="14"/>
  <c r="P561" i="14"/>
  <c r="U560" i="14"/>
  <c r="P560" i="14"/>
  <c r="U559" i="14"/>
  <c r="P559" i="14"/>
  <c r="V558" i="14"/>
  <c r="U558" i="14"/>
  <c r="P558" i="14"/>
  <c r="U557" i="14"/>
  <c r="P557" i="14"/>
  <c r="U556" i="14"/>
  <c r="P556" i="14"/>
  <c r="U555" i="14"/>
  <c r="P555" i="14"/>
  <c r="V554" i="14"/>
  <c r="U554" i="14"/>
  <c r="P554" i="14"/>
  <c r="U553" i="14"/>
  <c r="P553" i="14"/>
  <c r="U552" i="14"/>
  <c r="P552" i="14"/>
  <c r="U551" i="14"/>
  <c r="P551" i="14"/>
  <c r="V550" i="14"/>
  <c r="U550" i="14"/>
  <c r="P550" i="14"/>
  <c r="U549" i="14"/>
  <c r="P549" i="14"/>
  <c r="U548" i="14"/>
  <c r="P548" i="14"/>
  <c r="U547" i="14"/>
  <c r="P547" i="14"/>
  <c r="V546" i="14"/>
  <c r="U546" i="14"/>
  <c r="P546" i="14"/>
  <c r="U545" i="14"/>
  <c r="P545" i="14"/>
  <c r="U544" i="14"/>
  <c r="P544" i="14"/>
  <c r="U543" i="14"/>
  <c r="P543" i="14"/>
  <c r="V542" i="14"/>
  <c r="U542" i="14"/>
  <c r="P542" i="14"/>
  <c r="U541" i="14"/>
  <c r="P541" i="14"/>
  <c r="U540" i="14"/>
  <c r="P540" i="14"/>
  <c r="U539" i="14"/>
  <c r="P539" i="14"/>
  <c r="V538" i="14"/>
  <c r="U538" i="14"/>
  <c r="P538" i="14"/>
  <c r="U537" i="14"/>
  <c r="P537" i="14"/>
  <c r="U536" i="14"/>
  <c r="P536" i="14"/>
  <c r="U535" i="14"/>
  <c r="P535" i="14"/>
  <c r="V534" i="14"/>
  <c r="U534" i="14"/>
  <c r="P534" i="14"/>
  <c r="U533" i="14"/>
  <c r="P533" i="14"/>
  <c r="U532" i="14"/>
  <c r="P532" i="14"/>
  <c r="U531" i="14"/>
  <c r="P531" i="14"/>
  <c r="V530" i="14"/>
  <c r="U530" i="14"/>
  <c r="P530" i="14"/>
  <c r="U529" i="14"/>
  <c r="P529" i="14"/>
  <c r="U528" i="14"/>
  <c r="P528" i="14"/>
  <c r="U527" i="14"/>
  <c r="P527" i="14"/>
  <c r="V526" i="14"/>
  <c r="U526" i="14"/>
  <c r="P526" i="14"/>
  <c r="U525" i="14"/>
  <c r="P525" i="14"/>
  <c r="U524" i="14"/>
  <c r="P524" i="14"/>
  <c r="U523" i="14"/>
  <c r="P523" i="14"/>
  <c r="V522" i="14"/>
  <c r="U522" i="14"/>
  <c r="P522" i="14"/>
  <c r="U521" i="14"/>
  <c r="P521" i="14"/>
  <c r="U520" i="14"/>
  <c r="P520" i="14"/>
  <c r="U519" i="14"/>
  <c r="P519" i="14"/>
  <c r="V518" i="14"/>
  <c r="U518" i="14"/>
  <c r="P518" i="14"/>
  <c r="U517" i="14"/>
  <c r="P517" i="14"/>
  <c r="U516" i="14"/>
  <c r="P516" i="14"/>
  <c r="U515" i="14"/>
  <c r="P515" i="14"/>
  <c r="V514" i="14"/>
  <c r="U514" i="14"/>
  <c r="P514" i="14"/>
  <c r="U513" i="14"/>
  <c r="P513" i="14"/>
  <c r="U512" i="14"/>
  <c r="P512" i="14"/>
  <c r="U511" i="14"/>
  <c r="P511" i="14"/>
  <c r="V510" i="14"/>
  <c r="U510" i="14"/>
  <c r="P510" i="14"/>
  <c r="U509" i="14"/>
  <c r="P509" i="14"/>
  <c r="U508" i="14"/>
  <c r="P508" i="14"/>
  <c r="U507" i="14"/>
  <c r="P507" i="14"/>
  <c r="V506" i="14"/>
  <c r="U506" i="14"/>
  <c r="P506" i="14"/>
  <c r="U505" i="14"/>
  <c r="P505" i="14"/>
  <c r="U504" i="14"/>
  <c r="P504" i="14"/>
  <c r="U503" i="14"/>
  <c r="P503" i="14"/>
  <c r="V502" i="14"/>
  <c r="U502" i="14"/>
  <c r="P502" i="14"/>
  <c r="U501" i="14"/>
  <c r="P501" i="14"/>
  <c r="U500" i="14"/>
  <c r="P500" i="14"/>
  <c r="U499" i="14"/>
  <c r="P499" i="14"/>
  <c r="V498" i="14"/>
  <c r="U498" i="14"/>
  <c r="P498" i="14"/>
  <c r="U497" i="14"/>
  <c r="P497" i="14"/>
  <c r="U496" i="14"/>
  <c r="P496" i="14"/>
  <c r="U495" i="14"/>
  <c r="P495" i="14"/>
  <c r="V494" i="14"/>
  <c r="U494" i="14"/>
  <c r="P494" i="14"/>
  <c r="U493" i="14"/>
  <c r="P493" i="14"/>
  <c r="U492" i="14"/>
  <c r="P492" i="14"/>
  <c r="U491" i="14"/>
  <c r="P491" i="14"/>
  <c r="V490" i="14"/>
  <c r="U490" i="14"/>
  <c r="P490" i="14"/>
  <c r="U489" i="14"/>
  <c r="P489" i="14"/>
  <c r="U488" i="14"/>
  <c r="P488" i="14"/>
  <c r="U487" i="14"/>
  <c r="P487" i="14"/>
  <c r="V486" i="14"/>
  <c r="U486" i="14"/>
  <c r="P486" i="14"/>
  <c r="U485" i="14"/>
  <c r="P485" i="14"/>
  <c r="U484" i="14"/>
  <c r="P484" i="14"/>
  <c r="U483" i="14"/>
  <c r="P483" i="14"/>
  <c r="V482" i="14"/>
  <c r="U482" i="14"/>
  <c r="P482" i="14"/>
  <c r="U481" i="14"/>
  <c r="P481" i="14"/>
  <c r="U480" i="14"/>
  <c r="P480" i="14"/>
  <c r="U479" i="14"/>
  <c r="P479" i="14"/>
  <c r="V478" i="14"/>
  <c r="U478" i="14"/>
  <c r="P478" i="14"/>
  <c r="U477" i="14"/>
  <c r="P477" i="14"/>
  <c r="U476" i="14"/>
  <c r="P476" i="14"/>
  <c r="U475" i="14"/>
  <c r="P475" i="14"/>
  <c r="V474" i="14"/>
  <c r="U474" i="14"/>
  <c r="P474" i="14"/>
  <c r="U473" i="14"/>
  <c r="P473" i="14"/>
  <c r="U472" i="14"/>
  <c r="P472" i="14"/>
  <c r="U471" i="14"/>
  <c r="P471" i="14"/>
  <c r="V470" i="14"/>
  <c r="U470" i="14"/>
  <c r="P470" i="14"/>
  <c r="U469" i="14"/>
  <c r="P469" i="14"/>
  <c r="U468" i="14"/>
  <c r="P468" i="14"/>
  <c r="U467" i="14"/>
  <c r="P467" i="14"/>
  <c r="V466" i="14"/>
  <c r="U466" i="14"/>
  <c r="P466" i="14"/>
  <c r="U465" i="14"/>
  <c r="P465" i="14"/>
  <c r="U464" i="14"/>
  <c r="P464" i="14"/>
  <c r="U463" i="14"/>
  <c r="P463" i="14"/>
  <c r="V462" i="14"/>
  <c r="U462" i="14"/>
  <c r="P462" i="14"/>
  <c r="U461" i="14"/>
  <c r="P461" i="14"/>
  <c r="U460" i="14"/>
  <c r="P460" i="14"/>
  <c r="U459" i="14"/>
  <c r="P459" i="14"/>
  <c r="V458" i="14"/>
  <c r="U458" i="14"/>
  <c r="P458" i="14"/>
  <c r="U457" i="14"/>
  <c r="P457" i="14"/>
  <c r="U456" i="14"/>
  <c r="P456" i="14"/>
  <c r="U455" i="14"/>
  <c r="P455" i="14"/>
  <c r="V454" i="14"/>
  <c r="U454" i="14"/>
  <c r="P454" i="14"/>
  <c r="U453" i="14"/>
  <c r="P453" i="14"/>
  <c r="U452" i="14"/>
  <c r="P452" i="14"/>
  <c r="U451" i="14"/>
  <c r="P451" i="14"/>
  <c r="V450" i="14"/>
  <c r="U450" i="14"/>
  <c r="P450" i="14"/>
  <c r="U449" i="14"/>
  <c r="P449" i="14"/>
  <c r="U448" i="14"/>
  <c r="P448" i="14"/>
  <c r="U447" i="14"/>
  <c r="P447" i="14"/>
  <c r="V446" i="14"/>
  <c r="U446" i="14"/>
  <c r="P446" i="14"/>
  <c r="U445" i="14"/>
  <c r="P445" i="14"/>
  <c r="U444" i="14"/>
  <c r="P444" i="14"/>
  <c r="U443" i="14"/>
  <c r="P443" i="14"/>
  <c r="V442" i="14"/>
  <c r="U442" i="14"/>
  <c r="P442" i="14"/>
  <c r="U441" i="14"/>
  <c r="P441" i="14"/>
  <c r="U440" i="14"/>
  <c r="P440" i="14"/>
  <c r="U439" i="14"/>
  <c r="P439" i="14"/>
  <c r="V438" i="14"/>
  <c r="U438" i="14"/>
  <c r="P438" i="14"/>
  <c r="U437" i="14"/>
  <c r="P437" i="14"/>
  <c r="U436" i="14"/>
  <c r="P436" i="14"/>
  <c r="U435" i="14"/>
  <c r="P435" i="14"/>
  <c r="V434" i="14"/>
  <c r="U434" i="14"/>
  <c r="P434" i="14"/>
  <c r="U433" i="14"/>
  <c r="P433" i="14"/>
  <c r="U432" i="14"/>
  <c r="P432" i="14"/>
  <c r="U431" i="14"/>
  <c r="P431" i="14"/>
  <c r="V430" i="14"/>
  <c r="U430" i="14"/>
  <c r="P430" i="14"/>
  <c r="U429" i="14"/>
  <c r="P429" i="14"/>
  <c r="U428" i="14"/>
  <c r="P428" i="14"/>
  <c r="U427" i="14"/>
  <c r="P427" i="14"/>
  <c r="V426" i="14"/>
  <c r="U426" i="14"/>
  <c r="P426" i="14"/>
  <c r="U425" i="14"/>
  <c r="P425" i="14"/>
  <c r="U424" i="14"/>
  <c r="P424" i="14"/>
  <c r="U423" i="14"/>
  <c r="P423" i="14"/>
  <c r="V422" i="14"/>
  <c r="U422" i="14"/>
  <c r="P422" i="14"/>
  <c r="U421" i="14"/>
  <c r="P421" i="14"/>
  <c r="U420" i="14"/>
  <c r="P420" i="14"/>
  <c r="U419" i="14"/>
  <c r="P419" i="14"/>
  <c r="V418" i="14"/>
  <c r="U418" i="14"/>
  <c r="P418" i="14"/>
  <c r="U417" i="14"/>
  <c r="P417" i="14"/>
  <c r="U416" i="14"/>
  <c r="P416" i="14"/>
  <c r="U415" i="14"/>
  <c r="P415" i="14"/>
  <c r="V414" i="14"/>
  <c r="U414" i="14"/>
  <c r="P414" i="14"/>
  <c r="U413" i="14"/>
  <c r="P413" i="14"/>
  <c r="U412" i="14"/>
  <c r="P412" i="14"/>
  <c r="U411" i="14"/>
  <c r="P411" i="14"/>
  <c r="V410" i="14"/>
  <c r="U410" i="14"/>
  <c r="P410" i="14"/>
  <c r="U409" i="14"/>
  <c r="P409" i="14"/>
  <c r="U408" i="14"/>
  <c r="P408" i="14"/>
  <c r="U407" i="14"/>
  <c r="P407" i="14"/>
  <c r="V406" i="14"/>
  <c r="U406" i="14"/>
  <c r="P406" i="14"/>
  <c r="U405" i="14"/>
  <c r="P405" i="14"/>
  <c r="U404" i="14"/>
  <c r="P404" i="14"/>
  <c r="U403" i="14"/>
  <c r="P403" i="14"/>
  <c r="V402" i="14"/>
  <c r="U402" i="14"/>
  <c r="P402" i="14"/>
  <c r="U401" i="14"/>
  <c r="P401" i="14"/>
  <c r="U400" i="14"/>
  <c r="P400" i="14"/>
  <c r="U399" i="14"/>
  <c r="P399" i="14"/>
  <c r="V398" i="14"/>
  <c r="U398" i="14"/>
  <c r="P398" i="14"/>
  <c r="U397" i="14"/>
  <c r="P397" i="14"/>
  <c r="U396" i="14"/>
  <c r="P396" i="14"/>
  <c r="U395" i="14"/>
  <c r="P395" i="14"/>
  <c r="V394" i="14"/>
  <c r="U394" i="14"/>
  <c r="P394" i="14"/>
  <c r="U393" i="14"/>
  <c r="P393" i="14"/>
  <c r="U392" i="14"/>
  <c r="P392" i="14"/>
  <c r="U391" i="14"/>
  <c r="P391" i="14"/>
  <c r="V390" i="14"/>
  <c r="U390" i="14"/>
  <c r="P390" i="14"/>
  <c r="U389" i="14"/>
  <c r="P389" i="14"/>
  <c r="U388" i="14"/>
  <c r="P388" i="14"/>
  <c r="U387" i="14"/>
  <c r="P387" i="14"/>
  <c r="V386" i="14"/>
  <c r="U386" i="14"/>
  <c r="P386" i="14"/>
  <c r="U385" i="14"/>
  <c r="P385" i="14"/>
  <c r="U384" i="14"/>
  <c r="P384" i="14"/>
  <c r="U383" i="14"/>
  <c r="P383" i="14"/>
  <c r="V382" i="14"/>
  <c r="U382" i="14"/>
  <c r="P382" i="14"/>
  <c r="U381" i="14"/>
  <c r="P381" i="14"/>
  <c r="U380" i="14"/>
  <c r="P380" i="14"/>
  <c r="U379" i="14"/>
  <c r="P379" i="14"/>
  <c r="V378" i="14"/>
  <c r="U378" i="14"/>
  <c r="P378" i="14"/>
  <c r="U377" i="14"/>
  <c r="P377" i="14"/>
  <c r="U376" i="14"/>
  <c r="P376" i="14"/>
  <c r="U375" i="14"/>
  <c r="P375" i="14"/>
  <c r="V374" i="14"/>
  <c r="U374" i="14"/>
  <c r="P374" i="14"/>
  <c r="U373" i="14"/>
  <c r="P373" i="14"/>
  <c r="U372" i="14"/>
  <c r="P372" i="14"/>
  <c r="U371" i="14"/>
  <c r="P371" i="14"/>
  <c r="V370" i="14"/>
  <c r="U370" i="14"/>
  <c r="P370" i="14"/>
  <c r="U369" i="14"/>
  <c r="P369" i="14"/>
  <c r="U368" i="14"/>
  <c r="P368" i="14"/>
  <c r="U367" i="14"/>
  <c r="P367" i="14"/>
  <c r="V366" i="14"/>
  <c r="U366" i="14"/>
  <c r="P366" i="14"/>
  <c r="U365" i="14"/>
  <c r="P365" i="14"/>
  <c r="U364" i="14"/>
  <c r="P364" i="14"/>
  <c r="U363" i="14"/>
  <c r="P363" i="14"/>
  <c r="V362" i="14"/>
  <c r="U362" i="14"/>
  <c r="P362" i="14"/>
  <c r="U361" i="14"/>
  <c r="P361" i="14"/>
  <c r="U360" i="14"/>
  <c r="P360" i="14"/>
  <c r="U359" i="14"/>
  <c r="P359" i="14"/>
  <c r="V358" i="14"/>
  <c r="U358" i="14"/>
  <c r="P358" i="14"/>
  <c r="U357" i="14"/>
  <c r="P357" i="14"/>
  <c r="U356" i="14"/>
  <c r="P356" i="14"/>
  <c r="U355" i="14"/>
  <c r="P355" i="14"/>
  <c r="V354" i="14"/>
  <c r="U354" i="14"/>
  <c r="P354" i="14"/>
  <c r="U353" i="14"/>
  <c r="P353" i="14"/>
  <c r="U352" i="14"/>
  <c r="P352" i="14"/>
  <c r="U351" i="14"/>
  <c r="P351" i="14"/>
  <c r="V350" i="14"/>
  <c r="U350" i="14"/>
  <c r="P350" i="14"/>
  <c r="U349" i="14"/>
  <c r="P349" i="14"/>
  <c r="U348" i="14"/>
  <c r="P348" i="14"/>
  <c r="U347" i="14"/>
  <c r="P347" i="14"/>
  <c r="V346" i="14"/>
  <c r="U346" i="14"/>
  <c r="P346" i="14"/>
  <c r="U345" i="14"/>
  <c r="P345" i="14"/>
  <c r="U344" i="14"/>
  <c r="P344" i="14"/>
  <c r="U343" i="14"/>
  <c r="P343" i="14"/>
  <c r="V342" i="14"/>
  <c r="U342" i="14"/>
  <c r="P342" i="14"/>
  <c r="U341" i="14"/>
  <c r="P341" i="14"/>
  <c r="U340" i="14"/>
  <c r="P340" i="14"/>
  <c r="U339" i="14"/>
  <c r="P339" i="14"/>
  <c r="V338" i="14"/>
  <c r="U338" i="14"/>
  <c r="P338" i="14"/>
  <c r="U337" i="14"/>
  <c r="P337" i="14"/>
  <c r="U336" i="14"/>
  <c r="P336" i="14"/>
  <c r="U335" i="14"/>
  <c r="P335" i="14"/>
  <c r="V334" i="14"/>
  <c r="U334" i="14"/>
  <c r="P334" i="14"/>
  <c r="U333" i="14"/>
  <c r="P333" i="14"/>
  <c r="U332" i="14"/>
  <c r="P332" i="14"/>
  <c r="U331" i="14"/>
  <c r="P331" i="14"/>
  <c r="V330" i="14"/>
  <c r="U330" i="14"/>
  <c r="P330" i="14"/>
  <c r="U329" i="14"/>
  <c r="P329" i="14"/>
  <c r="U328" i="14"/>
  <c r="P328" i="14"/>
  <c r="U327" i="14"/>
  <c r="P327" i="14"/>
  <c r="V326" i="14"/>
  <c r="U326" i="14"/>
  <c r="P326" i="14"/>
  <c r="U325" i="14"/>
  <c r="P325" i="14"/>
  <c r="U324" i="14"/>
  <c r="P324" i="14"/>
  <c r="U323" i="14"/>
  <c r="P323" i="14"/>
  <c r="V322" i="14"/>
  <c r="U322" i="14"/>
  <c r="P322" i="14"/>
  <c r="U321" i="14"/>
  <c r="P321" i="14"/>
  <c r="U320" i="14"/>
  <c r="P320" i="14"/>
  <c r="U319" i="14"/>
  <c r="P319" i="14"/>
  <c r="V318" i="14"/>
  <c r="U318" i="14"/>
  <c r="P318" i="14"/>
  <c r="U317" i="14"/>
  <c r="P317" i="14"/>
  <c r="U316" i="14"/>
  <c r="P316" i="14"/>
  <c r="U315" i="14"/>
  <c r="P315" i="14"/>
  <c r="V314" i="14"/>
  <c r="U314" i="14"/>
  <c r="P314" i="14"/>
  <c r="U313" i="14"/>
  <c r="P313" i="14"/>
  <c r="U312" i="14"/>
  <c r="P312" i="14"/>
  <c r="U311" i="14"/>
  <c r="P311" i="14"/>
  <c r="V310" i="14"/>
  <c r="U310" i="14"/>
  <c r="P310" i="14"/>
  <c r="U309" i="14"/>
  <c r="P309" i="14"/>
  <c r="U308" i="14"/>
  <c r="P308" i="14"/>
  <c r="U307" i="14"/>
  <c r="P307" i="14"/>
  <c r="V306" i="14"/>
  <c r="U306" i="14"/>
  <c r="P306" i="14"/>
  <c r="U305" i="14"/>
  <c r="P305" i="14"/>
  <c r="U304" i="14"/>
  <c r="P304" i="14"/>
  <c r="U303" i="14"/>
  <c r="P303" i="14"/>
  <c r="V302" i="14"/>
  <c r="U302" i="14"/>
  <c r="P302" i="14"/>
  <c r="U301" i="14"/>
  <c r="P301" i="14"/>
  <c r="U300" i="14"/>
  <c r="P300" i="14"/>
  <c r="U299" i="14"/>
  <c r="P299" i="14"/>
  <c r="V298" i="14"/>
  <c r="U298" i="14"/>
  <c r="P298" i="14"/>
  <c r="U297" i="14"/>
  <c r="P297" i="14"/>
  <c r="U296" i="14"/>
  <c r="P296" i="14"/>
  <c r="U295" i="14"/>
  <c r="P295" i="14"/>
  <c r="V294" i="14"/>
  <c r="U294" i="14"/>
  <c r="P294" i="14"/>
  <c r="U293" i="14"/>
  <c r="P293" i="14"/>
  <c r="U292" i="14"/>
  <c r="P292" i="14"/>
  <c r="U291" i="14"/>
  <c r="P291" i="14"/>
  <c r="V290" i="14"/>
  <c r="U290" i="14"/>
  <c r="P290" i="14"/>
  <c r="U289" i="14"/>
  <c r="P289" i="14"/>
  <c r="U288" i="14"/>
  <c r="P288" i="14"/>
  <c r="U287" i="14"/>
  <c r="P287" i="14"/>
  <c r="V286" i="14"/>
  <c r="U286" i="14"/>
  <c r="P286" i="14"/>
  <c r="U285" i="14"/>
  <c r="P285" i="14"/>
  <c r="U284" i="14"/>
  <c r="P284" i="14"/>
  <c r="U283" i="14"/>
  <c r="P283" i="14"/>
  <c r="V282" i="14"/>
  <c r="U282" i="14"/>
  <c r="P282" i="14"/>
  <c r="U281" i="14"/>
  <c r="P281" i="14"/>
  <c r="U280" i="14"/>
  <c r="P280" i="14"/>
  <c r="U279" i="14"/>
  <c r="P279" i="14"/>
  <c r="V278" i="14"/>
  <c r="U278" i="14"/>
  <c r="P278" i="14"/>
  <c r="U277" i="14"/>
  <c r="P277" i="14"/>
  <c r="U276" i="14"/>
  <c r="P276" i="14"/>
  <c r="U275" i="14"/>
  <c r="P275" i="14"/>
  <c r="V274" i="14"/>
  <c r="U274" i="14"/>
  <c r="P274" i="14"/>
  <c r="U273" i="14"/>
  <c r="P273" i="14"/>
  <c r="U272" i="14"/>
  <c r="P272" i="14"/>
  <c r="U271" i="14"/>
  <c r="P271" i="14"/>
  <c r="V270" i="14"/>
  <c r="U270" i="14"/>
  <c r="P270" i="14"/>
  <c r="U269" i="14"/>
  <c r="P269" i="14"/>
  <c r="U268" i="14"/>
  <c r="P268" i="14"/>
  <c r="U267" i="14"/>
  <c r="P267" i="14"/>
  <c r="V266" i="14"/>
  <c r="U266" i="14"/>
  <c r="P266" i="14"/>
  <c r="U265" i="14"/>
  <c r="P265" i="14"/>
  <c r="U264" i="14"/>
  <c r="P264" i="14"/>
  <c r="U263" i="14"/>
  <c r="P263" i="14"/>
  <c r="V262" i="14"/>
  <c r="U262" i="14"/>
  <c r="P262" i="14"/>
  <c r="U261" i="14"/>
  <c r="P261" i="14"/>
  <c r="U260" i="14"/>
  <c r="P260" i="14"/>
  <c r="U259" i="14"/>
  <c r="P259" i="14"/>
  <c r="V258" i="14"/>
  <c r="U258" i="14"/>
  <c r="P258" i="14"/>
  <c r="U257" i="14"/>
  <c r="P257" i="14"/>
  <c r="U256" i="14"/>
  <c r="P256" i="14"/>
  <c r="U255" i="14"/>
  <c r="P255" i="14"/>
  <c r="V254" i="14"/>
  <c r="U254" i="14"/>
  <c r="P254" i="14"/>
  <c r="U253" i="14"/>
  <c r="P253" i="14"/>
  <c r="U252" i="14"/>
  <c r="P252" i="14"/>
  <c r="U251" i="14"/>
  <c r="P251" i="14"/>
  <c r="V250" i="14"/>
  <c r="U250" i="14"/>
  <c r="P250" i="14"/>
  <c r="U249" i="14"/>
  <c r="P249" i="14"/>
  <c r="U248" i="14"/>
  <c r="P248" i="14"/>
  <c r="U247" i="14"/>
  <c r="P247" i="14"/>
  <c r="V246" i="14"/>
  <c r="U246" i="14"/>
  <c r="P246" i="14"/>
  <c r="U245" i="14"/>
  <c r="P245" i="14"/>
  <c r="U244" i="14"/>
  <c r="P244" i="14"/>
  <c r="U243" i="14"/>
  <c r="P243" i="14"/>
  <c r="V242" i="14"/>
  <c r="U242" i="14"/>
  <c r="P242" i="14"/>
  <c r="U241" i="14"/>
  <c r="P241" i="14"/>
  <c r="U240" i="14"/>
  <c r="P240" i="14"/>
  <c r="U239" i="14"/>
  <c r="P239" i="14"/>
  <c r="V238" i="14"/>
  <c r="U238" i="14"/>
  <c r="P238" i="14"/>
  <c r="U237" i="14"/>
  <c r="P237" i="14"/>
  <c r="U236" i="14"/>
  <c r="P236" i="14"/>
  <c r="U235" i="14"/>
  <c r="P235" i="14"/>
  <c r="V234" i="14"/>
  <c r="U234" i="14"/>
  <c r="P234" i="14"/>
  <c r="U233" i="14"/>
  <c r="P233" i="14"/>
  <c r="U232" i="14"/>
  <c r="P232" i="14"/>
  <c r="U231" i="14"/>
  <c r="P231" i="14"/>
  <c r="V230" i="14"/>
  <c r="U230" i="14"/>
  <c r="P230" i="14"/>
  <c r="U229" i="14"/>
  <c r="P229" i="14"/>
  <c r="U228" i="14"/>
  <c r="P228" i="14"/>
  <c r="U227" i="14"/>
  <c r="P227" i="14"/>
  <c r="V226" i="14"/>
  <c r="U226" i="14"/>
  <c r="P226" i="14"/>
  <c r="U225" i="14"/>
  <c r="P225" i="14"/>
  <c r="U224" i="14"/>
  <c r="P224" i="14"/>
  <c r="U223" i="14"/>
  <c r="P223" i="14"/>
  <c r="V222" i="14"/>
  <c r="U222" i="14"/>
  <c r="P222" i="14"/>
  <c r="U221" i="14"/>
  <c r="P221" i="14"/>
  <c r="U220" i="14"/>
  <c r="P220" i="14"/>
  <c r="U219" i="14"/>
  <c r="P219" i="14"/>
  <c r="V218" i="14"/>
  <c r="U218" i="14"/>
  <c r="P218" i="14"/>
  <c r="U217" i="14"/>
  <c r="P217" i="14"/>
  <c r="U216" i="14"/>
  <c r="P216" i="14"/>
  <c r="U215" i="14"/>
  <c r="P215" i="14"/>
  <c r="V214" i="14"/>
  <c r="U214" i="14"/>
  <c r="P214" i="14"/>
  <c r="U213" i="14"/>
  <c r="P213" i="14"/>
  <c r="U212" i="14"/>
  <c r="P212" i="14"/>
  <c r="U211" i="14"/>
  <c r="P211" i="14"/>
  <c r="V210" i="14"/>
  <c r="U210" i="14"/>
  <c r="P210" i="14"/>
  <c r="U209" i="14"/>
  <c r="P209" i="14"/>
  <c r="U208" i="14"/>
  <c r="P208" i="14"/>
  <c r="U207" i="14"/>
  <c r="P207" i="14"/>
  <c r="V206" i="14"/>
  <c r="U206" i="14"/>
  <c r="P206" i="14"/>
  <c r="U205" i="14"/>
  <c r="P205" i="14"/>
  <c r="U204" i="14"/>
  <c r="P204" i="14"/>
  <c r="U203" i="14"/>
  <c r="P203" i="14"/>
  <c r="V202" i="14"/>
  <c r="U202" i="14"/>
  <c r="P202" i="14"/>
  <c r="U201" i="14"/>
  <c r="P201" i="14"/>
  <c r="U200" i="14"/>
  <c r="P200" i="14"/>
  <c r="U199" i="14"/>
  <c r="P199" i="14"/>
  <c r="V198" i="14"/>
  <c r="U198" i="14"/>
  <c r="P198" i="14"/>
  <c r="U197" i="14"/>
  <c r="P197" i="14"/>
  <c r="U196" i="14"/>
  <c r="P196" i="14"/>
  <c r="U195" i="14"/>
  <c r="P195" i="14"/>
  <c r="V194" i="14"/>
  <c r="U194" i="14"/>
  <c r="P194" i="14"/>
  <c r="U193" i="14"/>
  <c r="P193" i="14"/>
  <c r="U192" i="14"/>
  <c r="P192" i="14"/>
  <c r="U191" i="14"/>
  <c r="P191" i="14"/>
  <c r="V190" i="14"/>
  <c r="U190" i="14"/>
  <c r="P190" i="14"/>
  <c r="U189" i="14"/>
  <c r="P189" i="14"/>
  <c r="F189" i="14"/>
  <c r="E189" i="14" s="1"/>
  <c r="U188" i="14"/>
  <c r="P188" i="14"/>
  <c r="F188" i="14"/>
  <c r="E188" i="14"/>
  <c r="U187" i="14"/>
  <c r="P187" i="14"/>
  <c r="F187" i="14"/>
  <c r="E187" i="14" s="1"/>
  <c r="V186" i="14"/>
  <c r="U186" i="14"/>
  <c r="P186" i="14"/>
  <c r="F186" i="14"/>
  <c r="E186" i="14"/>
  <c r="U185" i="14"/>
  <c r="P185" i="14"/>
  <c r="F185" i="14"/>
  <c r="E185" i="14" s="1"/>
  <c r="U184" i="14"/>
  <c r="P184" i="14"/>
  <c r="F184" i="14"/>
  <c r="E184" i="14"/>
  <c r="U183" i="14"/>
  <c r="P183" i="14"/>
  <c r="F183" i="14"/>
  <c r="E183" i="14"/>
  <c r="V182" i="14"/>
  <c r="U182" i="14"/>
  <c r="P182" i="14"/>
  <c r="F182" i="14"/>
  <c r="E182" i="14"/>
  <c r="U181" i="14"/>
  <c r="P181" i="14"/>
  <c r="F181" i="14"/>
  <c r="E181" i="14" s="1"/>
  <c r="U180" i="14"/>
  <c r="P180" i="14"/>
  <c r="F180" i="14"/>
  <c r="E180" i="14" s="1"/>
  <c r="U179" i="14"/>
  <c r="P179" i="14"/>
  <c r="F179" i="14"/>
  <c r="E179" i="14"/>
  <c r="V178" i="14"/>
  <c r="U178" i="14"/>
  <c r="P178" i="14"/>
  <c r="F178" i="14"/>
  <c r="E178" i="14"/>
  <c r="U177" i="14"/>
  <c r="P177" i="14"/>
  <c r="F177" i="14"/>
  <c r="E177" i="14"/>
  <c r="U176" i="14"/>
  <c r="P176" i="14"/>
  <c r="F176" i="14"/>
  <c r="E176" i="14" s="1"/>
  <c r="U175" i="14"/>
  <c r="P175" i="14"/>
  <c r="F175" i="14"/>
  <c r="E175" i="14"/>
  <c r="V174" i="14"/>
  <c r="U174" i="14"/>
  <c r="P174" i="14"/>
  <c r="F174" i="14"/>
  <c r="E174" i="14"/>
  <c r="U173" i="14"/>
  <c r="P173" i="14"/>
  <c r="F173" i="14"/>
  <c r="E173" i="14" s="1"/>
  <c r="U172" i="14"/>
  <c r="P172" i="14"/>
  <c r="F172" i="14"/>
  <c r="E172" i="14" s="1"/>
  <c r="U171" i="14"/>
  <c r="P171" i="14"/>
  <c r="F171" i="14"/>
  <c r="E171" i="14"/>
  <c r="V170" i="14"/>
  <c r="U170" i="14"/>
  <c r="P170" i="14"/>
  <c r="F170" i="14"/>
  <c r="E170" i="14"/>
  <c r="U169" i="14"/>
  <c r="P169" i="14"/>
  <c r="F169" i="14"/>
  <c r="E169" i="14"/>
  <c r="U168" i="14"/>
  <c r="P168" i="14"/>
  <c r="F168" i="14"/>
  <c r="E168" i="14" s="1"/>
  <c r="U167" i="14"/>
  <c r="P167" i="14"/>
  <c r="F167" i="14"/>
  <c r="E167" i="14"/>
  <c r="V166" i="14"/>
  <c r="U166" i="14"/>
  <c r="P166" i="14"/>
  <c r="F166" i="14"/>
  <c r="E166" i="14" s="1"/>
  <c r="U165" i="14"/>
  <c r="P165" i="14"/>
  <c r="F165" i="14"/>
  <c r="E165" i="14"/>
  <c r="U164" i="14"/>
  <c r="P164" i="14"/>
  <c r="F164" i="14"/>
  <c r="E164" i="14" s="1"/>
  <c r="U163" i="14"/>
  <c r="P163" i="14"/>
  <c r="F163" i="14"/>
  <c r="E163" i="14" s="1"/>
  <c r="V162" i="14"/>
  <c r="U162" i="14"/>
  <c r="P162" i="14"/>
  <c r="F162" i="14"/>
  <c r="E162" i="14" s="1"/>
  <c r="U161" i="14"/>
  <c r="P161" i="14"/>
  <c r="F161" i="14"/>
  <c r="E161" i="14"/>
  <c r="U160" i="14"/>
  <c r="P160" i="14"/>
  <c r="F160" i="14"/>
  <c r="E160" i="14"/>
  <c r="U159" i="14"/>
  <c r="P159" i="14"/>
  <c r="F159" i="14"/>
  <c r="E159" i="14" s="1"/>
  <c r="V158" i="14"/>
  <c r="U158" i="14"/>
  <c r="P158" i="14"/>
  <c r="F158" i="14"/>
  <c r="E158" i="14" s="1"/>
  <c r="U157" i="14"/>
  <c r="P157" i="14"/>
  <c r="F157" i="14"/>
  <c r="E157" i="14" s="1"/>
  <c r="U156" i="14"/>
  <c r="P156" i="14"/>
  <c r="F156" i="14"/>
  <c r="E156" i="14" s="1"/>
  <c r="U155" i="14"/>
  <c r="P155" i="14"/>
  <c r="F155" i="14"/>
  <c r="E155" i="14" s="1"/>
  <c r="V154" i="14"/>
  <c r="U154" i="14"/>
  <c r="P154" i="14"/>
  <c r="F154" i="14"/>
  <c r="E154" i="14" s="1"/>
  <c r="U153" i="14"/>
  <c r="P153" i="14"/>
  <c r="F153" i="14"/>
  <c r="E153" i="14"/>
  <c r="U152" i="14"/>
  <c r="P152" i="14"/>
  <c r="F152" i="14"/>
  <c r="E152" i="14"/>
  <c r="U151" i="14"/>
  <c r="P151" i="14"/>
  <c r="F151" i="14"/>
  <c r="E151" i="14" s="1"/>
  <c r="V150" i="14"/>
  <c r="U150" i="14"/>
  <c r="P150" i="14"/>
  <c r="F150" i="14"/>
  <c r="E150" i="14" s="1"/>
  <c r="U149" i="14"/>
  <c r="P149" i="14"/>
  <c r="F149" i="14"/>
  <c r="E149" i="14" s="1"/>
  <c r="U148" i="14"/>
  <c r="P148" i="14"/>
  <c r="F148" i="14"/>
  <c r="E148" i="14"/>
  <c r="U147" i="14"/>
  <c r="P147" i="14"/>
  <c r="F147" i="14"/>
  <c r="E147" i="14" s="1"/>
  <c r="V146" i="14"/>
  <c r="U146" i="14"/>
  <c r="P146" i="14"/>
  <c r="F146" i="14"/>
  <c r="E146" i="14"/>
  <c r="U145" i="14"/>
  <c r="P145" i="14"/>
  <c r="F145" i="14"/>
  <c r="E145" i="14" s="1"/>
  <c r="U144" i="14"/>
  <c r="P144" i="14"/>
  <c r="F144" i="14"/>
  <c r="E144" i="14"/>
  <c r="U143" i="14"/>
  <c r="P143" i="14"/>
  <c r="F143" i="14"/>
  <c r="E143" i="14"/>
  <c r="V142" i="14"/>
  <c r="U142" i="14"/>
  <c r="P142" i="14"/>
  <c r="F142" i="14"/>
  <c r="E142" i="14" s="1"/>
  <c r="U141" i="14"/>
  <c r="P141" i="14"/>
  <c r="F141" i="14"/>
  <c r="E141" i="14" s="1"/>
  <c r="U140" i="14"/>
  <c r="P140" i="14"/>
  <c r="F140" i="14"/>
  <c r="E140" i="14" s="1"/>
  <c r="U139" i="14"/>
  <c r="P139" i="14"/>
  <c r="F139" i="14"/>
  <c r="E139" i="14" s="1"/>
  <c r="V138" i="14"/>
  <c r="U138" i="14"/>
  <c r="P138" i="14"/>
  <c r="F138" i="14"/>
  <c r="E138" i="14"/>
  <c r="U137" i="14"/>
  <c r="P137" i="14"/>
  <c r="F137" i="14"/>
  <c r="E137" i="14" s="1"/>
  <c r="U136" i="14"/>
  <c r="P136" i="14"/>
  <c r="F136" i="14"/>
  <c r="E136" i="14"/>
  <c r="U135" i="14"/>
  <c r="P135" i="14"/>
  <c r="F135" i="14"/>
  <c r="E135" i="14"/>
  <c r="V134" i="14"/>
  <c r="U134" i="14"/>
  <c r="P134" i="14"/>
  <c r="F134" i="14"/>
  <c r="E134" i="14"/>
  <c r="U133" i="14"/>
  <c r="P133" i="14"/>
  <c r="F133" i="14"/>
  <c r="E133" i="14" s="1"/>
  <c r="U132" i="14"/>
  <c r="P132" i="14"/>
  <c r="F132" i="14"/>
  <c r="E132" i="14" s="1"/>
  <c r="U131" i="14"/>
  <c r="P131" i="14"/>
  <c r="F131" i="14"/>
  <c r="E131" i="14"/>
  <c r="V130" i="14"/>
  <c r="U130" i="14"/>
  <c r="P130" i="14"/>
  <c r="F130" i="14"/>
  <c r="E130" i="14"/>
  <c r="U129" i="14"/>
  <c r="P129" i="14"/>
  <c r="F129" i="14"/>
  <c r="E129" i="14"/>
  <c r="U128" i="14"/>
  <c r="P128" i="14"/>
  <c r="F128" i="14"/>
  <c r="E128" i="14" s="1"/>
  <c r="U127" i="14"/>
  <c r="P127" i="14"/>
  <c r="F127" i="14"/>
  <c r="E127" i="14"/>
  <c r="V126" i="14"/>
  <c r="U126" i="14"/>
  <c r="P126" i="14"/>
  <c r="F126" i="14"/>
  <c r="E126" i="14" s="1"/>
  <c r="U125" i="14"/>
  <c r="P125" i="14"/>
  <c r="F125" i="14"/>
  <c r="E125" i="14" s="1"/>
  <c r="U124" i="14"/>
  <c r="P124" i="14"/>
  <c r="F124" i="14"/>
  <c r="E124" i="14" s="1"/>
  <c r="U123" i="14"/>
  <c r="P123" i="14"/>
  <c r="F123" i="14"/>
  <c r="E123" i="14" s="1"/>
  <c r="V122" i="14"/>
  <c r="U122" i="14"/>
  <c r="P122" i="14"/>
  <c r="F122" i="14"/>
  <c r="E122" i="14"/>
  <c r="U121" i="14"/>
  <c r="P121" i="14"/>
  <c r="F121" i="14"/>
  <c r="E121" i="14"/>
  <c r="U120" i="14"/>
  <c r="P120" i="14"/>
  <c r="F120" i="14"/>
  <c r="E120" i="14" s="1"/>
  <c r="U119" i="14"/>
  <c r="P119" i="14"/>
  <c r="F119" i="14"/>
  <c r="E119" i="14"/>
  <c r="V118" i="14"/>
  <c r="U118" i="14"/>
  <c r="P118" i="14"/>
  <c r="F118" i="14"/>
  <c r="E118" i="14" s="1"/>
  <c r="U117" i="14"/>
  <c r="P117" i="14"/>
  <c r="F117" i="14"/>
  <c r="E117" i="14"/>
  <c r="U116" i="14"/>
  <c r="P116" i="14"/>
  <c r="F116" i="14"/>
  <c r="E116" i="14" s="1"/>
  <c r="U115" i="14"/>
  <c r="P115" i="14"/>
  <c r="F115" i="14"/>
  <c r="E115" i="14" s="1"/>
  <c r="V114" i="14"/>
  <c r="U114" i="14"/>
  <c r="P114" i="14"/>
  <c r="F114" i="14"/>
  <c r="E114" i="14" s="1"/>
  <c r="U113" i="14"/>
  <c r="P113" i="14"/>
  <c r="F113" i="14"/>
  <c r="E113" i="14"/>
  <c r="U112" i="14"/>
  <c r="P112" i="14"/>
  <c r="F112" i="14"/>
  <c r="E112" i="14"/>
  <c r="U111" i="14"/>
  <c r="P111" i="14"/>
  <c r="F111" i="14"/>
  <c r="E111" i="14" s="1"/>
  <c r="V110" i="14"/>
  <c r="U110" i="14"/>
  <c r="P110" i="14"/>
  <c r="F110" i="14"/>
  <c r="E110" i="14" s="1"/>
  <c r="U109" i="14"/>
  <c r="P109" i="14"/>
  <c r="F109" i="14"/>
  <c r="E109" i="14" s="1"/>
  <c r="U108" i="14"/>
  <c r="P108" i="14"/>
  <c r="F108" i="14"/>
  <c r="E108" i="14" s="1"/>
  <c r="U107" i="14"/>
  <c r="P107" i="14"/>
  <c r="F107" i="14"/>
  <c r="E107" i="14" s="1"/>
  <c r="V106" i="14"/>
  <c r="U106" i="14"/>
  <c r="P106" i="14"/>
  <c r="F106" i="14"/>
  <c r="E106" i="14" s="1"/>
  <c r="U105" i="14"/>
  <c r="P105" i="14"/>
  <c r="F105" i="14"/>
  <c r="E105" i="14"/>
  <c r="U104" i="14"/>
  <c r="P104" i="14"/>
  <c r="F104" i="14"/>
  <c r="E104" i="14"/>
  <c r="U103" i="14"/>
  <c r="P103" i="14"/>
  <c r="F103" i="14"/>
  <c r="E103" i="14" s="1"/>
  <c r="V102" i="14"/>
  <c r="U102" i="14"/>
  <c r="P102" i="14"/>
  <c r="F102" i="14"/>
  <c r="E102" i="14" s="1"/>
  <c r="U101" i="14"/>
  <c r="P101" i="14"/>
  <c r="F101" i="14"/>
  <c r="E101" i="14" s="1"/>
  <c r="U100" i="14"/>
  <c r="P100" i="14"/>
  <c r="F100" i="14"/>
  <c r="E100" i="14"/>
  <c r="U99" i="14"/>
  <c r="P99" i="14"/>
  <c r="F99" i="14"/>
  <c r="E99" i="14" s="1"/>
  <c r="V98" i="14"/>
  <c r="U98" i="14"/>
  <c r="P98" i="14"/>
  <c r="F98" i="14"/>
  <c r="E98" i="14"/>
  <c r="U97" i="14"/>
  <c r="P97" i="14"/>
  <c r="F97" i="14"/>
  <c r="E97" i="14" s="1"/>
  <c r="U96" i="14"/>
  <c r="P96" i="14"/>
  <c r="F96" i="14"/>
  <c r="E96" i="14"/>
  <c r="U95" i="14"/>
  <c r="P95" i="14"/>
  <c r="F95" i="14"/>
  <c r="E95" i="14"/>
  <c r="V94" i="14"/>
  <c r="U94" i="14"/>
  <c r="P94" i="14"/>
  <c r="F94" i="14"/>
  <c r="E94" i="14" s="1"/>
  <c r="U93" i="14"/>
  <c r="P93" i="14"/>
  <c r="F93" i="14"/>
  <c r="E93" i="14" s="1"/>
  <c r="U92" i="14"/>
  <c r="P92" i="14"/>
  <c r="F92" i="14"/>
  <c r="E92" i="14" s="1"/>
  <c r="U91" i="14"/>
  <c r="P91" i="14"/>
  <c r="F91" i="14"/>
  <c r="E91" i="14" s="1"/>
  <c r="V90" i="14"/>
  <c r="U90" i="14"/>
  <c r="P90" i="14"/>
  <c r="F90" i="14"/>
  <c r="E90" i="14"/>
  <c r="U89" i="14"/>
  <c r="P89" i="14"/>
  <c r="F89" i="14"/>
  <c r="E89" i="14" s="1"/>
  <c r="U88" i="14"/>
  <c r="P88" i="14"/>
  <c r="F88" i="14"/>
  <c r="E88" i="14"/>
  <c r="U87" i="14"/>
  <c r="P87" i="14"/>
  <c r="F87" i="14"/>
  <c r="E87" i="14"/>
  <c r="V86" i="14"/>
  <c r="U86" i="14"/>
  <c r="P86" i="14"/>
  <c r="F86" i="14"/>
  <c r="E86" i="14"/>
  <c r="U85" i="14"/>
  <c r="P85" i="14"/>
  <c r="F85" i="14"/>
  <c r="E85" i="14" s="1"/>
  <c r="U84" i="14"/>
  <c r="P84" i="14"/>
  <c r="F84" i="14"/>
  <c r="E84" i="14" s="1"/>
  <c r="U83" i="14"/>
  <c r="P83" i="14"/>
  <c r="F83" i="14"/>
  <c r="E83" i="14"/>
  <c r="V82" i="14"/>
  <c r="U82" i="14"/>
  <c r="P82" i="14"/>
  <c r="F82" i="14"/>
  <c r="E82" i="14"/>
  <c r="U81" i="14"/>
  <c r="P81" i="14"/>
  <c r="F81" i="14"/>
  <c r="E81" i="14"/>
  <c r="U80" i="14"/>
  <c r="P80" i="14"/>
  <c r="F80" i="14"/>
  <c r="E80" i="14" s="1"/>
  <c r="U79" i="14"/>
  <c r="P79" i="14"/>
  <c r="F79" i="14"/>
  <c r="E79" i="14"/>
  <c r="V78" i="14"/>
  <c r="U78" i="14"/>
  <c r="P78" i="14"/>
  <c r="F78" i="14"/>
  <c r="E78" i="14" s="1"/>
  <c r="U77" i="14"/>
  <c r="P77" i="14"/>
  <c r="F77" i="14"/>
  <c r="E77" i="14" s="1"/>
  <c r="U76" i="14"/>
  <c r="P76" i="14"/>
  <c r="F76" i="14"/>
  <c r="E76" i="14" s="1"/>
  <c r="U75" i="14"/>
  <c r="P75" i="14"/>
  <c r="F75" i="14"/>
  <c r="E75" i="14" s="1"/>
  <c r="V74" i="14"/>
  <c r="U74" i="14"/>
  <c r="P74" i="14"/>
  <c r="F74" i="14"/>
  <c r="E74" i="14"/>
  <c r="U73" i="14"/>
  <c r="P73" i="14"/>
  <c r="F73" i="14"/>
  <c r="E73" i="14"/>
  <c r="U72" i="14"/>
  <c r="P72" i="14"/>
  <c r="F72" i="14"/>
  <c r="E72" i="14" s="1"/>
  <c r="U71" i="14"/>
  <c r="P71" i="14"/>
  <c r="F71" i="14"/>
  <c r="E71" i="14"/>
  <c r="V70" i="14"/>
  <c r="U70" i="14"/>
  <c r="P70" i="14"/>
  <c r="F70" i="14"/>
  <c r="E70" i="14" s="1"/>
  <c r="U69" i="14"/>
  <c r="P69" i="14"/>
  <c r="F69" i="14"/>
  <c r="E69" i="14"/>
  <c r="U68" i="14"/>
  <c r="P68" i="14"/>
  <c r="F68" i="14"/>
  <c r="E68" i="14" s="1"/>
  <c r="U67" i="14"/>
  <c r="P67" i="14"/>
  <c r="F67" i="14"/>
  <c r="E67" i="14" s="1"/>
  <c r="V66" i="14"/>
  <c r="U66" i="14"/>
  <c r="P66" i="14"/>
  <c r="F66" i="14"/>
  <c r="E66" i="14" s="1"/>
  <c r="U65" i="14"/>
  <c r="P65" i="14"/>
  <c r="F65" i="14"/>
  <c r="E65" i="14"/>
  <c r="U64" i="14"/>
  <c r="P64" i="14"/>
  <c r="F64" i="14"/>
  <c r="E64" i="14"/>
  <c r="U63" i="14"/>
  <c r="P63" i="14"/>
  <c r="F63" i="14"/>
  <c r="E63" i="14" s="1"/>
  <c r="V62" i="14"/>
  <c r="U62" i="14"/>
  <c r="P62" i="14"/>
  <c r="F62" i="14"/>
  <c r="E62" i="14" s="1"/>
  <c r="U61" i="14"/>
  <c r="P61" i="14"/>
  <c r="F61" i="14"/>
  <c r="E61" i="14" s="1"/>
  <c r="U60" i="14"/>
  <c r="P60" i="14"/>
  <c r="F60" i="14"/>
  <c r="E60" i="14" s="1"/>
  <c r="U59" i="14"/>
  <c r="P59" i="14"/>
  <c r="F59" i="14"/>
  <c r="E59" i="14" s="1"/>
  <c r="V58" i="14"/>
  <c r="U58" i="14"/>
  <c r="P58" i="14"/>
  <c r="F58" i="14"/>
  <c r="E58" i="14" s="1"/>
  <c r="U57" i="14"/>
  <c r="P57" i="14"/>
  <c r="F57" i="14"/>
  <c r="E57" i="14"/>
  <c r="U56" i="14"/>
  <c r="P56" i="14"/>
  <c r="F56" i="14"/>
  <c r="E56" i="14"/>
  <c r="U55" i="14"/>
  <c r="P55" i="14"/>
  <c r="F55" i="14"/>
  <c r="E55" i="14" s="1"/>
  <c r="V54" i="14"/>
  <c r="U54" i="14"/>
  <c r="P54" i="14"/>
  <c r="F54" i="14"/>
  <c r="E54" i="14" s="1"/>
  <c r="U53" i="14"/>
  <c r="P53" i="14"/>
  <c r="F53" i="14"/>
  <c r="E53" i="14" s="1"/>
  <c r="U52" i="14"/>
  <c r="P52" i="14"/>
  <c r="F52" i="14"/>
  <c r="E52" i="14"/>
  <c r="U51" i="14"/>
  <c r="P51" i="14"/>
  <c r="F51" i="14"/>
  <c r="E51" i="14" s="1"/>
  <c r="V50" i="14"/>
  <c r="U50" i="14"/>
  <c r="P50" i="14"/>
  <c r="F50" i="14"/>
  <c r="E50" i="14"/>
  <c r="U49" i="14"/>
  <c r="P49" i="14"/>
  <c r="F49" i="14"/>
  <c r="E49" i="14" s="1"/>
  <c r="U48" i="14"/>
  <c r="P48" i="14"/>
  <c r="F48" i="14"/>
  <c r="E48" i="14"/>
  <c r="U47" i="14"/>
  <c r="P47" i="14"/>
  <c r="F47" i="14"/>
  <c r="E47" i="14"/>
  <c r="V46" i="14"/>
  <c r="U46" i="14"/>
  <c r="P46" i="14"/>
  <c r="F46" i="14"/>
  <c r="E46" i="14" s="1"/>
  <c r="U45" i="14"/>
  <c r="P45" i="14"/>
  <c r="F45" i="14"/>
  <c r="E45" i="14" s="1"/>
  <c r="U44" i="14"/>
  <c r="P44" i="14"/>
  <c r="F44" i="14"/>
  <c r="E44" i="14" s="1"/>
  <c r="U43" i="14"/>
  <c r="P43" i="14"/>
  <c r="F43" i="14"/>
  <c r="E43" i="14" s="1"/>
  <c r="V42" i="14"/>
  <c r="U42" i="14"/>
  <c r="P42" i="14"/>
  <c r="F42" i="14"/>
  <c r="E42" i="14"/>
  <c r="U41" i="14"/>
  <c r="P41" i="14"/>
  <c r="F41" i="14"/>
  <c r="E41" i="14" s="1"/>
  <c r="U40" i="14"/>
  <c r="P40" i="14"/>
  <c r="F40" i="14"/>
  <c r="E40" i="14"/>
  <c r="U39" i="14"/>
  <c r="P39" i="14"/>
  <c r="F39" i="14"/>
  <c r="E39" i="14"/>
  <c r="V38" i="14"/>
  <c r="U38" i="14"/>
  <c r="P38" i="14"/>
  <c r="F38" i="14"/>
  <c r="E38" i="14"/>
  <c r="U37" i="14"/>
  <c r="P37" i="14"/>
  <c r="F37" i="14"/>
  <c r="E37" i="14" s="1"/>
  <c r="U36" i="14"/>
  <c r="P36" i="14"/>
  <c r="F36" i="14"/>
  <c r="E36" i="14" s="1"/>
  <c r="U35" i="14"/>
  <c r="P35" i="14"/>
  <c r="F35" i="14"/>
  <c r="E35" i="14"/>
  <c r="V34" i="14"/>
  <c r="U34" i="14"/>
  <c r="P34" i="14"/>
  <c r="F34" i="14"/>
  <c r="E34" i="14"/>
  <c r="U33" i="14"/>
  <c r="P33" i="14"/>
  <c r="F33" i="14"/>
  <c r="E33" i="14"/>
  <c r="U32" i="14"/>
  <c r="P32" i="14"/>
  <c r="F32" i="14"/>
  <c r="E32" i="14" s="1"/>
  <c r="U31" i="14"/>
  <c r="P31" i="14"/>
  <c r="F31" i="14"/>
  <c r="E31" i="14"/>
  <c r="V30" i="14"/>
  <c r="U30" i="14"/>
  <c r="P30" i="14"/>
  <c r="F30" i="14"/>
  <c r="E30" i="14" s="1"/>
  <c r="U29" i="14"/>
  <c r="P29" i="14"/>
  <c r="N29" i="14" a="1"/>
  <c r="N29" i="14" s="1"/>
  <c r="F29" i="14"/>
  <c r="E29" i="14" s="1"/>
  <c r="U28" i="14"/>
  <c r="P28" i="14"/>
  <c r="N28" i="14"/>
  <c r="F28" i="14"/>
  <c r="E28" i="14"/>
  <c r="U27" i="14"/>
  <c r="P27" i="14"/>
  <c r="N27" i="14"/>
  <c r="F27" i="14"/>
  <c r="E27" i="14"/>
  <c r="V26" i="14"/>
  <c r="U26" i="14"/>
  <c r="P26" i="14"/>
  <c r="N26" i="14"/>
  <c r="F26" i="14"/>
  <c r="E26" i="14" s="1"/>
  <c r="U25" i="14"/>
  <c r="P25" i="14"/>
  <c r="N25" i="14"/>
  <c r="F25" i="14"/>
  <c r="E25" i="14" s="1"/>
  <c r="U24" i="14"/>
  <c r="P24" i="14"/>
  <c r="N24" i="14"/>
  <c r="F24" i="14"/>
  <c r="E24" i="14" s="1"/>
  <c r="U23" i="14"/>
  <c r="P23" i="14"/>
  <c r="F23" i="14"/>
  <c r="E23" i="14" s="1"/>
  <c r="V22" i="14"/>
  <c r="U22" i="14"/>
  <c r="P22" i="14"/>
  <c r="N22" i="14"/>
  <c r="F22" i="14"/>
  <c r="E22" i="14" s="1"/>
  <c r="U21" i="14"/>
  <c r="P21" i="14"/>
  <c r="N21" i="14"/>
  <c r="F21" i="14"/>
  <c r="E21" i="14"/>
  <c r="U20" i="14"/>
  <c r="P20" i="14"/>
  <c r="N20" i="14"/>
  <c r="F20" i="14"/>
  <c r="E20" i="14"/>
  <c r="U19" i="14"/>
  <c r="P19" i="14"/>
  <c r="N19" i="14"/>
  <c r="F19" i="14"/>
  <c r="E19" i="14"/>
  <c r="V18" i="14"/>
  <c r="U18" i="14"/>
  <c r="P18" i="14"/>
  <c r="N18" i="14"/>
  <c r="F18" i="14"/>
  <c r="E18" i="14" s="1"/>
  <c r="U5" i="14"/>
  <c r="F17" i="14"/>
  <c r="E17" i="14" s="1"/>
  <c r="U4" i="14"/>
  <c r="F16" i="14"/>
  <c r="E16" i="14"/>
  <c r="U3" i="14"/>
  <c r="F15" i="14"/>
  <c r="E15" i="14" s="1"/>
  <c r="V2" i="14"/>
  <c r="U2" i="14"/>
  <c r="F14" i="14"/>
  <c r="E14" i="14"/>
  <c r="U13" i="14"/>
  <c r="F13" i="14"/>
  <c r="E13" i="14" s="1"/>
  <c r="U12" i="14"/>
  <c r="F12" i="14"/>
  <c r="E12" i="14"/>
  <c r="U11" i="14"/>
  <c r="F11" i="14"/>
  <c r="E11" i="14"/>
  <c r="V10" i="14"/>
  <c r="U10" i="14"/>
  <c r="F10" i="14"/>
  <c r="E10" i="14" s="1"/>
  <c r="U17" i="14"/>
  <c r="F9" i="14"/>
  <c r="E9" i="14"/>
  <c r="U16" i="14"/>
  <c r="F8" i="14"/>
  <c r="E8" i="14" s="1"/>
  <c r="U15" i="14"/>
  <c r="F7" i="14"/>
  <c r="E7" i="14" s="1"/>
  <c r="V14" i="14"/>
  <c r="U14" i="14"/>
  <c r="F6" i="14"/>
  <c r="E6" i="14"/>
  <c r="U9" i="14"/>
  <c r="F5" i="14"/>
  <c r="E5" i="14" s="1"/>
  <c r="U8" i="14"/>
  <c r="N4" i="14"/>
  <c r="F4" i="14"/>
  <c r="E4" i="14"/>
  <c r="U7" i="14"/>
  <c r="F3" i="14"/>
  <c r="E3" i="14" s="1"/>
  <c r="V6" i="14"/>
  <c r="U6" i="14"/>
  <c r="F2" i="14"/>
  <c r="E2" i="14"/>
  <c r="U769" i="13"/>
  <c r="P769" i="13"/>
  <c r="U768" i="13"/>
  <c r="P768" i="13"/>
  <c r="U767" i="13"/>
  <c r="P767" i="13"/>
  <c r="V766" i="13"/>
  <c r="U766" i="13"/>
  <c r="P766" i="13"/>
  <c r="U765" i="13"/>
  <c r="P765" i="13"/>
  <c r="U764" i="13"/>
  <c r="P764" i="13"/>
  <c r="U763" i="13"/>
  <c r="P763" i="13"/>
  <c r="V762" i="13"/>
  <c r="U762" i="13"/>
  <c r="P762" i="13"/>
  <c r="U761" i="13"/>
  <c r="P761" i="13"/>
  <c r="U760" i="13"/>
  <c r="P760" i="13"/>
  <c r="U759" i="13"/>
  <c r="P759" i="13"/>
  <c r="V758" i="13"/>
  <c r="U758" i="13"/>
  <c r="P758" i="13"/>
  <c r="U757" i="13"/>
  <c r="P757" i="13"/>
  <c r="U756" i="13"/>
  <c r="P756" i="13"/>
  <c r="U755" i="13"/>
  <c r="P755" i="13"/>
  <c r="V754" i="13"/>
  <c r="U754" i="13"/>
  <c r="P754" i="13"/>
  <c r="U753" i="13"/>
  <c r="P753" i="13"/>
  <c r="U752" i="13"/>
  <c r="P752" i="13"/>
  <c r="U751" i="13"/>
  <c r="P751" i="13"/>
  <c r="V750" i="13"/>
  <c r="U750" i="13"/>
  <c r="P750" i="13"/>
  <c r="U749" i="13"/>
  <c r="P749" i="13"/>
  <c r="U748" i="13"/>
  <c r="P748" i="13"/>
  <c r="U747" i="13"/>
  <c r="P747" i="13"/>
  <c r="V746" i="13"/>
  <c r="U746" i="13"/>
  <c r="P746" i="13"/>
  <c r="U745" i="13"/>
  <c r="P745" i="13"/>
  <c r="U744" i="13"/>
  <c r="P744" i="13"/>
  <c r="U743" i="13"/>
  <c r="P743" i="13"/>
  <c r="V742" i="13"/>
  <c r="U742" i="13"/>
  <c r="P742" i="13"/>
  <c r="U741" i="13"/>
  <c r="P741" i="13"/>
  <c r="U740" i="13"/>
  <c r="P740" i="13"/>
  <c r="U739" i="13"/>
  <c r="P739" i="13"/>
  <c r="V738" i="13"/>
  <c r="U738" i="13"/>
  <c r="P738" i="13"/>
  <c r="U737" i="13"/>
  <c r="P737" i="13"/>
  <c r="U736" i="13"/>
  <c r="P736" i="13"/>
  <c r="U735" i="13"/>
  <c r="P735" i="13"/>
  <c r="V734" i="13"/>
  <c r="U734" i="13"/>
  <c r="P734" i="13"/>
  <c r="U733" i="13"/>
  <c r="P733" i="13"/>
  <c r="U732" i="13"/>
  <c r="P732" i="13"/>
  <c r="U731" i="13"/>
  <c r="P731" i="13"/>
  <c r="V730" i="13"/>
  <c r="U730" i="13"/>
  <c r="P730" i="13"/>
  <c r="U729" i="13"/>
  <c r="P729" i="13"/>
  <c r="U728" i="13"/>
  <c r="P728" i="13"/>
  <c r="U727" i="13"/>
  <c r="P727" i="13"/>
  <c r="V726" i="13"/>
  <c r="U726" i="13"/>
  <c r="P726" i="13"/>
  <c r="U725" i="13"/>
  <c r="P725" i="13"/>
  <c r="U724" i="13"/>
  <c r="P724" i="13"/>
  <c r="U723" i="13"/>
  <c r="P723" i="13"/>
  <c r="V722" i="13"/>
  <c r="U722" i="13"/>
  <c r="P722" i="13"/>
  <c r="U721" i="13"/>
  <c r="P721" i="13"/>
  <c r="U720" i="13"/>
  <c r="P720" i="13"/>
  <c r="U719" i="13"/>
  <c r="P719" i="13"/>
  <c r="V718" i="13"/>
  <c r="U718" i="13"/>
  <c r="P718" i="13"/>
  <c r="U717" i="13"/>
  <c r="P717" i="13"/>
  <c r="U716" i="13"/>
  <c r="P716" i="13"/>
  <c r="U715" i="13"/>
  <c r="P715" i="13"/>
  <c r="V714" i="13"/>
  <c r="U714" i="13"/>
  <c r="P714" i="13"/>
  <c r="U713" i="13"/>
  <c r="P713" i="13"/>
  <c r="U712" i="13"/>
  <c r="P712" i="13"/>
  <c r="U711" i="13"/>
  <c r="P711" i="13"/>
  <c r="V710" i="13"/>
  <c r="U710" i="13"/>
  <c r="P710" i="13"/>
  <c r="U709" i="13"/>
  <c r="P709" i="13"/>
  <c r="U708" i="13"/>
  <c r="P708" i="13"/>
  <c r="U707" i="13"/>
  <c r="P707" i="13"/>
  <c r="V706" i="13"/>
  <c r="U706" i="13"/>
  <c r="P706" i="13"/>
  <c r="U705" i="13"/>
  <c r="P705" i="13"/>
  <c r="U704" i="13"/>
  <c r="P704" i="13"/>
  <c r="U703" i="13"/>
  <c r="P703" i="13"/>
  <c r="V702" i="13"/>
  <c r="U702" i="13"/>
  <c r="P702" i="13"/>
  <c r="U701" i="13"/>
  <c r="P701" i="13"/>
  <c r="U700" i="13"/>
  <c r="P700" i="13"/>
  <c r="U699" i="13"/>
  <c r="P699" i="13"/>
  <c r="V698" i="13"/>
  <c r="U698" i="13"/>
  <c r="P698" i="13"/>
  <c r="U697" i="13"/>
  <c r="P697" i="13"/>
  <c r="U696" i="13"/>
  <c r="P696" i="13"/>
  <c r="U695" i="13"/>
  <c r="P695" i="13"/>
  <c r="V694" i="13"/>
  <c r="U694" i="13"/>
  <c r="P694" i="13"/>
  <c r="U693" i="13"/>
  <c r="P693" i="13"/>
  <c r="U692" i="13"/>
  <c r="P692" i="13"/>
  <c r="U691" i="13"/>
  <c r="P691" i="13"/>
  <c r="V690" i="13"/>
  <c r="U690" i="13"/>
  <c r="P690" i="13"/>
  <c r="U689" i="13"/>
  <c r="P689" i="13"/>
  <c r="U688" i="13"/>
  <c r="P688" i="13"/>
  <c r="U687" i="13"/>
  <c r="P687" i="13"/>
  <c r="V686" i="13"/>
  <c r="U686" i="13"/>
  <c r="P686" i="13"/>
  <c r="U685" i="13"/>
  <c r="P685" i="13"/>
  <c r="U684" i="13"/>
  <c r="P684" i="13"/>
  <c r="U683" i="13"/>
  <c r="P683" i="13"/>
  <c r="V682" i="13"/>
  <c r="U682" i="13"/>
  <c r="P682" i="13"/>
  <c r="U681" i="13"/>
  <c r="P681" i="13"/>
  <c r="U680" i="13"/>
  <c r="P680" i="13"/>
  <c r="U679" i="13"/>
  <c r="P679" i="13"/>
  <c r="V678" i="13"/>
  <c r="U678" i="13"/>
  <c r="P678" i="13"/>
  <c r="U677" i="13"/>
  <c r="P677" i="13"/>
  <c r="U676" i="13"/>
  <c r="P676" i="13"/>
  <c r="U675" i="13"/>
  <c r="P675" i="13"/>
  <c r="V674" i="13"/>
  <c r="U674" i="13"/>
  <c r="P674" i="13"/>
  <c r="U673" i="13"/>
  <c r="P673" i="13"/>
  <c r="U672" i="13"/>
  <c r="P672" i="13"/>
  <c r="U671" i="13"/>
  <c r="P671" i="13"/>
  <c r="V670" i="13"/>
  <c r="U670" i="13"/>
  <c r="P670" i="13"/>
  <c r="U669" i="13"/>
  <c r="P669" i="13"/>
  <c r="U668" i="13"/>
  <c r="P668" i="13"/>
  <c r="U667" i="13"/>
  <c r="P667" i="13"/>
  <c r="V666" i="13"/>
  <c r="U666" i="13"/>
  <c r="P666" i="13"/>
  <c r="U665" i="13"/>
  <c r="P665" i="13"/>
  <c r="U664" i="13"/>
  <c r="P664" i="13"/>
  <c r="U663" i="13"/>
  <c r="P663" i="13"/>
  <c r="V662" i="13"/>
  <c r="U662" i="13"/>
  <c r="P662" i="13"/>
  <c r="U661" i="13"/>
  <c r="P661" i="13"/>
  <c r="U660" i="13"/>
  <c r="P660" i="13"/>
  <c r="U659" i="13"/>
  <c r="P659" i="13"/>
  <c r="V658" i="13"/>
  <c r="U658" i="13"/>
  <c r="P658" i="13"/>
  <c r="U657" i="13"/>
  <c r="P657" i="13"/>
  <c r="U656" i="13"/>
  <c r="P656" i="13"/>
  <c r="U655" i="13"/>
  <c r="P655" i="13"/>
  <c r="V654" i="13"/>
  <c r="U654" i="13"/>
  <c r="P654" i="13"/>
  <c r="U653" i="13"/>
  <c r="P653" i="13"/>
  <c r="U652" i="13"/>
  <c r="P652" i="13"/>
  <c r="U651" i="13"/>
  <c r="P651" i="13"/>
  <c r="V650" i="13"/>
  <c r="U650" i="13"/>
  <c r="P650" i="13"/>
  <c r="U649" i="13"/>
  <c r="P649" i="13"/>
  <c r="U648" i="13"/>
  <c r="P648" i="13"/>
  <c r="U647" i="13"/>
  <c r="P647" i="13"/>
  <c r="V646" i="13"/>
  <c r="U646" i="13"/>
  <c r="P646" i="13"/>
  <c r="U645" i="13"/>
  <c r="P645" i="13"/>
  <c r="U644" i="13"/>
  <c r="P644" i="13"/>
  <c r="U643" i="13"/>
  <c r="P643" i="13"/>
  <c r="V642" i="13"/>
  <c r="U642" i="13"/>
  <c r="P642" i="13"/>
  <c r="U641" i="13"/>
  <c r="P641" i="13"/>
  <c r="U640" i="13"/>
  <c r="P640" i="13"/>
  <c r="U639" i="13"/>
  <c r="P639" i="13"/>
  <c r="V638" i="13"/>
  <c r="U638" i="13"/>
  <c r="P638" i="13"/>
  <c r="U637" i="13"/>
  <c r="P637" i="13"/>
  <c r="U636" i="13"/>
  <c r="P636" i="13"/>
  <c r="U635" i="13"/>
  <c r="P635" i="13"/>
  <c r="V634" i="13"/>
  <c r="U634" i="13"/>
  <c r="P634" i="13"/>
  <c r="U633" i="13"/>
  <c r="P633" i="13"/>
  <c r="U632" i="13"/>
  <c r="P632" i="13"/>
  <c r="U631" i="13"/>
  <c r="P631" i="13"/>
  <c r="V630" i="13"/>
  <c r="U630" i="13"/>
  <c r="P630" i="13"/>
  <c r="U629" i="13"/>
  <c r="P629" i="13"/>
  <c r="U628" i="13"/>
  <c r="P628" i="13"/>
  <c r="U627" i="13"/>
  <c r="P627" i="13"/>
  <c r="V626" i="13"/>
  <c r="U626" i="13"/>
  <c r="P626" i="13"/>
  <c r="U625" i="13"/>
  <c r="P625" i="13"/>
  <c r="U624" i="13"/>
  <c r="P624" i="13"/>
  <c r="U623" i="13"/>
  <c r="P623" i="13"/>
  <c r="V622" i="13"/>
  <c r="U622" i="13"/>
  <c r="P622" i="13"/>
  <c r="U621" i="13"/>
  <c r="P621" i="13"/>
  <c r="U620" i="13"/>
  <c r="P620" i="13"/>
  <c r="U619" i="13"/>
  <c r="P619" i="13"/>
  <c r="V618" i="13"/>
  <c r="U618" i="13"/>
  <c r="P618" i="13"/>
  <c r="U617" i="13"/>
  <c r="P617" i="13"/>
  <c r="U616" i="13"/>
  <c r="P616" i="13"/>
  <c r="U615" i="13"/>
  <c r="P615" i="13"/>
  <c r="V614" i="13"/>
  <c r="U614" i="13"/>
  <c r="P614" i="13"/>
  <c r="U613" i="13"/>
  <c r="P613" i="13"/>
  <c r="U612" i="13"/>
  <c r="P612" i="13"/>
  <c r="U611" i="13"/>
  <c r="P611" i="13"/>
  <c r="V610" i="13"/>
  <c r="U610" i="13"/>
  <c r="P610" i="13"/>
  <c r="U609" i="13"/>
  <c r="P609" i="13"/>
  <c r="U608" i="13"/>
  <c r="P608" i="13"/>
  <c r="U607" i="13"/>
  <c r="P607" i="13"/>
  <c r="V606" i="13"/>
  <c r="U606" i="13"/>
  <c r="P606" i="13"/>
  <c r="U605" i="13"/>
  <c r="P605" i="13"/>
  <c r="U604" i="13"/>
  <c r="P604" i="13"/>
  <c r="U603" i="13"/>
  <c r="P603" i="13"/>
  <c r="V602" i="13"/>
  <c r="U602" i="13"/>
  <c r="P602" i="13"/>
  <c r="U601" i="13"/>
  <c r="P601" i="13"/>
  <c r="U600" i="13"/>
  <c r="P600" i="13"/>
  <c r="U599" i="13"/>
  <c r="P599" i="13"/>
  <c r="V598" i="13"/>
  <c r="U598" i="13"/>
  <c r="P598" i="13"/>
  <c r="U597" i="13"/>
  <c r="P597" i="13"/>
  <c r="U596" i="13"/>
  <c r="P596" i="13"/>
  <c r="U595" i="13"/>
  <c r="P595" i="13"/>
  <c r="V594" i="13"/>
  <c r="U594" i="13"/>
  <c r="P594" i="13"/>
  <c r="U593" i="13"/>
  <c r="P593" i="13"/>
  <c r="U592" i="13"/>
  <c r="P592" i="13"/>
  <c r="U591" i="13"/>
  <c r="P591" i="13"/>
  <c r="V590" i="13"/>
  <c r="U590" i="13"/>
  <c r="P590" i="13"/>
  <c r="U589" i="13"/>
  <c r="P589" i="13"/>
  <c r="U588" i="13"/>
  <c r="P588" i="13"/>
  <c r="U587" i="13"/>
  <c r="P587" i="13"/>
  <c r="V586" i="13"/>
  <c r="U586" i="13"/>
  <c r="P586" i="13"/>
  <c r="U585" i="13"/>
  <c r="P585" i="13"/>
  <c r="U584" i="13"/>
  <c r="P584" i="13"/>
  <c r="U583" i="13"/>
  <c r="P583" i="13"/>
  <c r="V582" i="13"/>
  <c r="U582" i="13"/>
  <c r="P582" i="13"/>
  <c r="U581" i="13"/>
  <c r="P581" i="13"/>
  <c r="U580" i="13"/>
  <c r="P580" i="13"/>
  <c r="U579" i="13"/>
  <c r="P579" i="13"/>
  <c r="V578" i="13"/>
  <c r="U578" i="13"/>
  <c r="P578" i="13"/>
  <c r="U577" i="13"/>
  <c r="P577" i="13"/>
  <c r="U576" i="13"/>
  <c r="P576" i="13"/>
  <c r="U575" i="13"/>
  <c r="P575" i="13"/>
  <c r="V574" i="13"/>
  <c r="U574" i="13"/>
  <c r="P574" i="13"/>
  <c r="U573" i="13"/>
  <c r="P573" i="13"/>
  <c r="U572" i="13"/>
  <c r="P572" i="13"/>
  <c r="U571" i="13"/>
  <c r="P571" i="13"/>
  <c r="V570" i="13"/>
  <c r="U570" i="13"/>
  <c r="P570" i="13"/>
  <c r="U569" i="13"/>
  <c r="P569" i="13"/>
  <c r="U568" i="13"/>
  <c r="P568" i="13"/>
  <c r="U567" i="13"/>
  <c r="P567" i="13"/>
  <c r="V566" i="13"/>
  <c r="U566" i="13"/>
  <c r="P566" i="13"/>
  <c r="U565" i="13"/>
  <c r="P565" i="13"/>
  <c r="U564" i="13"/>
  <c r="P564" i="13"/>
  <c r="U563" i="13"/>
  <c r="P563" i="13"/>
  <c r="V562" i="13"/>
  <c r="U562" i="13"/>
  <c r="P562" i="13"/>
  <c r="U561" i="13"/>
  <c r="P561" i="13"/>
  <c r="U560" i="13"/>
  <c r="P560" i="13"/>
  <c r="U559" i="13"/>
  <c r="P559" i="13"/>
  <c r="V558" i="13"/>
  <c r="U558" i="13"/>
  <c r="P558" i="13"/>
  <c r="U557" i="13"/>
  <c r="P557" i="13"/>
  <c r="U556" i="13"/>
  <c r="P556" i="13"/>
  <c r="U555" i="13"/>
  <c r="P555" i="13"/>
  <c r="V554" i="13"/>
  <c r="U554" i="13"/>
  <c r="P554" i="13"/>
  <c r="U553" i="13"/>
  <c r="P553" i="13"/>
  <c r="U552" i="13"/>
  <c r="P552" i="13"/>
  <c r="U551" i="13"/>
  <c r="P551" i="13"/>
  <c r="V550" i="13"/>
  <c r="U550" i="13"/>
  <c r="P550" i="13"/>
  <c r="U549" i="13"/>
  <c r="P549" i="13"/>
  <c r="U548" i="13"/>
  <c r="P548" i="13"/>
  <c r="U547" i="13"/>
  <c r="P547" i="13"/>
  <c r="V546" i="13"/>
  <c r="U546" i="13"/>
  <c r="P546" i="13"/>
  <c r="U545" i="13"/>
  <c r="P545" i="13"/>
  <c r="U544" i="13"/>
  <c r="P544" i="13"/>
  <c r="U543" i="13"/>
  <c r="P543" i="13"/>
  <c r="V542" i="13"/>
  <c r="U542" i="13"/>
  <c r="P542" i="13"/>
  <c r="U541" i="13"/>
  <c r="P541" i="13"/>
  <c r="U540" i="13"/>
  <c r="P540" i="13"/>
  <c r="U539" i="13"/>
  <c r="P539" i="13"/>
  <c r="V538" i="13"/>
  <c r="U538" i="13"/>
  <c r="P538" i="13"/>
  <c r="U537" i="13"/>
  <c r="P537" i="13"/>
  <c r="U536" i="13"/>
  <c r="P536" i="13"/>
  <c r="U535" i="13"/>
  <c r="P535" i="13"/>
  <c r="V534" i="13"/>
  <c r="U534" i="13"/>
  <c r="P534" i="13"/>
  <c r="U533" i="13"/>
  <c r="P533" i="13"/>
  <c r="U532" i="13"/>
  <c r="P532" i="13"/>
  <c r="U531" i="13"/>
  <c r="P531" i="13"/>
  <c r="V530" i="13"/>
  <c r="U530" i="13"/>
  <c r="P530" i="13"/>
  <c r="U529" i="13"/>
  <c r="P529" i="13"/>
  <c r="U528" i="13"/>
  <c r="P528" i="13"/>
  <c r="U527" i="13"/>
  <c r="P527" i="13"/>
  <c r="V526" i="13"/>
  <c r="U526" i="13"/>
  <c r="P526" i="13"/>
  <c r="U525" i="13"/>
  <c r="P525" i="13"/>
  <c r="U524" i="13"/>
  <c r="P524" i="13"/>
  <c r="U523" i="13"/>
  <c r="P523" i="13"/>
  <c r="V522" i="13"/>
  <c r="U522" i="13"/>
  <c r="P522" i="13"/>
  <c r="U521" i="13"/>
  <c r="P521" i="13"/>
  <c r="U520" i="13"/>
  <c r="P520" i="13"/>
  <c r="U519" i="13"/>
  <c r="P519" i="13"/>
  <c r="V518" i="13"/>
  <c r="U518" i="13"/>
  <c r="P518" i="13"/>
  <c r="U517" i="13"/>
  <c r="P517" i="13"/>
  <c r="U516" i="13"/>
  <c r="P516" i="13"/>
  <c r="U515" i="13"/>
  <c r="P515" i="13"/>
  <c r="V514" i="13"/>
  <c r="U514" i="13"/>
  <c r="P514" i="13"/>
  <c r="U513" i="13"/>
  <c r="P513" i="13"/>
  <c r="U512" i="13"/>
  <c r="P512" i="13"/>
  <c r="U511" i="13"/>
  <c r="P511" i="13"/>
  <c r="V510" i="13"/>
  <c r="U510" i="13"/>
  <c r="P510" i="13"/>
  <c r="U509" i="13"/>
  <c r="P509" i="13"/>
  <c r="U508" i="13"/>
  <c r="P508" i="13"/>
  <c r="U507" i="13"/>
  <c r="P507" i="13"/>
  <c r="V506" i="13"/>
  <c r="U506" i="13"/>
  <c r="P506" i="13"/>
  <c r="U505" i="13"/>
  <c r="P505" i="13"/>
  <c r="U504" i="13"/>
  <c r="P504" i="13"/>
  <c r="U503" i="13"/>
  <c r="P503" i="13"/>
  <c r="V502" i="13"/>
  <c r="U502" i="13"/>
  <c r="P502" i="13"/>
  <c r="U501" i="13"/>
  <c r="P501" i="13"/>
  <c r="U500" i="13"/>
  <c r="P500" i="13"/>
  <c r="U499" i="13"/>
  <c r="P499" i="13"/>
  <c r="V498" i="13"/>
  <c r="U498" i="13"/>
  <c r="P498" i="13"/>
  <c r="U497" i="13"/>
  <c r="P497" i="13"/>
  <c r="U496" i="13"/>
  <c r="P496" i="13"/>
  <c r="U495" i="13"/>
  <c r="P495" i="13"/>
  <c r="V494" i="13"/>
  <c r="U494" i="13"/>
  <c r="P494" i="13"/>
  <c r="U493" i="13"/>
  <c r="P493" i="13"/>
  <c r="U492" i="13"/>
  <c r="P492" i="13"/>
  <c r="U491" i="13"/>
  <c r="P491" i="13"/>
  <c r="V490" i="13"/>
  <c r="U490" i="13"/>
  <c r="P490" i="13"/>
  <c r="U489" i="13"/>
  <c r="P489" i="13"/>
  <c r="U488" i="13"/>
  <c r="P488" i="13"/>
  <c r="U487" i="13"/>
  <c r="P487" i="13"/>
  <c r="V486" i="13"/>
  <c r="U486" i="13"/>
  <c r="P486" i="13"/>
  <c r="U485" i="13"/>
  <c r="P485" i="13"/>
  <c r="U484" i="13"/>
  <c r="P484" i="13"/>
  <c r="U483" i="13"/>
  <c r="P483" i="13"/>
  <c r="V482" i="13"/>
  <c r="U482" i="13"/>
  <c r="P482" i="13"/>
  <c r="U481" i="13"/>
  <c r="P481" i="13"/>
  <c r="U480" i="13"/>
  <c r="P480" i="13"/>
  <c r="U479" i="13"/>
  <c r="P479" i="13"/>
  <c r="V478" i="13"/>
  <c r="U478" i="13"/>
  <c r="P478" i="13"/>
  <c r="U477" i="13"/>
  <c r="P477" i="13"/>
  <c r="U476" i="13"/>
  <c r="P476" i="13"/>
  <c r="U475" i="13"/>
  <c r="P475" i="13"/>
  <c r="V474" i="13"/>
  <c r="U474" i="13"/>
  <c r="P474" i="13"/>
  <c r="U473" i="13"/>
  <c r="P473" i="13"/>
  <c r="U472" i="13"/>
  <c r="P472" i="13"/>
  <c r="U471" i="13"/>
  <c r="P471" i="13"/>
  <c r="V470" i="13"/>
  <c r="U470" i="13"/>
  <c r="P470" i="13"/>
  <c r="U469" i="13"/>
  <c r="P469" i="13"/>
  <c r="U468" i="13"/>
  <c r="P468" i="13"/>
  <c r="U467" i="13"/>
  <c r="P467" i="13"/>
  <c r="V466" i="13"/>
  <c r="U466" i="13"/>
  <c r="P466" i="13"/>
  <c r="U465" i="13"/>
  <c r="P465" i="13"/>
  <c r="U464" i="13"/>
  <c r="P464" i="13"/>
  <c r="U463" i="13"/>
  <c r="P463" i="13"/>
  <c r="V462" i="13"/>
  <c r="U462" i="13"/>
  <c r="P462" i="13"/>
  <c r="U461" i="13"/>
  <c r="P461" i="13"/>
  <c r="U460" i="13"/>
  <c r="P460" i="13"/>
  <c r="U459" i="13"/>
  <c r="P459" i="13"/>
  <c r="V458" i="13"/>
  <c r="U458" i="13"/>
  <c r="P458" i="13"/>
  <c r="U457" i="13"/>
  <c r="P457" i="13"/>
  <c r="U456" i="13"/>
  <c r="P456" i="13"/>
  <c r="U455" i="13"/>
  <c r="P455" i="13"/>
  <c r="V454" i="13"/>
  <c r="U454" i="13"/>
  <c r="P454" i="13"/>
  <c r="U453" i="13"/>
  <c r="P453" i="13"/>
  <c r="U452" i="13"/>
  <c r="P452" i="13"/>
  <c r="U451" i="13"/>
  <c r="P451" i="13"/>
  <c r="V450" i="13"/>
  <c r="U450" i="13"/>
  <c r="P450" i="13"/>
  <c r="U449" i="13"/>
  <c r="P449" i="13"/>
  <c r="U448" i="13"/>
  <c r="P448" i="13"/>
  <c r="U447" i="13"/>
  <c r="P447" i="13"/>
  <c r="V446" i="13"/>
  <c r="U446" i="13"/>
  <c r="P446" i="13"/>
  <c r="U445" i="13"/>
  <c r="P445" i="13"/>
  <c r="U444" i="13"/>
  <c r="P444" i="13"/>
  <c r="U443" i="13"/>
  <c r="P443" i="13"/>
  <c r="V442" i="13"/>
  <c r="U442" i="13"/>
  <c r="P442" i="13"/>
  <c r="U441" i="13"/>
  <c r="P441" i="13"/>
  <c r="U440" i="13"/>
  <c r="P440" i="13"/>
  <c r="U439" i="13"/>
  <c r="P439" i="13"/>
  <c r="V438" i="13"/>
  <c r="U438" i="13"/>
  <c r="P438" i="13"/>
  <c r="U437" i="13"/>
  <c r="P437" i="13"/>
  <c r="U436" i="13"/>
  <c r="P436" i="13"/>
  <c r="U435" i="13"/>
  <c r="P435" i="13"/>
  <c r="V434" i="13"/>
  <c r="U434" i="13"/>
  <c r="P434" i="13"/>
  <c r="U433" i="13"/>
  <c r="P433" i="13"/>
  <c r="U432" i="13"/>
  <c r="P432" i="13"/>
  <c r="U431" i="13"/>
  <c r="P431" i="13"/>
  <c r="V430" i="13"/>
  <c r="U430" i="13"/>
  <c r="P430" i="13"/>
  <c r="U429" i="13"/>
  <c r="P429" i="13"/>
  <c r="U428" i="13"/>
  <c r="P428" i="13"/>
  <c r="U427" i="13"/>
  <c r="P427" i="13"/>
  <c r="V426" i="13"/>
  <c r="U426" i="13"/>
  <c r="P426" i="13"/>
  <c r="U425" i="13"/>
  <c r="P425" i="13"/>
  <c r="U424" i="13"/>
  <c r="P424" i="13"/>
  <c r="U423" i="13"/>
  <c r="P423" i="13"/>
  <c r="V422" i="13"/>
  <c r="U422" i="13"/>
  <c r="P422" i="13"/>
  <c r="U421" i="13"/>
  <c r="P421" i="13"/>
  <c r="U420" i="13"/>
  <c r="P420" i="13"/>
  <c r="U419" i="13"/>
  <c r="P419" i="13"/>
  <c r="V418" i="13"/>
  <c r="U418" i="13"/>
  <c r="P418" i="13"/>
  <c r="U417" i="13"/>
  <c r="P417" i="13"/>
  <c r="U416" i="13"/>
  <c r="P416" i="13"/>
  <c r="U415" i="13"/>
  <c r="P415" i="13"/>
  <c r="V414" i="13"/>
  <c r="U414" i="13"/>
  <c r="P414" i="13"/>
  <c r="U413" i="13"/>
  <c r="P413" i="13"/>
  <c r="U412" i="13"/>
  <c r="P412" i="13"/>
  <c r="U411" i="13"/>
  <c r="P411" i="13"/>
  <c r="V410" i="13"/>
  <c r="U410" i="13"/>
  <c r="P410" i="13"/>
  <c r="U409" i="13"/>
  <c r="P409" i="13"/>
  <c r="U408" i="13"/>
  <c r="P408" i="13"/>
  <c r="U407" i="13"/>
  <c r="P407" i="13"/>
  <c r="V406" i="13"/>
  <c r="U406" i="13"/>
  <c r="P406" i="13"/>
  <c r="U405" i="13"/>
  <c r="P405" i="13"/>
  <c r="U404" i="13"/>
  <c r="P404" i="13"/>
  <c r="U403" i="13"/>
  <c r="P403" i="13"/>
  <c r="V402" i="13"/>
  <c r="U402" i="13"/>
  <c r="P402" i="13"/>
  <c r="U401" i="13"/>
  <c r="P401" i="13"/>
  <c r="U400" i="13"/>
  <c r="P400" i="13"/>
  <c r="U399" i="13"/>
  <c r="P399" i="13"/>
  <c r="V398" i="13"/>
  <c r="U398" i="13"/>
  <c r="P398" i="13"/>
  <c r="U397" i="13"/>
  <c r="P397" i="13"/>
  <c r="U396" i="13"/>
  <c r="P396" i="13"/>
  <c r="U395" i="13"/>
  <c r="P395" i="13"/>
  <c r="V394" i="13"/>
  <c r="U394" i="13"/>
  <c r="P394" i="13"/>
  <c r="U393" i="13"/>
  <c r="P393" i="13"/>
  <c r="U392" i="13"/>
  <c r="P392" i="13"/>
  <c r="U391" i="13"/>
  <c r="P391" i="13"/>
  <c r="V390" i="13"/>
  <c r="U390" i="13"/>
  <c r="P390" i="13"/>
  <c r="U389" i="13"/>
  <c r="P389" i="13"/>
  <c r="U388" i="13"/>
  <c r="P388" i="13"/>
  <c r="U387" i="13"/>
  <c r="P387" i="13"/>
  <c r="V386" i="13"/>
  <c r="U386" i="13"/>
  <c r="P386" i="13"/>
  <c r="U385" i="13"/>
  <c r="P385" i="13"/>
  <c r="U384" i="13"/>
  <c r="P384" i="13"/>
  <c r="U383" i="13"/>
  <c r="P383" i="13"/>
  <c r="V382" i="13"/>
  <c r="U382" i="13"/>
  <c r="P382" i="13"/>
  <c r="U381" i="13"/>
  <c r="P381" i="13"/>
  <c r="U380" i="13"/>
  <c r="P380" i="13"/>
  <c r="U379" i="13"/>
  <c r="P379" i="13"/>
  <c r="V378" i="13"/>
  <c r="U378" i="13"/>
  <c r="P378" i="13"/>
  <c r="U377" i="13"/>
  <c r="P377" i="13"/>
  <c r="U376" i="13"/>
  <c r="P376" i="13"/>
  <c r="U375" i="13"/>
  <c r="P375" i="13"/>
  <c r="V374" i="13"/>
  <c r="U374" i="13"/>
  <c r="P374" i="13"/>
  <c r="U373" i="13"/>
  <c r="P373" i="13"/>
  <c r="U372" i="13"/>
  <c r="P372" i="13"/>
  <c r="U371" i="13"/>
  <c r="P371" i="13"/>
  <c r="V370" i="13"/>
  <c r="U370" i="13"/>
  <c r="P370" i="13"/>
  <c r="U369" i="13"/>
  <c r="P369" i="13"/>
  <c r="U368" i="13"/>
  <c r="P368" i="13"/>
  <c r="U367" i="13"/>
  <c r="P367" i="13"/>
  <c r="V366" i="13"/>
  <c r="U366" i="13"/>
  <c r="P366" i="13"/>
  <c r="U365" i="13"/>
  <c r="P365" i="13"/>
  <c r="U364" i="13"/>
  <c r="P364" i="13"/>
  <c r="U363" i="13"/>
  <c r="P363" i="13"/>
  <c r="V362" i="13"/>
  <c r="U362" i="13"/>
  <c r="P362" i="13"/>
  <c r="U361" i="13"/>
  <c r="P361" i="13"/>
  <c r="U360" i="13"/>
  <c r="P360" i="13"/>
  <c r="U359" i="13"/>
  <c r="P359" i="13"/>
  <c r="V358" i="13"/>
  <c r="U358" i="13"/>
  <c r="P358" i="13"/>
  <c r="U357" i="13"/>
  <c r="P357" i="13"/>
  <c r="U356" i="13"/>
  <c r="P356" i="13"/>
  <c r="U355" i="13"/>
  <c r="P355" i="13"/>
  <c r="V354" i="13"/>
  <c r="U354" i="13"/>
  <c r="P354" i="13"/>
  <c r="U353" i="13"/>
  <c r="P353" i="13"/>
  <c r="U352" i="13"/>
  <c r="P352" i="13"/>
  <c r="U351" i="13"/>
  <c r="P351" i="13"/>
  <c r="V350" i="13"/>
  <c r="U350" i="13"/>
  <c r="P350" i="13"/>
  <c r="U349" i="13"/>
  <c r="P349" i="13"/>
  <c r="U348" i="13"/>
  <c r="P348" i="13"/>
  <c r="U347" i="13"/>
  <c r="P347" i="13"/>
  <c r="V346" i="13"/>
  <c r="U346" i="13"/>
  <c r="P346" i="13"/>
  <c r="U345" i="13"/>
  <c r="P345" i="13"/>
  <c r="U344" i="13"/>
  <c r="P344" i="13"/>
  <c r="U343" i="13"/>
  <c r="P343" i="13"/>
  <c r="V342" i="13"/>
  <c r="U342" i="13"/>
  <c r="P342" i="13"/>
  <c r="U341" i="13"/>
  <c r="P341" i="13"/>
  <c r="U340" i="13"/>
  <c r="P340" i="13"/>
  <c r="U339" i="13"/>
  <c r="P339" i="13"/>
  <c r="V338" i="13"/>
  <c r="U338" i="13"/>
  <c r="P338" i="13"/>
  <c r="U337" i="13"/>
  <c r="P337" i="13"/>
  <c r="U336" i="13"/>
  <c r="P336" i="13"/>
  <c r="U335" i="13"/>
  <c r="P335" i="13"/>
  <c r="V334" i="13"/>
  <c r="U334" i="13"/>
  <c r="P334" i="13"/>
  <c r="U333" i="13"/>
  <c r="P333" i="13"/>
  <c r="U332" i="13"/>
  <c r="P332" i="13"/>
  <c r="U331" i="13"/>
  <c r="P331" i="13"/>
  <c r="V330" i="13"/>
  <c r="U330" i="13"/>
  <c r="P330" i="13"/>
  <c r="U329" i="13"/>
  <c r="P329" i="13"/>
  <c r="U328" i="13"/>
  <c r="P328" i="13"/>
  <c r="U327" i="13"/>
  <c r="P327" i="13"/>
  <c r="V326" i="13"/>
  <c r="U326" i="13"/>
  <c r="P326" i="13"/>
  <c r="U325" i="13"/>
  <c r="P325" i="13"/>
  <c r="U324" i="13"/>
  <c r="P324" i="13"/>
  <c r="U323" i="13"/>
  <c r="P323" i="13"/>
  <c r="V322" i="13"/>
  <c r="U322" i="13"/>
  <c r="P322" i="13"/>
  <c r="U321" i="13"/>
  <c r="P321" i="13"/>
  <c r="U320" i="13"/>
  <c r="P320" i="13"/>
  <c r="U319" i="13"/>
  <c r="P319" i="13"/>
  <c r="V318" i="13"/>
  <c r="U318" i="13"/>
  <c r="P318" i="13"/>
  <c r="U317" i="13"/>
  <c r="P317" i="13"/>
  <c r="U316" i="13"/>
  <c r="P316" i="13"/>
  <c r="U315" i="13"/>
  <c r="P315" i="13"/>
  <c r="V314" i="13"/>
  <c r="U314" i="13"/>
  <c r="P314" i="13"/>
  <c r="U313" i="13"/>
  <c r="P313" i="13"/>
  <c r="U312" i="13"/>
  <c r="P312" i="13"/>
  <c r="U311" i="13"/>
  <c r="P311" i="13"/>
  <c r="V310" i="13"/>
  <c r="U310" i="13"/>
  <c r="P310" i="13"/>
  <c r="U309" i="13"/>
  <c r="P309" i="13"/>
  <c r="U308" i="13"/>
  <c r="P308" i="13"/>
  <c r="U307" i="13"/>
  <c r="P307" i="13"/>
  <c r="V306" i="13"/>
  <c r="U306" i="13"/>
  <c r="P306" i="13"/>
  <c r="U305" i="13"/>
  <c r="P305" i="13"/>
  <c r="U304" i="13"/>
  <c r="P304" i="13"/>
  <c r="U303" i="13"/>
  <c r="P303" i="13"/>
  <c r="V302" i="13"/>
  <c r="U302" i="13"/>
  <c r="P302" i="13"/>
  <c r="U301" i="13"/>
  <c r="P301" i="13"/>
  <c r="U300" i="13"/>
  <c r="P300" i="13"/>
  <c r="U299" i="13"/>
  <c r="P299" i="13"/>
  <c r="V298" i="13"/>
  <c r="U298" i="13"/>
  <c r="P298" i="13"/>
  <c r="U297" i="13"/>
  <c r="P297" i="13"/>
  <c r="U296" i="13"/>
  <c r="P296" i="13"/>
  <c r="U295" i="13"/>
  <c r="P295" i="13"/>
  <c r="V294" i="13"/>
  <c r="U294" i="13"/>
  <c r="P294" i="13"/>
  <c r="U293" i="13"/>
  <c r="P293" i="13"/>
  <c r="U292" i="13"/>
  <c r="P292" i="13"/>
  <c r="U291" i="13"/>
  <c r="P291" i="13"/>
  <c r="V290" i="13"/>
  <c r="U290" i="13"/>
  <c r="P290" i="13"/>
  <c r="U289" i="13"/>
  <c r="P289" i="13"/>
  <c r="U288" i="13"/>
  <c r="P288" i="13"/>
  <c r="U287" i="13"/>
  <c r="P287" i="13"/>
  <c r="V286" i="13"/>
  <c r="U286" i="13"/>
  <c r="P286" i="13"/>
  <c r="U285" i="13"/>
  <c r="P285" i="13"/>
  <c r="U284" i="13"/>
  <c r="P284" i="13"/>
  <c r="U283" i="13"/>
  <c r="P283" i="13"/>
  <c r="V282" i="13"/>
  <c r="U282" i="13"/>
  <c r="P282" i="13"/>
  <c r="U281" i="13"/>
  <c r="P281" i="13"/>
  <c r="U280" i="13"/>
  <c r="P280" i="13"/>
  <c r="U279" i="13"/>
  <c r="P279" i="13"/>
  <c r="V278" i="13"/>
  <c r="U278" i="13"/>
  <c r="P278" i="13"/>
  <c r="U277" i="13"/>
  <c r="P277" i="13"/>
  <c r="U276" i="13"/>
  <c r="P276" i="13"/>
  <c r="U275" i="13"/>
  <c r="P275" i="13"/>
  <c r="V274" i="13"/>
  <c r="U274" i="13"/>
  <c r="P274" i="13"/>
  <c r="U273" i="13"/>
  <c r="P273" i="13"/>
  <c r="U272" i="13"/>
  <c r="P272" i="13"/>
  <c r="U271" i="13"/>
  <c r="P271" i="13"/>
  <c r="V270" i="13"/>
  <c r="U270" i="13"/>
  <c r="P270" i="13"/>
  <c r="U269" i="13"/>
  <c r="P269" i="13"/>
  <c r="U268" i="13"/>
  <c r="P268" i="13"/>
  <c r="U267" i="13"/>
  <c r="P267" i="13"/>
  <c r="V266" i="13"/>
  <c r="U266" i="13"/>
  <c r="P266" i="13"/>
  <c r="U265" i="13"/>
  <c r="P265" i="13"/>
  <c r="U264" i="13"/>
  <c r="P264" i="13"/>
  <c r="U263" i="13"/>
  <c r="P263" i="13"/>
  <c r="V262" i="13"/>
  <c r="U262" i="13"/>
  <c r="P262" i="13"/>
  <c r="U261" i="13"/>
  <c r="P261" i="13"/>
  <c r="U260" i="13"/>
  <c r="P260" i="13"/>
  <c r="U259" i="13"/>
  <c r="P259" i="13"/>
  <c r="V258" i="13"/>
  <c r="U258" i="13"/>
  <c r="P258" i="13"/>
  <c r="U257" i="13"/>
  <c r="P257" i="13"/>
  <c r="U256" i="13"/>
  <c r="P256" i="13"/>
  <c r="U255" i="13"/>
  <c r="P255" i="13"/>
  <c r="V254" i="13"/>
  <c r="U254" i="13"/>
  <c r="P254" i="13"/>
  <c r="U253" i="13"/>
  <c r="P253" i="13"/>
  <c r="U252" i="13"/>
  <c r="P252" i="13"/>
  <c r="U251" i="13"/>
  <c r="P251" i="13"/>
  <c r="V250" i="13"/>
  <c r="U250" i="13"/>
  <c r="P250" i="13"/>
  <c r="U249" i="13"/>
  <c r="P249" i="13"/>
  <c r="U248" i="13"/>
  <c r="P248" i="13"/>
  <c r="U247" i="13"/>
  <c r="P247" i="13"/>
  <c r="V246" i="13"/>
  <c r="U246" i="13"/>
  <c r="P246" i="13"/>
  <c r="U245" i="13"/>
  <c r="P245" i="13"/>
  <c r="U244" i="13"/>
  <c r="P244" i="13"/>
  <c r="U243" i="13"/>
  <c r="P243" i="13"/>
  <c r="V242" i="13"/>
  <c r="U242" i="13"/>
  <c r="P242" i="13"/>
  <c r="U241" i="13"/>
  <c r="P241" i="13"/>
  <c r="U240" i="13"/>
  <c r="P240" i="13"/>
  <c r="U239" i="13"/>
  <c r="P239" i="13"/>
  <c r="V238" i="13"/>
  <c r="U238" i="13"/>
  <c r="P238" i="13"/>
  <c r="U237" i="13"/>
  <c r="P237" i="13"/>
  <c r="U236" i="13"/>
  <c r="P236" i="13"/>
  <c r="U235" i="13"/>
  <c r="P235" i="13"/>
  <c r="V234" i="13"/>
  <c r="U234" i="13"/>
  <c r="P234" i="13"/>
  <c r="U233" i="13"/>
  <c r="P233" i="13"/>
  <c r="U232" i="13"/>
  <c r="P232" i="13"/>
  <c r="U231" i="13"/>
  <c r="P231" i="13"/>
  <c r="V230" i="13"/>
  <c r="U230" i="13"/>
  <c r="P230" i="13"/>
  <c r="U229" i="13"/>
  <c r="P229" i="13"/>
  <c r="U228" i="13"/>
  <c r="P228" i="13"/>
  <c r="U227" i="13"/>
  <c r="P227" i="13"/>
  <c r="V226" i="13"/>
  <c r="U226" i="13"/>
  <c r="P226" i="13"/>
  <c r="U225" i="13"/>
  <c r="P225" i="13"/>
  <c r="U224" i="13"/>
  <c r="P224" i="13"/>
  <c r="U223" i="13"/>
  <c r="P223" i="13"/>
  <c r="V222" i="13"/>
  <c r="U222" i="13"/>
  <c r="P222" i="13"/>
  <c r="U221" i="13"/>
  <c r="P221" i="13"/>
  <c r="U220" i="13"/>
  <c r="P220" i="13"/>
  <c r="U219" i="13"/>
  <c r="P219" i="13"/>
  <c r="V218" i="13"/>
  <c r="U218" i="13"/>
  <c r="P218" i="13"/>
  <c r="U217" i="13"/>
  <c r="P217" i="13"/>
  <c r="U216" i="13"/>
  <c r="P216" i="13"/>
  <c r="U215" i="13"/>
  <c r="P215" i="13"/>
  <c r="V214" i="13"/>
  <c r="U214" i="13"/>
  <c r="P214" i="13"/>
  <c r="U213" i="13"/>
  <c r="P213" i="13"/>
  <c r="U212" i="13"/>
  <c r="P212" i="13"/>
  <c r="U211" i="13"/>
  <c r="P211" i="13"/>
  <c r="V210" i="13"/>
  <c r="U210" i="13"/>
  <c r="P210" i="13"/>
  <c r="U209" i="13"/>
  <c r="P209" i="13"/>
  <c r="U208" i="13"/>
  <c r="P208" i="13"/>
  <c r="U207" i="13"/>
  <c r="P207" i="13"/>
  <c r="V206" i="13"/>
  <c r="U206" i="13"/>
  <c r="P206" i="13"/>
  <c r="U205" i="13"/>
  <c r="P205" i="13"/>
  <c r="U204" i="13"/>
  <c r="P204" i="13"/>
  <c r="U203" i="13"/>
  <c r="P203" i="13"/>
  <c r="V202" i="13"/>
  <c r="U202" i="13"/>
  <c r="P202" i="13"/>
  <c r="U201" i="13"/>
  <c r="P201" i="13"/>
  <c r="U200" i="13"/>
  <c r="P200" i="13"/>
  <c r="U199" i="13"/>
  <c r="P199" i="13"/>
  <c r="V198" i="13"/>
  <c r="U198" i="13"/>
  <c r="P198" i="13"/>
  <c r="U197" i="13"/>
  <c r="P197" i="13"/>
  <c r="U196" i="13"/>
  <c r="P196" i="13"/>
  <c r="U195" i="13"/>
  <c r="P195" i="13"/>
  <c r="V194" i="13"/>
  <c r="U194" i="13"/>
  <c r="P194" i="13"/>
  <c r="U193" i="13"/>
  <c r="P193" i="13"/>
  <c r="U192" i="13"/>
  <c r="P192" i="13"/>
  <c r="U191" i="13"/>
  <c r="P191" i="13"/>
  <c r="V190" i="13"/>
  <c r="U190" i="13"/>
  <c r="P190" i="13"/>
  <c r="U189" i="13"/>
  <c r="P189" i="13"/>
  <c r="F189" i="13"/>
  <c r="E189" i="13" s="1"/>
  <c r="U188" i="13"/>
  <c r="P188" i="13"/>
  <c r="F188" i="13"/>
  <c r="E188" i="13"/>
  <c r="U187" i="13"/>
  <c r="P187" i="13"/>
  <c r="F187" i="13"/>
  <c r="E187" i="13"/>
  <c r="V186" i="13"/>
  <c r="U186" i="13"/>
  <c r="P186" i="13"/>
  <c r="F186" i="13"/>
  <c r="E186" i="13"/>
  <c r="U185" i="13"/>
  <c r="P185" i="13"/>
  <c r="F185" i="13"/>
  <c r="E185" i="13" s="1"/>
  <c r="U184" i="13"/>
  <c r="P184" i="13"/>
  <c r="F184" i="13"/>
  <c r="E184" i="13" s="1"/>
  <c r="U183" i="13"/>
  <c r="P183" i="13"/>
  <c r="F183" i="13"/>
  <c r="E183" i="13"/>
  <c r="V182" i="13"/>
  <c r="U182" i="13"/>
  <c r="P182" i="13"/>
  <c r="F182" i="13"/>
  <c r="E182" i="13"/>
  <c r="U181" i="13"/>
  <c r="P181" i="13"/>
  <c r="F181" i="13"/>
  <c r="E181" i="13" s="1"/>
  <c r="U180" i="13"/>
  <c r="P180" i="13"/>
  <c r="F180" i="13"/>
  <c r="E180" i="13"/>
  <c r="U179" i="13"/>
  <c r="P179" i="13"/>
  <c r="F179" i="13"/>
  <c r="E179" i="13"/>
  <c r="V178" i="13"/>
  <c r="U178" i="13"/>
  <c r="P178" i="13"/>
  <c r="F178" i="13"/>
  <c r="E178" i="13"/>
  <c r="U177" i="13"/>
  <c r="P177" i="13"/>
  <c r="F177" i="13"/>
  <c r="E177" i="13" s="1"/>
  <c r="U176" i="13"/>
  <c r="P176" i="13"/>
  <c r="F176" i="13"/>
  <c r="E176" i="13" s="1"/>
  <c r="U175" i="13"/>
  <c r="P175" i="13"/>
  <c r="F175" i="13"/>
  <c r="E175" i="13"/>
  <c r="V174" i="13"/>
  <c r="U174" i="13"/>
  <c r="P174" i="13"/>
  <c r="F174" i="13"/>
  <c r="E174" i="13"/>
  <c r="U173" i="13"/>
  <c r="P173" i="13"/>
  <c r="F173" i="13"/>
  <c r="E173" i="13"/>
  <c r="U172" i="13"/>
  <c r="P172" i="13"/>
  <c r="F172" i="13"/>
  <c r="E172" i="13" s="1"/>
  <c r="U171" i="13"/>
  <c r="P171" i="13"/>
  <c r="F171" i="13"/>
  <c r="E171" i="13"/>
  <c r="V170" i="13"/>
  <c r="U170" i="13"/>
  <c r="P170" i="13"/>
  <c r="F170" i="13"/>
  <c r="E170" i="13" s="1"/>
  <c r="U169" i="13"/>
  <c r="P169" i="13"/>
  <c r="F169" i="13"/>
  <c r="E169" i="13"/>
  <c r="U168" i="13"/>
  <c r="P168" i="13"/>
  <c r="F168" i="13"/>
  <c r="E168" i="13" s="1"/>
  <c r="U167" i="13"/>
  <c r="P167" i="13"/>
  <c r="F167" i="13"/>
  <c r="E167" i="13" s="1"/>
  <c r="V166" i="13"/>
  <c r="U166" i="13"/>
  <c r="P166" i="13"/>
  <c r="F166" i="13"/>
  <c r="E166" i="13"/>
  <c r="U165" i="13"/>
  <c r="P165" i="13"/>
  <c r="F165" i="13"/>
  <c r="E165" i="13"/>
  <c r="U164" i="13"/>
  <c r="P164" i="13"/>
  <c r="F164" i="13"/>
  <c r="E164" i="13" s="1"/>
  <c r="U163" i="13"/>
  <c r="P163" i="13"/>
  <c r="F163" i="13"/>
  <c r="E163" i="13"/>
  <c r="V162" i="13"/>
  <c r="U162" i="13"/>
  <c r="P162" i="13"/>
  <c r="F162" i="13"/>
  <c r="E162" i="13" s="1"/>
  <c r="U161" i="13"/>
  <c r="P161" i="13"/>
  <c r="F161" i="13"/>
  <c r="E161" i="13"/>
  <c r="U160" i="13"/>
  <c r="P160" i="13"/>
  <c r="F160" i="13"/>
  <c r="E160" i="13" s="1"/>
  <c r="U159" i="13"/>
  <c r="P159" i="13"/>
  <c r="F159" i="13"/>
  <c r="E159" i="13" s="1"/>
  <c r="V158" i="13"/>
  <c r="U158" i="13"/>
  <c r="P158" i="13"/>
  <c r="F158" i="13"/>
  <c r="E158" i="13" s="1"/>
  <c r="U157" i="13"/>
  <c r="P157" i="13"/>
  <c r="F157" i="13"/>
  <c r="E157" i="13"/>
  <c r="U156" i="13"/>
  <c r="P156" i="13"/>
  <c r="F156" i="13"/>
  <c r="E156" i="13"/>
  <c r="U155" i="13"/>
  <c r="P155" i="13"/>
  <c r="F155" i="13"/>
  <c r="E155" i="13" s="1"/>
  <c r="V154" i="13"/>
  <c r="U154" i="13"/>
  <c r="P154" i="13"/>
  <c r="F154" i="13"/>
  <c r="E154" i="13" s="1"/>
  <c r="U153" i="13"/>
  <c r="P153" i="13"/>
  <c r="F153" i="13"/>
  <c r="E153" i="13" s="1"/>
  <c r="U152" i="13"/>
  <c r="P152" i="13"/>
  <c r="F152" i="13"/>
  <c r="E152" i="13"/>
  <c r="U151" i="13"/>
  <c r="P151" i="13"/>
  <c r="F151" i="13"/>
  <c r="E151" i="13" s="1"/>
  <c r="V150" i="13"/>
  <c r="U150" i="13"/>
  <c r="P150" i="13"/>
  <c r="F150" i="13"/>
  <c r="E150" i="13" s="1"/>
  <c r="U149" i="13"/>
  <c r="P149" i="13"/>
  <c r="F149" i="13"/>
  <c r="E149" i="13"/>
  <c r="U148" i="13"/>
  <c r="P148" i="13"/>
  <c r="F148" i="13"/>
  <c r="E148" i="13"/>
  <c r="U147" i="13"/>
  <c r="P147" i="13"/>
  <c r="F147" i="13"/>
  <c r="E147" i="13" s="1"/>
  <c r="V146" i="13"/>
  <c r="U146" i="13"/>
  <c r="P146" i="13"/>
  <c r="F146" i="13"/>
  <c r="E146" i="13" s="1"/>
  <c r="U145" i="13"/>
  <c r="P145" i="13"/>
  <c r="F145" i="13"/>
  <c r="E145" i="13" s="1"/>
  <c r="U144" i="13"/>
  <c r="P144" i="13"/>
  <c r="F144" i="13"/>
  <c r="E144" i="13"/>
  <c r="U143" i="13"/>
  <c r="P143" i="13"/>
  <c r="F143" i="13"/>
  <c r="E143" i="13" s="1"/>
  <c r="V142" i="13"/>
  <c r="U142" i="13"/>
  <c r="P142" i="13"/>
  <c r="F142" i="13"/>
  <c r="E142" i="13"/>
  <c r="U141" i="13"/>
  <c r="P141" i="13"/>
  <c r="F141" i="13"/>
  <c r="E141" i="13" s="1"/>
  <c r="U140" i="13"/>
  <c r="P140" i="13"/>
  <c r="F140" i="13"/>
  <c r="E140" i="13"/>
  <c r="U139" i="13"/>
  <c r="P139" i="13"/>
  <c r="F139" i="13"/>
  <c r="E139" i="13"/>
  <c r="V138" i="13"/>
  <c r="U138" i="13"/>
  <c r="P138" i="13"/>
  <c r="F138" i="13"/>
  <c r="E138" i="13"/>
  <c r="U137" i="13"/>
  <c r="P137" i="13"/>
  <c r="F137" i="13"/>
  <c r="E137" i="13" s="1"/>
  <c r="U136" i="13"/>
  <c r="P136" i="13"/>
  <c r="F136" i="13"/>
  <c r="E136" i="13" s="1"/>
  <c r="U135" i="13"/>
  <c r="P135" i="13"/>
  <c r="F135" i="13"/>
  <c r="E135" i="13"/>
  <c r="V134" i="13"/>
  <c r="U134" i="13"/>
  <c r="P134" i="13"/>
  <c r="F134" i="13"/>
  <c r="E134" i="13"/>
  <c r="U133" i="13"/>
  <c r="P133" i="13"/>
  <c r="F133" i="13"/>
  <c r="E133" i="13" s="1"/>
  <c r="U132" i="13"/>
  <c r="P132" i="13"/>
  <c r="F132" i="13"/>
  <c r="E132" i="13"/>
  <c r="U131" i="13"/>
  <c r="P131" i="13"/>
  <c r="F131" i="13"/>
  <c r="E131" i="13"/>
  <c r="V130" i="13"/>
  <c r="U130" i="13"/>
  <c r="P130" i="13"/>
  <c r="F130" i="13"/>
  <c r="E130" i="13"/>
  <c r="U129" i="13"/>
  <c r="P129" i="13"/>
  <c r="F129" i="13"/>
  <c r="E129" i="13" s="1"/>
  <c r="U128" i="13"/>
  <c r="P128" i="13"/>
  <c r="F128" i="13"/>
  <c r="E128" i="13" s="1"/>
  <c r="U127" i="13"/>
  <c r="P127" i="13"/>
  <c r="F127" i="13"/>
  <c r="E127" i="13"/>
  <c r="V126" i="13"/>
  <c r="U126" i="13"/>
  <c r="P126" i="13"/>
  <c r="F126" i="13"/>
  <c r="E126" i="13"/>
  <c r="U125" i="13"/>
  <c r="P125" i="13"/>
  <c r="F125" i="13"/>
  <c r="E125" i="13"/>
  <c r="U124" i="13"/>
  <c r="P124" i="13"/>
  <c r="F124" i="13"/>
  <c r="E124" i="13" s="1"/>
  <c r="U123" i="13"/>
  <c r="P123" i="13"/>
  <c r="F123" i="13"/>
  <c r="E123" i="13"/>
  <c r="V122" i="13"/>
  <c r="U122" i="13"/>
  <c r="P122" i="13"/>
  <c r="F122" i="13"/>
  <c r="E122" i="13" s="1"/>
  <c r="U121" i="13"/>
  <c r="P121" i="13"/>
  <c r="F121" i="13"/>
  <c r="E121" i="13"/>
  <c r="U120" i="13"/>
  <c r="P120" i="13"/>
  <c r="F120" i="13"/>
  <c r="E120" i="13" s="1"/>
  <c r="U119" i="13"/>
  <c r="P119" i="13"/>
  <c r="F119" i="13"/>
  <c r="E119" i="13" s="1"/>
  <c r="V118" i="13"/>
  <c r="U118" i="13"/>
  <c r="P118" i="13"/>
  <c r="F118" i="13"/>
  <c r="E118" i="13"/>
  <c r="U117" i="13"/>
  <c r="P117" i="13"/>
  <c r="F117" i="13"/>
  <c r="E117" i="13"/>
  <c r="U116" i="13"/>
  <c r="P116" i="13"/>
  <c r="F116" i="13"/>
  <c r="E116" i="13" s="1"/>
  <c r="U115" i="13"/>
  <c r="P115" i="13"/>
  <c r="F115" i="13"/>
  <c r="E115" i="13"/>
  <c r="V114" i="13"/>
  <c r="U114" i="13"/>
  <c r="P114" i="13"/>
  <c r="F114" i="13"/>
  <c r="E114" i="13" s="1"/>
  <c r="U113" i="13"/>
  <c r="P113" i="13"/>
  <c r="F113" i="13"/>
  <c r="E113" i="13"/>
  <c r="U112" i="13"/>
  <c r="P112" i="13"/>
  <c r="F112" i="13"/>
  <c r="E112" i="13" s="1"/>
  <c r="U111" i="13"/>
  <c r="P111" i="13"/>
  <c r="F111" i="13"/>
  <c r="E111" i="13" s="1"/>
  <c r="V110" i="13"/>
  <c r="U110" i="13"/>
  <c r="P110" i="13"/>
  <c r="F110" i="13"/>
  <c r="E110" i="13" s="1"/>
  <c r="U109" i="13"/>
  <c r="P109" i="13"/>
  <c r="F109" i="13"/>
  <c r="E109" i="13"/>
  <c r="U108" i="13"/>
  <c r="P108" i="13"/>
  <c r="F108" i="13"/>
  <c r="E108" i="13"/>
  <c r="U107" i="13"/>
  <c r="P107" i="13"/>
  <c r="F107" i="13"/>
  <c r="E107" i="13" s="1"/>
  <c r="V106" i="13"/>
  <c r="U106" i="13"/>
  <c r="P106" i="13"/>
  <c r="F106" i="13"/>
  <c r="E106" i="13" s="1"/>
  <c r="U105" i="13"/>
  <c r="P105" i="13"/>
  <c r="F105" i="13"/>
  <c r="E105" i="13" s="1"/>
  <c r="U104" i="13"/>
  <c r="P104" i="13"/>
  <c r="F104" i="13"/>
  <c r="E104" i="13"/>
  <c r="U103" i="13"/>
  <c r="P103" i="13"/>
  <c r="F103" i="13"/>
  <c r="E103" i="13" s="1"/>
  <c r="V102" i="13"/>
  <c r="U102" i="13"/>
  <c r="P102" i="13"/>
  <c r="F102" i="13"/>
  <c r="E102" i="13" s="1"/>
  <c r="U101" i="13"/>
  <c r="P101" i="13"/>
  <c r="F101" i="13"/>
  <c r="E101" i="13"/>
  <c r="U100" i="13"/>
  <c r="P100" i="13"/>
  <c r="F100" i="13"/>
  <c r="E100" i="13"/>
  <c r="U99" i="13"/>
  <c r="P99" i="13"/>
  <c r="F99" i="13"/>
  <c r="E99" i="13" s="1"/>
  <c r="V98" i="13"/>
  <c r="U98" i="13"/>
  <c r="P98" i="13"/>
  <c r="F98" i="13"/>
  <c r="E98" i="13" s="1"/>
  <c r="U97" i="13"/>
  <c r="P97" i="13"/>
  <c r="F97" i="13"/>
  <c r="E97" i="13" s="1"/>
  <c r="U96" i="13"/>
  <c r="P96" i="13"/>
  <c r="F96" i="13"/>
  <c r="E96" i="13"/>
  <c r="U95" i="13"/>
  <c r="P95" i="13"/>
  <c r="F95" i="13"/>
  <c r="E95" i="13" s="1"/>
  <c r="V94" i="13"/>
  <c r="U94" i="13"/>
  <c r="P94" i="13"/>
  <c r="F94" i="13"/>
  <c r="E94" i="13"/>
  <c r="U93" i="13"/>
  <c r="P93" i="13"/>
  <c r="F93" i="13"/>
  <c r="E93" i="13" s="1"/>
  <c r="U92" i="13"/>
  <c r="P92" i="13"/>
  <c r="F92" i="13"/>
  <c r="E92" i="13"/>
  <c r="U91" i="13"/>
  <c r="P91" i="13"/>
  <c r="F91" i="13"/>
  <c r="E91" i="13"/>
  <c r="V90" i="13"/>
  <c r="U90" i="13"/>
  <c r="P90" i="13"/>
  <c r="F90" i="13"/>
  <c r="E90" i="13"/>
  <c r="U89" i="13"/>
  <c r="P89" i="13"/>
  <c r="F89" i="13"/>
  <c r="E89" i="13" s="1"/>
  <c r="U88" i="13"/>
  <c r="P88" i="13"/>
  <c r="F88" i="13"/>
  <c r="E88" i="13" s="1"/>
  <c r="U87" i="13"/>
  <c r="P87" i="13"/>
  <c r="F87" i="13"/>
  <c r="E87" i="13"/>
  <c r="V86" i="13"/>
  <c r="U86" i="13"/>
  <c r="P86" i="13"/>
  <c r="F86" i="13"/>
  <c r="E86" i="13"/>
  <c r="U85" i="13"/>
  <c r="P85" i="13"/>
  <c r="F85" i="13"/>
  <c r="E85" i="13" s="1"/>
  <c r="U84" i="13"/>
  <c r="P84" i="13"/>
  <c r="F84" i="13"/>
  <c r="E84" i="13"/>
  <c r="U83" i="13"/>
  <c r="P83" i="13"/>
  <c r="F83" i="13"/>
  <c r="E83" i="13"/>
  <c r="V82" i="13"/>
  <c r="U82" i="13"/>
  <c r="P82" i="13"/>
  <c r="F82" i="13"/>
  <c r="E82" i="13"/>
  <c r="U81" i="13"/>
  <c r="P81" i="13"/>
  <c r="F81" i="13"/>
  <c r="E81" i="13" s="1"/>
  <c r="U80" i="13"/>
  <c r="P80" i="13"/>
  <c r="F80" i="13"/>
  <c r="E80" i="13" s="1"/>
  <c r="U79" i="13"/>
  <c r="P79" i="13"/>
  <c r="F79" i="13"/>
  <c r="E79" i="13"/>
  <c r="V78" i="13"/>
  <c r="U78" i="13"/>
  <c r="P78" i="13"/>
  <c r="F78" i="13"/>
  <c r="E78" i="13"/>
  <c r="U77" i="13"/>
  <c r="P77" i="13"/>
  <c r="F77" i="13"/>
  <c r="E77" i="13"/>
  <c r="U76" i="13"/>
  <c r="P76" i="13"/>
  <c r="F76" i="13"/>
  <c r="E76" i="13" s="1"/>
  <c r="U75" i="13"/>
  <c r="P75" i="13"/>
  <c r="F75" i="13"/>
  <c r="E75" i="13"/>
  <c r="V74" i="13"/>
  <c r="U74" i="13"/>
  <c r="P74" i="13"/>
  <c r="F74" i="13"/>
  <c r="E74" i="13" s="1"/>
  <c r="U73" i="13"/>
  <c r="P73" i="13"/>
  <c r="F73" i="13"/>
  <c r="E73" i="13"/>
  <c r="U72" i="13"/>
  <c r="P72" i="13"/>
  <c r="F72" i="13"/>
  <c r="E72" i="13" s="1"/>
  <c r="U71" i="13"/>
  <c r="P71" i="13"/>
  <c r="F71" i="13"/>
  <c r="E71" i="13" s="1"/>
  <c r="V70" i="13"/>
  <c r="U70" i="13"/>
  <c r="P70" i="13"/>
  <c r="F70" i="13"/>
  <c r="E70" i="13"/>
  <c r="U69" i="13"/>
  <c r="P69" i="13"/>
  <c r="F69" i="13"/>
  <c r="E69" i="13"/>
  <c r="U68" i="13"/>
  <c r="P68" i="13"/>
  <c r="F68" i="13"/>
  <c r="E68" i="13" s="1"/>
  <c r="U67" i="13"/>
  <c r="P67" i="13"/>
  <c r="F67" i="13"/>
  <c r="E67" i="13"/>
  <c r="V66" i="13"/>
  <c r="U66" i="13"/>
  <c r="P66" i="13"/>
  <c r="F66" i="13"/>
  <c r="E66" i="13" s="1"/>
  <c r="U65" i="13"/>
  <c r="P65" i="13"/>
  <c r="F65" i="13"/>
  <c r="E65" i="13"/>
  <c r="U64" i="13"/>
  <c r="P64" i="13"/>
  <c r="F64" i="13"/>
  <c r="E64" i="13" s="1"/>
  <c r="U63" i="13"/>
  <c r="P63" i="13"/>
  <c r="F63" i="13"/>
  <c r="E63" i="13" s="1"/>
  <c r="V62" i="13"/>
  <c r="U62" i="13"/>
  <c r="P62" i="13"/>
  <c r="F62" i="13"/>
  <c r="E62" i="13" s="1"/>
  <c r="U61" i="13"/>
  <c r="P61" i="13"/>
  <c r="F61" i="13"/>
  <c r="E61" i="13"/>
  <c r="U60" i="13"/>
  <c r="P60" i="13"/>
  <c r="F60" i="13"/>
  <c r="E60" i="13"/>
  <c r="U59" i="13"/>
  <c r="P59" i="13"/>
  <c r="F59" i="13"/>
  <c r="E59" i="13" s="1"/>
  <c r="V58" i="13"/>
  <c r="U58" i="13"/>
  <c r="P58" i="13"/>
  <c r="F58" i="13"/>
  <c r="E58" i="13" s="1"/>
  <c r="U57" i="13"/>
  <c r="P57" i="13"/>
  <c r="F57" i="13"/>
  <c r="E57" i="13" s="1"/>
  <c r="U56" i="13"/>
  <c r="P56" i="13"/>
  <c r="F56" i="13"/>
  <c r="E56" i="13"/>
  <c r="U55" i="13"/>
  <c r="P55" i="13"/>
  <c r="F55" i="13"/>
  <c r="E55" i="13" s="1"/>
  <c r="V54" i="13"/>
  <c r="U54" i="13"/>
  <c r="P54" i="13"/>
  <c r="F54" i="13"/>
  <c r="E54" i="13" s="1"/>
  <c r="U53" i="13"/>
  <c r="P53" i="13"/>
  <c r="F53" i="13"/>
  <c r="E53" i="13"/>
  <c r="U52" i="13"/>
  <c r="P52" i="13"/>
  <c r="F52" i="13"/>
  <c r="E52" i="13"/>
  <c r="U51" i="13"/>
  <c r="P51" i="13"/>
  <c r="F51" i="13"/>
  <c r="E51" i="13" s="1"/>
  <c r="V50" i="13"/>
  <c r="U50" i="13"/>
  <c r="P50" i="13"/>
  <c r="F50" i="13"/>
  <c r="E50" i="13" s="1"/>
  <c r="U49" i="13"/>
  <c r="P49" i="13"/>
  <c r="F49" i="13"/>
  <c r="E49" i="13" s="1"/>
  <c r="U48" i="13"/>
  <c r="P48" i="13"/>
  <c r="F48" i="13"/>
  <c r="E48" i="13"/>
  <c r="U47" i="13"/>
  <c r="P47" i="13"/>
  <c r="F47" i="13"/>
  <c r="E47" i="13" s="1"/>
  <c r="V46" i="13"/>
  <c r="U46" i="13"/>
  <c r="P46" i="13"/>
  <c r="F46" i="13"/>
  <c r="E46" i="13"/>
  <c r="U45" i="13"/>
  <c r="P45" i="13"/>
  <c r="F45" i="13"/>
  <c r="E45" i="13" s="1"/>
  <c r="U44" i="13"/>
  <c r="P44" i="13"/>
  <c r="F44" i="13"/>
  <c r="E44" i="13"/>
  <c r="U43" i="13"/>
  <c r="P43" i="13"/>
  <c r="F43" i="13"/>
  <c r="E43" i="13"/>
  <c r="V42" i="13"/>
  <c r="U42" i="13"/>
  <c r="P42" i="13"/>
  <c r="F42" i="13"/>
  <c r="E42" i="13"/>
  <c r="U41" i="13"/>
  <c r="P41" i="13"/>
  <c r="F41" i="13"/>
  <c r="E41" i="13" s="1"/>
  <c r="U40" i="13"/>
  <c r="P40" i="13"/>
  <c r="F40" i="13"/>
  <c r="E40" i="13" s="1"/>
  <c r="U39" i="13"/>
  <c r="P39" i="13"/>
  <c r="F39" i="13"/>
  <c r="E39" i="13"/>
  <c r="V38" i="13"/>
  <c r="U38" i="13"/>
  <c r="P38" i="13"/>
  <c r="F38" i="13"/>
  <c r="E38" i="13"/>
  <c r="U37" i="13"/>
  <c r="P37" i="13"/>
  <c r="F37" i="13"/>
  <c r="E37" i="13" s="1"/>
  <c r="U36" i="13"/>
  <c r="P36" i="13"/>
  <c r="F36" i="13"/>
  <c r="E36" i="13"/>
  <c r="U35" i="13"/>
  <c r="P35" i="13"/>
  <c r="F35" i="13"/>
  <c r="E35" i="13"/>
  <c r="V34" i="13"/>
  <c r="U34" i="13"/>
  <c r="P34" i="13"/>
  <c r="F34" i="13"/>
  <c r="E34" i="13"/>
  <c r="U33" i="13"/>
  <c r="P33" i="13"/>
  <c r="F33" i="13"/>
  <c r="E33" i="13" s="1"/>
  <c r="U32" i="13"/>
  <c r="P32" i="13"/>
  <c r="F32" i="13"/>
  <c r="E32" i="13" s="1"/>
  <c r="U31" i="13"/>
  <c r="P31" i="13"/>
  <c r="F31" i="13"/>
  <c r="E31" i="13"/>
  <c r="V30" i="13"/>
  <c r="U30" i="13"/>
  <c r="P30" i="13"/>
  <c r="F30" i="13"/>
  <c r="E30" i="13"/>
  <c r="U29" i="13"/>
  <c r="P29" i="13"/>
  <c r="N29" i="13" a="1"/>
  <c r="N29" i="13" s="1"/>
  <c r="F29" i="13"/>
  <c r="E29" i="13" s="1"/>
  <c r="U28" i="13"/>
  <c r="P28" i="13"/>
  <c r="N28" i="13"/>
  <c r="F28" i="13"/>
  <c r="E28" i="13" s="1"/>
  <c r="U27" i="13"/>
  <c r="P27" i="13"/>
  <c r="N27" i="13"/>
  <c r="F27" i="13"/>
  <c r="E27" i="13"/>
  <c r="V26" i="13"/>
  <c r="U26" i="13"/>
  <c r="P26" i="13"/>
  <c r="N26" i="13"/>
  <c r="F26" i="13"/>
  <c r="E26" i="13"/>
  <c r="U25" i="13"/>
  <c r="P25" i="13"/>
  <c r="N25" i="13"/>
  <c r="F25" i="13"/>
  <c r="E25" i="13" s="1"/>
  <c r="U24" i="13"/>
  <c r="P24" i="13"/>
  <c r="N24" i="13"/>
  <c r="F24" i="13"/>
  <c r="E24" i="13" s="1"/>
  <c r="U23" i="13"/>
  <c r="P23" i="13"/>
  <c r="F23" i="13"/>
  <c r="E23" i="13"/>
  <c r="V22" i="13"/>
  <c r="U22" i="13"/>
  <c r="P22" i="13"/>
  <c r="N22" i="13"/>
  <c r="F22" i="13"/>
  <c r="E22" i="13" s="1"/>
  <c r="U21" i="13"/>
  <c r="P21" i="13"/>
  <c r="N21" i="13"/>
  <c r="F21" i="13"/>
  <c r="E21" i="13" s="1"/>
  <c r="U20" i="13"/>
  <c r="P20" i="13"/>
  <c r="N20" i="13"/>
  <c r="F20" i="13"/>
  <c r="E20" i="13"/>
  <c r="U19" i="13"/>
  <c r="P19" i="13"/>
  <c r="N19" i="13"/>
  <c r="F19" i="13"/>
  <c r="E19" i="13"/>
  <c r="V18" i="13"/>
  <c r="U18" i="13"/>
  <c r="P18" i="13"/>
  <c r="N18" i="13"/>
  <c r="F18" i="13"/>
  <c r="E18" i="13" s="1"/>
  <c r="U5" i="13"/>
  <c r="F17" i="13"/>
  <c r="E17" i="13" s="1"/>
  <c r="U4" i="13"/>
  <c r="F16" i="13"/>
  <c r="E16" i="13"/>
  <c r="U3" i="13"/>
  <c r="F15" i="13"/>
  <c r="E15" i="13" s="1"/>
  <c r="V2" i="13"/>
  <c r="U2" i="13"/>
  <c r="F14" i="13"/>
  <c r="E14" i="13" s="1"/>
  <c r="U13" i="13"/>
  <c r="F13" i="13"/>
  <c r="E13" i="13" s="1"/>
  <c r="U12" i="13"/>
  <c r="F12" i="13"/>
  <c r="E12" i="13" s="1"/>
  <c r="U11" i="13"/>
  <c r="F11" i="13"/>
  <c r="E11" i="13"/>
  <c r="V10" i="13"/>
  <c r="U10" i="13"/>
  <c r="F10" i="13"/>
  <c r="E10" i="13" s="1"/>
  <c r="U17" i="13"/>
  <c r="F9" i="13"/>
  <c r="E9" i="13"/>
  <c r="U16" i="13"/>
  <c r="F8" i="13"/>
  <c r="E8" i="13"/>
  <c r="U15" i="13"/>
  <c r="F7" i="13"/>
  <c r="E7" i="13" s="1"/>
  <c r="V14" i="13"/>
  <c r="U14" i="13"/>
  <c r="F6" i="13"/>
  <c r="E6" i="13"/>
  <c r="U9" i="13"/>
  <c r="F5" i="13"/>
  <c r="E5" i="13"/>
  <c r="U8" i="13"/>
  <c r="N4" i="13"/>
  <c r="F4" i="13"/>
  <c r="E4" i="13"/>
  <c r="U7" i="13"/>
  <c r="F3" i="13"/>
  <c r="E3" i="13" s="1"/>
  <c r="V6" i="13"/>
  <c r="U6" i="13"/>
  <c r="F2" i="13"/>
  <c r="E2" i="13" s="1"/>
  <c r="U769" i="12"/>
  <c r="P769" i="12"/>
  <c r="U768" i="12"/>
  <c r="P768" i="12"/>
  <c r="U767" i="12"/>
  <c r="P767" i="12"/>
  <c r="V766" i="12"/>
  <c r="U766" i="12"/>
  <c r="P766" i="12"/>
  <c r="U765" i="12"/>
  <c r="P765" i="12"/>
  <c r="U764" i="12"/>
  <c r="P764" i="12"/>
  <c r="U763" i="12"/>
  <c r="P763" i="12"/>
  <c r="V762" i="12"/>
  <c r="U762" i="12"/>
  <c r="P762" i="12"/>
  <c r="U761" i="12"/>
  <c r="P761" i="12"/>
  <c r="U760" i="12"/>
  <c r="P760" i="12"/>
  <c r="U759" i="12"/>
  <c r="P759" i="12"/>
  <c r="V758" i="12"/>
  <c r="U758" i="12"/>
  <c r="P758" i="12"/>
  <c r="U757" i="12"/>
  <c r="P757" i="12"/>
  <c r="U756" i="12"/>
  <c r="P756" i="12"/>
  <c r="U755" i="12"/>
  <c r="P755" i="12"/>
  <c r="V754" i="12"/>
  <c r="U754" i="12"/>
  <c r="P754" i="12"/>
  <c r="U753" i="12"/>
  <c r="P753" i="12"/>
  <c r="U752" i="12"/>
  <c r="P752" i="12"/>
  <c r="U751" i="12"/>
  <c r="P751" i="12"/>
  <c r="V750" i="12"/>
  <c r="U750" i="12"/>
  <c r="P750" i="12"/>
  <c r="U749" i="12"/>
  <c r="P749" i="12"/>
  <c r="U748" i="12"/>
  <c r="P748" i="12"/>
  <c r="U747" i="12"/>
  <c r="P747" i="12"/>
  <c r="V746" i="12"/>
  <c r="U746" i="12"/>
  <c r="P746" i="12"/>
  <c r="U745" i="12"/>
  <c r="P745" i="12"/>
  <c r="U744" i="12"/>
  <c r="P744" i="12"/>
  <c r="U743" i="12"/>
  <c r="P743" i="12"/>
  <c r="V742" i="12"/>
  <c r="U742" i="12"/>
  <c r="P742" i="12"/>
  <c r="U741" i="12"/>
  <c r="P741" i="12"/>
  <c r="U740" i="12"/>
  <c r="P740" i="12"/>
  <c r="U739" i="12"/>
  <c r="P739" i="12"/>
  <c r="V738" i="12"/>
  <c r="U738" i="12"/>
  <c r="P738" i="12"/>
  <c r="U737" i="12"/>
  <c r="P737" i="12"/>
  <c r="U736" i="12"/>
  <c r="P736" i="12"/>
  <c r="U735" i="12"/>
  <c r="P735" i="12"/>
  <c r="V734" i="12"/>
  <c r="U734" i="12"/>
  <c r="P734" i="12"/>
  <c r="U733" i="12"/>
  <c r="P733" i="12"/>
  <c r="U732" i="12"/>
  <c r="P732" i="12"/>
  <c r="U731" i="12"/>
  <c r="P731" i="12"/>
  <c r="V730" i="12"/>
  <c r="U730" i="12"/>
  <c r="P730" i="12"/>
  <c r="U729" i="12"/>
  <c r="P729" i="12"/>
  <c r="U728" i="12"/>
  <c r="P728" i="12"/>
  <c r="U727" i="12"/>
  <c r="P727" i="12"/>
  <c r="V726" i="12"/>
  <c r="U726" i="12"/>
  <c r="P726" i="12"/>
  <c r="U725" i="12"/>
  <c r="P725" i="12"/>
  <c r="U724" i="12"/>
  <c r="P724" i="12"/>
  <c r="U723" i="12"/>
  <c r="P723" i="12"/>
  <c r="V722" i="12"/>
  <c r="U722" i="12"/>
  <c r="P722" i="12"/>
  <c r="U721" i="12"/>
  <c r="P721" i="12"/>
  <c r="U720" i="12"/>
  <c r="P720" i="12"/>
  <c r="U719" i="12"/>
  <c r="P719" i="12"/>
  <c r="V718" i="12"/>
  <c r="U718" i="12"/>
  <c r="P718" i="12"/>
  <c r="U717" i="12"/>
  <c r="P717" i="12"/>
  <c r="U716" i="12"/>
  <c r="P716" i="12"/>
  <c r="U715" i="12"/>
  <c r="P715" i="12"/>
  <c r="V714" i="12"/>
  <c r="U714" i="12"/>
  <c r="P714" i="12"/>
  <c r="U713" i="12"/>
  <c r="P713" i="12"/>
  <c r="U712" i="12"/>
  <c r="P712" i="12"/>
  <c r="U711" i="12"/>
  <c r="P711" i="12"/>
  <c r="V710" i="12"/>
  <c r="U710" i="12"/>
  <c r="P710" i="12"/>
  <c r="U709" i="12"/>
  <c r="P709" i="12"/>
  <c r="U708" i="12"/>
  <c r="P708" i="12"/>
  <c r="U707" i="12"/>
  <c r="P707" i="12"/>
  <c r="V706" i="12"/>
  <c r="U706" i="12"/>
  <c r="P706" i="12"/>
  <c r="U705" i="12"/>
  <c r="P705" i="12"/>
  <c r="U704" i="12"/>
  <c r="P704" i="12"/>
  <c r="U703" i="12"/>
  <c r="P703" i="12"/>
  <c r="V702" i="12"/>
  <c r="U702" i="12"/>
  <c r="P702" i="12"/>
  <c r="U701" i="12"/>
  <c r="P701" i="12"/>
  <c r="U700" i="12"/>
  <c r="P700" i="12"/>
  <c r="U699" i="12"/>
  <c r="P699" i="12"/>
  <c r="V698" i="12"/>
  <c r="U698" i="12"/>
  <c r="P698" i="12"/>
  <c r="U697" i="12"/>
  <c r="P697" i="12"/>
  <c r="U696" i="12"/>
  <c r="P696" i="12"/>
  <c r="U695" i="12"/>
  <c r="P695" i="12"/>
  <c r="V694" i="12"/>
  <c r="U694" i="12"/>
  <c r="P694" i="12"/>
  <c r="U693" i="12"/>
  <c r="P693" i="12"/>
  <c r="U692" i="12"/>
  <c r="P692" i="12"/>
  <c r="U691" i="12"/>
  <c r="P691" i="12"/>
  <c r="V690" i="12"/>
  <c r="U690" i="12"/>
  <c r="P690" i="12"/>
  <c r="U689" i="12"/>
  <c r="P689" i="12"/>
  <c r="U688" i="12"/>
  <c r="P688" i="12"/>
  <c r="U687" i="12"/>
  <c r="P687" i="12"/>
  <c r="V686" i="12"/>
  <c r="U686" i="12"/>
  <c r="P686" i="12"/>
  <c r="U685" i="12"/>
  <c r="P685" i="12"/>
  <c r="U684" i="12"/>
  <c r="P684" i="12"/>
  <c r="U683" i="12"/>
  <c r="P683" i="12"/>
  <c r="V682" i="12"/>
  <c r="U682" i="12"/>
  <c r="P682" i="12"/>
  <c r="U681" i="12"/>
  <c r="P681" i="12"/>
  <c r="U680" i="12"/>
  <c r="P680" i="12"/>
  <c r="U679" i="12"/>
  <c r="P679" i="12"/>
  <c r="V678" i="12"/>
  <c r="U678" i="12"/>
  <c r="P678" i="12"/>
  <c r="U677" i="12"/>
  <c r="P677" i="12"/>
  <c r="U676" i="12"/>
  <c r="P676" i="12"/>
  <c r="U675" i="12"/>
  <c r="P675" i="12"/>
  <c r="V674" i="12"/>
  <c r="U674" i="12"/>
  <c r="P674" i="12"/>
  <c r="U673" i="12"/>
  <c r="P673" i="12"/>
  <c r="U672" i="12"/>
  <c r="P672" i="12"/>
  <c r="U671" i="12"/>
  <c r="P671" i="12"/>
  <c r="V670" i="12"/>
  <c r="U670" i="12"/>
  <c r="P670" i="12"/>
  <c r="U669" i="12"/>
  <c r="P669" i="12"/>
  <c r="U668" i="12"/>
  <c r="P668" i="12"/>
  <c r="U667" i="12"/>
  <c r="P667" i="12"/>
  <c r="V666" i="12"/>
  <c r="U666" i="12"/>
  <c r="P666" i="12"/>
  <c r="U665" i="12"/>
  <c r="P665" i="12"/>
  <c r="U664" i="12"/>
  <c r="P664" i="12"/>
  <c r="U663" i="12"/>
  <c r="P663" i="12"/>
  <c r="V662" i="12"/>
  <c r="U662" i="12"/>
  <c r="P662" i="12"/>
  <c r="U661" i="12"/>
  <c r="P661" i="12"/>
  <c r="U660" i="12"/>
  <c r="P660" i="12"/>
  <c r="U659" i="12"/>
  <c r="P659" i="12"/>
  <c r="V658" i="12"/>
  <c r="U658" i="12"/>
  <c r="P658" i="12"/>
  <c r="U657" i="12"/>
  <c r="P657" i="12"/>
  <c r="U656" i="12"/>
  <c r="P656" i="12"/>
  <c r="U655" i="12"/>
  <c r="P655" i="12"/>
  <c r="V654" i="12"/>
  <c r="U654" i="12"/>
  <c r="P654" i="12"/>
  <c r="U653" i="12"/>
  <c r="P653" i="12"/>
  <c r="U652" i="12"/>
  <c r="P652" i="12"/>
  <c r="U651" i="12"/>
  <c r="P651" i="12"/>
  <c r="V650" i="12"/>
  <c r="U650" i="12"/>
  <c r="P650" i="12"/>
  <c r="U649" i="12"/>
  <c r="P649" i="12"/>
  <c r="U648" i="12"/>
  <c r="P648" i="12"/>
  <c r="U647" i="12"/>
  <c r="P647" i="12"/>
  <c r="V646" i="12"/>
  <c r="U646" i="12"/>
  <c r="P646" i="12"/>
  <c r="U645" i="12"/>
  <c r="P645" i="12"/>
  <c r="U644" i="12"/>
  <c r="P644" i="12"/>
  <c r="U643" i="12"/>
  <c r="P643" i="12"/>
  <c r="V642" i="12"/>
  <c r="U642" i="12"/>
  <c r="P642" i="12"/>
  <c r="U641" i="12"/>
  <c r="P641" i="12"/>
  <c r="U640" i="12"/>
  <c r="P640" i="12"/>
  <c r="U639" i="12"/>
  <c r="P639" i="12"/>
  <c r="V638" i="12"/>
  <c r="U638" i="12"/>
  <c r="P638" i="12"/>
  <c r="U637" i="12"/>
  <c r="P637" i="12"/>
  <c r="U636" i="12"/>
  <c r="P636" i="12"/>
  <c r="U635" i="12"/>
  <c r="P635" i="12"/>
  <c r="V634" i="12"/>
  <c r="U634" i="12"/>
  <c r="P634" i="12"/>
  <c r="U633" i="12"/>
  <c r="P633" i="12"/>
  <c r="U632" i="12"/>
  <c r="P632" i="12"/>
  <c r="U631" i="12"/>
  <c r="P631" i="12"/>
  <c r="V630" i="12"/>
  <c r="U630" i="12"/>
  <c r="P630" i="12"/>
  <c r="U629" i="12"/>
  <c r="P629" i="12"/>
  <c r="U628" i="12"/>
  <c r="P628" i="12"/>
  <c r="U627" i="12"/>
  <c r="P627" i="12"/>
  <c r="V626" i="12"/>
  <c r="U626" i="12"/>
  <c r="P626" i="12"/>
  <c r="U625" i="12"/>
  <c r="P625" i="12"/>
  <c r="U624" i="12"/>
  <c r="P624" i="12"/>
  <c r="U623" i="12"/>
  <c r="P623" i="12"/>
  <c r="V622" i="12"/>
  <c r="U622" i="12"/>
  <c r="P622" i="12"/>
  <c r="U621" i="12"/>
  <c r="P621" i="12"/>
  <c r="U620" i="12"/>
  <c r="P620" i="12"/>
  <c r="U619" i="12"/>
  <c r="P619" i="12"/>
  <c r="V618" i="12"/>
  <c r="U618" i="12"/>
  <c r="P618" i="12"/>
  <c r="U617" i="12"/>
  <c r="P617" i="12"/>
  <c r="U616" i="12"/>
  <c r="P616" i="12"/>
  <c r="U615" i="12"/>
  <c r="P615" i="12"/>
  <c r="V614" i="12"/>
  <c r="U614" i="12"/>
  <c r="P614" i="12"/>
  <c r="U613" i="12"/>
  <c r="P613" i="12"/>
  <c r="U612" i="12"/>
  <c r="P612" i="12"/>
  <c r="U611" i="12"/>
  <c r="P611" i="12"/>
  <c r="V610" i="12"/>
  <c r="U610" i="12"/>
  <c r="P610" i="12"/>
  <c r="U609" i="12"/>
  <c r="P609" i="12"/>
  <c r="U608" i="12"/>
  <c r="P608" i="12"/>
  <c r="U607" i="12"/>
  <c r="P607" i="12"/>
  <c r="V606" i="12"/>
  <c r="U606" i="12"/>
  <c r="P606" i="12"/>
  <c r="U605" i="12"/>
  <c r="P605" i="12"/>
  <c r="U604" i="12"/>
  <c r="P604" i="12"/>
  <c r="U603" i="12"/>
  <c r="P603" i="12"/>
  <c r="V602" i="12"/>
  <c r="U602" i="12"/>
  <c r="P602" i="12"/>
  <c r="U601" i="12"/>
  <c r="P601" i="12"/>
  <c r="U600" i="12"/>
  <c r="P600" i="12"/>
  <c r="U599" i="12"/>
  <c r="P599" i="12"/>
  <c r="V598" i="12"/>
  <c r="U598" i="12"/>
  <c r="P598" i="12"/>
  <c r="U597" i="12"/>
  <c r="P597" i="12"/>
  <c r="U596" i="12"/>
  <c r="P596" i="12"/>
  <c r="U595" i="12"/>
  <c r="P595" i="12"/>
  <c r="V594" i="12"/>
  <c r="U594" i="12"/>
  <c r="P594" i="12"/>
  <c r="U593" i="12"/>
  <c r="P593" i="12"/>
  <c r="U592" i="12"/>
  <c r="P592" i="12"/>
  <c r="U591" i="12"/>
  <c r="P591" i="12"/>
  <c r="V590" i="12"/>
  <c r="U590" i="12"/>
  <c r="P590" i="12"/>
  <c r="U589" i="12"/>
  <c r="P589" i="12"/>
  <c r="U588" i="12"/>
  <c r="P588" i="12"/>
  <c r="U587" i="12"/>
  <c r="P587" i="12"/>
  <c r="V586" i="12"/>
  <c r="U586" i="12"/>
  <c r="P586" i="12"/>
  <c r="U585" i="12"/>
  <c r="P585" i="12"/>
  <c r="U584" i="12"/>
  <c r="P584" i="12"/>
  <c r="U583" i="12"/>
  <c r="P583" i="12"/>
  <c r="V582" i="12"/>
  <c r="U582" i="12"/>
  <c r="P582" i="12"/>
  <c r="U581" i="12"/>
  <c r="P581" i="12"/>
  <c r="U580" i="12"/>
  <c r="P580" i="12"/>
  <c r="U579" i="12"/>
  <c r="P579" i="12"/>
  <c r="V578" i="12"/>
  <c r="U578" i="12"/>
  <c r="P578" i="12"/>
  <c r="U577" i="12"/>
  <c r="P577" i="12"/>
  <c r="U576" i="12"/>
  <c r="P576" i="12"/>
  <c r="U575" i="12"/>
  <c r="P575" i="12"/>
  <c r="V574" i="12"/>
  <c r="U574" i="12"/>
  <c r="P574" i="12"/>
  <c r="U573" i="12"/>
  <c r="P573" i="12"/>
  <c r="U572" i="12"/>
  <c r="P572" i="12"/>
  <c r="U571" i="12"/>
  <c r="P571" i="12"/>
  <c r="V570" i="12"/>
  <c r="U570" i="12"/>
  <c r="P570" i="12"/>
  <c r="U569" i="12"/>
  <c r="P569" i="12"/>
  <c r="U568" i="12"/>
  <c r="P568" i="12"/>
  <c r="U567" i="12"/>
  <c r="P567" i="12"/>
  <c r="V566" i="12"/>
  <c r="U566" i="12"/>
  <c r="P566" i="12"/>
  <c r="U565" i="12"/>
  <c r="P565" i="12"/>
  <c r="U564" i="12"/>
  <c r="P564" i="12"/>
  <c r="U563" i="12"/>
  <c r="P563" i="12"/>
  <c r="V562" i="12"/>
  <c r="U562" i="12"/>
  <c r="P562" i="12"/>
  <c r="U561" i="12"/>
  <c r="P561" i="12"/>
  <c r="U560" i="12"/>
  <c r="P560" i="12"/>
  <c r="U559" i="12"/>
  <c r="P559" i="12"/>
  <c r="V558" i="12"/>
  <c r="U558" i="12"/>
  <c r="P558" i="12"/>
  <c r="U557" i="12"/>
  <c r="P557" i="12"/>
  <c r="U556" i="12"/>
  <c r="P556" i="12"/>
  <c r="U555" i="12"/>
  <c r="P555" i="12"/>
  <c r="V554" i="12"/>
  <c r="U554" i="12"/>
  <c r="P554" i="12"/>
  <c r="U553" i="12"/>
  <c r="P553" i="12"/>
  <c r="U552" i="12"/>
  <c r="P552" i="12"/>
  <c r="U551" i="12"/>
  <c r="P551" i="12"/>
  <c r="V550" i="12"/>
  <c r="U550" i="12"/>
  <c r="P550" i="12"/>
  <c r="U549" i="12"/>
  <c r="P549" i="12"/>
  <c r="U548" i="12"/>
  <c r="P548" i="12"/>
  <c r="U547" i="12"/>
  <c r="P547" i="12"/>
  <c r="V546" i="12"/>
  <c r="U546" i="12"/>
  <c r="P546" i="12"/>
  <c r="U545" i="12"/>
  <c r="P545" i="12"/>
  <c r="U544" i="12"/>
  <c r="P544" i="12"/>
  <c r="U543" i="12"/>
  <c r="P543" i="12"/>
  <c r="V542" i="12"/>
  <c r="U542" i="12"/>
  <c r="P542" i="12"/>
  <c r="U541" i="12"/>
  <c r="P541" i="12"/>
  <c r="U540" i="12"/>
  <c r="P540" i="12"/>
  <c r="U539" i="12"/>
  <c r="P539" i="12"/>
  <c r="V538" i="12"/>
  <c r="U538" i="12"/>
  <c r="P538" i="12"/>
  <c r="U537" i="12"/>
  <c r="P537" i="12"/>
  <c r="U536" i="12"/>
  <c r="P536" i="12"/>
  <c r="U535" i="12"/>
  <c r="P535" i="12"/>
  <c r="V534" i="12"/>
  <c r="U534" i="12"/>
  <c r="P534" i="12"/>
  <c r="U533" i="12"/>
  <c r="P533" i="12"/>
  <c r="U532" i="12"/>
  <c r="P532" i="12"/>
  <c r="U531" i="12"/>
  <c r="P531" i="12"/>
  <c r="V530" i="12"/>
  <c r="U530" i="12"/>
  <c r="P530" i="12"/>
  <c r="U529" i="12"/>
  <c r="P529" i="12"/>
  <c r="U528" i="12"/>
  <c r="P528" i="12"/>
  <c r="U527" i="12"/>
  <c r="P527" i="12"/>
  <c r="V526" i="12"/>
  <c r="U526" i="12"/>
  <c r="P526" i="12"/>
  <c r="U525" i="12"/>
  <c r="P525" i="12"/>
  <c r="U524" i="12"/>
  <c r="P524" i="12"/>
  <c r="U523" i="12"/>
  <c r="P523" i="12"/>
  <c r="V522" i="12"/>
  <c r="U522" i="12"/>
  <c r="P522" i="12"/>
  <c r="U521" i="12"/>
  <c r="P521" i="12"/>
  <c r="U520" i="12"/>
  <c r="P520" i="12"/>
  <c r="U519" i="12"/>
  <c r="P519" i="12"/>
  <c r="V518" i="12"/>
  <c r="U518" i="12"/>
  <c r="P518" i="12"/>
  <c r="U517" i="12"/>
  <c r="P517" i="12"/>
  <c r="U516" i="12"/>
  <c r="P516" i="12"/>
  <c r="U515" i="12"/>
  <c r="P515" i="12"/>
  <c r="V514" i="12"/>
  <c r="U514" i="12"/>
  <c r="P514" i="12"/>
  <c r="U513" i="12"/>
  <c r="P513" i="12"/>
  <c r="U512" i="12"/>
  <c r="P512" i="12"/>
  <c r="U511" i="12"/>
  <c r="P511" i="12"/>
  <c r="V510" i="12"/>
  <c r="U510" i="12"/>
  <c r="P510" i="12"/>
  <c r="U509" i="12"/>
  <c r="P509" i="12"/>
  <c r="U508" i="12"/>
  <c r="P508" i="12"/>
  <c r="U507" i="12"/>
  <c r="P507" i="12"/>
  <c r="V506" i="12"/>
  <c r="U506" i="12"/>
  <c r="P506" i="12"/>
  <c r="U505" i="12"/>
  <c r="P505" i="12"/>
  <c r="U504" i="12"/>
  <c r="P504" i="12"/>
  <c r="U503" i="12"/>
  <c r="P503" i="12"/>
  <c r="V502" i="12"/>
  <c r="U502" i="12"/>
  <c r="P502" i="12"/>
  <c r="U501" i="12"/>
  <c r="P501" i="12"/>
  <c r="U500" i="12"/>
  <c r="P500" i="12"/>
  <c r="U499" i="12"/>
  <c r="P499" i="12"/>
  <c r="V498" i="12"/>
  <c r="U498" i="12"/>
  <c r="P498" i="12"/>
  <c r="U497" i="12"/>
  <c r="P497" i="12"/>
  <c r="U496" i="12"/>
  <c r="P496" i="12"/>
  <c r="U495" i="12"/>
  <c r="P495" i="12"/>
  <c r="V494" i="12"/>
  <c r="U494" i="12"/>
  <c r="P494" i="12"/>
  <c r="U493" i="12"/>
  <c r="P493" i="12"/>
  <c r="U492" i="12"/>
  <c r="P492" i="12"/>
  <c r="U491" i="12"/>
  <c r="P491" i="12"/>
  <c r="V490" i="12"/>
  <c r="U490" i="12"/>
  <c r="P490" i="12"/>
  <c r="U489" i="12"/>
  <c r="P489" i="12"/>
  <c r="U488" i="12"/>
  <c r="P488" i="12"/>
  <c r="U487" i="12"/>
  <c r="P487" i="12"/>
  <c r="V486" i="12"/>
  <c r="U486" i="12"/>
  <c r="P486" i="12"/>
  <c r="U485" i="12"/>
  <c r="P485" i="12"/>
  <c r="U484" i="12"/>
  <c r="P484" i="12"/>
  <c r="U483" i="12"/>
  <c r="P483" i="12"/>
  <c r="V482" i="12"/>
  <c r="U482" i="12"/>
  <c r="P482" i="12"/>
  <c r="U481" i="12"/>
  <c r="P481" i="12"/>
  <c r="U480" i="12"/>
  <c r="P480" i="12"/>
  <c r="U479" i="12"/>
  <c r="P479" i="12"/>
  <c r="V478" i="12"/>
  <c r="U478" i="12"/>
  <c r="P478" i="12"/>
  <c r="U477" i="12"/>
  <c r="P477" i="12"/>
  <c r="U476" i="12"/>
  <c r="P476" i="12"/>
  <c r="U475" i="12"/>
  <c r="P475" i="12"/>
  <c r="V474" i="12"/>
  <c r="U474" i="12"/>
  <c r="P474" i="12"/>
  <c r="U473" i="12"/>
  <c r="P473" i="12"/>
  <c r="U472" i="12"/>
  <c r="P472" i="12"/>
  <c r="U471" i="12"/>
  <c r="P471" i="12"/>
  <c r="V470" i="12"/>
  <c r="U470" i="12"/>
  <c r="P470" i="12"/>
  <c r="U469" i="12"/>
  <c r="P469" i="12"/>
  <c r="U468" i="12"/>
  <c r="P468" i="12"/>
  <c r="U467" i="12"/>
  <c r="P467" i="12"/>
  <c r="V466" i="12"/>
  <c r="U466" i="12"/>
  <c r="P466" i="12"/>
  <c r="U465" i="12"/>
  <c r="P465" i="12"/>
  <c r="U464" i="12"/>
  <c r="P464" i="12"/>
  <c r="U463" i="12"/>
  <c r="P463" i="12"/>
  <c r="V462" i="12"/>
  <c r="U462" i="12"/>
  <c r="P462" i="12"/>
  <c r="U461" i="12"/>
  <c r="P461" i="12"/>
  <c r="U460" i="12"/>
  <c r="P460" i="12"/>
  <c r="U459" i="12"/>
  <c r="P459" i="12"/>
  <c r="V458" i="12"/>
  <c r="U458" i="12"/>
  <c r="P458" i="12"/>
  <c r="U457" i="12"/>
  <c r="P457" i="12"/>
  <c r="U456" i="12"/>
  <c r="P456" i="12"/>
  <c r="U455" i="12"/>
  <c r="P455" i="12"/>
  <c r="V454" i="12"/>
  <c r="U454" i="12"/>
  <c r="P454" i="12"/>
  <c r="U453" i="12"/>
  <c r="P453" i="12"/>
  <c r="U452" i="12"/>
  <c r="P452" i="12"/>
  <c r="U451" i="12"/>
  <c r="P451" i="12"/>
  <c r="V450" i="12"/>
  <c r="U450" i="12"/>
  <c r="P450" i="12"/>
  <c r="U449" i="12"/>
  <c r="P449" i="12"/>
  <c r="U448" i="12"/>
  <c r="P448" i="12"/>
  <c r="U447" i="12"/>
  <c r="P447" i="12"/>
  <c r="V446" i="12"/>
  <c r="U446" i="12"/>
  <c r="P446" i="12"/>
  <c r="U445" i="12"/>
  <c r="P445" i="12"/>
  <c r="U444" i="12"/>
  <c r="P444" i="12"/>
  <c r="U443" i="12"/>
  <c r="P443" i="12"/>
  <c r="V442" i="12"/>
  <c r="U442" i="12"/>
  <c r="P442" i="12"/>
  <c r="U441" i="12"/>
  <c r="P441" i="12"/>
  <c r="U440" i="12"/>
  <c r="P440" i="12"/>
  <c r="U439" i="12"/>
  <c r="P439" i="12"/>
  <c r="V438" i="12"/>
  <c r="U438" i="12"/>
  <c r="P438" i="12"/>
  <c r="U437" i="12"/>
  <c r="P437" i="12"/>
  <c r="U436" i="12"/>
  <c r="P436" i="12"/>
  <c r="U435" i="12"/>
  <c r="P435" i="12"/>
  <c r="V434" i="12"/>
  <c r="U434" i="12"/>
  <c r="P434" i="12"/>
  <c r="U433" i="12"/>
  <c r="P433" i="12"/>
  <c r="U432" i="12"/>
  <c r="P432" i="12"/>
  <c r="U431" i="12"/>
  <c r="P431" i="12"/>
  <c r="V430" i="12"/>
  <c r="U430" i="12"/>
  <c r="P430" i="12"/>
  <c r="U429" i="12"/>
  <c r="P429" i="12"/>
  <c r="U428" i="12"/>
  <c r="P428" i="12"/>
  <c r="U427" i="12"/>
  <c r="P427" i="12"/>
  <c r="V426" i="12"/>
  <c r="U426" i="12"/>
  <c r="P426" i="12"/>
  <c r="U425" i="12"/>
  <c r="P425" i="12"/>
  <c r="U424" i="12"/>
  <c r="P424" i="12"/>
  <c r="U423" i="12"/>
  <c r="P423" i="12"/>
  <c r="V422" i="12"/>
  <c r="U422" i="12"/>
  <c r="P422" i="12"/>
  <c r="U421" i="12"/>
  <c r="P421" i="12"/>
  <c r="U420" i="12"/>
  <c r="P420" i="12"/>
  <c r="U419" i="12"/>
  <c r="P419" i="12"/>
  <c r="V418" i="12"/>
  <c r="U418" i="12"/>
  <c r="P418" i="12"/>
  <c r="U417" i="12"/>
  <c r="P417" i="12"/>
  <c r="U416" i="12"/>
  <c r="P416" i="12"/>
  <c r="U415" i="12"/>
  <c r="P415" i="12"/>
  <c r="V414" i="12"/>
  <c r="U414" i="12"/>
  <c r="P414" i="12"/>
  <c r="U413" i="12"/>
  <c r="P413" i="12"/>
  <c r="U412" i="12"/>
  <c r="P412" i="12"/>
  <c r="U411" i="12"/>
  <c r="P411" i="12"/>
  <c r="V410" i="12"/>
  <c r="U410" i="12"/>
  <c r="P410" i="12"/>
  <c r="U409" i="12"/>
  <c r="P409" i="12"/>
  <c r="U408" i="12"/>
  <c r="P408" i="12"/>
  <c r="U407" i="12"/>
  <c r="P407" i="12"/>
  <c r="V406" i="12"/>
  <c r="U406" i="12"/>
  <c r="P406" i="12"/>
  <c r="U405" i="12"/>
  <c r="P405" i="12"/>
  <c r="U404" i="12"/>
  <c r="P404" i="12"/>
  <c r="U403" i="12"/>
  <c r="P403" i="12"/>
  <c r="V402" i="12"/>
  <c r="U402" i="12"/>
  <c r="P402" i="12"/>
  <c r="U401" i="12"/>
  <c r="P401" i="12"/>
  <c r="U400" i="12"/>
  <c r="P400" i="12"/>
  <c r="U399" i="12"/>
  <c r="P399" i="12"/>
  <c r="V398" i="12"/>
  <c r="U398" i="12"/>
  <c r="P398" i="12"/>
  <c r="U397" i="12"/>
  <c r="P397" i="12"/>
  <c r="U396" i="12"/>
  <c r="P396" i="12"/>
  <c r="U395" i="12"/>
  <c r="P395" i="12"/>
  <c r="V394" i="12"/>
  <c r="U394" i="12"/>
  <c r="P394" i="12"/>
  <c r="U393" i="12"/>
  <c r="P393" i="12"/>
  <c r="U392" i="12"/>
  <c r="P392" i="12"/>
  <c r="U391" i="12"/>
  <c r="P391" i="12"/>
  <c r="V390" i="12"/>
  <c r="U390" i="12"/>
  <c r="P390" i="12"/>
  <c r="U389" i="12"/>
  <c r="P389" i="12"/>
  <c r="U388" i="12"/>
  <c r="P388" i="12"/>
  <c r="U387" i="12"/>
  <c r="P387" i="12"/>
  <c r="V386" i="12"/>
  <c r="U386" i="12"/>
  <c r="P386" i="12"/>
  <c r="U385" i="12"/>
  <c r="P385" i="12"/>
  <c r="U384" i="12"/>
  <c r="P384" i="12"/>
  <c r="U383" i="12"/>
  <c r="P383" i="12"/>
  <c r="V382" i="12"/>
  <c r="U382" i="12"/>
  <c r="P382" i="12"/>
  <c r="U381" i="12"/>
  <c r="P381" i="12"/>
  <c r="U380" i="12"/>
  <c r="P380" i="12"/>
  <c r="U379" i="12"/>
  <c r="P379" i="12"/>
  <c r="V378" i="12"/>
  <c r="U378" i="12"/>
  <c r="P378" i="12"/>
  <c r="U377" i="12"/>
  <c r="P377" i="12"/>
  <c r="U376" i="12"/>
  <c r="P376" i="12"/>
  <c r="U375" i="12"/>
  <c r="P375" i="12"/>
  <c r="V374" i="12"/>
  <c r="U374" i="12"/>
  <c r="P374" i="12"/>
  <c r="U373" i="12"/>
  <c r="P373" i="12"/>
  <c r="U372" i="12"/>
  <c r="P372" i="12"/>
  <c r="U371" i="12"/>
  <c r="P371" i="12"/>
  <c r="V370" i="12"/>
  <c r="U370" i="12"/>
  <c r="P370" i="12"/>
  <c r="U369" i="12"/>
  <c r="P369" i="12"/>
  <c r="U368" i="12"/>
  <c r="P368" i="12"/>
  <c r="U367" i="12"/>
  <c r="P367" i="12"/>
  <c r="V366" i="12"/>
  <c r="U366" i="12"/>
  <c r="P366" i="12"/>
  <c r="U365" i="12"/>
  <c r="P365" i="12"/>
  <c r="U364" i="12"/>
  <c r="P364" i="12"/>
  <c r="U363" i="12"/>
  <c r="P363" i="12"/>
  <c r="V362" i="12"/>
  <c r="U362" i="12"/>
  <c r="P362" i="12"/>
  <c r="U361" i="12"/>
  <c r="P361" i="12"/>
  <c r="U360" i="12"/>
  <c r="P360" i="12"/>
  <c r="U359" i="12"/>
  <c r="P359" i="12"/>
  <c r="V358" i="12"/>
  <c r="U358" i="12"/>
  <c r="P358" i="12"/>
  <c r="U357" i="12"/>
  <c r="P357" i="12"/>
  <c r="U356" i="12"/>
  <c r="P356" i="12"/>
  <c r="U355" i="12"/>
  <c r="P355" i="12"/>
  <c r="V354" i="12"/>
  <c r="U354" i="12"/>
  <c r="P354" i="12"/>
  <c r="U353" i="12"/>
  <c r="P353" i="12"/>
  <c r="U352" i="12"/>
  <c r="P352" i="12"/>
  <c r="U351" i="12"/>
  <c r="P351" i="12"/>
  <c r="V350" i="12"/>
  <c r="U350" i="12"/>
  <c r="P350" i="12"/>
  <c r="U349" i="12"/>
  <c r="P349" i="12"/>
  <c r="U348" i="12"/>
  <c r="P348" i="12"/>
  <c r="U347" i="12"/>
  <c r="P347" i="12"/>
  <c r="V346" i="12"/>
  <c r="U346" i="12"/>
  <c r="P346" i="12"/>
  <c r="U345" i="12"/>
  <c r="P345" i="12"/>
  <c r="U344" i="12"/>
  <c r="P344" i="12"/>
  <c r="U343" i="12"/>
  <c r="P343" i="12"/>
  <c r="V342" i="12"/>
  <c r="U342" i="12"/>
  <c r="P342" i="12"/>
  <c r="U341" i="12"/>
  <c r="P341" i="12"/>
  <c r="U340" i="12"/>
  <c r="P340" i="12"/>
  <c r="U339" i="12"/>
  <c r="P339" i="12"/>
  <c r="V338" i="12"/>
  <c r="U338" i="12"/>
  <c r="P338" i="12"/>
  <c r="U337" i="12"/>
  <c r="P337" i="12"/>
  <c r="U336" i="12"/>
  <c r="P336" i="12"/>
  <c r="U335" i="12"/>
  <c r="P335" i="12"/>
  <c r="V334" i="12"/>
  <c r="U334" i="12"/>
  <c r="P334" i="12"/>
  <c r="U333" i="12"/>
  <c r="P333" i="12"/>
  <c r="U332" i="12"/>
  <c r="P332" i="12"/>
  <c r="U331" i="12"/>
  <c r="P331" i="12"/>
  <c r="V330" i="12"/>
  <c r="U330" i="12"/>
  <c r="P330" i="12"/>
  <c r="U329" i="12"/>
  <c r="P329" i="12"/>
  <c r="U328" i="12"/>
  <c r="P328" i="12"/>
  <c r="U327" i="12"/>
  <c r="P327" i="12"/>
  <c r="V326" i="12"/>
  <c r="U326" i="12"/>
  <c r="P326" i="12"/>
  <c r="U325" i="12"/>
  <c r="P325" i="12"/>
  <c r="U324" i="12"/>
  <c r="P324" i="12"/>
  <c r="U323" i="12"/>
  <c r="P323" i="12"/>
  <c r="V322" i="12"/>
  <c r="U322" i="12"/>
  <c r="P322" i="12"/>
  <c r="U321" i="12"/>
  <c r="P321" i="12"/>
  <c r="U320" i="12"/>
  <c r="P320" i="12"/>
  <c r="U319" i="12"/>
  <c r="P319" i="12"/>
  <c r="V318" i="12"/>
  <c r="U318" i="12"/>
  <c r="P318" i="12"/>
  <c r="U317" i="12"/>
  <c r="P317" i="12"/>
  <c r="U316" i="12"/>
  <c r="P316" i="12"/>
  <c r="U315" i="12"/>
  <c r="P315" i="12"/>
  <c r="V314" i="12"/>
  <c r="U314" i="12"/>
  <c r="P314" i="12"/>
  <c r="U313" i="12"/>
  <c r="P313" i="12"/>
  <c r="U312" i="12"/>
  <c r="P312" i="12"/>
  <c r="U311" i="12"/>
  <c r="P311" i="12"/>
  <c r="V310" i="12"/>
  <c r="U310" i="12"/>
  <c r="P310" i="12"/>
  <c r="U309" i="12"/>
  <c r="P309" i="12"/>
  <c r="U308" i="12"/>
  <c r="P308" i="12"/>
  <c r="U307" i="12"/>
  <c r="P307" i="12"/>
  <c r="V306" i="12"/>
  <c r="U306" i="12"/>
  <c r="P306" i="12"/>
  <c r="U305" i="12"/>
  <c r="P305" i="12"/>
  <c r="U304" i="12"/>
  <c r="P304" i="12"/>
  <c r="U303" i="12"/>
  <c r="P303" i="12"/>
  <c r="V302" i="12"/>
  <c r="U302" i="12"/>
  <c r="P302" i="12"/>
  <c r="U301" i="12"/>
  <c r="P301" i="12"/>
  <c r="U300" i="12"/>
  <c r="P300" i="12"/>
  <c r="U299" i="12"/>
  <c r="P299" i="12"/>
  <c r="V298" i="12"/>
  <c r="U298" i="12"/>
  <c r="P298" i="12"/>
  <c r="U297" i="12"/>
  <c r="P297" i="12"/>
  <c r="U296" i="12"/>
  <c r="P296" i="12"/>
  <c r="U295" i="12"/>
  <c r="P295" i="12"/>
  <c r="V294" i="12"/>
  <c r="U294" i="12"/>
  <c r="P294" i="12"/>
  <c r="U293" i="12"/>
  <c r="P293" i="12"/>
  <c r="U292" i="12"/>
  <c r="P292" i="12"/>
  <c r="U291" i="12"/>
  <c r="P291" i="12"/>
  <c r="V290" i="12"/>
  <c r="U290" i="12"/>
  <c r="P290" i="12"/>
  <c r="U289" i="12"/>
  <c r="P289" i="12"/>
  <c r="U288" i="12"/>
  <c r="P288" i="12"/>
  <c r="U287" i="12"/>
  <c r="P287" i="12"/>
  <c r="V286" i="12"/>
  <c r="U286" i="12"/>
  <c r="P286" i="12"/>
  <c r="U285" i="12"/>
  <c r="P285" i="12"/>
  <c r="U284" i="12"/>
  <c r="P284" i="12"/>
  <c r="U283" i="12"/>
  <c r="P283" i="12"/>
  <c r="V282" i="12"/>
  <c r="U282" i="12"/>
  <c r="P282" i="12"/>
  <c r="U281" i="12"/>
  <c r="P281" i="12"/>
  <c r="U280" i="12"/>
  <c r="P280" i="12"/>
  <c r="U279" i="12"/>
  <c r="P279" i="12"/>
  <c r="V278" i="12"/>
  <c r="U278" i="12"/>
  <c r="P278" i="12"/>
  <c r="U277" i="12"/>
  <c r="P277" i="12"/>
  <c r="U276" i="12"/>
  <c r="P276" i="12"/>
  <c r="U275" i="12"/>
  <c r="P275" i="12"/>
  <c r="V274" i="12"/>
  <c r="U274" i="12"/>
  <c r="P274" i="12"/>
  <c r="U273" i="12"/>
  <c r="P273" i="12"/>
  <c r="U272" i="12"/>
  <c r="P272" i="12"/>
  <c r="U271" i="12"/>
  <c r="P271" i="12"/>
  <c r="V270" i="12"/>
  <c r="U270" i="12"/>
  <c r="P270" i="12"/>
  <c r="U269" i="12"/>
  <c r="P269" i="12"/>
  <c r="U268" i="12"/>
  <c r="P268" i="12"/>
  <c r="U267" i="12"/>
  <c r="P267" i="12"/>
  <c r="V266" i="12"/>
  <c r="U266" i="12"/>
  <c r="P266" i="12"/>
  <c r="U265" i="12"/>
  <c r="P265" i="12"/>
  <c r="U264" i="12"/>
  <c r="P264" i="12"/>
  <c r="U263" i="12"/>
  <c r="P263" i="12"/>
  <c r="V262" i="12"/>
  <c r="U262" i="12"/>
  <c r="P262" i="12"/>
  <c r="U261" i="12"/>
  <c r="P261" i="12"/>
  <c r="U260" i="12"/>
  <c r="P260" i="12"/>
  <c r="U259" i="12"/>
  <c r="P259" i="12"/>
  <c r="V258" i="12"/>
  <c r="U258" i="12"/>
  <c r="P258" i="12"/>
  <c r="U257" i="12"/>
  <c r="P257" i="12"/>
  <c r="U256" i="12"/>
  <c r="P256" i="12"/>
  <c r="U255" i="12"/>
  <c r="P255" i="12"/>
  <c r="V254" i="12"/>
  <c r="U254" i="12"/>
  <c r="P254" i="12"/>
  <c r="U253" i="12"/>
  <c r="P253" i="12"/>
  <c r="U252" i="12"/>
  <c r="P252" i="12"/>
  <c r="U251" i="12"/>
  <c r="P251" i="12"/>
  <c r="V250" i="12"/>
  <c r="U250" i="12"/>
  <c r="P250" i="12"/>
  <c r="U249" i="12"/>
  <c r="P249" i="12"/>
  <c r="U248" i="12"/>
  <c r="P248" i="12"/>
  <c r="U247" i="12"/>
  <c r="P247" i="12"/>
  <c r="V246" i="12"/>
  <c r="U246" i="12"/>
  <c r="P246" i="12"/>
  <c r="U245" i="12"/>
  <c r="P245" i="12"/>
  <c r="U244" i="12"/>
  <c r="P244" i="12"/>
  <c r="U243" i="12"/>
  <c r="P243" i="12"/>
  <c r="V242" i="12"/>
  <c r="U242" i="12"/>
  <c r="P242" i="12"/>
  <c r="U241" i="12"/>
  <c r="P241" i="12"/>
  <c r="U240" i="12"/>
  <c r="P240" i="12"/>
  <c r="U239" i="12"/>
  <c r="P239" i="12"/>
  <c r="V238" i="12"/>
  <c r="U238" i="12"/>
  <c r="P238" i="12"/>
  <c r="U237" i="12"/>
  <c r="P237" i="12"/>
  <c r="U236" i="12"/>
  <c r="P236" i="12"/>
  <c r="U235" i="12"/>
  <c r="P235" i="12"/>
  <c r="V234" i="12"/>
  <c r="U234" i="12"/>
  <c r="P234" i="12"/>
  <c r="U233" i="12"/>
  <c r="P233" i="12"/>
  <c r="U232" i="12"/>
  <c r="P232" i="12"/>
  <c r="U231" i="12"/>
  <c r="P231" i="12"/>
  <c r="V230" i="12"/>
  <c r="U230" i="12"/>
  <c r="P230" i="12"/>
  <c r="U229" i="12"/>
  <c r="P229" i="12"/>
  <c r="U228" i="12"/>
  <c r="P228" i="12"/>
  <c r="U227" i="12"/>
  <c r="P227" i="12"/>
  <c r="V226" i="12"/>
  <c r="U226" i="12"/>
  <c r="P226" i="12"/>
  <c r="U225" i="12"/>
  <c r="P225" i="12"/>
  <c r="U224" i="12"/>
  <c r="P224" i="12"/>
  <c r="U223" i="12"/>
  <c r="P223" i="12"/>
  <c r="V222" i="12"/>
  <c r="U222" i="12"/>
  <c r="P222" i="12"/>
  <c r="U221" i="12"/>
  <c r="P221" i="12"/>
  <c r="U220" i="12"/>
  <c r="P220" i="12"/>
  <c r="U219" i="12"/>
  <c r="P219" i="12"/>
  <c r="V218" i="12"/>
  <c r="U218" i="12"/>
  <c r="P218" i="12"/>
  <c r="U217" i="12"/>
  <c r="P217" i="12"/>
  <c r="U216" i="12"/>
  <c r="P216" i="12"/>
  <c r="U215" i="12"/>
  <c r="P215" i="12"/>
  <c r="V214" i="12"/>
  <c r="U214" i="12"/>
  <c r="P214" i="12"/>
  <c r="U213" i="12"/>
  <c r="P213" i="12"/>
  <c r="U212" i="12"/>
  <c r="P212" i="12"/>
  <c r="U211" i="12"/>
  <c r="P211" i="12"/>
  <c r="V210" i="12"/>
  <c r="U210" i="12"/>
  <c r="P210" i="12"/>
  <c r="U209" i="12"/>
  <c r="P209" i="12"/>
  <c r="U208" i="12"/>
  <c r="P208" i="12"/>
  <c r="U207" i="12"/>
  <c r="P207" i="12"/>
  <c r="V206" i="12"/>
  <c r="U206" i="12"/>
  <c r="P206" i="12"/>
  <c r="U205" i="12"/>
  <c r="P205" i="12"/>
  <c r="U204" i="12"/>
  <c r="P204" i="12"/>
  <c r="U203" i="12"/>
  <c r="P203" i="12"/>
  <c r="V202" i="12"/>
  <c r="U202" i="12"/>
  <c r="P202" i="12"/>
  <c r="U201" i="12"/>
  <c r="P201" i="12"/>
  <c r="U200" i="12"/>
  <c r="P200" i="12"/>
  <c r="U199" i="12"/>
  <c r="P199" i="12"/>
  <c r="V198" i="12"/>
  <c r="U198" i="12"/>
  <c r="P198" i="12"/>
  <c r="U197" i="12"/>
  <c r="P197" i="12"/>
  <c r="U196" i="12"/>
  <c r="P196" i="12"/>
  <c r="U195" i="12"/>
  <c r="P195" i="12"/>
  <c r="V194" i="12"/>
  <c r="U194" i="12"/>
  <c r="P194" i="12"/>
  <c r="U193" i="12"/>
  <c r="P193" i="12"/>
  <c r="U192" i="12"/>
  <c r="P192" i="12"/>
  <c r="U191" i="12"/>
  <c r="P191" i="12"/>
  <c r="V190" i="12"/>
  <c r="U190" i="12"/>
  <c r="P190" i="12"/>
  <c r="U189" i="12"/>
  <c r="P189" i="12"/>
  <c r="F189" i="12"/>
  <c r="E189" i="12" s="1"/>
  <c r="U188" i="12"/>
  <c r="P188" i="12"/>
  <c r="F188" i="12"/>
  <c r="E188" i="12" s="1"/>
  <c r="U187" i="12"/>
  <c r="P187" i="12"/>
  <c r="F187" i="12"/>
  <c r="E187" i="12"/>
  <c r="V186" i="12"/>
  <c r="U186" i="12"/>
  <c r="P186" i="12"/>
  <c r="F186" i="12"/>
  <c r="E186" i="12" s="1"/>
  <c r="U185" i="12"/>
  <c r="P185" i="12"/>
  <c r="F185" i="12"/>
  <c r="E185" i="12"/>
  <c r="U184" i="12"/>
  <c r="P184" i="12"/>
  <c r="F184" i="12"/>
  <c r="E184" i="12"/>
  <c r="U183" i="12"/>
  <c r="P183" i="12"/>
  <c r="F183" i="12"/>
  <c r="E183" i="12" s="1"/>
  <c r="V182" i="12"/>
  <c r="U182" i="12"/>
  <c r="P182" i="12"/>
  <c r="F182" i="12"/>
  <c r="E182" i="12" s="1"/>
  <c r="U181" i="12"/>
  <c r="P181" i="12"/>
  <c r="F181" i="12"/>
  <c r="E181" i="12"/>
  <c r="U180" i="12"/>
  <c r="P180" i="12"/>
  <c r="F180" i="12"/>
  <c r="E180" i="12" s="1"/>
  <c r="U179" i="12"/>
  <c r="P179" i="12"/>
  <c r="F179" i="12"/>
  <c r="E179" i="12" s="1"/>
  <c r="V178" i="12"/>
  <c r="U178" i="12"/>
  <c r="P178" i="12"/>
  <c r="F178" i="12"/>
  <c r="E178" i="12"/>
  <c r="U177" i="12"/>
  <c r="P177" i="12"/>
  <c r="F177" i="12"/>
  <c r="E177" i="12"/>
  <c r="U176" i="12"/>
  <c r="P176" i="12"/>
  <c r="F176" i="12"/>
  <c r="E176" i="12" s="1"/>
  <c r="U175" i="12"/>
  <c r="P175" i="12"/>
  <c r="F175" i="12"/>
  <c r="E175" i="12"/>
  <c r="V174" i="12"/>
  <c r="U174" i="12"/>
  <c r="P174" i="12"/>
  <c r="F174" i="12"/>
  <c r="E174" i="12" s="1"/>
  <c r="U173" i="12"/>
  <c r="P173" i="12"/>
  <c r="F173" i="12"/>
  <c r="E173" i="12"/>
  <c r="U172" i="12"/>
  <c r="P172" i="12"/>
  <c r="F172" i="12"/>
  <c r="E172" i="12" s="1"/>
  <c r="U171" i="12"/>
  <c r="P171" i="12"/>
  <c r="F171" i="12"/>
  <c r="E171" i="12" s="1"/>
  <c r="V170" i="12"/>
  <c r="U170" i="12"/>
  <c r="P170" i="12"/>
  <c r="F170" i="12"/>
  <c r="E170" i="12"/>
  <c r="U169" i="12"/>
  <c r="P169" i="12"/>
  <c r="F169" i="12"/>
  <c r="E169" i="12" s="1"/>
  <c r="U168" i="12"/>
  <c r="P168" i="12"/>
  <c r="F168" i="12"/>
  <c r="E168" i="12"/>
  <c r="U167" i="12"/>
  <c r="P167" i="12"/>
  <c r="F167" i="12"/>
  <c r="E167" i="12"/>
  <c r="V166" i="12"/>
  <c r="U166" i="12"/>
  <c r="P166" i="12"/>
  <c r="F166" i="12"/>
  <c r="E166" i="12" s="1"/>
  <c r="U165" i="12"/>
  <c r="P165" i="12"/>
  <c r="F165" i="12"/>
  <c r="E165" i="12" s="1"/>
  <c r="U164" i="12"/>
  <c r="P164" i="12"/>
  <c r="F164" i="12"/>
  <c r="E164" i="12"/>
  <c r="U163" i="12"/>
  <c r="P163" i="12"/>
  <c r="F163" i="12"/>
  <c r="E163" i="12" s="1"/>
  <c r="V162" i="12"/>
  <c r="U162" i="12"/>
  <c r="P162" i="12"/>
  <c r="F162" i="12"/>
  <c r="E162" i="12" s="1"/>
  <c r="U161" i="12"/>
  <c r="P161" i="12"/>
  <c r="F161" i="12"/>
  <c r="E161" i="12"/>
  <c r="U160" i="12"/>
  <c r="P160" i="12"/>
  <c r="F160" i="12"/>
  <c r="E160" i="12"/>
  <c r="U159" i="12"/>
  <c r="P159" i="12"/>
  <c r="F159" i="12"/>
  <c r="E159" i="12" s="1"/>
  <c r="V158" i="12"/>
  <c r="U158" i="12"/>
  <c r="P158" i="12"/>
  <c r="F158" i="12"/>
  <c r="E158" i="12" s="1"/>
  <c r="U157" i="12"/>
  <c r="P157" i="12"/>
  <c r="F157" i="12"/>
  <c r="E157" i="12" s="1"/>
  <c r="U156" i="12"/>
  <c r="P156" i="12"/>
  <c r="F156" i="12"/>
  <c r="E156" i="12"/>
  <c r="U155" i="12"/>
  <c r="P155" i="12"/>
  <c r="F155" i="12"/>
  <c r="E155" i="12" s="1"/>
  <c r="V154" i="12"/>
  <c r="U154" i="12"/>
  <c r="P154" i="12"/>
  <c r="F154" i="12"/>
  <c r="E154" i="12"/>
  <c r="U153" i="12"/>
  <c r="P153" i="12"/>
  <c r="F153" i="12"/>
  <c r="E153" i="12"/>
  <c r="U152" i="12"/>
  <c r="P152" i="12"/>
  <c r="F152" i="12"/>
  <c r="E152" i="12" s="1"/>
  <c r="U151" i="12"/>
  <c r="P151" i="12"/>
  <c r="F151" i="12"/>
  <c r="E151" i="12"/>
  <c r="V150" i="12"/>
  <c r="U150" i="12"/>
  <c r="P150" i="12"/>
  <c r="F150" i="12"/>
  <c r="E150" i="12"/>
  <c r="U149" i="12"/>
  <c r="P149" i="12"/>
  <c r="F149" i="12"/>
  <c r="E149" i="12" s="1"/>
  <c r="U148" i="12"/>
  <c r="P148" i="12"/>
  <c r="F148" i="12"/>
  <c r="E148" i="12" s="1"/>
  <c r="U147" i="12"/>
  <c r="P147" i="12"/>
  <c r="F147" i="12"/>
  <c r="E147" i="12"/>
  <c r="V146" i="12"/>
  <c r="U146" i="12"/>
  <c r="P146" i="12"/>
  <c r="F146" i="12"/>
  <c r="E146" i="12"/>
  <c r="U145" i="12"/>
  <c r="P145" i="12"/>
  <c r="F145" i="12"/>
  <c r="E145" i="12" s="1"/>
  <c r="U144" i="12"/>
  <c r="P144" i="12"/>
  <c r="F144" i="12"/>
  <c r="E144" i="12"/>
  <c r="U143" i="12"/>
  <c r="P143" i="12"/>
  <c r="F143" i="12"/>
  <c r="E143" i="12"/>
  <c r="V142" i="12"/>
  <c r="U142" i="12"/>
  <c r="P142" i="12"/>
  <c r="F142" i="12"/>
  <c r="E142" i="12"/>
  <c r="U141" i="12"/>
  <c r="P141" i="12"/>
  <c r="F141" i="12"/>
  <c r="E141" i="12" s="1"/>
  <c r="U140" i="12"/>
  <c r="P140" i="12"/>
  <c r="F140" i="12"/>
  <c r="E140" i="12" s="1"/>
  <c r="U139" i="12"/>
  <c r="P139" i="12"/>
  <c r="F139" i="12"/>
  <c r="E139" i="12"/>
  <c r="V138" i="12"/>
  <c r="U138" i="12"/>
  <c r="P138" i="12"/>
  <c r="F138" i="12"/>
  <c r="E138" i="12" s="1"/>
  <c r="U137" i="12"/>
  <c r="P137" i="12"/>
  <c r="F137" i="12"/>
  <c r="E137" i="12"/>
  <c r="U136" i="12"/>
  <c r="P136" i="12"/>
  <c r="F136" i="12"/>
  <c r="E136" i="12"/>
  <c r="U135" i="12"/>
  <c r="P135" i="12"/>
  <c r="F135" i="12"/>
  <c r="E135" i="12" s="1"/>
  <c r="V134" i="12"/>
  <c r="U134" i="12"/>
  <c r="P134" i="12"/>
  <c r="F134" i="12"/>
  <c r="E134" i="12" s="1"/>
  <c r="U133" i="12"/>
  <c r="P133" i="12"/>
  <c r="F133" i="12"/>
  <c r="E133" i="12"/>
  <c r="U132" i="12"/>
  <c r="P132" i="12"/>
  <c r="F132" i="12"/>
  <c r="E132" i="12" s="1"/>
  <c r="U131" i="12"/>
  <c r="P131" i="12"/>
  <c r="F131" i="12"/>
  <c r="E131" i="12" s="1"/>
  <c r="V130" i="12"/>
  <c r="U130" i="12"/>
  <c r="P130" i="12"/>
  <c r="F130" i="12"/>
  <c r="E130" i="12"/>
  <c r="U129" i="12"/>
  <c r="P129" i="12"/>
  <c r="F129" i="12"/>
  <c r="E129" i="12"/>
  <c r="U128" i="12"/>
  <c r="P128" i="12"/>
  <c r="F128" i="12"/>
  <c r="E128" i="12" s="1"/>
  <c r="U127" i="12"/>
  <c r="P127" i="12"/>
  <c r="F127" i="12"/>
  <c r="E127" i="12"/>
  <c r="V126" i="12"/>
  <c r="U126" i="12"/>
  <c r="P126" i="12"/>
  <c r="F126" i="12"/>
  <c r="E126" i="12" s="1"/>
  <c r="U125" i="12"/>
  <c r="P125" i="12"/>
  <c r="F125" i="12"/>
  <c r="E125" i="12"/>
  <c r="U124" i="12"/>
  <c r="P124" i="12"/>
  <c r="F124" i="12"/>
  <c r="E124" i="12" s="1"/>
  <c r="U123" i="12"/>
  <c r="P123" i="12"/>
  <c r="F123" i="12"/>
  <c r="E123" i="12" s="1"/>
  <c r="V122" i="12"/>
  <c r="U122" i="12"/>
  <c r="P122" i="12"/>
  <c r="F122" i="12"/>
  <c r="E122" i="12"/>
  <c r="U121" i="12"/>
  <c r="P121" i="12"/>
  <c r="F121" i="12"/>
  <c r="E121" i="12" s="1"/>
  <c r="U120" i="12"/>
  <c r="P120" i="12"/>
  <c r="F120" i="12"/>
  <c r="E120" i="12"/>
  <c r="U119" i="12"/>
  <c r="P119" i="12"/>
  <c r="F119" i="12"/>
  <c r="E119" i="12"/>
  <c r="V118" i="12"/>
  <c r="U118" i="12"/>
  <c r="P118" i="12"/>
  <c r="F118" i="12"/>
  <c r="E118" i="12" s="1"/>
  <c r="U117" i="12"/>
  <c r="P117" i="12"/>
  <c r="F117" i="12"/>
  <c r="E117" i="12" s="1"/>
  <c r="U116" i="12"/>
  <c r="P116" i="12"/>
  <c r="F116" i="12"/>
  <c r="E116" i="12"/>
  <c r="U115" i="12"/>
  <c r="P115" i="12"/>
  <c r="F115" i="12"/>
  <c r="E115" i="12" s="1"/>
  <c r="V114" i="12"/>
  <c r="U114" i="12"/>
  <c r="P114" i="12"/>
  <c r="F114" i="12"/>
  <c r="E114" i="12" s="1"/>
  <c r="U113" i="12"/>
  <c r="P113" i="12"/>
  <c r="F113" i="12"/>
  <c r="E113" i="12"/>
  <c r="U112" i="12"/>
  <c r="P112" i="12"/>
  <c r="F112" i="12"/>
  <c r="E112" i="12"/>
  <c r="U111" i="12"/>
  <c r="P111" i="12"/>
  <c r="F111" i="12"/>
  <c r="E111" i="12" s="1"/>
  <c r="V110" i="12"/>
  <c r="U110" i="12"/>
  <c r="P110" i="12"/>
  <c r="F110" i="12"/>
  <c r="E110" i="12" s="1"/>
  <c r="U109" i="12"/>
  <c r="P109" i="12"/>
  <c r="F109" i="12"/>
  <c r="E109" i="12" s="1"/>
  <c r="U108" i="12"/>
  <c r="P108" i="12"/>
  <c r="F108" i="12"/>
  <c r="E108" i="12"/>
  <c r="U107" i="12"/>
  <c r="P107" i="12"/>
  <c r="F107" i="12"/>
  <c r="E107" i="12" s="1"/>
  <c r="V106" i="12"/>
  <c r="U106" i="12"/>
  <c r="P106" i="12"/>
  <c r="F106" i="12"/>
  <c r="E106" i="12"/>
  <c r="U105" i="12"/>
  <c r="P105" i="12"/>
  <c r="F105" i="12"/>
  <c r="E105" i="12"/>
  <c r="U104" i="12"/>
  <c r="P104" i="12"/>
  <c r="F104" i="12"/>
  <c r="E104" i="12" s="1"/>
  <c r="U103" i="12"/>
  <c r="P103" i="12"/>
  <c r="F103" i="12"/>
  <c r="E103" i="12"/>
  <c r="V102" i="12"/>
  <c r="U102" i="12"/>
  <c r="P102" i="12"/>
  <c r="F102" i="12"/>
  <c r="E102" i="12"/>
  <c r="U101" i="12"/>
  <c r="P101" i="12"/>
  <c r="F101" i="12"/>
  <c r="E101" i="12" s="1"/>
  <c r="U100" i="12"/>
  <c r="P100" i="12"/>
  <c r="F100" i="12"/>
  <c r="E100" i="12" s="1"/>
  <c r="U99" i="12"/>
  <c r="P99" i="12"/>
  <c r="F99" i="12"/>
  <c r="E99" i="12"/>
  <c r="V98" i="12"/>
  <c r="U98" i="12"/>
  <c r="P98" i="12"/>
  <c r="F98" i="12"/>
  <c r="E98" i="12"/>
  <c r="U97" i="12"/>
  <c r="P97" i="12"/>
  <c r="F97" i="12"/>
  <c r="E97" i="12"/>
  <c r="U96" i="12"/>
  <c r="P96" i="12"/>
  <c r="F96" i="12"/>
  <c r="E96" i="12"/>
  <c r="U95" i="12"/>
  <c r="P95" i="12"/>
  <c r="F95" i="12"/>
  <c r="E95" i="12"/>
  <c r="V94" i="12"/>
  <c r="U94" i="12"/>
  <c r="P94" i="12"/>
  <c r="F94" i="12"/>
  <c r="E94" i="12"/>
  <c r="U93" i="12"/>
  <c r="P93" i="12"/>
  <c r="F93" i="12"/>
  <c r="E93" i="12" s="1"/>
  <c r="U92" i="12"/>
  <c r="P92" i="12"/>
  <c r="F92" i="12"/>
  <c r="E92" i="12" s="1"/>
  <c r="U91" i="12"/>
  <c r="P91" i="12"/>
  <c r="F91" i="12"/>
  <c r="E91" i="12"/>
  <c r="V90" i="12"/>
  <c r="U90" i="12"/>
  <c r="P90" i="12"/>
  <c r="F90" i="12"/>
  <c r="E90" i="12" s="1"/>
  <c r="U89" i="12"/>
  <c r="P89" i="12"/>
  <c r="F89" i="12"/>
  <c r="E89" i="12"/>
  <c r="U88" i="12"/>
  <c r="P88" i="12"/>
  <c r="F88" i="12"/>
  <c r="E88" i="12"/>
  <c r="U87" i="12"/>
  <c r="P87" i="12"/>
  <c r="F87" i="12"/>
  <c r="E87" i="12" s="1"/>
  <c r="V86" i="12"/>
  <c r="U86" i="12"/>
  <c r="P86" i="12"/>
  <c r="F86" i="12"/>
  <c r="E86" i="12" s="1"/>
  <c r="U85" i="12"/>
  <c r="P85" i="12"/>
  <c r="F85" i="12"/>
  <c r="E85" i="12"/>
  <c r="U84" i="12"/>
  <c r="P84" i="12"/>
  <c r="F84" i="12"/>
  <c r="E84" i="12" s="1"/>
  <c r="U83" i="12"/>
  <c r="P83" i="12"/>
  <c r="F83" i="12"/>
  <c r="E83" i="12" s="1"/>
  <c r="V82" i="12"/>
  <c r="U82" i="12"/>
  <c r="P82" i="12"/>
  <c r="F82" i="12"/>
  <c r="E82" i="12"/>
  <c r="U81" i="12"/>
  <c r="P81" i="12"/>
  <c r="F81" i="12"/>
  <c r="E81" i="12"/>
  <c r="U80" i="12"/>
  <c r="P80" i="12"/>
  <c r="F80" i="12"/>
  <c r="E80" i="12"/>
  <c r="U79" i="12"/>
  <c r="P79" i="12"/>
  <c r="F79" i="12"/>
  <c r="E79" i="12"/>
  <c r="V78" i="12"/>
  <c r="U78" i="12"/>
  <c r="P78" i="12"/>
  <c r="F78" i="12"/>
  <c r="E78" i="12" s="1"/>
  <c r="U77" i="12"/>
  <c r="P77" i="12"/>
  <c r="F77" i="12"/>
  <c r="E77" i="12"/>
  <c r="U76" i="12"/>
  <c r="P76" i="12"/>
  <c r="F76" i="12"/>
  <c r="E76" i="12" s="1"/>
  <c r="U75" i="12"/>
  <c r="P75" i="12"/>
  <c r="F75" i="12"/>
  <c r="E75" i="12" s="1"/>
  <c r="V74" i="12"/>
  <c r="U74" i="12"/>
  <c r="P74" i="12"/>
  <c r="F74" i="12"/>
  <c r="E74" i="12"/>
  <c r="U73" i="12"/>
  <c r="P73" i="12"/>
  <c r="F73" i="12"/>
  <c r="E73" i="12" s="1"/>
  <c r="U72" i="12"/>
  <c r="P72" i="12"/>
  <c r="F72" i="12"/>
  <c r="E72" i="12"/>
  <c r="U71" i="12"/>
  <c r="P71" i="12"/>
  <c r="F71" i="12"/>
  <c r="E71" i="12"/>
  <c r="V70" i="12"/>
  <c r="U70" i="12"/>
  <c r="P70" i="12"/>
  <c r="F70" i="12"/>
  <c r="E70" i="12" s="1"/>
  <c r="U69" i="12"/>
  <c r="P69" i="12"/>
  <c r="F69" i="12"/>
  <c r="E69" i="12" s="1"/>
  <c r="U68" i="12"/>
  <c r="P68" i="12"/>
  <c r="F68" i="12"/>
  <c r="E68" i="12"/>
  <c r="U67" i="12"/>
  <c r="P67" i="12"/>
  <c r="F67" i="12"/>
  <c r="E67" i="12" s="1"/>
  <c r="V66" i="12"/>
  <c r="U66" i="12"/>
  <c r="P66" i="12"/>
  <c r="F66" i="12"/>
  <c r="E66" i="12"/>
  <c r="U65" i="12"/>
  <c r="P65" i="12"/>
  <c r="F65" i="12"/>
  <c r="E65" i="12"/>
  <c r="U64" i="12"/>
  <c r="P64" i="12"/>
  <c r="F64" i="12"/>
  <c r="E64" i="12"/>
  <c r="U63" i="12"/>
  <c r="P63" i="12"/>
  <c r="F63" i="12"/>
  <c r="E63" i="12"/>
  <c r="V62" i="12"/>
  <c r="U62" i="12"/>
  <c r="P62" i="12"/>
  <c r="F62" i="12"/>
  <c r="E62" i="12" s="1"/>
  <c r="U61" i="12"/>
  <c r="P61" i="12"/>
  <c r="F61" i="12"/>
  <c r="E61" i="12" s="1"/>
  <c r="U60" i="12"/>
  <c r="P60" i="12"/>
  <c r="F60" i="12"/>
  <c r="E60" i="12"/>
  <c r="U59" i="12"/>
  <c r="P59" i="12"/>
  <c r="F59" i="12"/>
  <c r="E59" i="12" s="1"/>
  <c r="V58" i="12"/>
  <c r="U58" i="12"/>
  <c r="P58" i="12"/>
  <c r="F58" i="12"/>
  <c r="E58" i="12"/>
  <c r="U57" i="12"/>
  <c r="P57" i="12"/>
  <c r="F57" i="12"/>
  <c r="E57" i="12"/>
  <c r="U56" i="12"/>
  <c r="P56" i="12"/>
  <c r="F56" i="12"/>
  <c r="E56" i="12" s="1"/>
  <c r="U55" i="12"/>
  <c r="P55" i="12"/>
  <c r="F55" i="12"/>
  <c r="E55" i="12"/>
  <c r="V54" i="12"/>
  <c r="U54" i="12"/>
  <c r="P54" i="12"/>
  <c r="F54" i="12"/>
  <c r="E54" i="12"/>
  <c r="U53" i="12"/>
  <c r="P53" i="12"/>
  <c r="F53" i="12"/>
  <c r="E53" i="12" s="1"/>
  <c r="U52" i="12"/>
  <c r="P52" i="12"/>
  <c r="F52" i="12"/>
  <c r="E52" i="12" s="1"/>
  <c r="U51" i="12"/>
  <c r="P51" i="12"/>
  <c r="F51" i="12"/>
  <c r="E51" i="12"/>
  <c r="V50" i="12"/>
  <c r="U50" i="12"/>
  <c r="P50" i="12"/>
  <c r="F50" i="12"/>
  <c r="E50" i="12"/>
  <c r="U49" i="12"/>
  <c r="P49" i="12"/>
  <c r="F49" i="12"/>
  <c r="E49" i="12"/>
  <c r="U48" i="12"/>
  <c r="P48" i="12"/>
  <c r="F48" i="12"/>
  <c r="E48" i="12"/>
  <c r="U47" i="12"/>
  <c r="P47" i="12"/>
  <c r="F47" i="12"/>
  <c r="E47" i="12"/>
  <c r="V46" i="12"/>
  <c r="U46" i="12"/>
  <c r="P46" i="12"/>
  <c r="F46" i="12"/>
  <c r="E46" i="12"/>
  <c r="U45" i="12"/>
  <c r="P45" i="12"/>
  <c r="F45" i="12"/>
  <c r="E45" i="12" s="1"/>
  <c r="U44" i="12"/>
  <c r="P44" i="12"/>
  <c r="F44" i="12"/>
  <c r="E44" i="12" s="1"/>
  <c r="U43" i="12"/>
  <c r="P43" i="12"/>
  <c r="F43" i="12"/>
  <c r="E43" i="12"/>
  <c r="V42" i="12"/>
  <c r="U42" i="12"/>
  <c r="P42" i="12"/>
  <c r="F42" i="12"/>
  <c r="E42" i="12" s="1"/>
  <c r="U41" i="12"/>
  <c r="P41" i="12"/>
  <c r="F41" i="12"/>
  <c r="E41" i="12"/>
  <c r="U40" i="12"/>
  <c r="P40" i="12"/>
  <c r="F40" i="12"/>
  <c r="E40" i="12"/>
  <c r="U39" i="12"/>
  <c r="P39" i="12"/>
  <c r="F39" i="12"/>
  <c r="E39" i="12" s="1"/>
  <c r="V38" i="12"/>
  <c r="U38" i="12"/>
  <c r="P38" i="12"/>
  <c r="F38" i="12"/>
  <c r="E38" i="12" s="1"/>
  <c r="U37" i="12"/>
  <c r="P37" i="12"/>
  <c r="F37" i="12"/>
  <c r="E37" i="12"/>
  <c r="U36" i="12"/>
  <c r="P36" i="12"/>
  <c r="F36" i="12"/>
  <c r="E36" i="12" s="1"/>
  <c r="U35" i="12"/>
  <c r="P35" i="12"/>
  <c r="F35" i="12"/>
  <c r="E35" i="12" s="1"/>
  <c r="V34" i="12"/>
  <c r="U34" i="12"/>
  <c r="P34" i="12"/>
  <c r="F34" i="12"/>
  <c r="E34" i="12"/>
  <c r="U33" i="12"/>
  <c r="P33" i="12"/>
  <c r="F33" i="12"/>
  <c r="E33" i="12"/>
  <c r="U32" i="12"/>
  <c r="P32" i="12"/>
  <c r="F32" i="12"/>
  <c r="E32" i="12"/>
  <c r="U31" i="12"/>
  <c r="P31" i="12"/>
  <c r="F31" i="12"/>
  <c r="E31" i="12"/>
  <c r="V30" i="12"/>
  <c r="U30" i="12"/>
  <c r="P30" i="12"/>
  <c r="F30" i="12"/>
  <c r="E30" i="12" s="1"/>
  <c r="U29" i="12"/>
  <c r="P29" i="12"/>
  <c r="N29" i="12" a="1"/>
  <c r="N29" i="12" s="1"/>
  <c r="F29" i="12"/>
  <c r="E29" i="12"/>
  <c r="U28" i="12"/>
  <c r="P28" i="12"/>
  <c r="N28" i="12"/>
  <c r="F28" i="12"/>
  <c r="E28" i="12"/>
  <c r="U27" i="12"/>
  <c r="P27" i="12"/>
  <c r="N27" i="12"/>
  <c r="F27" i="12"/>
  <c r="E27" i="12"/>
  <c r="V26" i="12"/>
  <c r="U26" i="12"/>
  <c r="P26" i="12"/>
  <c r="N26" i="12"/>
  <c r="F26" i="12"/>
  <c r="E26" i="12" s="1"/>
  <c r="U25" i="12"/>
  <c r="P25" i="12"/>
  <c r="N25" i="12"/>
  <c r="F25" i="12"/>
  <c r="E25" i="12"/>
  <c r="U24" i="12"/>
  <c r="P24" i="12"/>
  <c r="N24" i="12"/>
  <c r="F24" i="12"/>
  <c r="E24" i="12" s="1"/>
  <c r="U23" i="12"/>
  <c r="P23" i="12"/>
  <c r="F23" i="12"/>
  <c r="E23" i="12" s="1"/>
  <c r="V22" i="12"/>
  <c r="U22" i="12"/>
  <c r="P22" i="12"/>
  <c r="N22" i="12"/>
  <c r="F22" i="12"/>
  <c r="E22" i="12"/>
  <c r="U21" i="12"/>
  <c r="P21" i="12"/>
  <c r="N21" i="12"/>
  <c r="F21" i="12"/>
  <c r="E21" i="12"/>
  <c r="U20" i="12"/>
  <c r="P20" i="12"/>
  <c r="N20" i="12"/>
  <c r="F20" i="12"/>
  <c r="E20" i="12"/>
  <c r="U19" i="12"/>
  <c r="P19" i="12"/>
  <c r="N19" i="12"/>
  <c r="F19" i="12"/>
  <c r="E19" i="12" s="1"/>
  <c r="V18" i="12"/>
  <c r="U18" i="12"/>
  <c r="P18" i="12"/>
  <c r="N18" i="12"/>
  <c r="F18" i="12"/>
  <c r="E18" i="12"/>
  <c r="U5" i="12"/>
  <c r="F17" i="12"/>
  <c r="E17" i="12"/>
  <c r="U4" i="12"/>
  <c r="F16" i="12"/>
  <c r="E16" i="12" s="1"/>
  <c r="U3" i="12"/>
  <c r="F15" i="12"/>
  <c r="E15" i="12"/>
  <c r="V2" i="12"/>
  <c r="U2" i="12"/>
  <c r="F14" i="12"/>
  <c r="E14" i="12"/>
  <c r="U13" i="12"/>
  <c r="F13" i="12"/>
  <c r="E13" i="12" s="1"/>
  <c r="U12" i="12"/>
  <c r="F12" i="12"/>
  <c r="E12" i="12"/>
  <c r="U11" i="12"/>
  <c r="F11" i="12"/>
  <c r="E11" i="12" s="1"/>
  <c r="V10" i="12"/>
  <c r="U10" i="12"/>
  <c r="F10" i="12"/>
  <c r="E10" i="12"/>
  <c r="U17" i="12"/>
  <c r="F9" i="12"/>
  <c r="E9" i="12" s="1"/>
  <c r="U16" i="12"/>
  <c r="F8" i="12"/>
  <c r="E8" i="12" s="1"/>
  <c r="U15" i="12"/>
  <c r="F7" i="12"/>
  <c r="E7" i="12"/>
  <c r="V14" i="12"/>
  <c r="U14" i="12"/>
  <c r="F6" i="12"/>
  <c r="E6" i="12"/>
  <c r="U9" i="12"/>
  <c r="F5" i="12"/>
  <c r="E5" i="12" s="1"/>
  <c r="U8" i="12"/>
  <c r="N4" i="12"/>
  <c r="F4" i="12"/>
  <c r="E4" i="12" s="1"/>
  <c r="U7" i="12"/>
  <c r="F3" i="12"/>
  <c r="E3" i="12"/>
  <c r="V6" i="12"/>
  <c r="U6" i="12"/>
  <c r="M15" i="12" s="1"/>
  <c r="F2" i="12"/>
  <c r="E2" i="12"/>
  <c r="U769" i="11"/>
  <c r="P769" i="11"/>
  <c r="U768" i="11"/>
  <c r="P768" i="11"/>
  <c r="U767" i="11"/>
  <c r="P767" i="11"/>
  <c r="V766" i="11"/>
  <c r="U766" i="11"/>
  <c r="P766" i="11"/>
  <c r="U765" i="11"/>
  <c r="P765" i="11"/>
  <c r="U764" i="11"/>
  <c r="P764" i="11"/>
  <c r="U763" i="11"/>
  <c r="P763" i="11"/>
  <c r="V762" i="11"/>
  <c r="U762" i="11"/>
  <c r="P762" i="11"/>
  <c r="U761" i="11"/>
  <c r="P761" i="11"/>
  <c r="U760" i="11"/>
  <c r="P760" i="11"/>
  <c r="U759" i="11"/>
  <c r="P759" i="11"/>
  <c r="V758" i="11"/>
  <c r="U758" i="11"/>
  <c r="P758" i="11"/>
  <c r="U757" i="11"/>
  <c r="P757" i="11"/>
  <c r="U756" i="11"/>
  <c r="P756" i="11"/>
  <c r="U755" i="11"/>
  <c r="P755" i="11"/>
  <c r="V754" i="11"/>
  <c r="U754" i="11"/>
  <c r="P754" i="11"/>
  <c r="U753" i="11"/>
  <c r="P753" i="11"/>
  <c r="U752" i="11"/>
  <c r="P752" i="11"/>
  <c r="U751" i="11"/>
  <c r="P751" i="11"/>
  <c r="V750" i="11"/>
  <c r="U750" i="11"/>
  <c r="P750" i="11"/>
  <c r="U749" i="11"/>
  <c r="P749" i="11"/>
  <c r="U748" i="11"/>
  <c r="P748" i="11"/>
  <c r="U747" i="11"/>
  <c r="P747" i="11"/>
  <c r="V746" i="11"/>
  <c r="U746" i="11"/>
  <c r="P746" i="11"/>
  <c r="U745" i="11"/>
  <c r="P745" i="11"/>
  <c r="U744" i="11"/>
  <c r="P744" i="11"/>
  <c r="U743" i="11"/>
  <c r="P743" i="11"/>
  <c r="V742" i="11"/>
  <c r="U742" i="11"/>
  <c r="P742" i="11"/>
  <c r="U741" i="11"/>
  <c r="P741" i="11"/>
  <c r="U740" i="11"/>
  <c r="P740" i="11"/>
  <c r="U739" i="11"/>
  <c r="P739" i="11"/>
  <c r="V738" i="11"/>
  <c r="U738" i="11"/>
  <c r="P738" i="11"/>
  <c r="U737" i="11"/>
  <c r="P737" i="11"/>
  <c r="U736" i="11"/>
  <c r="P736" i="11"/>
  <c r="U735" i="11"/>
  <c r="P735" i="11"/>
  <c r="V734" i="11"/>
  <c r="U734" i="11"/>
  <c r="P734" i="11"/>
  <c r="U733" i="11"/>
  <c r="P733" i="11"/>
  <c r="U732" i="11"/>
  <c r="P732" i="11"/>
  <c r="U731" i="11"/>
  <c r="P731" i="11"/>
  <c r="V730" i="11"/>
  <c r="U730" i="11"/>
  <c r="P730" i="11"/>
  <c r="U729" i="11"/>
  <c r="P729" i="11"/>
  <c r="U728" i="11"/>
  <c r="P728" i="11"/>
  <c r="U727" i="11"/>
  <c r="P727" i="11"/>
  <c r="V726" i="11"/>
  <c r="U726" i="11"/>
  <c r="P726" i="11"/>
  <c r="U725" i="11"/>
  <c r="P725" i="11"/>
  <c r="U724" i="11"/>
  <c r="P724" i="11"/>
  <c r="U723" i="11"/>
  <c r="P723" i="11"/>
  <c r="V722" i="11"/>
  <c r="U722" i="11"/>
  <c r="P722" i="11"/>
  <c r="U721" i="11"/>
  <c r="P721" i="11"/>
  <c r="U720" i="11"/>
  <c r="P720" i="11"/>
  <c r="U719" i="11"/>
  <c r="P719" i="11"/>
  <c r="V718" i="11"/>
  <c r="U718" i="11"/>
  <c r="P718" i="11"/>
  <c r="U717" i="11"/>
  <c r="P717" i="11"/>
  <c r="U716" i="11"/>
  <c r="P716" i="11"/>
  <c r="U715" i="11"/>
  <c r="P715" i="11"/>
  <c r="V714" i="11"/>
  <c r="U714" i="11"/>
  <c r="P714" i="11"/>
  <c r="U713" i="11"/>
  <c r="P713" i="11"/>
  <c r="U712" i="11"/>
  <c r="P712" i="11"/>
  <c r="U711" i="11"/>
  <c r="P711" i="11"/>
  <c r="V710" i="11"/>
  <c r="U710" i="11"/>
  <c r="P710" i="11"/>
  <c r="U709" i="11"/>
  <c r="P709" i="11"/>
  <c r="U708" i="11"/>
  <c r="P708" i="11"/>
  <c r="U707" i="11"/>
  <c r="P707" i="11"/>
  <c r="V706" i="11"/>
  <c r="U706" i="11"/>
  <c r="P706" i="11"/>
  <c r="U705" i="11"/>
  <c r="P705" i="11"/>
  <c r="U704" i="11"/>
  <c r="P704" i="11"/>
  <c r="U703" i="11"/>
  <c r="P703" i="11"/>
  <c r="V702" i="11"/>
  <c r="U702" i="11"/>
  <c r="P702" i="11"/>
  <c r="U701" i="11"/>
  <c r="P701" i="11"/>
  <c r="U700" i="11"/>
  <c r="P700" i="11"/>
  <c r="U699" i="11"/>
  <c r="P699" i="11"/>
  <c r="V698" i="11"/>
  <c r="U698" i="11"/>
  <c r="P698" i="11"/>
  <c r="U697" i="11"/>
  <c r="P697" i="11"/>
  <c r="U696" i="11"/>
  <c r="P696" i="11"/>
  <c r="U695" i="11"/>
  <c r="P695" i="11"/>
  <c r="V694" i="11"/>
  <c r="U694" i="11"/>
  <c r="P694" i="11"/>
  <c r="U693" i="11"/>
  <c r="P693" i="11"/>
  <c r="U692" i="11"/>
  <c r="P692" i="11"/>
  <c r="U691" i="11"/>
  <c r="P691" i="11"/>
  <c r="V690" i="11"/>
  <c r="U690" i="11"/>
  <c r="P690" i="11"/>
  <c r="U689" i="11"/>
  <c r="P689" i="11"/>
  <c r="U688" i="11"/>
  <c r="P688" i="11"/>
  <c r="U687" i="11"/>
  <c r="P687" i="11"/>
  <c r="V686" i="11"/>
  <c r="U686" i="11"/>
  <c r="P686" i="11"/>
  <c r="U685" i="11"/>
  <c r="P685" i="11"/>
  <c r="U684" i="11"/>
  <c r="P684" i="11"/>
  <c r="U683" i="11"/>
  <c r="P683" i="11"/>
  <c r="V682" i="11"/>
  <c r="U682" i="11"/>
  <c r="P682" i="11"/>
  <c r="U681" i="11"/>
  <c r="P681" i="11"/>
  <c r="U680" i="11"/>
  <c r="P680" i="11"/>
  <c r="U679" i="11"/>
  <c r="P679" i="11"/>
  <c r="V678" i="11"/>
  <c r="U678" i="11"/>
  <c r="P678" i="11"/>
  <c r="U677" i="11"/>
  <c r="P677" i="11"/>
  <c r="U676" i="11"/>
  <c r="P676" i="11"/>
  <c r="U675" i="11"/>
  <c r="P675" i="11"/>
  <c r="V674" i="11"/>
  <c r="U674" i="11"/>
  <c r="P674" i="11"/>
  <c r="U673" i="11"/>
  <c r="P673" i="11"/>
  <c r="U672" i="11"/>
  <c r="P672" i="11"/>
  <c r="U671" i="11"/>
  <c r="P671" i="11"/>
  <c r="V670" i="11"/>
  <c r="U670" i="11"/>
  <c r="P670" i="11"/>
  <c r="U669" i="11"/>
  <c r="P669" i="11"/>
  <c r="U668" i="11"/>
  <c r="P668" i="11"/>
  <c r="U667" i="11"/>
  <c r="P667" i="11"/>
  <c r="V666" i="11"/>
  <c r="U666" i="11"/>
  <c r="P666" i="11"/>
  <c r="U665" i="11"/>
  <c r="P665" i="11"/>
  <c r="U664" i="11"/>
  <c r="P664" i="11"/>
  <c r="U663" i="11"/>
  <c r="P663" i="11"/>
  <c r="V662" i="11"/>
  <c r="U662" i="11"/>
  <c r="P662" i="11"/>
  <c r="U661" i="11"/>
  <c r="P661" i="11"/>
  <c r="U660" i="11"/>
  <c r="P660" i="11"/>
  <c r="U659" i="11"/>
  <c r="P659" i="11"/>
  <c r="V658" i="11"/>
  <c r="U658" i="11"/>
  <c r="P658" i="11"/>
  <c r="U657" i="11"/>
  <c r="P657" i="11"/>
  <c r="U656" i="11"/>
  <c r="P656" i="11"/>
  <c r="U655" i="11"/>
  <c r="P655" i="11"/>
  <c r="V654" i="11"/>
  <c r="U654" i="11"/>
  <c r="P654" i="11"/>
  <c r="U653" i="11"/>
  <c r="P653" i="11"/>
  <c r="U652" i="11"/>
  <c r="P652" i="11"/>
  <c r="U651" i="11"/>
  <c r="P651" i="11"/>
  <c r="V650" i="11"/>
  <c r="U650" i="11"/>
  <c r="P650" i="11"/>
  <c r="U649" i="11"/>
  <c r="P649" i="11"/>
  <c r="U648" i="11"/>
  <c r="P648" i="11"/>
  <c r="U647" i="11"/>
  <c r="P647" i="11"/>
  <c r="V646" i="11"/>
  <c r="U646" i="11"/>
  <c r="P646" i="11"/>
  <c r="U645" i="11"/>
  <c r="P645" i="11"/>
  <c r="U644" i="11"/>
  <c r="P644" i="11"/>
  <c r="U643" i="11"/>
  <c r="P643" i="11"/>
  <c r="V642" i="11"/>
  <c r="U642" i="11"/>
  <c r="P642" i="11"/>
  <c r="U641" i="11"/>
  <c r="P641" i="11"/>
  <c r="U640" i="11"/>
  <c r="P640" i="11"/>
  <c r="U639" i="11"/>
  <c r="P639" i="11"/>
  <c r="V638" i="11"/>
  <c r="U638" i="11"/>
  <c r="P638" i="11"/>
  <c r="U637" i="11"/>
  <c r="P637" i="11"/>
  <c r="U636" i="11"/>
  <c r="P636" i="11"/>
  <c r="U635" i="11"/>
  <c r="P635" i="11"/>
  <c r="V634" i="11"/>
  <c r="U634" i="11"/>
  <c r="P634" i="11"/>
  <c r="U633" i="11"/>
  <c r="P633" i="11"/>
  <c r="U632" i="11"/>
  <c r="P632" i="11"/>
  <c r="U631" i="11"/>
  <c r="P631" i="11"/>
  <c r="V630" i="11"/>
  <c r="U630" i="11"/>
  <c r="P630" i="11"/>
  <c r="U629" i="11"/>
  <c r="P629" i="11"/>
  <c r="U628" i="11"/>
  <c r="P628" i="11"/>
  <c r="U627" i="11"/>
  <c r="P627" i="11"/>
  <c r="V626" i="11"/>
  <c r="U626" i="11"/>
  <c r="P626" i="11"/>
  <c r="U625" i="11"/>
  <c r="P625" i="11"/>
  <c r="U624" i="11"/>
  <c r="P624" i="11"/>
  <c r="U623" i="11"/>
  <c r="P623" i="11"/>
  <c r="V622" i="11"/>
  <c r="U622" i="11"/>
  <c r="P622" i="11"/>
  <c r="U621" i="11"/>
  <c r="P621" i="11"/>
  <c r="U620" i="11"/>
  <c r="P620" i="11"/>
  <c r="U619" i="11"/>
  <c r="P619" i="11"/>
  <c r="V618" i="11"/>
  <c r="U618" i="11"/>
  <c r="P618" i="11"/>
  <c r="U617" i="11"/>
  <c r="P617" i="11"/>
  <c r="U616" i="11"/>
  <c r="P616" i="11"/>
  <c r="U615" i="11"/>
  <c r="P615" i="11"/>
  <c r="V614" i="11"/>
  <c r="U614" i="11"/>
  <c r="P614" i="11"/>
  <c r="U613" i="11"/>
  <c r="P613" i="11"/>
  <c r="U612" i="11"/>
  <c r="P612" i="11"/>
  <c r="U611" i="11"/>
  <c r="P611" i="11"/>
  <c r="V610" i="11"/>
  <c r="U610" i="11"/>
  <c r="P610" i="11"/>
  <c r="U609" i="11"/>
  <c r="P609" i="11"/>
  <c r="U608" i="11"/>
  <c r="P608" i="11"/>
  <c r="U607" i="11"/>
  <c r="P607" i="11"/>
  <c r="V606" i="11"/>
  <c r="U606" i="11"/>
  <c r="P606" i="11"/>
  <c r="U605" i="11"/>
  <c r="P605" i="11"/>
  <c r="U604" i="11"/>
  <c r="P604" i="11"/>
  <c r="U603" i="11"/>
  <c r="P603" i="11"/>
  <c r="V602" i="11"/>
  <c r="U602" i="11"/>
  <c r="P602" i="11"/>
  <c r="U601" i="11"/>
  <c r="P601" i="11"/>
  <c r="U600" i="11"/>
  <c r="P600" i="11"/>
  <c r="U599" i="11"/>
  <c r="P599" i="11"/>
  <c r="V598" i="11"/>
  <c r="U598" i="11"/>
  <c r="P598" i="11"/>
  <c r="U597" i="11"/>
  <c r="P597" i="11"/>
  <c r="U596" i="11"/>
  <c r="P596" i="11"/>
  <c r="U595" i="11"/>
  <c r="P595" i="11"/>
  <c r="V594" i="11"/>
  <c r="U594" i="11"/>
  <c r="P594" i="11"/>
  <c r="U593" i="11"/>
  <c r="P593" i="11"/>
  <c r="U592" i="11"/>
  <c r="P592" i="11"/>
  <c r="U591" i="11"/>
  <c r="P591" i="11"/>
  <c r="V590" i="11"/>
  <c r="U590" i="11"/>
  <c r="P590" i="11"/>
  <c r="U589" i="11"/>
  <c r="P589" i="11"/>
  <c r="U588" i="11"/>
  <c r="P588" i="11"/>
  <c r="U587" i="11"/>
  <c r="P587" i="11"/>
  <c r="V586" i="11"/>
  <c r="U586" i="11"/>
  <c r="P586" i="11"/>
  <c r="U585" i="11"/>
  <c r="P585" i="11"/>
  <c r="U584" i="11"/>
  <c r="P584" i="11"/>
  <c r="U583" i="11"/>
  <c r="P583" i="11"/>
  <c r="V582" i="11"/>
  <c r="U582" i="11"/>
  <c r="P582" i="11"/>
  <c r="U581" i="11"/>
  <c r="P581" i="11"/>
  <c r="U580" i="11"/>
  <c r="P580" i="11"/>
  <c r="U579" i="11"/>
  <c r="P579" i="11"/>
  <c r="V578" i="11"/>
  <c r="U578" i="11"/>
  <c r="P578" i="11"/>
  <c r="U577" i="11"/>
  <c r="P577" i="11"/>
  <c r="U576" i="11"/>
  <c r="P576" i="11"/>
  <c r="U575" i="11"/>
  <c r="P575" i="11"/>
  <c r="V574" i="11"/>
  <c r="U574" i="11"/>
  <c r="P574" i="11"/>
  <c r="U573" i="11"/>
  <c r="P573" i="11"/>
  <c r="U572" i="11"/>
  <c r="P572" i="11"/>
  <c r="U571" i="11"/>
  <c r="P571" i="11"/>
  <c r="V570" i="11"/>
  <c r="U570" i="11"/>
  <c r="P570" i="11"/>
  <c r="U569" i="11"/>
  <c r="P569" i="11"/>
  <c r="U568" i="11"/>
  <c r="P568" i="11"/>
  <c r="U567" i="11"/>
  <c r="P567" i="11"/>
  <c r="V566" i="11"/>
  <c r="U566" i="11"/>
  <c r="P566" i="11"/>
  <c r="U565" i="11"/>
  <c r="P565" i="11"/>
  <c r="U564" i="11"/>
  <c r="P564" i="11"/>
  <c r="U563" i="11"/>
  <c r="P563" i="11"/>
  <c r="V562" i="11"/>
  <c r="U562" i="11"/>
  <c r="P562" i="11"/>
  <c r="U561" i="11"/>
  <c r="P561" i="11"/>
  <c r="U560" i="11"/>
  <c r="P560" i="11"/>
  <c r="U559" i="11"/>
  <c r="P559" i="11"/>
  <c r="V558" i="11"/>
  <c r="U558" i="11"/>
  <c r="P558" i="11"/>
  <c r="U557" i="11"/>
  <c r="P557" i="11"/>
  <c r="U556" i="11"/>
  <c r="P556" i="11"/>
  <c r="U555" i="11"/>
  <c r="P555" i="11"/>
  <c r="V554" i="11"/>
  <c r="U554" i="11"/>
  <c r="P554" i="11"/>
  <c r="U553" i="11"/>
  <c r="P553" i="11"/>
  <c r="U552" i="11"/>
  <c r="P552" i="11"/>
  <c r="U551" i="11"/>
  <c r="P551" i="11"/>
  <c r="V550" i="11"/>
  <c r="U550" i="11"/>
  <c r="P550" i="11"/>
  <c r="U549" i="11"/>
  <c r="P549" i="11"/>
  <c r="U548" i="11"/>
  <c r="P548" i="11"/>
  <c r="U547" i="11"/>
  <c r="P547" i="11"/>
  <c r="V546" i="11"/>
  <c r="U546" i="11"/>
  <c r="P546" i="11"/>
  <c r="U545" i="11"/>
  <c r="P545" i="11"/>
  <c r="U544" i="11"/>
  <c r="P544" i="11"/>
  <c r="U543" i="11"/>
  <c r="P543" i="11"/>
  <c r="V542" i="11"/>
  <c r="U542" i="11"/>
  <c r="P542" i="11"/>
  <c r="U541" i="11"/>
  <c r="P541" i="11"/>
  <c r="U540" i="11"/>
  <c r="P540" i="11"/>
  <c r="U539" i="11"/>
  <c r="P539" i="11"/>
  <c r="V538" i="11"/>
  <c r="U538" i="11"/>
  <c r="P538" i="11"/>
  <c r="U537" i="11"/>
  <c r="P537" i="11"/>
  <c r="U536" i="11"/>
  <c r="P536" i="11"/>
  <c r="U535" i="11"/>
  <c r="P535" i="11"/>
  <c r="V534" i="11"/>
  <c r="U534" i="11"/>
  <c r="P534" i="11"/>
  <c r="U533" i="11"/>
  <c r="P533" i="11"/>
  <c r="U532" i="11"/>
  <c r="P532" i="11"/>
  <c r="U531" i="11"/>
  <c r="P531" i="11"/>
  <c r="V530" i="11"/>
  <c r="U530" i="11"/>
  <c r="P530" i="11"/>
  <c r="U529" i="11"/>
  <c r="P529" i="11"/>
  <c r="U528" i="11"/>
  <c r="P528" i="11"/>
  <c r="U527" i="11"/>
  <c r="P527" i="11"/>
  <c r="V526" i="11"/>
  <c r="U526" i="11"/>
  <c r="P526" i="11"/>
  <c r="U525" i="11"/>
  <c r="P525" i="11"/>
  <c r="U524" i="11"/>
  <c r="P524" i="11"/>
  <c r="U523" i="11"/>
  <c r="P523" i="11"/>
  <c r="V522" i="11"/>
  <c r="U522" i="11"/>
  <c r="P522" i="11"/>
  <c r="U521" i="11"/>
  <c r="P521" i="11"/>
  <c r="U520" i="11"/>
  <c r="P520" i="11"/>
  <c r="U519" i="11"/>
  <c r="P519" i="11"/>
  <c r="V518" i="11"/>
  <c r="U518" i="11"/>
  <c r="P518" i="11"/>
  <c r="U517" i="11"/>
  <c r="P517" i="11"/>
  <c r="U516" i="11"/>
  <c r="P516" i="11"/>
  <c r="U515" i="11"/>
  <c r="P515" i="11"/>
  <c r="V514" i="11"/>
  <c r="U514" i="11"/>
  <c r="P514" i="11"/>
  <c r="U513" i="11"/>
  <c r="P513" i="11"/>
  <c r="U512" i="11"/>
  <c r="P512" i="11"/>
  <c r="U511" i="11"/>
  <c r="P511" i="11"/>
  <c r="V510" i="11"/>
  <c r="U510" i="11"/>
  <c r="P510" i="11"/>
  <c r="U509" i="11"/>
  <c r="P509" i="11"/>
  <c r="U508" i="11"/>
  <c r="P508" i="11"/>
  <c r="U507" i="11"/>
  <c r="P507" i="11"/>
  <c r="V506" i="11"/>
  <c r="U506" i="11"/>
  <c r="P506" i="11"/>
  <c r="U505" i="11"/>
  <c r="P505" i="11"/>
  <c r="U504" i="11"/>
  <c r="P504" i="11"/>
  <c r="U503" i="11"/>
  <c r="P503" i="11"/>
  <c r="V502" i="11"/>
  <c r="U502" i="11"/>
  <c r="P502" i="11"/>
  <c r="U501" i="11"/>
  <c r="P501" i="11"/>
  <c r="U500" i="11"/>
  <c r="P500" i="11"/>
  <c r="U499" i="11"/>
  <c r="P499" i="11"/>
  <c r="V498" i="11"/>
  <c r="U498" i="11"/>
  <c r="P498" i="11"/>
  <c r="U497" i="11"/>
  <c r="P497" i="11"/>
  <c r="U496" i="11"/>
  <c r="P496" i="11"/>
  <c r="U495" i="11"/>
  <c r="P495" i="11"/>
  <c r="V494" i="11"/>
  <c r="U494" i="11"/>
  <c r="P494" i="11"/>
  <c r="U493" i="11"/>
  <c r="P493" i="11"/>
  <c r="U492" i="11"/>
  <c r="P492" i="11"/>
  <c r="U491" i="11"/>
  <c r="P491" i="11"/>
  <c r="V490" i="11"/>
  <c r="U490" i="11"/>
  <c r="P490" i="11"/>
  <c r="U489" i="11"/>
  <c r="P489" i="11"/>
  <c r="U488" i="11"/>
  <c r="P488" i="11"/>
  <c r="U487" i="11"/>
  <c r="P487" i="11"/>
  <c r="V486" i="11"/>
  <c r="U486" i="11"/>
  <c r="P486" i="11"/>
  <c r="U485" i="11"/>
  <c r="P485" i="11"/>
  <c r="U484" i="11"/>
  <c r="P484" i="11"/>
  <c r="U483" i="11"/>
  <c r="P483" i="11"/>
  <c r="V482" i="11"/>
  <c r="U482" i="11"/>
  <c r="P482" i="11"/>
  <c r="U481" i="11"/>
  <c r="P481" i="11"/>
  <c r="U480" i="11"/>
  <c r="P480" i="11"/>
  <c r="U479" i="11"/>
  <c r="P479" i="11"/>
  <c r="V478" i="11"/>
  <c r="U478" i="11"/>
  <c r="P478" i="11"/>
  <c r="U477" i="11"/>
  <c r="P477" i="11"/>
  <c r="U476" i="11"/>
  <c r="P476" i="11"/>
  <c r="U475" i="11"/>
  <c r="P475" i="11"/>
  <c r="V474" i="11"/>
  <c r="U474" i="11"/>
  <c r="P474" i="11"/>
  <c r="U473" i="11"/>
  <c r="P473" i="11"/>
  <c r="U472" i="11"/>
  <c r="P472" i="11"/>
  <c r="U471" i="11"/>
  <c r="P471" i="11"/>
  <c r="V470" i="11"/>
  <c r="U470" i="11"/>
  <c r="P470" i="11"/>
  <c r="U469" i="11"/>
  <c r="P469" i="11"/>
  <c r="U468" i="11"/>
  <c r="P468" i="11"/>
  <c r="U467" i="11"/>
  <c r="P467" i="11"/>
  <c r="V466" i="11"/>
  <c r="U466" i="11"/>
  <c r="P466" i="11"/>
  <c r="U465" i="11"/>
  <c r="P465" i="11"/>
  <c r="U464" i="11"/>
  <c r="P464" i="11"/>
  <c r="U463" i="11"/>
  <c r="P463" i="11"/>
  <c r="V462" i="11"/>
  <c r="U462" i="11"/>
  <c r="P462" i="11"/>
  <c r="U461" i="11"/>
  <c r="P461" i="11"/>
  <c r="U460" i="11"/>
  <c r="P460" i="11"/>
  <c r="U459" i="11"/>
  <c r="P459" i="11"/>
  <c r="V458" i="11"/>
  <c r="U458" i="11"/>
  <c r="P458" i="11"/>
  <c r="U457" i="11"/>
  <c r="P457" i="11"/>
  <c r="U456" i="11"/>
  <c r="P456" i="11"/>
  <c r="U455" i="11"/>
  <c r="P455" i="11"/>
  <c r="V454" i="11"/>
  <c r="U454" i="11"/>
  <c r="P454" i="11"/>
  <c r="U453" i="11"/>
  <c r="P453" i="11"/>
  <c r="U452" i="11"/>
  <c r="P452" i="11"/>
  <c r="U451" i="11"/>
  <c r="P451" i="11"/>
  <c r="V450" i="11"/>
  <c r="U450" i="11"/>
  <c r="P450" i="11"/>
  <c r="U449" i="11"/>
  <c r="P449" i="11"/>
  <c r="U448" i="11"/>
  <c r="P448" i="11"/>
  <c r="U447" i="11"/>
  <c r="P447" i="11"/>
  <c r="V446" i="11"/>
  <c r="U446" i="11"/>
  <c r="P446" i="11"/>
  <c r="U445" i="11"/>
  <c r="P445" i="11"/>
  <c r="U444" i="11"/>
  <c r="P444" i="11"/>
  <c r="U443" i="11"/>
  <c r="P443" i="11"/>
  <c r="V442" i="11"/>
  <c r="U442" i="11"/>
  <c r="P442" i="11"/>
  <c r="U441" i="11"/>
  <c r="P441" i="11"/>
  <c r="U440" i="11"/>
  <c r="P440" i="11"/>
  <c r="U439" i="11"/>
  <c r="P439" i="11"/>
  <c r="V438" i="11"/>
  <c r="U438" i="11"/>
  <c r="P438" i="11"/>
  <c r="U437" i="11"/>
  <c r="P437" i="11"/>
  <c r="U436" i="11"/>
  <c r="P436" i="11"/>
  <c r="U435" i="11"/>
  <c r="P435" i="11"/>
  <c r="V434" i="11"/>
  <c r="U434" i="11"/>
  <c r="P434" i="11"/>
  <c r="U433" i="11"/>
  <c r="P433" i="11"/>
  <c r="U432" i="11"/>
  <c r="P432" i="11"/>
  <c r="U431" i="11"/>
  <c r="P431" i="11"/>
  <c r="V430" i="11"/>
  <c r="U430" i="11"/>
  <c r="P430" i="11"/>
  <c r="U429" i="11"/>
  <c r="P429" i="11"/>
  <c r="U428" i="11"/>
  <c r="P428" i="11"/>
  <c r="U427" i="11"/>
  <c r="P427" i="11"/>
  <c r="V426" i="11"/>
  <c r="U426" i="11"/>
  <c r="P426" i="11"/>
  <c r="U425" i="11"/>
  <c r="P425" i="11"/>
  <c r="U424" i="11"/>
  <c r="P424" i="11"/>
  <c r="U423" i="11"/>
  <c r="P423" i="11"/>
  <c r="V422" i="11"/>
  <c r="U422" i="11"/>
  <c r="P422" i="11"/>
  <c r="U421" i="11"/>
  <c r="P421" i="11"/>
  <c r="U420" i="11"/>
  <c r="P420" i="11"/>
  <c r="U419" i="11"/>
  <c r="P419" i="11"/>
  <c r="V418" i="11"/>
  <c r="U418" i="11"/>
  <c r="P418" i="11"/>
  <c r="U417" i="11"/>
  <c r="P417" i="11"/>
  <c r="U416" i="11"/>
  <c r="P416" i="11"/>
  <c r="U415" i="11"/>
  <c r="P415" i="11"/>
  <c r="V414" i="11"/>
  <c r="U414" i="11"/>
  <c r="P414" i="11"/>
  <c r="U413" i="11"/>
  <c r="P413" i="11"/>
  <c r="U412" i="11"/>
  <c r="P412" i="11"/>
  <c r="U411" i="11"/>
  <c r="P411" i="11"/>
  <c r="V410" i="11"/>
  <c r="U410" i="11"/>
  <c r="P410" i="11"/>
  <c r="U409" i="11"/>
  <c r="P409" i="11"/>
  <c r="U408" i="11"/>
  <c r="P408" i="11"/>
  <c r="U407" i="11"/>
  <c r="P407" i="11"/>
  <c r="V406" i="11"/>
  <c r="U406" i="11"/>
  <c r="P406" i="11"/>
  <c r="U405" i="11"/>
  <c r="P405" i="11"/>
  <c r="U404" i="11"/>
  <c r="P404" i="11"/>
  <c r="U403" i="11"/>
  <c r="P403" i="11"/>
  <c r="V402" i="11"/>
  <c r="U402" i="11"/>
  <c r="P402" i="11"/>
  <c r="U401" i="11"/>
  <c r="P401" i="11"/>
  <c r="U400" i="11"/>
  <c r="P400" i="11"/>
  <c r="U399" i="11"/>
  <c r="P399" i="11"/>
  <c r="V398" i="11"/>
  <c r="U398" i="11"/>
  <c r="P398" i="11"/>
  <c r="U397" i="11"/>
  <c r="P397" i="11"/>
  <c r="U396" i="11"/>
  <c r="P396" i="11"/>
  <c r="U395" i="11"/>
  <c r="P395" i="11"/>
  <c r="V394" i="11"/>
  <c r="U394" i="11"/>
  <c r="P394" i="11"/>
  <c r="U393" i="11"/>
  <c r="P393" i="11"/>
  <c r="U392" i="11"/>
  <c r="P392" i="11"/>
  <c r="U391" i="11"/>
  <c r="P391" i="11"/>
  <c r="V390" i="11"/>
  <c r="U390" i="11"/>
  <c r="P390" i="11"/>
  <c r="U389" i="11"/>
  <c r="P389" i="11"/>
  <c r="U388" i="11"/>
  <c r="P388" i="11"/>
  <c r="U387" i="11"/>
  <c r="P387" i="11"/>
  <c r="V386" i="11"/>
  <c r="U386" i="11"/>
  <c r="P386" i="11"/>
  <c r="U385" i="11"/>
  <c r="P385" i="11"/>
  <c r="U384" i="11"/>
  <c r="P384" i="11"/>
  <c r="U383" i="11"/>
  <c r="P383" i="11"/>
  <c r="V382" i="11"/>
  <c r="U382" i="11"/>
  <c r="P382" i="11"/>
  <c r="U381" i="11"/>
  <c r="P381" i="11"/>
  <c r="U380" i="11"/>
  <c r="P380" i="11"/>
  <c r="U379" i="11"/>
  <c r="P379" i="11"/>
  <c r="V378" i="11"/>
  <c r="U378" i="11"/>
  <c r="P378" i="11"/>
  <c r="U377" i="11"/>
  <c r="P377" i="11"/>
  <c r="U376" i="11"/>
  <c r="P376" i="11"/>
  <c r="U375" i="11"/>
  <c r="P375" i="11"/>
  <c r="V374" i="11"/>
  <c r="U374" i="11"/>
  <c r="P374" i="11"/>
  <c r="U373" i="11"/>
  <c r="P373" i="11"/>
  <c r="U372" i="11"/>
  <c r="P372" i="11"/>
  <c r="U371" i="11"/>
  <c r="P371" i="11"/>
  <c r="V370" i="11"/>
  <c r="U370" i="11"/>
  <c r="P370" i="11"/>
  <c r="U369" i="11"/>
  <c r="P369" i="11"/>
  <c r="U368" i="11"/>
  <c r="P368" i="11"/>
  <c r="U367" i="11"/>
  <c r="P367" i="11"/>
  <c r="V366" i="11"/>
  <c r="U366" i="11"/>
  <c r="P366" i="11"/>
  <c r="U365" i="11"/>
  <c r="P365" i="11"/>
  <c r="U364" i="11"/>
  <c r="P364" i="11"/>
  <c r="U363" i="11"/>
  <c r="P363" i="11"/>
  <c r="V362" i="11"/>
  <c r="U362" i="11"/>
  <c r="P362" i="11"/>
  <c r="U361" i="11"/>
  <c r="P361" i="11"/>
  <c r="U360" i="11"/>
  <c r="P360" i="11"/>
  <c r="U359" i="11"/>
  <c r="P359" i="11"/>
  <c r="V358" i="11"/>
  <c r="U358" i="11"/>
  <c r="P358" i="11"/>
  <c r="U357" i="11"/>
  <c r="P357" i="11"/>
  <c r="U356" i="11"/>
  <c r="P356" i="11"/>
  <c r="U355" i="11"/>
  <c r="P355" i="11"/>
  <c r="V354" i="11"/>
  <c r="U354" i="11"/>
  <c r="P354" i="11"/>
  <c r="U353" i="11"/>
  <c r="P353" i="11"/>
  <c r="U352" i="11"/>
  <c r="P352" i="11"/>
  <c r="U351" i="11"/>
  <c r="P351" i="11"/>
  <c r="V350" i="11"/>
  <c r="U350" i="11"/>
  <c r="P350" i="11"/>
  <c r="U349" i="11"/>
  <c r="P349" i="11"/>
  <c r="U348" i="11"/>
  <c r="P348" i="11"/>
  <c r="U347" i="11"/>
  <c r="P347" i="11"/>
  <c r="V346" i="11"/>
  <c r="U346" i="11"/>
  <c r="P346" i="11"/>
  <c r="U345" i="11"/>
  <c r="P345" i="11"/>
  <c r="U344" i="11"/>
  <c r="P344" i="11"/>
  <c r="U343" i="11"/>
  <c r="P343" i="11"/>
  <c r="V342" i="11"/>
  <c r="U342" i="11"/>
  <c r="P342" i="11"/>
  <c r="U341" i="11"/>
  <c r="P341" i="11"/>
  <c r="U340" i="11"/>
  <c r="P340" i="11"/>
  <c r="U339" i="11"/>
  <c r="P339" i="11"/>
  <c r="V338" i="11"/>
  <c r="U338" i="11"/>
  <c r="P338" i="11"/>
  <c r="U337" i="11"/>
  <c r="P337" i="11"/>
  <c r="U336" i="11"/>
  <c r="P336" i="11"/>
  <c r="U335" i="11"/>
  <c r="P335" i="11"/>
  <c r="V334" i="11"/>
  <c r="U334" i="11"/>
  <c r="P334" i="11"/>
  <c r="U333" i="11"/>
  <c r="P333" i="11"/>
  <c r="U332" i="11"/>
  <c r="P332" i="11"/>
  <c r="U331" i="11"/>
  <c r="P331" i="11"/>
  <c r="V330" i="11"/>
  <c r="U330" i="11"/>
  <c r="P330" i="11"/>
  <c r="U329" i="11"/>
  <c r="P329" i="11"/>
  <c r="U328" i="11"/>
  <c r="P328" i="11"/>
  <c r="U327" i="11"/>
  <c r="P327" i="11"/>
  <c r="V326" i="11"/>
  <c r="U326" i="11"/>
  <c r="P326" i="11"/>
  <c r="U325" i="11"/>
  <c r="P325" i="11"/>
  <c r="U324" i="11"/>
  <c r="P324" i="11"/>
  <c r="U323" i="11"/>
  <c r="P323" i="11"/>
  <c r="V322" i="11"/>
  <c r="U322" i="11"/>
  <c r="P322" i="11"/>
  <c r="U321" i="11"/>
  <c r="P321" i="11"/>
  <c r="U320" i="11"/>
  <c r="P320" i="11"/>
  <c r="U319" i="11"/>
  <c r="P319" i="11"/>
  <c r="V318" i="11"/>
  <c r="U318" i="11"/>
  <c r="P318" i="11"/>
  <c r="U317" i="11"/>
  <c r="P317" i="11"/>
  <c r="U316" i="11"/>
  <c r="P316" i="11"/>
  <c r="U315" i="11"/>
  <c r="P315" i="11"/>
  <c r="V314" i="11"/>
  <c r="U314" i="11"/>
  <c r="P314" i="11"/>
  <c r="U313" i="11"/>
  <c r="P313" i="11"/>
  <c r="U312" i="11"/>
  <c r="P312" i="11"/>
  <c r="U311" i="11"/>
  <c r="P311" i="11"/>
  <c r="V310" i="11"/>
  <c r="U310" i="11"/>
  <c r="P310" i="11"/>
  <c r="U309" i="11"/>
  <c r="P309" i="11"/>
  <c r="U308" i="11"/>
  <c r="P308" i="11"/>
  <c r="U307" i="11"/>
  <c r="P307" i="11"/>
  <c r="V306" i="11"/>
  <c r="U306" i="11"/>
  <c r="P306" i="11"/>
  <c r="U305" i="11"/>
  <c r="P305" i="11"/>
  <c r="U304" i="11"/>
  <c r="P304" i="11"/>
  <c r="U303" i="11"/>
  <c r="P303" i="11"/>
  <c r="V302" i="11"/>
  <c r="U302" i="11"/>
  <c r="P302" i="11"/>
  <c r="U301" i="11"/>
  <c r="P301" i="11"/>
  <c r="U300" i="11"/>
  <c r="P300" i="11"/>
  <c r="U299" i="11"/>
  <c r="P299" i="11"/>
  <c r="V298" i="11"/>
  <c r="U298" i="11"/>
  <c r="P298" i="11"/>
  <c r="U297" i="11"/>
  <c r="P297" i="11"/>
  <c r="U296" i="11"/>
  <c r="P296" i="11"/>
  <c r="U295" i="11"/>
  <c r="P295" i="11"/>
  <c r="V294" i="11"/>
  <c r="U294" i="11"/>
  <c r="P294" i="11"/>
  <c r="U293" i="11"/>
  <c r="P293" i="11"/>
  <c r="U292" i="11"/>
  <c r="P292" i="11"/>
  <c r="U291" i="11"/>
  <c r="P291" i="11"/>
  <c r="V290" i="11"/>
  <c r="U290" i="11"/>
  <c r="P290" i="11"/>
  <c r="U289" i="11"/>
  <c r="P289" i="11"/>
  <c r="U288" i="11"/>
  <c r="P288" i="11"/>
  <c r="U287" i="11"/>
  <c r="P287" i="11"/>
  <c r="V286" i="11"/>
  <c r="U286" i="11"/>
  <c r="P286" i="11"/>
  <c r="U285" i="11"/>
  <c r="P285" i="11"/>
  <c r="U284" i="11"/>
  <c r="P284" i="11"/>
  <c r="U283" i="11"/>
  <c r="P283" i="11"/>
  <c r="V282" i="11"/>
  <c r="U282" i="11"/>
  <c r="P282" i="11"/>
  <c r="U281" i="11"/>
  <c r="P281" i="11"/>
  <c r="U280" i="11"/>
  <c r="P280" i="11"/>
  <c r="U279" i="11"/>
  <c r="P279" i="11"/>
  <c r="V278" i="11"/>
  <c r="U278" i="11"/>
  <c r="P278" i="11"/>
  <c r="U277" i="11"/>
  <c r="P277" i="11"/>
  <c r="U276" i="11"/>
  <c r="P276" i="11"/>
  <c r="U275" i="11"/>
  <c r="P275" i="11"/>
  <c r="V274" i="11"/>
  <c r="U274" i="11"/>
  <c r="P274" i="11"/>
  <c r="U273" i="11"/>
  <c r="P273" i="11"/>
  <c r="U272" i="11"/>
  <c r="P272" i="11"/>
  <c r="U271" i="11"/>
  <c r="P271" i="11"/>
  <c r="V270" i="11"/>
  <c r="U270" i="11"/>
  <c r="P270" i="11"/>
  <c r="U269" i="11"/>
  <c r="P269" i="11"/>
  <c r="U268" i="11"/>
  <c r="P268" i="11"/>
  <c r="U267" i="11"/>
  <c r="P267" i="11"/>
  <c r="V266" i="11"/>
  <c r="U266" i="11"/>
  <c r="P266" i="11"/>
  <c r="U265" i="11"/>
  <c r="P265" i="11"/>
  <c r="U264" i="11"/>
  <c r="P264" i="11"/>
  <c r="U263" i="11"/>
  <c r="P263" i="11"/>
  <c r="V262" i="11"/>
  <c r="U262" i="11"/>
  <c r="P262" i="11"/>
  <c r="U261" i="11"/>
  <c r="P261" i="11"/>
  <c r="U260" i="11"/>
  <c r="P260" i="11"/>
  <c r="U259" i="11"/>
  <c r="P259" i="11"/>
  <c r="V258" i="11"/>
  <c r="U258" i="11"/>
  <c r="P258" i="11"/>
  <c r="U257" i="11"/>
  <c r="P257" i="11"/>
  <c r="U256" i="11"/>
  <c r="P256" i="11"/>
  <c r="U255" i="11"/>
  <c r="P255" i="11"/>
  <c r="V254" i="11"/>
  <c r="U254" i="11"/>
  <c r="P254" i="11"/>
  <c r="U253" i="11"/>
  <c r="P253" i="11"/>
  <c r="U252" i="11"/>
  <c r="P252" i="11"/>
  <c r="U251" i="11"/>
  <c r="P251" i="11"/>
  <c r="V250" i="11"/>
  <c r="U250" i="11"/>
  <c r="P250" i="11"/>
  <c r="U249" i="11"/>
  <c r="P249" i="11"/>
  <c r="U248" i="11"/>
  <c r="P248" i="11"/>
  <c r="U247" i="11"/>
  <c r="P247" i="11"/>
  <c r="V246" i="11"/>
  <c r="U246" i="11"/>
  <c r="P246" i="11"/>
  <c r="U245" i="11"/>
  <c r="P245" i="11"/>
  <c r="U244" i="11"/>
  <c r="P244" i="11"/>
  <c r="U243" i="11"/>
  <c r="P243" i="11"/>
  <c r="V242" i="11"/>
  <c r="U242" i="11"/>
  <c r="P242" i="11"/>
  <c r="U241" i="11"/>
  <c r="P241" i="11"/>
  <c r="U240" i="11"/>
  <c r="P240" i="11"/>
  <c r="U239" i="11"/>
  <c r="P239" i="11"/>
  <c r="V238" i="11"/>
  <c r="U238" i="11"/>
  <c r="P238" i="11"/>
  <c r="U237" i="11"/>
  <c r="P237" i="11"/>
  <c r="U236" i="11"/>
  <c r="P236" i="11"/>
  <c r="U235" i="11"/>
  <c r="P235" i="11"/>
  <c r="V234" i="11"/>
  <c r="U234" i="11"/>
  <c r="P234" i="11"/>
  <c r="U233" i="11"/>
  <c r="P233" i="11"/>
  <c r="U232" i="11"/>
  <c r="P232" i="11"/>
  <c r="U231" i="11"/>
  <c r="P231" i="11"/>
  <c r="V230" i="11"/>
  <c r="U230" i="11"/>
  <c r="P230" i="11"/>
  <c r="U229" i="11"/>
  <c r="P229" i="11"/>
  <c r="U228" i="11"/>
  <c r="P228" i="11"/>
  <c r="U227" i="11"/>
  <c r="P227" i="11"/>
  <c r="V226" i="11"/>
  <c r="U226" i="11"/>
  <c r="P226" i="11"/>
  <c r="U225" i="11"/>
  <c r="P225" i="11"/>
  <c r="U224" i="11"/>
  <c r="P224" i="11"/>
  <c r="U223" i="11"/>
  <c r="P223" i="11"/>
  <c r="V222" i="11"/>
  <c r="U222" i="11"/>
  <c r="P222" i="11"/>
  <c r="U221" i="11"/>
  <c r="P221" i="11"/>
  <c r="U220" i="11"/>
  <c r="P220" i="11"/>
  <c r="U219" i="11"/>
  <c r="P219" i="11"/>
  <c r="V218" i="11"/>
  <c r="U218" i="11"/>
  <c r="P218" i="11"/>
  <c r="U217" i="11"/>
  <c r="P217" i="11"/>
  <c r="U216" i="11"/>
  <c r="P216" i="11"/>
  <c r="U215" i="11"/>
  <c r="P215" i="11"/>
  <c r="V214" i="11"/>
  <c r="U214" i="11"/>
  <c r="P214" i="11"/>
  <c r="U213" i="11"/>
  <c r="P213" i="11"/>
  <c r="U212" i="11"/>
  <c r="P212" i="11"/>
  <c r="U211" i="11"/>
  <c r="P211" i="11"/>
  <c r="V210" i="11"/>
  <c r="U210" i="11"/>
  <c r="P210" i="11"/>
  <c r="U209" i="11"/>
  <c r="P209" i="11"/>
  <c r="U208" i="11"/>
  <c r="P208" i="11"/>
  <c r="U207" i="11"/>
  <c r="P207" i="11"/>
  <c r="V206" i="11"/>
  <c r="U206" i="11"/>
  <c r="P206" i="11"/>
  <c r="U205" i="11"/>
  <c r="P205" i="11"/>
  <c r="U204" i="11"/>
  <c r="P204" i="11"/>
  <c r="U203" i="11"/>
  <c r="P203" i="11"/>
  <c r="V202" i="11"/>
  <c r="U202" i="11"/>
  <c r="P202" i="11"/>
  <c r="U201" i="11"/>
  <c r="P201" i="11"/>
  <c r="U200" i="11"/>
  <c r="P200" i="11"/>
  <c r="U199" i="11"/>
  <c r="P199" i="11"/>
  <c r="V198" i="11"/>
  <c r="U198" i="11"/>
  <c r="P198" i="11"/>
  <c r="U197" i="11"/>
  <c r="P197" i="11"/>
  <c r="U196" i="11"/>
  <c r="P196" i="11"/>
  <c r="U195" i="11"/>
  <c r="P195" i="11"/>
  <c r="V194" i="11"/>
  <c r="U194" i="11"/>
  <c r="P194" i="11"/>
  <c r="U193" i="11"/>
  <c r="P193" i="11"/>
  <c r="U192" i="11"/>
  <c r="P192" i="11"/>
  <c r="U191" i="11"/>
  <c r="P191" i="11"/>
  <c r="V190" i="11"/>
  <c r="U190" i="11"/>
  <c r="P190" i="11"/>
  <c r="U189" i="11"/>
  <c r="P189" i="11"/>
  <c r="F189" i="11"/>
  <c r="E189" i="11" s="1"/>
  <c r="U188" i="11"/>
  <c r="P188" i="11"/>
  <c r="F188" i="11"/>
  <c r="E188" i="11"/>
  <c r="U187" i="11"/>
  <c r="P187" i="11"/>
  <c r="F187" i="11"/>
  <c r="E187" i="11"/>
  <c r="V186" i="11"/>
  <c r="U186" i="11"/>
  <c r="P186" i="11"/>
  <c r="F186" i="11"/>
  <c r="E186" i="11"/>
  <c r="U185" i="11"/>
  <c r="P185" i="11"/>
  <c r="F185" i="11"/>
  <c r="E185" i="11" s="1"/>
  <c r="U184" i="11"/>
  <c r="P184" i="11"/>
  <c r="F184" i="11"/>
  <c r="E184" i="11" s="1"/>
  <c r="U183" i="11"/>
  <c r="P183" i="11"/>
  <c r="F183" i="11"/>
  <c r="E183" i="11"/>
  <c r="V182" i="11"/>
  <c r="U182" i="11"/>
  <c r="P182" i="11"/>
  <c r="F182" i="11"/>
  <c r="E182" i="11"/>
  <c r="U181" i="11"/>
  <c r="P181" i="11"/>
  <c r="F181" i="11"/>
  <c r="E181" i="11"/>
  <c r="U180" i="11"/>
  <c r="P180" i="11"/>
  <c r="F180" i="11"/>
  <c r="E180" i="11"/>
  <c r="U179" i="11"/>
  <c r="P179" i="11"/>
  <c r="F179" i="11"/>
  <c r="E179" i="11"/>
  <c r="V178" i="11"/>
  <c r="U178" i="11"/>
  <c r="P178" i="11"/>
  <c r="F178" i="11"/>
  <c r="E178" i="11" s="1"/>
  <c r="U177" i="11"/>
  <c r="P177" i="11"/>
  <c r="F177" i="11"/>
  <c r="E177" i="11" s="1"/>
  <c r="U176" i="11"/>
  <c r="P176" i="11"/>
  <c r="F176" i="11"/>
  <c r="E176" i="11" s="1"/>
  <c r="U175" i="11"/>
  <c r="P175" i="11"/>
  <c r="F175" i="11"/>
  <c r="E175" i="11" s="1"/>
  <c r="V174" i="11"/>
  <c r="U174" i="11"/>
  <c r="P174" i="11"/>
  <c r="F174" i="11"/>
  <c r="E174" i="11"/>
  <c r="U173" i="11"/>
  <c r="P173" i="11"/>
  <c r="F173" i="11"/>
  <c r="E173" i="11"/>
  <c r="U172" i="11"/>
  <c r="P172" i="11"/>
  <c r="F172" i="11"/>
  <c r="E172" i="11" s="1"/>
  <c r="U171" i="11"/>
  <c r="P171" i="11"/>
  <c r="F171" i="11"/>
  <c r="E171" i="11"/>
  <c r="V170" i="11"/>
  <c r="U170" i="11"/>
  <c r="P170" i="11"/>
  <c r="F170" i="11"/>
  <c r="E170" i="11" s="1"/>
  <c r="U169" i="11"/>
  <c r="P169" i="11"/>
  <c r="F169" i="11"/>
  <c r="E169" i="11"/>
  <c r="U168" i="11"/>
  <c r="P168" i="11"/>
  <c r="F168" i="11"/>
  <c r="E168" i="11" s="1"/>
  <c r="U167" i="11"/>
  <c r="P167" i="11"/>
  <c r="F167" i="11"/>
  <c r="E167" i="11" s="1"/>
  <c r="V166" i="11"/>
  <c r="U166" i="11"/>
  <c r="P166" i="11"/>
  <c r="F166" i="11"/>
  <c r="E166" i="11"/>
  <c r="U165" i="11"/>
  <c r="P165" i="11"/>
  <c r="F165" i="11"/>
  <c r="E165" i="11"/>
  <c r="U164" i="11"/>
  <c r="P164" i="11"/>
  <c r="F164" i="11"/>
  <c r="E164" i="11"/>
  <c r="U163" i="11"/>
  <c r="P163" i="11"/>
  <c r="F163" i="11"/>
  <c r="E163" i="11"/>
  <c r="V162" i="11"/>
  <c r="U162" i="11"/>
  <c r="P162" i="11"/>
  <c r="F162" i="11"/>
  <c r="E162" i="11" s="1"/>
  <c r="U161" i="11"/>
  <c r="P161" i="11"/>
  <c r="F161" i="11"/>
  <c r="E161" i="11" s="1"/>
  <c r="U160" i="11"/>
  <c r="P160" i="11"/>
  <c r="F160" i="11"/>
  <c r="E160" i="11" s="1"/>
  <c r="U159" i="11"/>
  <c r="P159" i="11"/>
  <c r="F159" i="11"/>
  <c r="E159" i="11" s="1"/>
  <c r="V158" i="11"/>
  <c r="U158" i="11"/>
  <c r="P158" i="11"/>
  <c r="F158" i="11"/>
  <c r="E158" i="11" s="1"/>
  <c r="U157" i="11"/>
  <c r="P157" i="11"/>
  <c r="F157" i="11"/>
  <c r="E157" i="11"/>
  <c r="U156" i="11"/>
  <c r="P156" i="11"/>
  <c r="F156" i="11"/>
  <c r="E156" i="11"/>
  <c r="U155" i="11"/>
  <c r="P155" i="11"/>
  <c r="F155" i="11"/>
  <c r="E155" i="11" s="1"/>
  <c r="V154" i="11"/>
  <c r="U154" i="11"/>
  <c r="P154" i="11"/>
  <c r="F154" i="11"/>
  <c r="E154" i="11" s="1"/>
  <c r="U153" i="11"/>
  <c r="P153" i="11"/>
  <c r="F153" i="11"/>
  <c r="E153" i="11" s="1"/>
  <c r="U152" i="11"/>
  <c r="P152" i="11"/>
  <c r="F152" i="11"/>
  <c r="E152" i="11"/>
  <c r="U151" i="11"/>
  <c r="P151" i="11"/>
  <c r="F151" i="11"/>
  <c r="E151" i="11" s="1"/>
  <c r="V150" i="11"/>
  <c r="U150" i="11"/>
  <c r="P150" i="11"/>
  <c r="F150" i="11"/>
  <c r="E150" i="11"/>
  <c r="U149" i="11"/>
  <c r="P149" i="11"/>
  <c r="F149" i="11"/>
  <c r="E149" i="11"/>
  <c r="U148" i="11"/>
  <c r="P148" i="11"/>
  <c r="F148" i="11"/>
  <c r="E148" i="11"/>
  <c r="U147" i="11"/>
  <c r="P147" i="11"/>
  <c r="F147" i="11"/>
  <c r="E147" i="11"/>
  <c r="V146" i="11"/>
  <c r="U146" i="11"/>
  <c r="P146" i="11"/>
  <c r="F146" i="11"/>
  <c r="E146" i="11" s="1"/>
  <c r="U145" i="11"/>
  <c r="P145" i="11"/>
  <c r="F145" i="11"/>
  <c r="E145" i="11" s="1"/>
  <c r="U144" i="11"/>
  <c r="P144" i="11"/>
  <c r="F144" i="11"/>
  <c r="E144" i="11" s="1"/>
  <c r="U143" i="11"/>
  <c r="P143" i="11"/>
  <c r="F143" i="11"/>
  <c r="E143" i="11" s="1"/>
  <c r="V142" i="11"/>
  <c r="U142" i="11"/>
  <c r="P142" i="11"/>
  <c r="F142" i="11"/>
  <c r="E142" i="11"/>
  <c r="U141" i="11"/>
  <c r="P141" i="11"/>
  <c r="F141" i="11"/>
  <c r="E141" i="11" s="1"/>
  <c r="U140" i="11"/>
  <c r="P140" i="11"/>
  <c r="F140" i="11"/>
  <c r="E140" i="11"/>
  <c r="U139" i="11"/>
  <c r="P139" i="11"/>
  <c r="F139" i="11"/>
  <c r="E139" i="11"/>
  <c r="V138" i="11"/>
  <c r="U138" i="11"/>
  <c r="P138" i="11"/>
  <c r="F138" i="11"/>
  <c r="E138" i="11"/>
  <c r="U137" i="11"/>
  <c r="P137" i="11"/>
  <c r="F137" i="11"/>
  <c r="E137" i="11" s="1"/>
  <c r="U136" i="11"/>
  <c r="P136" i="11"/>
  <c r="F136" i="11"/>
  <c r="E136" i="11" s="1"/>
  <c r="U135" i="11"/>
  <c r="P135" i="11"/>
  <c r="F135" i="11"/>
  <c r="E135" i="11"/>
  <c r="V134" i="11"/>
  <c r="U134" i="11"/>
  <c r="P134" i="11"/>
  <c r="F134" i="11"/>
  <c r="E134" i="11"/>
  <c r="U133" i="11"/>
  <c r="P133" i="11"/>
  <c r="F133" i="11"/>
  <c r="E133" i="11"/>
  <c r="U132" i="11"/>
  <c r="P132" i="11"/>
  <c r="F132" i="11"/>
  <c r="E132" i="11"/>
  <c r="U131" i="11"/>
  <c r="P131" i="11"/>
  <c r="F131" i="11"/>
  <c r="E131" i="11"/>
  <c r="V130" i="11"/>
  <c r="U130" i="11"/>
  <c r="P130" i="11"/>
  <c r="F130" i="11"/>
  <c r="E130" i="11" s="1"/>
  <c r="U129" i="11"/>
  <c r="P129" i="11"/>
  <c r="F129" i="11"/>
  <c r="E129" i="11" s="1"/>
  <c r="U128" i="11"/>
  <c r="P128" i="11"/>
  <c r="F128" i="11"/>
  <c r="E128" i="11" s="1"/>
  <c r="U127" i="11"/>
  <c r="P127" i="11"/>
  <c r="F127" i="11"/>
  <c r="E127" i="11" s="1"/>
  <c r="V126" i="11"/>
  <c r="U126" i="11"/>
  <c r="P126" i="11"/>
  <c r="F126" i="11"/>
  <c r="E126" i="11"/>
  <c r="U125" i="11"/>
  <c r="P125" i="11"/>
  <c r="F125" i="11"/>
  <c r="E125" i="11"/>
  <c r="U124" i="11"/>
  <c r="P124" i="11"/>
  <c r="F124" i="11"/>
  <c r="E124" i="11" s="1"/>
  <c r="U123" i="11"/>
  <c r="P123" i="11"/>
  <c r="F123" i="11"/>
  <c r="E123" i="11"/>
  <c r="V122" i="11"/>
  <c r="U122" i="11"/>
  <c r="P122" i="11"/>
  <c r="F122" i="11"/>
  <c r="E122" i="11" s="1"/>
  <c r="U121" i="11"/>
  <c r="P121" i="11"/>
  <c r="F121" i="11"/>
  <c r="E121" i="11"/>
  <c r="U120" i="11"/>
  <c r="P120" i="11"/>
  <c r="F120" i="11"/>
  <c r="E120" i="11" s="1"/>
  <c r="U119" i="11"/>
  <c r="P119" i="11"/>
  <c r="F119" i="11"/>
  <c r="E119" i="11" s="1"/>
  <c r="V118" i="11"/>
  <c r="U118" i="11"/>
  <c r="P118" i="11"/>
  <c r="F118" i="11"/>
  <c r="E118" i="11"/>
  <c r="U117" i="11"/>
  <c r="P117" i="11"/>
  <c r="F117" i="11"/>
  <c r="E117" i="11"/>
  <c r="U116" i="11"/>
  <c r="P116" i="11"/>
  <c r="F116" i="11"/>
  <c r="E116" i="11"/>
  <c r="U115" i="11"/>
  <c r="P115" i="11"/>
  <c r="F115" i="11"/>
  <c r="E115" i="11"/>
  <c r="V114" i="11"/>
  <c r="U114" i="11"/>
  <c r="P114" i="11"/>
  <c r="F114" i="11"/>
  <c r="E114" i="11" s="1"/>
  <c r="U113" i="11"/>
  <c r="P113" i="11"/>
  <c r="F113" i="11"/>
  <c r="E113" i="11" s="1"/>
  <c r="U112" i="11"/>
  <c r="P112" i="11"/>
  <c r="F112" i="11"/>
  <c r="E112" i="11" s="1"/>
  <c r="U111" i="11"/>
  <c r="P111" i="11"/>
  <c r="F111" i="11"/>
  <c r="E111" i="11" s="1"/>
  <c r="V110" i="11"/>
  <c r="U110" i="11"/>
  <c r="P110" i="11"/>
  <c r="F110" i="11"/>
  <c r="E110" i="11" s="1"/>
  <c r="U109" i="11"/>
  <c r="P109" i="11"/>
  <c r="F109" i="11"/>
  <c r="E109" i="11"/>
  <c r="U108" i="11"/>
  <c r="P108" i="11"/>
  <c r="F108" i="11"/>
  <c r="E108" i="11"/>
  <c r="U107" i="11"/>
  <c r="P107" i="11"/>
  <c r="F107" i="11"/>
  <c r="E107" i="11" s="1"/>
  <c r="V106" i="11"/>
  <c r="U106" i="11"/>
  <c r="P106" i="11"/>
  <c r="F106" i="11"/>
  <c r="E106" i="11" s="1"/>
  <c r="U105" i="11"/>
  <c r="P105" i="11"/>
  <c r="F105" i="11"/>
  <c r="E105" i="11" s="1"/>
  <c r="U104" i="11"/>
  <c r="P104" i="11"/>
  <c r="F104" i="11"/>
  <c r="E104" i="11"/>
  <c r="U103" i="11"/>
  <c r="P103" i="11"/>
  <c r="F103" i="11"/>
  <c r="E103" i="11" s="1"/>
  <c r="V102" i="11"/>
  <c r="U102" i="11"/>
  <c r="P102" i="11"/>
  <c r="F102" i="11"/>
  <c r="E102" i="11"/>
  <c r="U101" i="11"/>
  <c r="P101" i="11"/>
  <c r="F101" i="11"/>
  <c r="E101" i="11"/>
  <c r="U100" i="11"/>
  <c r="P100" i="11"/>
  <c r="F100" i="11"/>
  <c r="E100" i="11"/>
  <c r="U99" i="11"/>
  <c r="P99" i="11"/>
  <c r="F99" i="11"/>
  <c r="E99" i="11"/>
  <c r="V98" i="11"/>
  <c r="U98" i="11"/>
  <c r="P98" i="11"/>
  <c r="F98" i="11"/>
  <c r="E98" i="11" s="1"/>
  <c r="U97" i="11"/>
  <c r="P97" i="11"/>
  <c r="F97" i="11"/>
  <c r="E97" i="11" s="1"/>
  <c r="U96" i="11"/>
  <c r="P96" i="11"/>
  <c r="F96" i="11"/>
  <c r="E96" i="11" s="1"/>
  <c r="U95" i="11"/>
  <c r="P95" i="11"/>
  <c r="F95" i="11"/>
  <c r="E95" i="11" s="1"/>
  <c r="V94" i="11"/>
  <c r="U94" i="11"/>
  <c r="P94" i="11"/>
  <c r="F94" i="11"/>
  <c r="E94" i="11"/>
  <c r="U93" i="11"/>
  <c r="P93" i="11"/>
  <c r="F93" i="11"/>
  <c r="E93" i="11" s="1"/>
  <c r="U92" i="11"/>
  <c r="P92" i="11"/>
  <c r="F92" i="11"/>
  <c r="E92" i="11"/>
  <c r="U91" i="11"/>
  <c r="P91" i="11"/>
  <c r="F91" i="11"/>
  <c r="E91" i="11"/>
  <c r="V90" i="11"/>
  <c r="U90" i="11"/>
  <c r="P90" i="11"/>
  <c r="F90" i="11"/>
  <c r="E90" i="11"/>
  <c r="U89" i="11"/>
  <c r="P89" i="11"/>
  <c r="F89" i="11"/>
  <c r="E89" i="11" s="1"/>
  <c r="U88" i="11"/>
  <c r="P88" i="11"/>
  <c r="F88" i="11"/>
  <c r="E88" i="11" s="1"/>
  <c r="U87" i="11"/>
  <c r="P87" i="11"/>
  <c r="F87" i="11"/>
  <c r="E87" i="11"/>
  <c r="V86" i="11"/>
  <c r="U86" i="11"/>
  <c r="P86" i="11"/>
  <c r="F86" i="11"/>
  <c r="E86" i="11"/>
  <c r="U85" i="11"/>
  <c r="P85" i="11"/>
  <c r="F85" i="11"/>
  <c r="E85" i="11"/>
  <c r="U84" i="11"/>
  <c r="P84" i="11"/>
  <c r="F84" i="11"/>
  <c r="E84" i="11"/>
  <c r="U83" i="11"/>
  <c r="P83" i="11"/>
  <c r="F83" i="11"/>
  <c r="E83" i="11"/>
  <c r="V82" i="11"/>
  <c r="U82" i="11"/>
  <c r="P82" i="11"/>
  <c r="F82" i="11"/>
  <c r="E82" i="11" s="1"/>
  <c r="U81" i="11"/>
  <c r="P81" i="11"/>
  <c r="F81" i="11"/>
  <c r="E81" i="11" s="1"/>
  <c r="U80" i="11"/>
  <c r="P80" i="11"/>
  <c r="F80" i="11"/>
  <c r="E80" i="11" s="1"/>
  <c r="U79" i="11"/>
  <c r="P79" i="11"/>
  <c r="F79" i="11"/>
  <c r="E79" i="11" s="1"/>
  <c r="V78" i="11"/>
  <c r="U78" i="11"/>
  <c r="P78" i="11"/>
  <c r="F78" i="11"/>
  <c r="E78" i="11"/>
  <c r="U77" i="11"/>
  <c r="P77" i="11"/>
  <c r="F77" i="11"/>
  <c r="E77" i="11"/>
  <c r="U76" i="11"/>
  <c r="P76" i="11"/>
  <c r="F76" i="11"/>
  <c r="E76" i="11" s="1"/>
  <c r="U75" i="11"/>
  <c r="P75" i="11"/>
  <c r="F75" i="11"/>
  <c r="E75" i="11"/>
  <c r="V74" i="11"/>
  <c r="U74" i="11"/>
  <c r="P74" i="11"/>
  <c r="F74" i="11"/>
  <c r="E74" i="11" s="1"/>
  <c r="U73" i="11"/>
  <c r="P73" i="11"/>
  <c r="F73" i="11"/>
  <c r="E73" i="11"/>
  <c r="U72" i="11"/>
  <c r="P72" i="11"/>
  <c r="F72" i="11"/>
  <c r="E72" i="11" s="1"/>
  <c r="U71" i="11"/>
  <c r="P71" i="11"/>
  <c r="F71" i="11"/>
  <c r="E71" i="11" s="1"/>
  <c r="V70" i="11"/>
  <c r="U70" i="11"/>
  <c r="P70" i="11"/>
  <c r="F70" i="11"/>
  <c r="E70" i="11"/>
  <c r="U69" i="11"/>
  <c r="P69" i="11"/>
  <c r="F69" i="11"/>
  <c r="E69" i="11"/>
  <c r="U68" i="11"/>
  <c r="P68" i="11"/>
  <c r="F68" i="11"/>
  <c r="E68" i="11"/>
  <c r="U67" i="11"/>
  <c r="P67" i="11"/>
  <c r="F67" i="11"/>
  <c r="E67" i="11"/>
  <c r="V66" i="11"/>
  <c r="U66" i="11"/>
  <c r="P66" i="11"/>
  <c r="F66" i="11"/>
  <c r="E66" i="11" s="1"/>
  <c r="U65" i="11"/>
  <c r="P65" i="11"/>
  <c r="F65" i="11"/>
  <c r="E65" i="11" s="1"/>
  <c r="U64" i="11"/>
  <c r="P64" i="11"/>
  <c r="F64" i="11"/>
  <c r="E64" i="11" s="1"/>
  <c r="U63" i="11"/>
  <c r="P63" i="11"/>
  <c r="F63" i="11"/>
  <c r="E63" i="11" s="1"/>
  <c r="V62" i="11"/>
  <c r="U62" i="11"/>
  <c r="P62" i="11"/>
  <c r="F62" i="11"/>
  <c r="E62" i="11" s="1"/>
  <c r="U61" i="11"/>
  <c r="P61" i="11"/>
  <c r="F61" i="11"/>
  <c r="E61" i="11"/>
  <c r="U60" i="11"/>
  <c r="P60" i="11"/>
  <c r="F60" i="11"/>
  <c r="E60" i="11"/>
  <c r="U59" i="11"/>
  <c r="P59" i="11"/>
  <c r="F59" i="11"/>
  <c r="E59" i="11" s="1"/>
  <c r="V58" i="11"/>
  <c r="U58" i="11"/>
  <c r="P58" i="11"/>
  <c r="F58" i="11"/>
  <c r="E58" i="11" s="1"/>
  <c r="U57" i="11"/>
  <c r="P57" i="11"/>
  <c r="F57" i="11"/>
  <c r="E57" i="11" s="1"/>
  <c r="U56" i="11"/>
  <c r="P56" i="11"/>
  <c r="F56" i="11"/>
  <c r="E56" i="11"/>
  <c r="U55" i="11"/>
  <c r="P55" i="11"/>
  <c r="F55" i="11"/>
  <c r="E55" i="11" s="1"/>
  <c r="V54" i="11"/>
  <c r="U54" i="11"/>
  <c r="P54" i="11"/>
  <c r="F54" i="11"/>
  <c r="E54" i="11"/>
  <c r="U53" i="11"/>
  <c r="P53" i="11"/>
  <c r="F53" i="11"/>
  <c r="E53" i="11"/>
  <c r="U52" i="11"/>
  <c r="P52" i="11"/>
  <c r="F52" i="11"/>
  <c r="E52" i="11"/>
  <c r="U51" i="11"/>
  <c r="P51" i="11"/>
  <c r="F51" i="11"/>
  <c r="E51" i="11"/>
  <c r="V50" i="11"/>
  <c r="U50" i="11"/>
  <c r="P50" i="11"/>
  <c r="F50" i="11"/>
  <c r="E50" i="11" s="1"/>
  <c r="U49" i="11"/>
  <c r="P49" i="11"/>
  <c r="F49" i="11"/>
  <c r="E49" i="11" s="1"/>
  <c r="U48" i="11"/>
  <c r="P48" i="11"/>
  <c r="F48" i="11"/>
  <c r="E48" i="11" s="1"/>
  <c r="U47" i="11"/>
  <c r="P47" i="11"/>
  <c r="F47" i="11"/>
  <c r="E47" i="11" s="1"/>
  <c r="V46" i="11"/>
  <c r="U46" i="11"/>
  <c r="P46" i="11"/>
  <c r="F46" i="11"/>
  <c r="E46" i="11"/>
  <c r="U45" i="11"/>
  <c r="P45" i="11"/>
  <c r="F45" i="11"/>
  <c r="E45" i="11" s="1"/>
  <c r="U44" i="11"/>
  <c r="P44" i="11"/>
  <c r="F44" i="11"/>
  <c r="E44" i="11"/>
  <c r="U43" i="11"/>
  <c r="P43" i="11"/>
  <c r="F43" i="11"/>
  <c r="E43" i="11"/>
  <c r="V42" i="11"/>
  <c r="U42" i="11"/>
  <c r="P42" i="11"/>
  <c r="F42" i="11"/>
  <c r="E42" i="11"/>
  <c r="U41" i="11"/>
  <c r="P41" i="11"/>
  <c r="F41" i="11"/>
  <c r="E41" i="11" s="1"/>
  <c r="U40" i="11"/>
  <c r="P40" i="11"/>
  <c r="F40" i="11"/>
  <c r="E40" i="11" s="1"/>
  <c r="U39" i="11"/>
  <c r="P39" i="11"/>
  <c r="F39" i="11"/>
  <c r="E39" i="11"/>
  <c r="V38" i="11"/>
  <c r="U38" i="11"/>
  <c r="P38" i="11"/>
  <c r="F38" i="11"/>
  <c r="E38" i="11"/>
  <c r="U37" i="11"/>
  <c r="P37" i="11"/>
  <c r="F37" i="11"/>
  <c r="E37" i="11"/>
  <c r="U36" i="11"/>
  <c r="P36" i="11"/>
  <c r="F36" i="11"/>
  <c r="E36" i="11"/>
  <c r="U35" i="11"/>
  <c r="P35" i="11"/>
  <c r="F35" i="11"/>
  <c r="E35" i="11"/>
  <c r="V34" i="11"/>
  <c r="U34" i="11"/>
  <c r="P34" i="11"/>
  <c r="F34" i="11"/>
  <c r="E34" i="11" s="1"/>
  <c r="U33" i="11"/>
  <c r="P33" i="11"/>
  <c r="F33" i="11"/>
  <c r="E33" i="11" s="1"/>
  <c r="U32" i="11"/>
  <c r="P32" i="11"/>
  <c r="F32" i="11"/>
  <c r="E32" i="11" s="1"/>
  <c r="U31" i="11"/>
  <c r="P31" i="11"/>
  <c r="F31" i="11"/>
  <c r="E31" i="11" s="1"/>
  <c r="V30" i="11"/>
  <c r="U30" i="11"/>
  <c r="P30" i="11"/>
  <c r="F30" i="11"/>
  <c r="E30" i="11"/>
  <c r="U29" i="11"/>
  <c r="P29" i="11"/>
  <c r="N29" i="11" a="1"/>
  <c r="N29" i="11" s="1"/>
  <c r="F29" i="11"/>
  <c r="E29" i="11"/>
  <c r="U28" i="11"/>
  <c r="P28" i="11"/>
  <c r="N28" i="11"/>
  <c r="F28" i="11"/>
  <c r="E28" i="11" s="1"/>
  <c r="U27" i="11"/>
  <c r="P27" i="11"/>
  <c r="N27" i="11"/>
  <c r="F27" i="11"/>
  <c r="E27" i="11"/>
  <c r="V26" i="11"/>
  <c r="U26" i="11"/>
  <c r="P26" i="11"/>
  <c r="N26" i="11"/>
  <c r="F26" i="11"/>
  <c r="E26" i="11"/>
  <c r="U25" i="11"/>
  <c r="P25" i="11"/>
  <c r="N25" i="11"/>
  <c r="F25" i="11"/>
  <c r="E25" i="11" s="1"/>
  <c r="U24" i="11"/>
  <c r="P24" i="11"/>
  <c r="N24" i="11"/>
  <c r="F24" i="11"/>
  <c r="E24" i="11" s="1"/>
  <c r="U23" i="11"/>
  <c r="P23" i="11"/>
  <c r="F23" i="11"/>
  <c r="E23" i="11"/>
  <c r="V22" i="11"/>
  <c r="U22" i="11"/>
  <c r="P22" i="11"/>
  <c r="N22" i="11"/>
  <c r="F22" i="11"/>
  <c r="E22" i="11"/>
  <c r="U21" i="11"/>
  <c r="P21" i="11"/>
  <c r="N21" i="11"/>
  <c r="F21" i="11"/>
  <c r="E21" i="11" s="1"/>
  <c r="U20" i="11"/>
  <c r="P20" i="11"/>
  <c r="N20" i="11"/>
  <c r="F20" i="11"/>
  <c r="E20" i="11"/>
  <c r="U19" i="11"/>
  <c r="P19" i="11"/>
  <c r="N19" i="11"/>
  <c r="F19" i="11"/>
  <c r="E19" i="11"/>
  <c r="V18" i="11"/>
  <c r="U18" i="11"/>
  <c r="P18" i="11"/>
  <c r="N18" i="11"/>
  <c r="F18" i="11"/>
  <c r="E18" i="11" s="1"/>
  <c r="U5" i="11"/>
  <c r="F17" i="11"/>
  <c r="E17" i="11"/>
  <c r="U4" i="11"/>
  <c r="F16" i="11"/>
  <c r="E16" i="11"/>
  <c r="U3" i="11"/>
  <c r="F15" i="11"/>
  <c r="E15" i="11" s="1"/>
  <c r="V2" i="11"/>
  <c r="U2" i="11"/>
  <c r="F14" i="11"/>
  <c r="E14" i="11" s="1"/>
  <c r="U13" i="11"/>
  <c r="F13" i="11"/>
  <c r="E13" i="11" s="1"/>
  <c r="U12" i="11"/>
  <c r="F12" i="11"/>
  <c r="E12" i="11" s="1"/>
  <c r="U11" i="11"/>
  <c r="F11" i="11"/>
  <c r="E11" i="11"/>
  <c r="V10" i="11"/>
  <c r="U10" i="11"/>
  <c r="F10" i="11"/>
  <c r="E10" i="11"/>
  <c r="U17" i="11"/>
  <c r="F9" i="11"/>
  <c r="E9" i="11"/>
  <c r="U16" i="11"/>
  <c r="F8" i="11"/>
  <c r="E8" i="11"/>
  <c r="U15" i="11"/>
  <c r="F7" i="11"/>
  <c r="E7" i="11" s="1"/>
  <c r="V14" i="11"/>
  <c r="U14" i="11"/>
  <c r="F6" i="11"/>
  <c r="E6" i="11"/>
  <c r="U9" i="11"/>
  <c r="F5" i="11"/>
  <c r="E5" i="11"/>
  <c r="U8" i="11"/>
  <c r="N4" i="11"/>
  <c r="F4" i="11"/>
  <c r="E4" i="11"/>
  <c r="U7" i="11"/>
  <c r="F3" i="11"/>
  <c r="E3" i="11"/>
  <c r="V6" i="11"/>
  <c r="U6" i="11"/>
  <c r="F2" i="11"/>
  <c r="E2" i="11" s="1"/>
  <c r="U769" i="10"/>
  <c r="P769" i="10"/>
  <c r="U768" i="10"/>
  <c r="P768" i="10"/>
  <c r="U767" i="10"/>
  <c r="P767" i="10"/>
  <c r="V766" i="10"/>
  <c r="U766" i="10"/>
  <c r="P766" i="10"/>
  <c r="U765" i="10"/>
  <c r="P765" i="10"/>
  <c r="U764" i="10"/>
  <c r="P764" i="10"/>
  <c r="U763" i="10"/>
  <c r="P763" i="10"/>
  <c r="V762" i="10"/>
  <c r="U762" i="10"/>
  <c r="P762" i="10"/>
  <c r="U761" i="10"/>
  <c r="P761" i="10"/>
  <c r="U760" i="10"/>
  <c r="P760" i="10"/>
  <c r="U759" i="10"/>
  <c r="P759" i="10"/>
  <c r="V758" i="10"/>
  <c r="U758" i="10"/>
  <c r="P758" i="10"/>
  <c r="U757" i="10"/>
  <c r="P757" i="10"/>
  <c r="U756" i="10"/>
  <c r="P756" i="10"/>
  <c r="U755" i="10"/>
  <c r="P755" i="10"/>
  <c r="V754" i="10"/>
  <c r="U754" i="10"/>
  <c r="P754" i="10"/>
  <c r="U753" i="10"/>
  <c r="P753" i="10"/>
  <c r="U752" i="10"/>
  <c r="P752" i="10"/>
  <c r="U751" i="10"/>
  <c r="P751" i="10"/>
  <c r="V750" i="10"/>
  <c r="U750" i="10"/>
  <c r="P750" i="10"/>
  <c r="U749" i="10"/>
  <c r="P749" i="10"/>
  <c r="U748" i="10"/>
  <c r="P748" i="10"/>
  <c r="U747" i="10"/>
  <c r="P747" i="10"/>
  <c r="V746" i="10"/>
  <c r="U746" i="10"/>
  <c r="P746" i="10"/>
  <c r="U745" i="10"/>
  <c r="P745" i="10"/>
  <c r="U744" i="10"/>
  <c r="P744" i="10"/>
  <c r="U743" i="10"/>
  <c r="P743" i="10"/>
  <c r="V742" i="10"/>
  <c r="U742" i="10"/>
  <c r="P742" i="10"/>
  <c r="U741" i="10"/>
  <c r="P741" i="10"/>
  <c r="U740" i="10"/>
  <c r="P740" i="10"/>
  <c r="U739" i="10"/>
  <c r="P739" i="10"/>
  <c r="V738" i="10"/>
  <c r="U738" i="10"/>
  <c r="P738" i="10"/>
  <c r="U737" i="10"/>
  <c r="P737" i="10"/>
  <c r="U736" i="10"/>
  <c r="P736" i="10"/>
  <c r="U735" i="10"/>
  <c r="P735" i="10"/>
  <c r="V734" i="10"/>
  <c r="U734" i="10"/>
  <c r="P734" i="10"/>
  <c r="U733" i="10"/>
  <c r="P733" i="10"/>
  <c r="U732" i="10"/>
  <c r="P732" i="10"/>
  <c r="U731" i="10"/>
  <c r="P731" i="10"/>
  <c r="V730" i="10"/>
  <c r="U730" i="10"/>
  <c r="P730" i="10"/>
  <c r="U729" i="10"/>
  <c r="P729" i="10"/>
  <c r="U728" i="10"/>
  <c r="P728" i="10"/>
  <c r="U727" i="10"/>
  <c r="P727" i="10"/>
  <c r="V726" i="10"/>
  <c r="U726" i="10"/>
  <c r="P726" i="10"/>
  <c r="U725" i="10"/>
  <c r="P725" i="10"/>
  <c r="U724" i="10"/>
  <c r="P724" i="10"/>
  <c r="U723" i="10"/>
  <c r="P723" i="10"/>
  <c r="V722" i="10"/>
  <c r="U722" i="10"/>
  <c r="P722" i="10"/>
  <c r="U721" i="10"/>
  <c r="P721" i="10"/>
  <c r="U720" i="10"/>
  <c r="P720" i="10"/>
  <c r="U719" i="10"/>
  <c r="P719" i="10"/>
  <c r="V718" i="10"/>
  <c r="U718" i="10"/>
  <c r="P718" i="10"/>
  <c r="U717" i="10"/>
  <c r="P717" i="10"/>
  <c r="U716" i="10"/>
  <c r="P716" i="10"/>
  <c r="U715" i="10"/>
  <c r="P715" i="10"/>
  <c r="V714" i="10"/>
  <c r="U714" i="10"/>
  <c r="P714" i="10"/>
  <c r="U713" i="10"/>
  <c r="P713" i="10"/>
  <c r="U712" i="10"/>
  <c r="P712" i="10"/>
  <c r="U711" i="10"/>
  <c r="P711" i="10"/>
  <c r="V710" i="10"/>
  <c r="U710" i="10"/>
  <c r="P710" i="10"/>
  <c r="U709" i="10"/>
  <c r="P709" i="10"/>
  <c r="U708" i="10"/>
  <c r="P708" i="10"/>
  <c r="U707" i="10"/>
  <c r="P707" i="10"/>
  <c r="V706" i="10"/>
  <c r="U706" i="10"/>
  <c r="P706" i="10"/>
  <c r="U705" i="10"/>
  <c r="P705" i="10"/>
  <c r="U704" i="10"/>
  <c r="P704" i="10"/>
  <c r="U703" i="10"/>
  <c r="P703" i="10"/>
  <c r="V702" i="10"/>
  <c r="U702" i="10"/>
  <c r="P702" i="10"/>
  <c r="U701" i="10"/>
  <c r="P701" i="10"/>
  <c r="U700" i="10"/>
  <c r="P700" i="10"/>
  <c r="U699" i="10"/>
  <c r="P699" i="10"/>
  <c r="V698" i="10"/>
  <c r="U698" i="10"/>
  <c r="P698" i="10"/>
  <c r="U697" i="10"/>
  <c r="P697" i="10"/>
  <c r="U696" i="10"/>
  <c r="P696" i="10"/>
  <c r="U695" i="10"/>
  <c r="P695" i="10"/>
  <c r="V694" i="10"/>
  <c r="U694" i="10"/>
  <c r="P694" i="10"/>
  <c r="U693" i="10"/>
  <c r="P693" i="10"/>
  <c r="U692" i="10"/>
  <c r="P692" i="10"/>
  <c r="U691" i="10"/>
  <c r="P691" i="10"/>
  <c r="V690" i="10"/>
  <c r="U690" i="10"/>
  <c r="P690" i="10"/>
  <c r="U689" i="10"/>
  <c r="P689" i="10"/>
  <c r="U688" i="10"/>
  <c r="P688" i="10"/>
  <c r="U687" i="10"/>
  <c r="P687" i="10"/>
  <c r="V686" i="10"/>
  <c r="U686" i="10"/>
  <c r="P686" i="10"/>
  <c r="U685" i="10"/>
  <c r="P685" i="10"/>
  <c r="U684" i="10"/>
  <c r="P684" i="10"/>
  <c r="U683" i="10"/>
  <c r="P683" i="10"/>
  <c r="V682" i="10"/>
  <c r="U682" i="10"/>
  <c r="P682" i="10"/>
  <c r="U681" i="10"/>
  <c r="P681" i="10"/>
  <c r="U680" i="10"/>
  <c r="P680" i="10"/>
  <c r="U679" i="10"/>
  <c r="P679" i="10"/>
  <c r="V678" i="10"/>
  <c r="U678" i="10"/>
  <c r="P678" i="10"/>
  <c r="U677" i="10"/>
  <c r="P677" i="10"/>
  <c r="U676" i="10"/>
  <c r="P676" i="10"/>
  <c r="U675" i="10"/>
  <c r="P675" i="10"/>
  <c r="V674" i="10"/>
  <c r="U674" i="10"/>
  <c r="P674" i="10"/>
  <c r="U673" i="10"/>
  <c r="P673" i="10"/>
  <c r="U672" i="10"/>
  <c r="P672" i="10"/>
  <c r="U671" i="10"/>
  <c r="P671" i="10"/>
  <c r="V670" i="10"/>
  <c r="U670" i="10"/>
  <c r="P670" i="10"/>
  <c r="U669" i="10"/>
  <c r="P669" i="10"/>
  <c r="U668" i="10"/>
  <c r="P668" i="10"/>
  <c r="U667" i="10"/>
  <c r="P667" i="10"/>
  <c r="V666" i="10"/>
  <c r="U666" i="10"/>
  <c r="P666" i="10"/>
  <c r="U665" i="10"/>
  <c r="P665" i="10"/>
  <c r="U664" i="10"/>
  <c r="P664" i="10"/>
  <c r="U663" i="10"/>
  <c r="P663" i="10"/>
  <c r="V662" i="10"/>
  <c r="U662" i="10"/>
  <c r="P662" i="10"/>
  <c r="U661" i="10"/>
  <c r="P661" i="10"/>
  <c r="U660" i="10"/>
  <c r="P660" i="10"/>
  <c r="U659" i="10"/>
  <c r="P659" i="10"/>
  <c r="V658" i="10"/>
  <c r="U658" i="10"/>
  <c r="P658" i="10"/>
  <c r="U657" i="10"/>
  <c r="P657" i="10"/>
  <c r="U656" i="10"/>
  <c r="P656" i="10"/>
  <c r="U655" i="10"/>
  <c r="P655" i="10"/>
  <c r="V654" i="10"/>
  <c r="U654" i="10"/>
  <c r="P654" i="10"/>
  <c r="U653" i="10"/>
  <c r="P653" i="10"/>
  <c r="U652" i="10"/>
  <c r="P652" i="10"/>
  <c r="U651" i="10"/>
  <c r="P651" i="10"/>
  <c r="V650" i="10"/>
  <c r="U650" i="10"/>
  <c r="P650" i="10"/>
  <c r="U649" i="10"/>
  <c r="P649" i="10"/>
  <c r="U648" i="10"/>
  <c r="P648" i="10"/>
  <c r="U647" i="10"/>
  <c r="P647" i="10"/>
  <c r="V646" i="10"/>
  <c r="U646" i="10"/>
  <c r="P646" i="10"/>
  <c r="U645" i="10"/>
  <c r="P645" i="10"/>
  <c r="U644" i="10"/>
  <c r="P644" i="10"/>
  <c r="U643" i="10"/>
  <c r="P643" i="10"/>
  <c r="V642" i="10"/>
  <c r="U642" i="10"/>
  <c r="P642" i="10"/>
  <c r="U641" i="10"/>
  <c r="P641" i="10"/>
  <c r="U640" i="10"/>
  <c r="P640" i="10"/>
  <c r="U639" i="10"/>
  <c r="P639" i="10"/>
  <c r="V638" i="10"/>
  <c r="U638" i="10"/>
  <c r="P638" i="10"/>
  <c r="U637" i="10"/>
  <c r="P637" i="10"/>
  <c r="U636" i="10"/>
  <c r="P636" i="10"/>
  <c r="U635" i="10"/>
  <c r="P635" i="10"/>
  <c r="V634" i="10"/>
  <c r="U634" i="10"/>
  <c r="P634" i="10"/>
  <c r="U633" i="10"/>
  <c r="P633" i="10"/>
  <c r="U632" i="10"/>
  <c r="P632" i="10"/>
  <c r="U631" i="10"/>
  <c r="P631" i="10"/>
  <c r="V630" i="10"/>
  <c r="U630" i="10"/>
  <c r="P630" i="10"/>
  <c r="U629" i="10"/>
  <c r="P629" i="10"/>
  <c r="U628" i="10"/>
  <c r="P628" i="10"/>
  <c r="U627" i="10"/>
  <c r="P627" i="10"/>
  <c r="V626" i="10"/>
  <c r="U626" i="10"/>
  <c r="P626" i="10"/>
  <c r="U625" i="10"/>
  <c r="P625" i="10"/>
  <c r="U624" i="10"/>
  <c r="P624" i="10"/>
  <c r="U623" i="10"/>
  <c r="P623" i="10"/>
  <c r="V622" i="10"/>
  <c r="U622" i="10"/>
  <c r="P622" i="10"/>
  <c r="U621" i="10"/>
  <c r="P621" i="10"/>
  <c r="U620" i="10"/>
  <c r="P620" i="10"/>
  <c r="U619" i="10"/>
  <c r="P619" i="10"/>
  <c r="V618" i="10"/>
  <c r="U618" i="10"/>
  <c r="P618" i="10"/>
  <c r="U617" i="10"/>
  <c r="P617" i="10"/>
  <c r="U616" i="10"/>
  <c r="P616" i="10"/>
  <c r="U615" i="10"/>
  <c r="P615" i="10"/>
  <c r="V614" i="10"/>
  <c r="U614" i="10"/>
  <c r="P614" i="10"/>
  <c r="U613" i="10"/>
  <c r="P613" i="10"/>
  <c r="U612" i="10"/>
  <c r="P612" i="10"/>
  <c r="U611" i="10"/>
  <c r="P611" i="10"/>
  <c r="V610" i="10"/>
  <c r="U610" i="10"/>
  <c r="P610" i="10"/>
  <c r="U609" i="10"/>
  <c r="P609" i="10"/>
  <c r="U608" i="10"/>
  <c r="P608" i="10"/>
  <c r="U607" i="10"/>
  <c r="P607" i="10"/>
  <c r="V606" i="10"/>
  <c r="U606" i="10"/>
  <c r="P606" i="10"/>
  <c r="U605" i="10"/>
  <c r="P605" i="10"/>
  <c r="U604" i="10"/>
  <c r="P604" i="10"/>
  <c r="U603" i="10"/>
  <c r="P603" i="10"/>
  <c r="V602" i="10"/>
  <c r="U602" i="10"/>
  <c r="P602" i="10"/>
  <c r="U601" i="10"/>
  <c r="P601" i="10"/>
  <c r="U600" i="10"/>
  <c r="P600" i="10"/>
  <c r="U599" i="10"/>
  <c r="P599" i="10"/>
  <c r="V598" i="10"/>
  <c r="U598" i="10"/>
  <c r="P598" i="10"/>
  <c r="U597" i="10"/>
  <c r="P597" i="10"/>
  <c r="U596" i="10"/>
  <c r="P596" i="10"/>
  <c r="U595" i="10"/>
  <c r="P595" i="10"/>
  <c r="V594" i="10"/>
  <c r="U594" i="10"/>
  <c r="P594" i="10"/>
  <c r="U593" i="10"/>
  <c r="P593" i="10"/>
  <c r="U592" i="10"/>
  <c r="P592" i="10"/>
  <c r="U591" i="10"/>
  <c r="P591" i="10"/>
  <c r="V590" i="10"/>
  <c r="U590" i="10"/>
  <c r="P590" i="10"/>
  <c r="U589" i="10"/>
  <c r="P589" i="10"/>
  <c r="U588" i="10"/>
  <c r="P588" i="10"/>
  <c r="U587" i="10"/>
  <c r="P587" i="10"/>
  <c r="V586" i="10"/>
  <c r="U586" i="10"/>
  <c r="P586" i="10"/>
  <c r="U585" i="10"/>
  <c r="P585" i="10"/>
  <c r="U584" i="10"/>
  <c r="P584" i="10"/>
  <c r="U583" i="10"/>
  <c r="P583" i="10"/>
  <c r="V582" i="10"/>
  <c r="U582" i="10"/>
  <c r="P582" i="10"/>
  <c r="U581" i="10"/>
  <c r="P581" i="10"/>
  <c r="U580" i="10"/>
  <c r="P580" i="10"/>
  <c r="U579" i="10"/>
  <c r="P579" i="10"/>
  <c r="V578" i="10"/>
  <c r="U578" i="10"/>
  <c r="P578" i="10"/>
  <c r="U577" i="10"/>
  <c r="P577" i="10"/>
  <c r="U576" i="10"/>
  <c r="P576" i="10"/>
  <c r="U575" i="10"/>
  <c r="P575" i="10"/>
  <c r="V574" i="10"/>
  <c r="U574" i="10"/>
  <c r="P574" i="10"/>
  <c r="U573" i="10"/>
  <c r="P573" i="10"/>
  <c r="U572" i="10"/>
  <c r="P572" i="10"/>
  <c r="U571" i="10"/>
  <c r="P571" i="10"/>
  <c r="V570" i="10"/>
  <c r="U570" i="10"/>
  <c r="P570" i="10"/>
  <c r="U569" i="10"/>
  <c r="P569" i="10"/>
  <c r="U568" i="10"/>
  <c r="P568" i="10"/>
  <c r="U567" i="10"/>
  <c r="P567" i="10"/>
  <c r="V566" i="10"/>
  <c r="U566" i="10"/>
  <c r="P566" i="10"/>
  <c r="U565" i="10"/>
  <c r="P565" i="10"/>
  <c r="U564" i="10"/>
  <c r="P564" i="10"/>
  <c r="U563" i="10"/>
  <c r="P563" i="10"/>
  <c r="V562" i="10"/>
  <c r="U562" i="10"/>
  <c r="P562" i="10"/>
  <c r="U561" i="10"/>
  <c r="P561" i="10"/>
  <c r="U560" i="10"/>
  <c r="P560" i="10"/>
  <c r="U559" i="10"/>
  <c r="P559" i="10"/>
  <c r="V558" i="10"/>
  <c r="U558" i="10"/>
  <c r="P558" i="10"/>
  <c r="U557" i="10"/>
  <c r="P557" i="10"/>
  <c r="U556" i="10"/>
  <c r="P556" i="10"/>
  <c r="U555" i="10"/>
  <c r="P555" i="10"/>
  <c r="V554" i="10"/>
  <c r="U554" i="10"/>
  <c r="P554" i="10"/>
  <c r="U553" i="10"/>
  <c r="P553" i="10"/>
  <c r="U552" i="10"/>
  <c r="P552" i="10"/>
  <c r="U551" i="10"/>
  <c r="P551" i="10"/>
  <c r="V550" i="10"/>
  <c r="U550" i="10"/>
  <c r="P550" i="10"/>
  <c r="U549" i="10"/>
  <c r="P549" i="10"/>
  <c r="U548" i="10"/>
  <c r="P548" i="10"/>
  <c r="U547" i="10"/>
  <c r="P547" i="10"/>
  <c r="V546" i="10"/>
  <c r="U546" i="10"/>
  <c r="P546" i="10"/>
  <c r="U545" i="10"/>
  <c r="P545" i="10"/>
  <c r="U544" i="10"/>
  <c r="P544" i="10"/>
  <c r="U543" i="10"/>
  <c r="P543" i="10"/>
  <c r="V542" i="10"/>
  <c r="U542" i="10"/>
  <c r="P542" i="10"/>
  <c r="U541" i="10"/>
  <c r="P541" i="10"/>
  <c r="U540" i="10"/>
  <c r="P540" i="10"/>
  <c r="U539" i="10"/>
  <c r="P539" i="10"/>
  <c r="V538" i="10"/>
  <c r="U538" i="10"/>
  <c r="P538" i="10"/>
  <c r="U537" i="10"/>
  <c r="P537" i="10"/>
  <c r="U536" i="10"/>
  <c r="P536" i="10"/>
  <c r="U535" i="10"/>
  <c r="P535" i="10"/>
  <c r="V534" i="10"/>
  <c r="U534" i="10"/>
  <c r="P534" i="10"/>
  <c r="U533" i="10"/>
  <c r="P533" i="10"/>
  <c r="U532" i="10"/>
  <c r="P532" i="10"/>
  <c r="U531" i="10"/>
  <c r="P531" i="10"/>
  <c r="V530" i="10"/>
  <c r="U530" i="10"/>
  <c r="P530" i="10"/>
  <c r="U529" i="10"/>
  <c r="P529" i="10"/>
  <c r="U528" i="10"/>
  <c r="P528" i="10"/>
  <c r="U527" i="10"/>
  <c r="P527" i="10"/>
  <c r="V526" i="10"/>
  <c r="U526" i="10"/>
  <c r="P526" i="10"/>
  <c r="U525" i="10"/>
  <c r="P525" i="10"/>
  <c r="U524" i="10"/>
  <c r="P524" i="10"/>
  <c r="U523" i="10"/>
  <c r="P523" i="10"/>
  <c r="V522" i="10"/>
  <c r="U522" i="10"/>
  <c r="P522" i="10"/>
  <c r="U521" i="10"/>
  <c r="P521" i="10"/>
  <c r="U520" i="10"/>
  <c r="P520" i="10"/>
  <c r="U519" i="10"/>
  <c r="P519" i="10"/>
  <c r="V518" i="10"/>
  <c r="U518" i="10"/>
  <c r="P518" i="10"/>
  <c r="U517" i="10"/>
  <c r="P517" i="10"/>
  <c r="U516" i="10"/>
  <c r="P516" i="10"/>
  <c r="U515" i="10"/>
  <c r="P515" i="10"/>
  <c r="V514" i="10"/>
  <c r="U514" i="10"/>
  <c r="P514" i="10"/>
  <c r="U513" i="10"/>
  <c r="P513" i="10"/>
  <c r="U512" i="10"/>
  <c r="P512" i="10"/>
  <c r="U511" i="10"/>
  <c r="P511" i="10"/>
  <c r="V510" i="10"/>
  <c r="U510" i="10"/>
  <c r="P510" i="10"/>
  <c r="U509" i="10"/>
  <c r="P509" i="10"/>
  <c r="U508" i="10"/>
  <c r="P508" i="10"/>
  <c r="U507" i="10"/>
  <c r="P507" i="10"/>
  <c r="V506" i="10"/>
  <c r="U506" i="10"/>
  <c r="P506" i="10"/>
  <c r="U505" i="10"/>
  <c r="P505" i="10"/>
  <c r="U504" i="10"/>
  <c r="P504" i="10"/>
  <c r="U503" i="10"/>
  <c r="P503" i="10"/>
  <c r="V502" i="10"/>
  <c r="U502" i="10"/>
  <c r="P502" i="10"/>
  <c r="U501" i="10"/>
  <c r="P501" i="10"/>
  <c r="U500" i="10"/>
  <c r="P500" i="10"/>
  <c r="U499" i="10"/>
  <c r="P499" i="10"/>
  <c r="V498" i="10"/>
  <c r="U498" i="10"/>
  <c r="P498" i="10"/>
  <c r="U497" i="10"/>
  <c r="P497" i="10"/>
  <c r="U496" i="10"/>
  <c r="P496" i="10"/>
  <c r="U495" i="10"/>
  <c r="P495" i="10"/>
  <c r="V494" i="10"/>
  <c r="U494" i="10"/>
  <c r="P494" i="10"/>
  <c r="U493" i="10"/>
  <c r="P493" i="10"/>
  <c r="U492" i="10"/>
  <c r="P492" i="10"/>
  <c r="U491" i="10"/>
  <c r="P491" i="10"/>
  <c r="V490" i="10"/>
  <c r="U490" i="10"/>
  <c r="P490" i="10"/>
  <c r="U489" i="10"/>
  <c r="P489" i="10"/>
  <c r="U488" i="10"/>
  <c r="P488" i="10"/>
  <c r="U487" i="10"/>
  <c r="P487" i="10"/>
  <c r="V486" i="10"/>
  <c r="U486" i="10"/>
  <c r="P486" i="10"/>
  <c r="U485" i="10"/>
  <c r="P485" i="10"/>
  <c r="U484" i="10"/>
  <c r="P484" i="10"/>
  <c r="U483" i="10"/>
  <c r="P483" i="10"/>
  <c r="V482" i="10"/>
  <c r="U482" i="10"/>
  <c r="P482" i="10"/>
  <c r="U481" i="10"/>
  <c r="P481" i="10"/>
  <c r="U480" i="10"/>
  <c r="P480" i="10"/>
  <c r="U479" i="10"/>
  <c r="P479" i="10"/>
  <c r="V478" i="10"/>
  <c r="U478" i="10"/>
  <c r="P478" i="10"/>
  <c r="U477" i="10"/>
  <c r="P477" i="10"/>
  <c r="U476" i="10"/>
  <c r="P476" i="10"/>
  <c r="U475" i="10"/>
  <c r="P475" i="10"/>
  <c r="V474" i="10"/>
  <c r="U474" i="10"/>
  <c r="P474" i="10"/>
  <c r="U473" i="10"/>
  <c r="P473" i="10"/>
  <c r="U472" i="10"/>
  <c r="P472" i="10"/>
  <c r="U471" i="10"/>
  <c r="P471" i="10"/>
  <c r="V470" i="10"/>
  <c r="U470" i="10"/>
  <c r="P470" i="10"/>
  <c r="U469" i="10"/>
  <c r="P469" i="10"/>
  <c r="U468" i="10"/>
  <c r="P468" i="10"/>
  <c r="U467" i="10"/>
  <c r="P467" i="10"/>
  <c r="V466" i="10"/>
  <c r="U466" i="10"/>
  <c r="P466" i="10"/>
  <c r="U465" i="10"/>
  <c r="P465" i="10"/>
  <c r="U464" i="10"/>
  <c r="P464" i="10"/>
  <c r="U463" i="10"/>
  <c r="P463" i="10"/>
  <c r="V462" i="10"/>
  <c r="U462" i="10"/>
  <c r="P462" i="10"/>
  <c r="U461" i="10"/>
  <c r="P461" i="10"/>
  <c r="U460" i="10"/>
  <c r="P460" i="10"/>
  <c r="U459" i="10"/>
  <c r="P459" i="10"/>
  <c r="V458" i="10"/>
  <c r="U458" i="10"/>
  <c r="P458" i="10"/>
  <c r="U457" i="10"/>
  <c r="P457" i="10"/>
  <c r="U456" i="10"/>
  <c r="P456" i="10"/>
  <c r="U455" i="10"/>
  <c r="P455" i="10"/>
  <c r="V454" i="10"/>
  <c r="U454" i="10"/>
  <c r="P454" i="10"/>
  <c r="U453" i="10"/>
  <c r="P453" i="10"/>
  <c r="U452" i="10"/>
  <c r="P452" i="10"/>
  <c r="U451" i="10"/>
  <c r="P451" i="10"/>
  <c r="V450" i="10"/>
  <c r="U450" i="10"/>
  <c r="P450" i="10"/>
  <c r="U449" i="10"/>
  <c r="P449" i="10"/>
  <c r="U448" i="10"/>
  <c r="P448" i="10"/>
  <c r="U447" i="10"/>
  <c r="P447" i="10"/>
  <c r="V446" i="10"/>
  <c r="U446" i="10"/>
  <c r="P446" i="10"/>
  <c r="U445" i="10"/>
  <c r="P445" i="10"/>
  <c r="U444" i="10"/>
  <c r="P444" i="10"/>
  <c r="U443" i="10"/>
  <c r="P443" i="10"/>
  <c r="V442" i="10"/>
  <c r="U442" i="10"/>
  <c r="P442" i="10"/>
  <c r="U441" i="10"/>
  <c r="P441" i="10"/>
  <c r="U440" i="10"/>
  <c r="P440" i="10"/>
  <c r="U439" i="10"/>
  <c r="P439" i="10"/>
  <c r="V438" i="10"/>
  <c r="U438" i="10"/>
  <c r="P438" i="10"/>
  <c r="U437" i="10"/>
  <c r="P437" i="10"/>
  <c r="U436" i="10"/>
  <c r="P436" i="10"/>
  <c r="U435" i="10"/>
  <c r="P435" i="10"/>
  <c r="V434" i="10"/>
  <c r="U434" i="10"/>
  <c r="P434" i="10"/>
  <c r="U433" i="10"/>
  <c r="P433" i="10"/>
  <c r="U432" i="10"/>
  <c r="P432" i="10"/>
  <c r="U431" i="10"/>
  <c r="P431" i="10"/>
  <c r="V430" i="10"/>
  <c r="U430" i="10"/>
  <c r="P430" i="10"/>
  <c r="U429" i="10"/>
  <c r="P429" i="10"/>
  <c r="U428" i="10"/>
  <c r="P428" i="10"/>
  <c r="U427" i="10"/>
  <c r="P427" i="10"/>
  <c r="V426" i="10"/>
  <c r="U426" i="10"/>
  <c r="P426" i="10"/>
  <c r="U425" i="10"/>
  <c r="P425" i="10"/>
  <c r="U424" i="10"/>
  <c r="P424" i="10"/>
  <c r="U423" i="10"/>
  <c r="P423" i="10"/>
  <c r="V422" i="10"/>
  <c r="U422" i="10"/>
  <c r="P422" i="10"/>
  <c r="U421" i="10"/>
  <c r="P421" i="10"/>
  <c r="U420" i="10"/>
  <c r="P420" i="10"/>
  <c r="U419" i="10"/>
  <c r="P419" i="10"/>
  <c r="V418" i="10"/>
  <c r="U418" i="10"/>
  <c r="P418" i="10"/>
  <c r="U417" i="10"/>
  <c r="P417" i="10"/>
  <c r="U416" i="10"/>
  <c r="P416" i="10"/>
  <c r="U415" i="10"/>
  <c r="P415" i="10"/>
  <c r="V414" i="10"/>
  <c r="U414" i="10"/>
  <c r="P414" i="10"/>
  <c r="U413" i="10"/>
  <c r="P413" i="10"/>
  <c r="U412" i="10"/>
  <c r="P412" i="10"/>
  <c r="U411" i="10"/>
  <c r="P411" i="10"/>
  <c r="V410" i="10"/>
  <c r="U410" i="10"/>
  <c r="P410" i="10"/>
  <c r="U409" i="10"/>
  <c r="P409" i="10"/>
  <c r="U408" i="10"/>
  <c r="P408" i="10"/>
  <c r="U407" i="10"/>
  <c r="P407" i="10"/>
  <c r="V406" i="10"/>
  <c r="U406" i="10"/>
  <c r="P406" i="10"/>
  <c r="U405" i="10"/>
  <c r="P405" i="10"/>
  <c r="U404" i="10"/>
  <c r="P404" i="10"/>
  <c r="U403" i="10"/>
  <c r="P403" i="10"/>
  <c r="V402" i="10"/>
  <c r="U402" i="10"/>
  <c r="P402" i="10"/>
  <c r="U401" i="10"/>
  <c r="P401" i="10"/>
  <c r="U400" i="10"/>
  <c r="P400" i="10"/>
  <c r="U399" i="10"/>
  <c r="P399" i="10"/>
  <c r="V398" i="10"/>
  <c r="U398" i="10"/>
  <c r="P398" i="10"/>
  <c r="U397" i="10"/>
  <c r="P397" i="10"/>
  <c r="U396" i="10"/>
  <c r="P396" i="10"/>
  <c r="U395" i="10"/>
  <c r="P395" i="10"/>
  <c r="V394" i="10"/>
  <c r="U394" i="10"/>
  <c r="P394" i="10"/>
  <c r="U393" i="10"/>
  <c r="P393" i="10"/>
  <c r="U392" i="10"/>
  <c r="P392" i="10"/>
  <c r="U391" i="10"/>
  <c r="P391" i="10"/>
  <c r="V390" i="10"/>
  <c r="U390" i="10"/>
  <c r="P390" i="10"/>
  <c r="U389" i="10"/>
  <c r="P389" i="10"/>
  <c r="U388" i="10"/>
  <c r="P388" i="10"/>
  <c r="U387" i="10"/>
  <c r="P387" i="10"/>
  <c r="V386" i="10"/>
  <c r="U386" i="10"/>
  <c r="P386" i="10"/>
  <c r="U385" i="10"/>
  <c r="P385" i="10"/>
  <c r="U384" i="10"/>
  <c r="P384" i="10"/>
  <c r="U383" i="10"/>
  <c r="P383" i="10"/>
  <c r="V382" i="10"/>
  <c r="U382" i="10"/>
  <c r="P382" i="10"/>
  <c r="U381" i="10"/>
  <c r="P381" i="10"/>
  <c r="U380" i="10"/>
  <c r="P380" i="10"/>
  <c r="U379" i="10"/>
  <c r="P379" i="10"/>
  <c r="V378" i="10"/>
  <c r="U378" i="10"/>
  <c r="P378" i="10"/>
  <c r="U377" i="10"/>
  <c r="P377" i="10"/>
  <c r="U376" i="10"/>
  <c r="P376" i="10"/>
  <c r="U375" i="10"/>
  <c r="P375" i="10"/>
  <c r="V374" i="10"/>
  <c r="U374" i="10"/>
  <c r="P374" i="10"/>
  <c r="U373" i="10"/>
  <c r="P373" i="10"/>
  <c r="U372" i="10"/>
  <c r="P372" i="10"/>
  <c r="U371" i="10"/>
  <c r="P371" i="10"/>
  <c r="V370" i="10"/>
  <c r="U370" i="10"/>
  <c r="P370" i="10"/>
  <c r="U369" i="10"/>
  <c r="P369" i="10"/>
  <c r="U368" i="10"/>
  <c r="P368" i="10"/>
  <c r="U367" i="10"/>
  <c r="P367" i="10"/>
  <c r="V366" i="10"/>
  <c r="U366" i="10"/>
  <c r="P366" i="10"/>
  <c r="U365" i="10"/>
  <c r="P365" i="10"/>
  <c r="U364" i="10"/>
  <c r="P364" i="10"/>
  <c r="U363" i="10"/>
  <c r="P363" i="10"/>
  <c r="V362" i="10"/>
  <c r="U362" i="10"/>
  <c r="P362" i="10"/>
  <c r="U361" i="10"/>
  <c r="P361" i="10"/>
  <c r="U360" i="10"/>
  <c r="P360" i="10"/>
  <c r="U359" i="10"/>
  <c r="P359" i="10"/>
  <c r="V358" i="10"/>
  <c r="U358" i="10"/>
  <c r="P358" i="10"/>
  <c r="U357" i="10"/>
  <c r="P357" i="10"/>
  <c r="U356" i="10"/>
  <c r="P356" i="10"/>
  <c r="U355" i="10"/>
  <c r="P355" i="10"/>
  <c r="V354" i="10"/>
  <c r="U354" i="10"/>
  <c r="P354" i="10"/>
  <c r="U353" i="10"/>
  <c r="P353" i="10"/>
  <c r="U352" i="10"/>
  <c r="P352" i="10"/>
  <c r="U351" i="10"/>
  <c r="P351" i="10"/>
  <c r="V350" i="10"/>
  <c r="U350" i="10"/>
  <c r="P350" i="10"/>
  <c r="U349" i="10"/>
  <c r="P349" i="10"/>
  <c r="U348" i="10"/>
  <c r="P348" i="10"/>
  <c r="U347" i="10"/>
  <c r="P347" i="10"/>
  <c r="V346" i="10"/>
  <c r="U346" i="10"/>
  <c r="P346" i="10"/>
  <c r="U345" i="10"/>
  <c r="P345" i="10"/>
  <c r="U344" i="10"/>
  <c r="P344" i="10"/>
  <c r="U343" i="10"/>
  <c r="P343" i="10"/>
  <c r="V342" i="10"/>
  <c r="U342" i="10"/>
  <c r="P342" i="10"/>
  <c r="U341" i="10"/>
  <c r="P341" i="10"/>
  <c r="U340" i="10"/>
  <c r="P340" i="10"/>
  <c r="U339" i="10"/>
  <c r="P339" i="10"/>
  <c r="V338" i="10"/>
  <c r="U338" i="10"/>
  <c r="P338" i="10"/>
  <c r="U337" i="10"/>
  <c r="P337" i="10"/>
  <c r="U336" i="10"/>
  <c r="P336" i="10"/>
  <c r="U335" i="10"/>
  <c r="P335" i="10"/>
  <c r="V334" i="10"/>
  <c r="U334" i="10"/>
  <c r="P334" i="10"/>
  <c r="U333" i="10"/>
  <c r="P333" i="10"/>
  <c r="U332" i="10"/>
  <c r="P332" i="10"/>
  <c r="U331" i="10"/>
  <c r="P331" i="10"/>
  <c r="V330" i="10"/>
  <c r="U330" i="10"/>
  <c r="P330" i="10"/>
  <c r="U329" i="10"/>
  <c r="P329" i="10"/>
  <c r="U328" i="10"/>
  <c r="P328" i="10"/>
  <c r="U327" i="10"/>
  <c r="P327" i="10"/>
  <c r="V326" i="10"/>
  <c r="U326" i="10"/>
  <c r="P326" i="10"/>
  <c r="U325" i="10"/>
  <c r="P325" i="10"/>
  <c r="U324" i="10"/>
  <c r="P324" i="10"/>
  <c r="U323" i="10"/>
  <c r="P323" i="10"/>
  <c r="V322" i="10"/>
  <c r="U322" i="10"/>
  <c r="P322" i="10"/>
  <c r="U321" i="10"/>
  <c r="P321" i="10"/>
  <c r="U320" i="10"/>
  <c r="P320" i="10"/>
  <c r="U319" i="10"/>
  <c r="P319" i="10"/>
  <c r="V318" i="10"/>
  <c r="U318" i="10"/>
  <c r="P318" i="10"/>
  <c r="U317" i="10"/>
  <c r="P317" i="10"/>
  <c r="U316" i="10"/>
  <c r="P316" i="10"/>
  <c r="U315" i="10"/>
  <c r="P315" i="10"/>
  <c r="V314" i="10"/>
  <c r="U314" i="10"/>
  <c r="P314" i="10"/>
  <c r="U313" i="10"/>
  <c r="P313" i="10"/>
  <c r="U312" i="10"/>
  <c r="P312" i="10"/>
  <c r="U311" i="10"/>
  <c r="P311" i="10"/>
  <c r="V310" i="10"/>
  <c r="U310" i="10"/>
  <c r="P310" i="10"/>
  <c r="U309" i="10"/>
  <c r="P309" i="10"/>
  <c r="U308" i="10"/>
  <c r="P308" i="10"/>
  <c r="U307" i="10"/>
  <c r="P307" i="10"/>
  <c r="V306" i="10"/>
  <c r="U306" i="10"/>
  <c r="P306" i="10"/>
  <c r="U305" i="10"/>
  <c r="P305" i="10"/>
  <c r="U304" i="10"/>
  <c r="P304" i="10"/>
  <c r="U303" i="10"/>
  <c r="P303" i="10"/>
  <c r="V302" i="10"/>
  <c r="U302" i="10"/>
  <c r="P302" i="10"/>
  <c r="U301" i="10"/>
  <c r="P301" i="10"/>
  <c r="U300" i="10"/>
  <c r="P300" i="10"/>
  <c r="U299" i="10"/>
  <c r="P299" i="10"/>
  <c r="V298" i="10"/>
  <c r="U298" i="10"/>
  <c r="P298" i="10"/>
  <c r="U297" i="10"/>
  <c r="P297" i="10"/>
  <c r="U296" i="10"/>
  <c r="P296" i="10"/>
  <c r="U295" i="10"/>
  <c r="P295" i="10"/>
  <c r="V294" i="10"/>
  <c r="U294" i="10"/>
  <c r="P294" i="10"/>
  <c r="U293" i="10"/>
  <c r="P293" i="10"/>
  <c r="U292" i="10"/>
  <c r="P292" i="10"/>
  <c r="U291" i="10"/>
  <c r="P291" i="10"/>
  <c r="V290" i="10"/>
  <c r="U290" i="10"/>
  <c r="P290" i="10"/>
  <c r="U289" i="10"/>
  <c r="P289" i="10"/>
  <c r="U288" i="10"/>
  <c r="P288" i="10"/>
  <c r="U287" i="10"/>
  <c r="P287" i="10"/>
  <c r="V286" i="10"/>
  <c r="U286" i="10"/>
  <c r="P286" i="10"/>
  <c r="U285" i="10"/>
  <c r="P285" i="10"/>
  <c r="U284" i="10"/>
  <c r="P284" i="10"/>
  <c r="U283" i="10"/>
  <c r="P283" i="10"/>
  <c r="V282" i="10"/>
  <c r="U282" i="10"/>
  <c r="P282" i="10"/>
  <c r="U281" i="10"/>
  <c r="P281" i="10"/>
  <c r="U280" i="10"/>
  <c r="P280" i="10"/>
  <c r="U279" i="10"/>
  <c r="P279" i="10"/>
  <c r="V278" i="10"/>
  <c r="U278" i="10"/>
  <c r="P278" i="10"/>
  <c r="U277" i="10"/>
  <c r="P277" i="10"/>
  <c r="U276" i="10"/>
  <c r="P276" i="10"/>
  <c r="U275" i="10"/>
  <c r="P275" i="10"/>
  <c r="V274" i="10"/>
  <c r="U274" i="10"/>
  <c r="P274" i="10"/>
  <c r="U273" i="10"/>
  <c r="P273" i="10"/>
  <c r="U272" i="10"/>
  <c r="P272" i="10"/>
  <c r="U271" i="10"/>
  <c r="P271" i="10"/>
  <c r="V270" i="10"/>
  <c r="U270" i="10"/>
  <c r="P270" i="10"/>
  <c r="U269" i="10"/>
  <c r="P269" i="10"/>
  <c r="U268" i="10"/>
  <c r="P268" i="10"/>
  <c r="U267" i="10"/>
  <c r="P267" i="10"/>
  <c r="V266" i="10"/>
  <c r="U266" i="10"/>
  <c r="P266" i="10"/>
  <c r="U265" i="10"/>
  <c r="P265" i="10"/>
  <c r="U264" i="10"/>
  <c r="P264" i="10"/>
  <c r="U263" i="10"/>
  <c r="P263" i="10"/>
  <c r="V262" i="10"/>
  <c r="U262" i="10"/>
  <c r="P262" i="10"/>
  <c r="U261" i="10"/>
  <c r="P261" i="10"/>
  <c r="U260" i="10"/>
  <c r="P260" i="10"/>
  <c r="U259" i="10"/>
  <c r="P259" i="10"/>
  <c r="V258" i="10"/>
  <c r="U258" i="10"/>
  <c r="P258" i="10"/>
  <c r="U257" i="10"/>
  <c r="P257" i="10"/>
  <c r="U256" i="10"/>
  <c r="P256" i="10"/>
  <c r="U255" i="10"/>
  <c r="P255" i="10"/>
  <c r="V254" i="10"/>
  <c r="U254" i="10"/>
  <c r="P254" i="10"/>
  <c r="U253" i="10"/>
  <c r="P253" i="10"/>
  <c r="U252" i="10"/>
  <c r="P252" i="10"/>
  <c r="U251" i="10"/>
  <c r="P251" i="10"/>
  <c r="V250" i="10"/>
  <c r="U250" i="10"/>
  <c r="P250" i="10"/>
  <c r="U249" i="10"/>
  <c r="P249" i="10"/>
  <c r="U248" i="10"/>
  <c r="P248" i="10"/>
  <c r="U247" i="10"/>
  <c r="P247" i="10"/>
  <c r="V246" i="10"/>
  <c r="U246" i="10"/>
  <c r="P246" i="10"/>
  <c r="U245" i="10"/>
  <c r="P245" i="10"/>
  <c r="U244" i="10"/>
  <c r="P244" i="10"/>
  <c r="U243" i="10"/>
  <c r="P243" i="10"/>
  <c r="V242" i="10"/>
  <c r="U242" i="10"/>
  <c r="P242" i="10"/>
  <c r="U241" i="10"/>
  <c r="P241" i="10"/>
  <c r="U240" i="10"/>
  <c r="P240" i="10"/>
  <c r="U239" i="10"/>
  <c r="P239" i="10"/>
  <c r="V238" i="10"/>
  <c r="U238" i="10"/>
  <c r="P238" i="10"/>
  <c r="U237" i="10"/>
  <c r="P237" i="10"/>
  <c r="U236" i="10"/>
  <c r="P236" i="10"/>
  <c r="U235" i="10"/>
  <c r="P235" i="10"/>
  <c r="V234" i="10"/>
  <c r="U234" i="10"/>
  <c r="P234" i="10"/>
  <c r="U233" i="10"/>
  <c r="P233" i="10"/>
  <c r="U232" i="10"/>
  <c r="P232" i="10"/>
  <c r="U231" i="10"/>
  <c r="P231" i="10"/>
  <c r="V230" i="10"/>
  <c r="U230" i="10"/>
  <c r="P230" i="10"/>
  <c r="U229" i="10"/>
  <c r="P229" i="10"/>
  <c r="U228" i="10"/>
  <c r="P228" i="10"/>
  <c r="U227" i="10"/>
  <c r="P227" i="10"/>
  <c r="V226" i="10"/>
  <c r="U226" i="10"/>
  <c r="P226" i="10"/>
  <c r="U225" i="10"/>
  <c r="P225" i="10"/>
  <c r="U224" i="10"/>
  <c r="P224" i="10"/>
  <c r="U223" i="10"/>
  <c r="P223" i="10"/>
  <c r="V222" i="10"/>
  <c r="U222" i="10"/>
  <c r="P222" i="10"/>
  <c r="U221" i="10"/>
  <c r="P221" i="10"/>
  <c r="U220" i="10"/>
  <c r="P220" i="10"/>
  <c r="U219" i="10"/>
  <c r="P219" i="10"/>
  <c r="V218" i="10"/>
  <c r="U218" i="10"/>
  <c r="P218" i="10"/>
  <c r="U217" i="10"/>
  <c r="P217" i="10"/>
  <c r="U216" i="10"/>
  <c r="P216" i="10"/>
  <c r="U215" i="10"/>
  <c r="P215" i="10"/>
  <c r="V214" i="10"/>
  <c r="U214" i="10"/>
  <c r="P214" i="10"/>
  <c r="U213" i="10"/>
  <c r="P213" i="10"/>
  <c r="U212" i="10"/>
  <c r="P212" i="10"/>
  <c r="U211" i="10"/>
  <c r="P211" i="10"/>
  <c r="V210" i="10"/>
  <c r="U210" i="10"/>
  <c r="P210" i="10"/>
  <c r="U209" i="10"/>
  <c r="P209" i="10"/>
  <c r="U208" i="10"/>
  <c r="P208" i="10"/>
  <c r="U207" i="10"/>
  <c r="P207" i="10"/>
  <c r="V206" i="10"/>
  <c r="U206" i="10"/>
  <c r="P206" i="10"/>
  <c r="U205" i="10"/>
  <c r="P205" i="10"/>
  <c r="U204" i="10"/>
  <c r="P204" i="10"/>
  <c r="U203" i="10"/>
  <c r="P203" i="10"/>
  <c r="V202" i="10"/>
  <c r="U202" i="10"/>
  <c r="P202" i="10"/>
  <c r="U201" i="10"/>
  <c r="P201" i="10"/>
  <c r="U200" i="10"/>
  <c r="P200" i="10"/>
  <c r="U199" i="10"/>
  <c r="P199" i="10"/>
  <c r="V198" i="10"/>
  <c r="U198" i="10"/>
  <c r="P198" i="10"/>
  <c r="U197" i="10"/>
  <c r="P197" i="10"/>
  <c r="U196" i="10"/>
  <c r="P196" i="10"/>
  <c r="U195" i="10"/>
  <c r="P195" i="10"/>
  <c r="V194" i="10"/>
  <c r="U194" i="10"/>
  <c r="P194" i="10"/>
  <c r="U193" i="10"/>
  <c r="P193" i="10"/>
  <c r="U192" i="10"/>
  <c r="P192" i="10"/>
  <c r="U191" i="10"/>
  <c r="P191" i="10"/>
  <c r="V190" i="10"/>
  <c r="U190" i="10"/>
  <c r="P190" i="10"/>
  <c r="U189" i="10"/>
  <c r="P189" i="10"/>
  <c r="F189" i="10"/>
  <c r="E189" i="10" s="1"/>
  <c r="U188" i="10"/>
  <c r="P188" i="10"/>
  <c r="F188" i="10"/>
  <c r="E188" i="10" s="1"/>
  <c r="U187" i="10"/>
  <c r="P187" i="10"/>
  <c r="F187" i="10"/>
  <c r="E187" i="10"/>
  <c r="V186" i="10"/>
  <c r="U186" i="10"/>
  <c r="P186" i="10"/>
  <c r="F186" i="10"/>
  <c r="E186" i="10" s="1"/>
  <c r="U185" i="10"/>
  <c r="P185" i="10"/>
  <c r="F185" i="10"/>
  <c r="E185" i="10"/>
  <c r="U184" i="10"/>
  <c r="P184" i="10"/>
  <c r="F184" i="10"/>
  <c r="E184" i="10"/>
  <c r="U183" i="10"/>
  <c r="P183" i="10"/>
  <c r="F183" i="10"/>
  <c r="E183" i="10" s="1"/>
  <c r="V182" i="10"/>
  <c r="U182" i="10"/>
  <c r="P182" i="10"/>
  <c r="F182" i="10"/>
  <c r="E182" i="10"/>
  <c r="U181" i="10"/>
  <c r="P181" i="10"/>
  <c r="F181" i="10"/>
  <c r="E181" i="10" s="1"/>
  <c r="U180" i="10"/>
  <c r="P180" i="10"/>
  <c r="F180" i="10"/>
  <c r="E180" i="10" s="1"/>
  <c r="U179" i="10"/>
  <c r="P179" i="10"/>
  <c r="F179" i="10"/>
  <c r="E179" i="10"/>
  <c r="V178" i="10"/>
  <c r="U178" i="10"/>
  <c r="P178" i="10"/>
  <c r="F178" i="10"/>
  <c r="E178" i="10"/>
  <c r="U177" i="10"/>
  <c r="P177" i="10"/>
  <c r="F177" i="10"/>
  <c r="E177" i="10"/>
  <c r="U176" i="10"/>
  <c r="P176" i="10"/>
  <c r="F176" i="10"/>
  <c r="E176" i="10" s="1"/>
  <c r="U175" i="10"/>
  <c r="P175" i="10"/>
  <c r="F175" i="10"/>
  <c r="E175" i="10"/>
  <c r="V174" i="10"/>
  <c r="U174" i="10"/>
  <c r="P174" i="10"/>
  <c r="F174" i="10"/>
  <c r="E174" i="10" s="1"/>
  <c r="U173" i="10"/>
  <c r="P173" i="10"/>
  <c r="F173" i="10"/>
  <c r="E173" i="10"/>
  <c r="U172" i="10"/>
  <c r="P172" i="10"/>
  <c r="F172" i="10"/>
  <c r="E172" i="10" s="1"/>
  <c r="U171" i="10"/>
  <c r="P171" i="10"/>
  <c r="F171" i="10"/>
  <c r="E171" i="10" s="1"/>
  <c r="V170" i="10"/>
  <c r="U170" i="10"/>
  <c r="P170" i="10"/>
  <c r="F170" i="10"/>
  <c r="E170" i="10"/>
  <c r="U169" i="10"/>
  <c r="P169" i="10"/>
  <c r="F169" i="10"/>
  <c r="E169" i="10" s="1"/>
  <c r="U168" i="10"/>
  <c r="P168" i="10"/>
  <c r="F168" i="10"/>
  <c r="E168" i="10"/>
  <c r="U167" i="10"/>
  <c r="P167" i="10"/>
  <c r="F167" i="10"/>
  <c r="E167" i="10"/>
  <c r="V166" i="10"/>
  <c r="U166" i="10"/>
  <c r="P166" i="10"/>
  <c r="F166" i="10"/>
  <c r="E166" i="10" s="1"/>
  <c r="U165" i="10"/>
  <c r="P165" i="10"/>
  <c r="F165" i="10"/>
  <c r="E165" i="10"/>
  <c r="U164" i="10"/>
  <c r="P164" i="10"/>
  <c r="F164" i="10"/>
  <c r="E164" i="10" s="1"/>
  <c r="U163" i="10"/>
  <c r="P163" i="10"/>
  <c r="F163" i="10"/>
  <c r="E163" i="10" s="1"/>
  <c r="V162" i="10"/>
  <c r="U162" i="10"/>
  <c r="P162" i="10"/>
  <c r="F162" i="10"/>
  <c r="E162" i="10" s="1"/>
  <c r="U161" i="10"/>
  <c r="P161" i="10"/>
  <c r="F161" i="10"/>
  <c r="E161" i="10"/>
  <c r="U160" i="10"/>
  <c r="P160" i="10"/>
  <c r="F160" i="10"/>
  <c r="E160" i="10"/>
  <c r="U159" i="10"/>
  <c r="P159" i="10"/>
  <c r="F159" i="10"/>
  <c r="E159" i="10" s="1"/>
  <c r="V158" i="10"/>
  <c r="U158" i="10"/>
  <c r="P158" i="10"/>
  <c r="F158" i="10"/>
  <c r="E158" i="10" s="1"/>
  <c r="U157" i="10"/>
  <c r="P157" i="10"/>
  <c r="F157" i="10"/>
  <c r="E157" i="10" s="1"/>
  <c r="U156" i="10"/>
  <c r="P156" i="10"/>
  <c r="F156" i="10"/>
  <c r="E156" i="10"/>
  <c r="U155" i="10"/>
  <c r="P155" i="10"/>
  <c r="F155" i="10"/>
  <c r="E155" i="10" s="1"/>
  <c r="V154" i="10"/>
  <c r="U154" i="10"/>
  <c r="P154" i="10"/>
  <c r="F154" i="10"/>
  <c r="E154" i="10"/>
  <c r="U153" i="10"/>
  <c r="P153" i="10"/>
  <c r="F153" i="10"/>
  <c r="E153" i="10"/>
  <c r="U152" i="10"/>
  <c r="P152" i="10"/>
  <c r="F152" i="10"/>
  <c r="E152" i="10"/>
  <c r="U151" i="10"/>
  <c r="P151" i="10"/>
  <c r="F151" i="10"/>
  <c r="E151" i="10"/>
  <c r="V150" i="10"/>
  <c r="U150" i="10"/>
  <c r="P150" i="10"/>
  <c r="F150" i="10"/>
  <c r="E150" i="10" s="1"/>
  <c r="U149" i="10"/>
  <c r="P149" i="10"/>
  <c r="F149" i="10"/>
  <c r="E149" i="10" s="1"/>
  <c r="U148" i="10"/>
  <c r="P148" i="10"/>
  <c r="F148" i="10"/>
  <c r="E148" i="10"/>
  <c r="U147" i="10"/>
  <c r="P147" i="10"/>
  <c r="F147" i="10"/>
  <c r="E147" i="10" s="1"/>
  <c r="V146" i="10"/>
  <c r="U146" i="10"/>
  <c r="P146" i="10"/>
  <c r="F146" i="10"/>
  <c r="E146" i="10"/>
  <c r="U145" i="10"/>
  <c r="P145" i="10"/>
  <c r="F145" i="10"/>
  <c r="E145" i="10" s="1"/>
  <c r="U144" i="10"/>
  <c r="P144" i="10"/>
  <c r="F144" i="10"/>
  <c r="E144" i="10"/>
  <c r="U143" i="10"/>
  <c r="P143" i="10"/>
  <c r="F143" i="10"/>
  <c r="E143" i="10"/>
  <c r="V142" i="10"/>
  <c r="U142" i="10"/>
  <c r="P142" i="10"/>
  <c r="F142" i="10"/>
  <c r="E142" i="10"/>
  <c r="U141" i="10"/>
  <c r="P141" i="10"/>
  <c r="F141" i="10"/>
  <c r="E141" i="10" s="1"/>
  <c r="U140" i="10"/>
  <c r="P140" i="10"/>
  <c r="F140" i="10"/>
  <c r="E140" i="10" s="1"/>
  <c r="U139" i="10"/>
  <c r="P139" i="10"/>
  <c r="F139" i="10"/>
  <c r="E139" i="10"/>
  <c r="V138" i="10"/>
  <c r="U138" i="10"/>
  <c r="P138" i="10"/>
  <c r="F138" i="10"/>
  <c r="E138" i="10"/>
  <c r="U137" i="10"/>
  <c r="P137" i="10"/>
  <c r="F137" i="10"/>
  <c r="E137" i="10"/>
  <c r="U136" i="10"/>
  <c r="P136" i="10"/>
  <c r="F136" i="10"/>
  <c r="E136" i="10"/>
  <c r="U135" i="10"/>
  <c r="P135" i="10"/>
  <c r="F135" i="10"/>
  <c r="E135" i="10"/>
  <c r="V134" i="10"/>
  <c r="U134" i="10"/>
  <c r="P134" i="10"/>
  <c r="F134" i="10"/>
  <c r="E134" i="10"/>
  <c r="U133" i="10"/>
  <c r="P133" i="10"/>
  <c r="F133" i="10"/>
  <c r="E133" i="10" s="1"/>
  <c r="U132" i="10"/>
  <c r="P132" i="10"/>
  <c r="F132" i="10"/>
  <c r="E132" i="10" s="1"/>
  <c r="U131" i="10"/>
  <c r="P131" i="10"/>
  <c r="F131" i="10"/>
  <c r="E131" i="10"/>
  <c r="V130" i="10"/>
  <c r="U130" i="10"/>
  <c r="P130" i="10"/>
  <c r="F130" i="10"/>
  <c r="E130" i="10"/>
  <c r="U129" i="10"/>
  <c r="P129" i="10"/>
  <c r="F129" i="10"/>
  <c r="E129" i="10"/>
  <c r="U128" i="10"/>
  <c r="P128" i="10"/>
  <c r="F128" i="10"/>
  <c r="E128" i="10" s="1"/>
  <c r="U127" i="10"/>
  <c r="P127" i="10"/>
  <c r="F127" i="10"/>
  <c r="E127" i="10"/>
  <c r="V126" i="10"/>
  <c r="U126" i="10"/>
  <c r="P126" i="10"/>
  <c r="F126" i="10"/>
  <c r="E126" i="10" s="1"/>
  <c r="U125" i="10"/>
  <c r="P125" i="10"/>
  <c r="F125" i="10"/>
  <c r="E125" i="10"/>
  <c r="U124" i="10"/>
  <c r="P124" i="10"/>
  <c r="F124" i="10"/>
  <c r="E124" i="10" s="1"/>
  <c r="U123" i="10"/>
  <c r="P123" i="10"/>
  <c r="F123" i="10"/>
  <c r="E123" i="10" s="1"/>
  <c r="V122" i="10"/>
  <c r="U122" i="10"/>
  <c r="P122" i="10"/>
  <c r="F122" i="10"/>
  <c r="E122" i="10"/>
  <c r="U121" i="10"/>
  <c r="P121" i="10"/>
  <c r="F121" i="10"/>
  <c r="E121" i="10"/>
  <c r="U120" i="10"/>
  <c r="P120" i="10"/>
  <c r="F120" i="10"/>
  <c r="E120" i="10"/>
  <c r="U119" i="10"/>
  <c r="P119" i="10"/>
  <c r="F119" i="10"/>
  <c r="E119" i="10"/>
  <c r="V118" i="10"/>
  <c r="U118" i="10"/>
  <c r="P118" i="10"/>
  <c r="F118" i="10"/>
  <c r="E118" i="10" s="1"/>
  <c r="U117" i="10"/>
  <c r="P117" i="10"/>
  <c r="F117" i="10"/>
  <c r="E117" i="10"/>
  <c r="U116" i="10"/>
  <c r="P116" i="10"/>
  <c r="F116" i="10"/>
  <c r="E116" i="10" s="1"/>
  <c r="U115" i="10"/>
  <c r="P115" i="10"/>
  <c r="F115" i="10"/>
  <c r="E115" i="10" s="1"/>
  <c r="V114" i="10"/>
  <c r="U114" i="10"/>
  <c r="P114" i="10"/>
  <c r="F114" i="10"/>
  <c r="E114" i="10" s="1"/>
  <c r="U113" i="10"/>
  <c r="P113" i="10"/>
  <c r="F113" i="10"/>
  <c r="E113" i="10"/>
  <c r="U112" i="10"/>
  <c r="P112" i="10"/>
  <c r="F112" i="10"/>
  <c r="E112" i="10"/>
  <c r="U111" i="10"/>
  <c r="P111" i="10"/>
  <c r="F111" i="10"/>
  <c r="E111" i="10" s="1"/>
  <c r="V110" i="10"/>
  <c r="U110" i="10"/>
  <c r="P110" i="10"/>
  <c r="F110" i="10"/>
  <c r="E110" i="10" s="1"/>
  <c r="U109" i="10"/>
  <c r="P109" i="10"/>
  <c r="F109" i="10"/>
  <c r="E109" i="10" s="1"/>
  <c r="U108" i="10"/>
  <c r="P108" i="10"/>
  <c r="F108" i="10"/>
  <c r="E108" i="10"/>
  <c r="U107" i="10"/>
  <c r="P107" i="10"/>
  <c r="F107" i="10"/>
  <c r="E107" i="10" s="1"/>
  <c r="V106" i="10"/>
  <c r="U106" i="10"/>
  <c r="P106" i="10"/>
  <c r="F106" i="10"/>
  <c r="E106" i="10"/>
  <c r="U105" i="10"/>
  <c r="P105" i="10"/>
  <c r="F105" i="10"/>
  <c r="E105" i="10"/>
  <c r="U104" i="10"/>
  <c r="P104" i="10"/>
  <c r="F104" i="10"/>
  <c r="E104" i="10"/>
  <c r="U103" i="10"/>
  <c r="P103" i="10"/>
  <c r="F103" i="10"/>
  <c r="E103" i="10"/>
  <c r="V102" i="10"/>
  <c r="U102" i="10"/>
  <c r="P102" i="10"/>
  <c r="F102" i="10"/>
  <c r="E102" i="10" s="1"/>
  <c r="U101" i="10"/>
  <c r="P101" i="10"/>
  <c r="F101" i="10"/>
  <c r="E101" i="10" s="1"/>
  <c r="U100" i="10"/>
  <c r="P100" i="10"/>
  <c r="F100" i="10"/>
  <c r="E100" i="10"/>
  <c r="U99" i="10"/>
  <c r="P99" i="10"/>
  <c r="F99" i="10"/>
  <c r="E99" i="10" s="1"/>
  <c r="V98" i="10"/>
  <c r="U98" i="10"/>
  <c r="P98" i="10"/>
  <c r="F98" i="10"/>
  <c r="E98" i="10"/>
  <c r="U97" i="10"/>
  <c r="P97" i="10"/>
  <c r="F97" i="10"/>
  <c r="E97" i="10" s="1"/>
  <c r="U96" i="10"/>
  <c r="P96" i="10"/>
  <c r="F96" i="10"/>
  <c r="E96" i="10"/>
  <c r="U95" i="10"/>
  <c r="P95" i="10"/>
  <c r="F95" i="10"/>
  <c r="E95" i="10"/>
  <c r="V94" i="10"/>
  <c r="U94" i="10"/>
  <c r="P94" i="10"/>
  <c r="F94" i="10"/>
  <c r="E94" i="10"/>
  <c r="U93" i="10"/>
  <c r="P93" i="10"/>
  <c r="F93" i="10"/>
  <c r="E93" i="10" s="1"/>
  <c r="U92" i="10"/>
  <c r="P92" i="10"/>
  <c r="F92" i="10"/>
  <c r="E92" i="10" s="1"/>
  <c r="U91" i="10"/>
  <c r="P91" i="10"/>
  <c r="F91" i="10"/>
  <c r="E91" i="10"/>
  <c r="V90" i="10"/>
  <c r="U90" i="10"/>
  <c r="P90" i="10"/>
  <c r="F90" i="10"/>
  <c r="E90" i="10"/>
  <c r="U89" i="10"/>
  <c r="P89" i="10"/>
  <c r="F89" i="10"/>
  <c r="E89" i="10"/>
  <c r="U88" i="10"/>
  <c r="P88" i="10"/>
  <c r="F88" i="10"/>
  <c r="E88" i="10"/>
  <c r="U87" i="10"/>
  <c r="P87" i="10"/>
  <c r="F87" i="10"/>
  <c r="E87" i="10"/>
  <c r="V86" i="10"/>
  <c r="U86" i="10"/>
  <c r="P86" i="10"/>
  <c r="F86" i="10"/>
  <c r="E86" i="10"/>
  <c r="U85" i="10"/>
  <c r="P85" i="10"/>
  <c r="F85" i="10"/>
  <c r="E85" i="10" s="1"/>
  <c r="U84" i="10"/>
  <c r="P84" i="10"/>
  <c r="F84" i="10"/>
  <c r="E84" i="10" s="1"/>
  <c r="U83" i="10"/>
  <c r="P83" i="10"/>
  <c r="F83" i="10"/>
  <c r="E83" i="10"/>
  <c r="V82" i="10"/>
  <c r="U82" i="10"/>
  <c r="P82" i="10"/>
  <c r="F82" i="10"/>
  <c r="E82" i="10"/>
  <c r="U81" i="10"/>
  <c r="P81" i="10"/>
  <c r="F81" i="10"/>
  <c r="E81" i="10"/>
  <c r="U80" i="10"/>
  <c r="P80" i="10"/>
  <c r="F80" i="10"/>
  <c r="E80" i="10" s="1"/>
  <c r="U79" i="10"/>
  <c r="P79" i="10"/>
  <c r="F79" i="10"/>
  <c r="E79" i="10"/>
  <c r="V78" i="10"/>
  <c r="U78" i="10"/>
  <c r="P78" i="10"/>
  <c r="F78" i="10"/>
  <c r="E78" i="10" s="1"/>
  <c r="U77" i="10"/>
  <c r="P77" i="10"/>
  <c r="F77" i="10"/>
  <c r="E77" i="10"/>
  <c r="U76" i="10"/>
  <c r="P76" i="10"/>
  <c r="F76" i="10"/>
  <c r="E76" i="10" s="1"/>
  <c r="U75" i="10"/>
  <c r="P75" i="10"/>
  <c r="F75" i="10"/>
  <c r="E75" i="10" s="1"/>
  <c r="V74" i="10"/>
  <c r="U74" i="10"/>
  <c r="P74" i="10"/>
  <c r="F74" i="10"/>
  <c r="E74" i="10"/>
  <c r="U73" i="10"/>
  <c r="P73" i="10"/>
  <c r="F73" i="10"/>
  <c r="E73" i="10"/>
  <c r="U72" i="10"/>
  <c r="P72" i="10"/>
  <c r="F72" i="10"/>
  <c r="E72" i="10"/>
  <c r="U71" i="10"/>
  <c r="P71" i="10"/>
  <c r="F71" i="10"/>
  <c r="E71" i="10"/>
  <c r="V70" i="10"/>
  <c r="U70" i="10"/>
  <c r="P70" i="10"/>
  <c r="F70" i="10"/>
  <c r="E70" i="10" s="1"/>
  <c r="U69" i="10"/>
  <c r="P69" i="10"/>
  <c r="F69" i="10"/>
  <c r="E69" i="10"/>
  <c r="U68" i="10"/>
  <c r="P68" i="10"/>
  <c r="F68" i="10"/>
  <c r="E68" i="10" s="1"/>
  <c r="U67" i="10"/>
  <c r="P67" i="10"/>
  <c r="F67" i="10"/>
  <c r="E67" i="10" s="1"/>
  <c r="V66" i="10"/>
  <c r="U66" i="10"/>
  <c r="P66" i="10"/>
  <c r="F66" i="10"/>
  <c r="E66" i="10" s="1"/>
  <c r="U65" i="10"/>
  <c r="P65" i="10"/>
  <c r="F65" i="10"/>
  <c r="E65" i="10"/>
  <c r="U64" i="10"/>
  <c r="P64" i="10"/>
  <c r="F64" i="10"/>
  <c r="E64" i="10"/>
  <c r="U63" i="10"/>
  <c r="P63" i="10"/>
  <c r="F63" i="10"/>
  <c r="E63" i="10" s="1"/>
  <c r="V62" i="10"/>
  <c r="U62" i="10"/>
  <c r="P62" i="10"/>
  <c r="F62" i="10"/>
  <c r="E62" i="10" s="1"/>
  <c r="U61" i="10"/>
  <c r="P61" i="10"/>
  <c r="F61" i="10"/>
  <c r="E61" i="10" s="1"/>
  <c r="U60" i="10"/>
  <c r="P60" i="10"/>
  <c r="F60" i="10"/>
  <c r="E60" i="10"/>
  <c r="U59" i="10"/>
  <c r="P59" i="10"/>
  <c r="F59" i="10"/>
  <c r="E59" i="10" s="1"/>
  <c r="V58" i="10"/>
  <c r="U58" i="10"/>
  <c r="P58" i="10"/>
  <c r="F58" i="10"/>
  <c r="E58" i="10"/>
  <c r="U57" i="10"/>
  <c r="P57" i="10"/>
  <c r="F57" i="10"/>
  <c r="E57" i="10"/>
  <c r="U56" i="10"/>
  <c r="P56" i="10"/>
  <c r="F56" i="10"/>
  <c r="E56" i="10"/>
  <c r="U55" i="10"/>
  <c r="P55" i="10"/>
  <c r="F55" i="10"/>
  <c r="E55" i="10"/>
  <c r="V54" i="10"/>
  <c r="U54" i="10"/>
  <c r="P54" i="10"/>
  <c r="F54" i="10"/>
  <c r="E54" i="10" s="1"/>
  <c r="U53" i="10"/>
  <c r="P53" i="10"/>
  <c r="F53" i="10"/>
  <c r="E53" i="10" s="1"/>
  <c r="U52" i="10"/>
  <c r="P52" i="10"/>
  <c r="F52" i="10"/>
  <c r="E52" i="10"/>
  <c r="U51" i="10"/>
  <c r="P51" i="10"/>
  <c r="F51" i="10"/>
  <c r="E51" i="10" s="1"/>
  <c r="V50" i="10"/>
  <c r="U50" i="10"/>
  <c r="P50" i="10"/>
  <c r="F50" i="10"/>
  <c r="E50" i="10"/>
  <c r="U49" i="10"/>
  <c r="P49" i="10"/>
  <c r="F49" i="10"/>
  <c r="E49" i="10" s="1"/>
  <c r="U48" i="10"/>
  <c r="P48" i="10"/>
  <c r="F48" i="10"/>
  <c r="E48" i="10"/>
  <c r="U47" i="10"/>
  <c r="P47" i="10"/>
  <c r="F47" i="10"/>
  <c r="E47" i="10"/>
  <c r="V46" i="10"/>
  <c r="U46" i="10"/>
  <c r="P46" i="10"/>
  <c r="F46" i="10"/>
  <c r="E46" i="10"/>
  <c r="U45" i="10"/>
  <c r="P45" i="10"/>
  <c r="F45" i="10"/>
  <c r="E45" i="10" s="1"/>
  <c r="U44" i="10"/>
  <c r="P44" i="10"/>
  <c r="F44" i="10"/>
  <c r="E44" i="10" s="1"/>
  <c r="U43" i="10"/>
  <c r="P43" i="10"/>
  <c r="F43" i="10"/>
  <c r="E43" i="10"/>
  <c r="V42" i="10"/>
  <c r="U42" i="10"/>
  <c r="P42" i="10"/>
  <c r="F42" i="10"/>
  <c r="E42" i="10"/>
  <c r="U41" i="10"/>
  <c r="P41" i="10"/>
  <c r="F41" i="10"/>
  <c r="E41" i="10"/>
  <c r="U40" i="10"/>
  <c r="P40" i="10"/>
  <c r="F40" i="10"/>
  <c r="E40" i="10"/>
  <c r="U39" i="10"/>
  <c r="P39" i="10"/>
  <c r="F39" i="10"/>
  <c r="E39" i="10"/>
  <c r="V38" i="10"/>
  <c r="U38" i="10"/>
  <c r="P38" i="10"/>
  <c r="F38" i="10"/>
  <c r="E38" i="10"/>
  <c r="U37" i="10"/>
  <c r="P37" i="10"/>
  <c r="F37" i="10"/>
  <c r="E37" i="10" s="1"/>
  <c r="U36" i="10"/>
  <c r="P36" i="10"/>
  <c r="F36" i="10"/>
  <c r="E36" i="10" s="1"/>
  <c r="U35" i="10"/>
  <c r="P35" i="10"/>
  <c r="F35" i="10"/>
  <c r="E35" i="10"/>
  <c r="V34" i="10"/>
  <c r="U34" i="10"/>
  <c r="P34" i="10"/>
  <c r="F34" i="10"/>
  <c r="E34" i="10"/>
  <c r="U33" i="10"/>
  <c r="P33" i="10"/>
  <c r="F33" i="10"/>
  <c r="E33" i="10"/>
  <c r="U32" i="10"/>
  <c r="P32" i="10"/>
  <c r="F32" i="10"/>
  <c r="E32" i="10" s="1"/>
  <c r="U31" i="10"/>
  <c r="P31" i="10"/>
  <c r="F31" i="10"/>
  <c r="E31" i="10"/>
  <c r="V30" i="10"/>
  <c r="U30" i="10"/>
  <c r="P30" i="10"/>
  <c r="F30" i="10"/>
  <c r="E30" i="10" s="1"/>
  <c r="U29" i="10"/>
  <c r="P29" i="10"/>
  <c r="N29" i="10" a="1"/>
  <c r="N29" i="10" s="1"/>
  <c r="F29" i="10"/>
  <c r="E29" i="10" s="1"/>
  <c r="U28" i="10"/>
  <c r="P28" i="10"/>
  <c r="N28" i="10"/>
  <c r="F28" i="10"/>
  <c r="E28" i="10"/>
  <c r="U27" i="10"/>
  <c r="P27" i="10"/>
  <c r="N27" i="10"/>
  <c r="F27" i="10"/>
  <c r="E27" i="10"/>
  <c r="V26" i="10"/>
  <c r="U26" i="10"/>
  <c r="P26" i="10"/>
  <c r="N26" i="10"/>
  <c r="F26" i="10"/>
  <c r="E26" i="10" s="1"/>
  <c r="U25" i="10"/>
  <c r="P25" i="10"/>
  <c r="N25" i="10"/>
  <c r="F25" i="10"/>
  <c r="E25" i="10" s="1"/>
  <c r="U24" i="10"/>
  <c r="P24" i="10"/>
  <c r="N24" i="10"/>
  <c r="F24" i="10"/>
  <c r="E24" i="10" s="1"/>
  <c r="U23" i="10"/>
  <c r="P23" i="10"/>
  <c r="F23" i="10"/>
  <c r="E23" i="10" s="1"/>
  <c r="V22" i="10"/>
  <c r="U22" i="10"/>
  <c r="P22" i="10"/>
  <c r="N22" i="10"/>
  <c r="F22" i="10"/>
  <c r="E22" i="10" s="1"/>
  <c r="U21" i="10"/>
  <c r="P21" i="10"/>
  <c r="N21" i="10"/>
  <c r="F21" i="10"/>
  <c r="E21" i="10"/>
  <c r="U20" i="10"/>
  <c r="P20" i="10"/>
  <c r="N20" i="10"/>
  <c r="F20" i="10"/>
  <c r="E20" i="10"/>
  <c r="U19" i="10"/>
  <c r="P19" i="10"/>
  <c r="N19" i="10"/>
  <c r="F19" i="10"/>
  <c r="E19" i="10"/>
  <c r="V18" i="10"/>
  <c r="U18" i="10"/>
  <c r="P18" i="10"/>
  <c r="N18" i="10"/>
  <c r="F18" i="10"/>
  <c r="E18" i="10" s="1"/>
  <c r="U5" i="10"/>
  <c r="F17" i="10"/>
  <c r="E17" i="10" s="1"/>
  <c r="U4" i="10"/>
  <c r="F16" i="10"/>
  <c r="E16" i="10"/>
  <c r="U3" i="10"/>
  <c r="F15" i="10"/>
  <c r="E15" i="10"/>
  <c r="V2" i="10"/>
  <c r="U2" i="10"/>
  <c r="F14" i="10"/>
  <c r="E14" i="10"/>
  <c r="U13" i="10"/>
  <c r="F13" i="10"/>
  <c r="E13" i="10" s="1"/>
  <c r="U12" i="10"/>
  <c r="F12" i="10"/>
  <c r="E12" i="10"/>
  <c r="U11" i="10"/>
  <c r="F11" i="10"/>
  <c r="E11" i="10"/>
  <c r="V10" i="10"/>
  <c r="U10" i="10"/>
  <c r="F10" i="10"/>
  <c r="E10" i="10" s="1"/>
  <c r="U17" i="10"/>
  <c r="F9" i="10"/>
  <c r="E9" i="10"/>
  <c r="U16" i="10"/>
  <c r="F8" i="10"/>
  <c r="E8" i="10" s="1"/>
  <c r="U15" i="10"/>
  <c r="F7" i="10"/>
  <c r="E7" i="10" s="1"/>
  <c r="V14" i="10"/>
  <c r="U14" i="10"/>
  <c r="F6" i="10"/>
  <c r="E6" i="10"/>
  <c r="U9" i="10"/>
  <c r="F5" i="10"/>
  <c r="E5" i="10" s="1"/>
  <c r="U8" i="10"/>
  <c r="N4" i="10"/>
  <c r="F4" i="10"/>
  <c r="E4" i="10"/>
  <c r="U7" i="10"/>
  <c r="F3" i="10"/>
  <c r="E3" i="10" s="1"/>
  <c r="V6" i="10"/>
  <c r="U6" i="10"/>
  <c r="F2" i="10"/>
  <c r="E2" i="10"/>
  <c r="U769" i="9"/>
  <c r="P769" i="9"/>
  <c r="U768" i="9"/>
  <c r="P768" i="9"/>
  <c r="U767" i="9"/>
  <c r="P767" i="9"/>
  <c r="V766" i="9"/>
  <c r="U766" i="9"/>
  <c r="P766" i="9"/>
  <c r="U765" i="9"/>
  <c r="P765" i="9"/>
  <c r="U764" i="9"/>
  <c r="P764" i="9"/>
  <c r="U763" i="9"/>
  <c r="P763" i="9"/>
  <c r="V762" i="9"/>
  <c r="U762" i="9"/>
  <c r="P762" i="9"/>
  <c r="U761" i="9"/>
  <c r="P761" i="9"/>
  <c r="U760" i="9"/>
  <c r="P760" i="9"/>
  <c r="U759" i="9"/>
  <c r="P759" i="9"/>
  <c r="V758" i="9"/>
  <c r="U758" i="9"/>
  <c r="P758" i="9"/>
  <c r="U757" i="9"/>
  <c r="P757" i="9"/>
  <c r="U756" i="9"/>
  <c r="P756" i="9"/>
  <c r="U755" i="9"/>
  <c r="P755" i="9"/>
  <c r="V754" i="9"/>
  <c r="U754" i="9"/>
  <c r="P754" i="9"/>
  <c r="U753" i="9"/>
  <c r="P753" i="9"/>
  <c r="U752" i="9"/>
  <c r="P752" i="9"/>
  <c r="U751" i="9"/>
  <c r="P751" i="9"/>
  <c r="V750" i="9"/>
  <c r="U750" i="9"/>
  <c r="P750" i="9"/>
  <c r="U749" i="9"/>
  <c r="P749" i="9"/>
  <c r="U748" i="9"/>
  <c r="P748" i="9"/>
  <c r="U747" i="9"/>
  <c r="P747" i="9"/>
  <c r="V746" i="9"/>
  <c r="U746" i="9"/>
  <c r="P746" i="9"/>
  <c r="U745" i="9"/>
  <c r="P745" i="9"/>
  <c r="U744" i="9"/>
  <c r="P744" i="9"/>
  <c r="U743" i="9"/>
  <c r="P743" i="9"/>
  <c r="V742" i="9"/>
  <c r="U742" i="9"/>
  <c r="P742" i="9"/>
  <c r="U741" i="9"/>
  <c r="P741" i="9"/>
  <c r="U740" i="9"/>
  <c r="P740" i="9"/>
  <c r="U739" i="9"/>
  <c r="P739" i="9"/>
  <c r="V738" i="9"/>
  <c r="U738" i="9"/>
  <c r="P738" i="9"/>
  <c r="U737" i="9"/>
  <c r="P737" i="9"/>
  <c r="U736" i="9"/>
  <c r="P736" i="9"/>
  <c r="U735" i="9"/>
  <c r="P735" i="9"/>
  <c r="V734" i="9"/>
  <c r="U734" i="9"/>
  <c r="P734" i="9"/>
  <c r="U733" i="9"/>
  <c r="P733" i="9"/>
  <c r="U732" i="9"/>
  <c r="P732" i="9"/>
  <c r="U731" i="9"/>
  <c r="P731" i="9"/>
  <c r="V730" i="9"/>
  <c r="U730" i="9"/>
  <c r="P730" i="9"/>
  <c r="U729" i="9"/>
  <c r="P729" i="9"/>
  <c r="U728" i="9"/>
  <c r="P728" i="9"/>
  <c r="U727" i="9"/>
  <c r="P727" i="9"/>
  <c r="V726" i="9"/>
  <c r="U726" i="9"/>
  <c r="P726" i="9"/>
  <c r="U725" i="9"/>
  <c r="P725" i="9"/>
  <c r="U724" i="9"/>
  <c r="P724" i="9"/>
  <c r="U723" i="9"/>
  <c r="P723" i="9"/>
  <c r="V722" i="9"/>
  <c r="U722" i="9"/>
  <c r="P722" i="9"/>
  <c r="U721" i="9"/>
  <c r="P721" i="9"/>
  <c r="U720" i="9"/>
  <c r="P720" i="9"/>
  <c r="U719" i="9"/>
  <c r="P719" i="9"/>
  <c r="V718" i="9"/>
  <c r="U718" i="9"/>
  <c r="P718" i="9"/>
  <c r="U717" i="9"/>
  <c r="P717" i="9"/>
  <c r="U716" i="9"/>
  <c r="P716" i="9"/>
  <c r="U715" i="9"/>
  <c r="P715" i="9"/>
  <c r="V714" i="9"/>
  <c r="U714" i="9"/>
  <c r="P714" i="9"/>
  <c r="U713" i="9"/>
  <c r="P713" i="9"/>
  <c r="U712" i="9"/>
  <c r="P712" i="9"/>
  <c r="U711" i="9"/>
  <c r="P711" i="9"/>
  <c r="V710" i="9"/>
  <c r="U710" i="9"/>
  <c r="P710" i="9"/>
  <c r="U709" i="9"/>
  <c r="P709" i="9"/>
  <c r="U708" i="9"/>
  <c r="P708" i="9"/>
  <c r="U707" i="9"/>
  <c r="P707" i="9"/>
  <c r="V706" i="9"/>
  <c r="U706" i="9"/>
  <c r="P706" i="9"/>
  <c r="U705" i="9"/>
  <c r="P705" i="9"/>
  <c r="U704" i="9"/>
  <c r="P704" i="9"/>
  <c r="U703" i="9"/>
  <c r="P703" i="9"/>
  <c r="V702" i="9"/>
  <c r="U702" i="9"/>
  <c r="P702" i="9"/>
  <c r="U701" i="9"/>
  <c r="P701" i="9"/>
  <c r="U700" i="9"/>
  <c r="P700" i="9"/>
  <c r="U699" i="9"/>
  <c r="P699" i="9"/>
  <c r="V698" i="9"/>
  <c r="U698" i="9"/>
  <c r="P698" i="9"/>
  <c r="U697" i="9"/>
  <c r="P697" i="9"/>
  <c r="U696" i="9"/>
  <c r="P696" i="9"/>
  <c r="U695" i="9"/>
  <c r="P695" i="9"/>
  <c r="V694" i="9"/>
  <c r="U694" i="9"/>
  <c r="P694" i="9"/>
  <c r="U693" i="9"/>
  <c r="P693" i="9"/>
  <c r="U692" i="9"/>
  <c r="P692" i="9"/>
  <c r="U691" i="9"/>
  <c r="P691" i="9"/>
  <c r="V690" i="9"/>
  <c r="U690" i="9"/>
  <c r="P690" i="9"/>
  <c r="U689" i="9"/>
  <c r="P689" i="9"/>
  <c r="U688" i="9"/>
  <c r="P688" i="9"/>
  <c r="U687" i="9"/>
  <c r="P687" i="9"/>
  <c r="V686" i="9"/>
  <c r="U686" i="9"/>
  <c r="P686" i="9"/>
  <c r="U685" i="9"/>
  <c r="P685" i="9"/>
  <c r="U684" i="9"/>
  <c r="P684" i="9"/>
  <c r="U683" i="9"/>
  <c r="P683" i="9"/>
  <c r="V682" i="9"/>
  <c r="U682" i="9"/>
  <c r="P682" i="9"/>
  <c r="U681" i="9"/>
  <c r="P681" i="9"/>
  <c r="U680" i="9"/>
  <c r="P680" i="9"/>
  <c r="U679" i="9"/>
  <c r="P679" i="9"/>
  <c r="V678" i="9"/>
  <c r="U678" i="9"/>
  <c r="P678" i="9"/>
  <c r="U677" i="9"/>
  <c r="P677" i="9"/>
  <c r="U676" i="9"/>
  <c r="P676" i="9"/>
  <c r="U675" i="9"/>
  <c r="P675" i="9"/>
  <c r="V674" i="9"/>
  <c r="U674" i="9"/>
  <c r="P674" i="9"/>
  <c r="U673" i="9"/>
  <c r="P673" i="9"/>
  <c r="U672" i="9"/>
  <c r="P672" i="9"/>
  <c r="U671" i="9"/>
  <c r="P671" i="9"/>
  <c r="V670" i="9"/>
  <c r="U670" i="9"/>
  <c r="P670" i="9"/>
  <c r="U669" i="9"/>
  <c r="P669" i="9"/>
  <c r="U668" i="9"/>
  <c r="P668" i="9"/>
  <c r="U667" i="9"/>
  <c r="P667" i="9"/>
  <c r="V666" i="9"/>
  <c r="U666" i="9"/>
  <c r="P666" i="9"/>
  <c r="U665" i="9"/>
  <c r="P665" i="9"/>
  <c r="U664" i="9"/>
  <c r="P664" i="9"/>
  <c r="U663" i="9"/>
  <c r="P663" i="9"/>
  <c r="V662" i="9"/>
  <c r="U662" i="9"/>
  <c r="P662" i="9"/>
  <c r="U661" i="9"/>
  <c r="P661" i="9"/>
  <c r="U660" i="9"/>
  <c r="P660" i="9"/>
  <c r="U659" i="9"/>
  <c r="P659" i="9"/>
  <c r="V658" i="9"/>
  <c r="U658" i="9"/>
  <c r="P658" i="9"/>
  <c r="U657" i="9"/>
  <c r="P657" i="9"/>
  <c r="U656" i="9"/>
  <c r="P656" i="9"/>
  <c r="U655" i="9"/>
  <c r="P655" i="9"/>
  <c r="V654" i="9"/>
  <c r="U654" i="9"/>
  <c r="P654" i="9"/>
  <c r="U653" i="9"/>
  <c r="P653" i="9"/>
  <c r="U652" i="9"/>
  <c r="P652" i="9"/>
  <c r="U651" i="9"/>
  <c r="P651" i="9"/>
  <c r="V650" i="9"/>
  <c r="U650" i="9"/>
  <c r="P650" i="9"/>
  <c r="U649" i="9"/>
  <c r="P649" i="9"/>
  <c r="U648" i="9"/>
  <c r="P648" i="9"/>
  <c r="U647" i="9"/>
  <c r="P647" i="9"/>
  <c r="V646" i="9"/>
  <c r="U646" i="9"/>
  <c r="P646" i="9"/>
  <c r="U645" i="9"/>
  <c r="P645" i="9"/>
  <c r="U644" i="9"/>
  <c r="P644" i="9"/>
  <c r="U643" i="9"/>
  <c r="P643" i="9"/>
  <c r="V642" i="9"/>
  <c r="U642" i="9"/>
  <c r="P642" i="9"/>
  <c r="U641" i="9"/>
  <c r="P641" i="9"/>
  <c r="U640" i="9"/>
  <c r="P640" i="9"/>
  <c r="U639" i="9"/>
  <c r="P639" i="9"/>
  <c r="V638" i="9"/>
  <c r="U638" i="9"/>
  <c r="P638" i="9"/>
  <c r="U637" i="9"/>
  <c r="P637" i="9"/>
  <c r="U636" i="9"/>
  <c r="P636" i="9"/>
  <c r="U635" i="9"/>
  <c r="P635" i="9"/>
  <c r="V634" i="9"/>
  <c r="U634" i="9"/>
  <c r="P634" i="9"/>
  <c r="U633" i="9"/>
  <c r="P633" i="9"/>
  <c r="U632" i="9"/>
  <c r="P632" i="9"/>
  <c r="U631" i="9"/>
  <c r="P631" i="9"/>
  <c r="V630" i="9"/>
  <c r="U630" i="9"/>
  <c r="P630" i="9"/>
  <c r="U629" i="9"/>
  <c r="P629" i="9"/>
  <c r="U628" i="9"/>
  <c r="P628" i="9"/>
  <c r="U627" i="9"/>
  <c r="P627" i="9"/>
  <c r="V626" i="9"/>
  <c r="U626" i="9"/>
  <c r="P626" i="9"/>
  <c r="U625" i="9"/>
  <c r="P625" i="9"/>
  <c r="U624" i="9"/>
  <c r="P624" i="9"/>
  <c r="U623" i="9"/>
  <c r="P623" i="9"/>
  <c r="V622" i="9"/>
  <c r="U622" i="9"/>
  <c r="P622" i="9"/>
  <c r="U621" i="9"/>
  <c r="P621" i="9"/>
  <c r="U620" i="9"/>
  <c r="P620" i="9"/>
  <c r="U619" i="9"/>
  <c r="P619" i="9"/>
  <c r="V618" i="9"/>
  <c r="U618" i="9"/>
  <c r="P618" i="9"/>
  <c r="U617" i="9"/>
  <c r="P617" i="9"/>
  <c r="U616" i="9"/>
  <c r="P616" i="9"/>
  <c r="U615" i="9"/>
  <c r="P615" i="9"/>
  <c r="V614" i="9"/>
  <c r="U614" i="9"/>
  <c r="P614" i="9"/>
  <c r="U613" i="9"/>
  <c r="P613" i="9"/>
  <c r="U612" i="9"/>
  <c r="P612" i="9"/>
  <c r="U611" i="9"/>
  <c r="P611" i="9"/>
  <c r="V610" i="9"/>
  <c r="U610" i="9"/>
  <c r="P610" i="9"/>
  <c r="U609" i="9"/>
  <c r="P609" i="9"/>
  <c r="U608" i="9"/>
  <c r="P608" i="9"/>
  <c r="U607" i="9"/>
  <c r="P607" i="9"/>
  <c r="V606" i="9"/>
  <c r="U606" i="9"/>
  <c r="P606" i="9"/>
  <c r="U605" i="9"/>
  <c r="P605" i="9"/>
  <c r="U604" i="9"/>
  <c r="P604" i="9"/>
  <c r="U603" i="9"/>
  <c r="P603" i="9"/>
  <c r="V602" i="9"/>
  <c r="U602" i="9"/>
  <c r="P602" i="9"/>
  <c r="U601" i="9"/>
  <c r="P601" i="9"/>
  <c r="U600" i="9"/>
  <c r="P600" i="9"/>
  <c r="U599" i="9"/>
  <c r="P599" i="9"/>
  <c r="V598" i="9"/>
  <c r="U598" i="9"/>
  <c r="P598" i="9"/>
  <c r="U597" i="9"/>
  <c r="P597" i="9"/>
  <c r="U596" i="9"/>
  <c r="P596" i="9"/>
  <c r="U595" i="9"/>
  <c r="P595" i="9"/>
  <c r="V594" i="9"/>
  <c r="U594" i="9"/>
  <c r="P594" i="9"/>
  <c r="U593" i="9"/>
  <c r="P593" i="9"/>
  <c r="U592" i="9"/>
  <c r="P592" i="9"/>
  <c r="U591" i="9"/>
  <c r="P591" i="9"/>
  <c r="V590" i="9"/>
  <c r="U590" i="9"/>
  <c r="P590" i="9"/>
  <c r="U589" i="9"/>
  <c r="P589" i="9"/>
  <c r="U588" i="9"/>
  <c r="P588" i="9"/>
  <c r="U587" i="9"/>
  <c r="P587" i="9"/>
  <c r="V586" i="9"/>
  <c r="U586" i="9"/>
  <c r="P586" i="9"/>
  <c r="U585" i="9"/>
  <c r="P585" i="9"/>
  <c r="U584" i="9"/>
  <c r="P584" i="9"/>
  <c r="U583" i="9"/>
  <c r="P583" i="9"/>
  <c r="V582" i="9"/>
  <c r="U582" i="9"/>
  <c r="P582" i="9"/>
  <c r="U581" i="9"/>
  <c r="P581" i="9"/>
  <c r="U580" i="9"/>
  <c r="P580" i="9"/>
  <c r="U579" i="9"/>
  <c r="P579" i="9"/>
  <c r="V578" i="9"/>
  <c r="U578" i="9"/>
  <c r="P578" i="9"/>
  <c r="U577" i="9"/>
  <c r="P577" i="9"/>
  <c r="U576" i="9"/>
  <c r="P576" i="9"/>
  <c r="U575" i="9"/>
  <c r="P575" i="9"/>
  <c r="V574" i="9"/>
  <c r="U574" i="9"/>
  <c r="P574" i="9"/>
  <c r="U573" i="9"/>
  <c r="P573" i="9"/>
  <c r="U572" i="9"/>
  <c r="P572" i="9"/>
  <c r="U571" i="9"/>
  <c r="P571" i="9"/>
  <c r="V570" i="9"/>
  <c r="U570" i="9"/>
  <c r="P570" i="9"/>
  <c r="U569" i="9"/>
  <c r="P569" i="9"/>
  <c r="U568" i="9"/>
  <c r="P568" i="9"/>
  <c r="U567" i="9"/>
  <c r="P567" i="9"/>
  <c r="V566" i="9"/>
  <c r="U566" i="9"/>
  <c r="P566" i="9"/>
  <c r="U565" i="9"/>
  <c r="P565" i="9"/>
  <c r="U564" i="9"/>
  <c r="P564" i="9"/>
  <c r="U563" i="9"/>
  <c r="P563" i="9"/>
  <c r="V562" i="9"/>
  <c r="U562" i="9"/>
  <c r="P562" i="9"/>
  <c r="U561" i="9"/>
  <c r="P561" i="9"/>
  <c r="U560" i="9"/>
  <c r="P560" i="9"/>
  <c r="U559" i="9"/>
  <c r="P559" i="9"/>
  <c r="V558" i="9"/>
  <c r="U558" i="9"/>
  <c r="P558" i="9"/>
  <c r="U557" i="9"/>
  <c r="P557" i="9"/>
  <c r="U556" i="9"/>
  <c r="P556" i="9"/>
  <c r="U555" i="9"/>
  <c r="P555" i="9"/>
  <c r="V554" i="9"/>
  <c r="U554" i="9"/>
  <c r="P554" i="9"/>
  <c r="U553" i="9"/>
  <c r="P553" i="9"/>
  <c r="U552" i="9"/>
  <c r="P552" i="9"/>
  <c r="U551" i="9"/>
  <c r="P551" i="9"/>
  <c r="V550" i="9"/>
  <c r="U550" i="9"/>
  <c r="P550" i="9"/>
  <c r="U549" i="9"/>
  <c r="P549" i="9"/>
  <c r="U548" i="9"/>
  <c r="P548" i="9"/>
  <c r="U547" i="9"/>
  <c r="P547" i="9"/>
  <c r="V546" i="9"/>
  <c r="U546" i="9"/>
  <c r="P546" i="9"/>
  <c r="U545" i="9"/>
  <c r="P545" i="9"/>
  <c r="U544" i="9"/>
  <c r="P544" i="9"/>
  <c r="U543" i="9"/>
  <c r="P543" i="9"/>
  <c r="V542" i="9"/>
  <c r="U542" i="9"/>
  <c r="P542" i="9"/>
  <c r="U541" i="9"/>
  <c r="P541" i="9"/>
  <c r="U540" i="9"/>
  <c r="P540" i="9"/>
  <c r="U539" i="9"/>
  <c r="P539" i="9"/>
  <c r="V538" i="9"/>
  <c r="U538" i="9"/>
  <c r="P538" i="9"/>
  <c r="U537" i="9"/>
  <c r="P537" i="9"/>
  <c r="U536" i="9"/>
  <c r="P536" i="9"/>
  <c r="U535" i="9"/>
  <c r="P535" i="9"/>
  <c r="V534" i="9"/>
  <c r="U534" i="9"/>
  <c r="P534" i="9"/>
  <c r="U533" i="9"/>
  <c r="P533" i="9"/>
  <c r="U532" i="9"/>
  <c r="P532" i="9"/>
  <c r="U531" i="9"/>
  <c r="P531" i="9"/>
  <c r="V530" i="9"/>
  <c r="U530" i="9"/>
  <c r="P530" i="9"/>
  <c r="U529" i="9"/>
  <c r="P529" i="9"/>
  <c r="U528" i="9"/>
  <c r="P528" i="9"/>
  <c r="U527" i="9"/>
  <c r="P527" i="9"/>
  <c r="V526" i="9"/>
  <c r="U526" i="9"/>
  <c r="P526" i="9"/>
  <c r="U525" i="9"/>
  <c r="P525" i="9"/>
  <c r="U524" i="9"/>
  <c r="P524" i="9"/>
  <c r="U523" i="9"/>
  <c r="P523" i="9"/>
  <c r="V522" i="9"/>
  <c r="U522" i="9"/>
  <c r="P522" i="9"/>
  <c r="U521" i="9"/>
  <c r="P521" i="9"/>
  <c r="U520" i="9"/>
  <c r="P520" i="9"/>
  <c r="U519" i="9"/>
  <c r="P519" i="9"/>
  <c r="V518" i="9"/>
  <c r="U518" i="9"/>
  <c r="P518" i="9"/>
  <c r="U517" i="9"/>
  <c r="P517" i="9"/>
  <c r="U516" i="9"/>
  <c r="P516" i="9"/>
  <c r="U515" i="9"/>
  <c r="P515" i="9"/>
  <c r="V514" i="9"/>
  <c r="U514" i="9"/>
  <c r="P514" i="9"/>
  <c r="U513" i="9"/>
  <c r="P513" i="9"/>
  <c r="U512" i="9"/>
  <c r="P512" i="9"/>
  <c r="U511" i="9"/>
  <c r="P511" i="9"/>
  <c r="V510" i="9"/>
  <c r="U510" i="9"/>
  <c r="P510" i="9"/>
  <c r="U509" i="9"/>
  <c r="P509" i="9"/>
  <c r="U508" i="9"/>
  <c r="P508" i="9"/>
  <c r="U507" i="9"/>
  <c r="P507" i="9"/>
  <c r="V506" i="9"/>
  <c r="U506" i="9"/>
  <c r="P506" i="9"/>
  <c r="U505" i="9"/>
  <c r="P505" i="9"/>
  <c r="U504" i="9"/>
  <c r="P504" i="9"/>
  <c r="U503" i="9"/>
  <c r="P503" i="9"/>
  <c r="V502" i="9"/>
  <c r="U502" i="9"/>
  <c r="P502" i="9"/>
  <c r="U501" i="9"/>
  <c r="P501" i="9"/>
  <c r="U500" i="9"/>
  <c r="P500" i="9"/>
  <c r="U499" i="9"/>
  <c r="P499" i="9"/>
  <c r="V498" i="9"/>
  <c r="U498" i="9"/>
  <c r="P498" i="9"/>
  <c r="U497" i="9"/>
  <c r="P497" i="9"/>
  <c r="U496" i="9"/>
  <c r="P496" i="9"/>
  <c r="U495" i="9"/>
  <c r="P495" i="9"/>
  <c r="V494" i="9"/>
  <c r="U494" i="9"/>
  <c r="P494" i="9"/>
  <c r="U493" i="9"/>
  <c r="P493" i="9"/>
  <c r="U492" i="9"/>
  <c r="P492" i="9"/>
  <c r="U491" i="9"/>
  <c r="P491" i="9"/>
  <c r="V490" i="9"/>
  <c r="U490" i="9"/>
  <c r="P490" i="9"/>
  <c r="U489" i="9"/>
  <c r="P489" i="9"/>
  <c r="U488" i="9"/>
  <c r="P488" i="9"/>
  <c r="U487" i="9"/>
  <c r="P487" i="9"/>
  <c r="V486" i="9"/>
  <c r="U486" i="9"/>
  <c r="P486" i="9"/>
  <c r="U485" i="9"/>
  <c r="P485" i="9"/>
  <c r="U484" i="9"/>
  <c r="P484" i="9"/>
  <c r="U483" i="9"/>
  <c r="P483" i="9"/>
  <c r="V482" i="9"/>
  <c r="U482" i="9"/>
  <c r="P482" i="9"/>
  <c r="U481" i="9"/>
  <c r="P481" i="9"/>
  <c r="U480" i="9"/>
  <c r="P480" i="9"/>
  <c r="U479" i="9"/>
  <c r="P479" i="9"/>
  <c r="V478" i="9"/>
  <c r="U478" i="9"/>
  <c r="P478" i="9"/>
  <c r="U477" i="9"/>
  <c r="P477" i="9"/>
  <c r="U476" i="9"/>
  <c r="P476" i="9"/>
  <c r="U475" i="9"/>
  <c r="P475" i="9"/>
  <c r="V474" i="9"/>
  <c r="U474" i="9"/>
  <c r="P474" i="9"/>
  <c r="U473" i="9"/>
  <c r="P473" i="9"/>
  <c r="U472" i="9"/>
  <c r="P472" i="9"/>
  <c r="U471" i="9"/>
  <c r="P471" i="9"/>
  <c r="V470" i="9"/>
  <c r="U470" i="9"/>
  <c r="P470" i="9"/>
  <c r="U469" i="9"/>
  <c r="P469" i="9"/>
  <c r="U468" i="9"/>
  <c r="P468" i="9"/>
  <c r="U467" i="9"/>
  <c r="P467" i="9"/>
  <c r="V466" i="9"/>
  <c r="U466" i="9"/>
  <c r="P466" i="9"/>
  <c r="U465" i="9"/>
  <c r="P465" i="9"/>
  <c r="U464" i="9"/>
  <c r="P464" i="9"/>
  <c r="U463" i="9"/>
  <c r="P463" i="9"/>
  <c r="V462" i="9"/>
  <c r="U462" i="9"/>
  <c r="P462" i="9"/>
  <c r="U461" i="9"/>
  <c r="P461" i="9"/>
  <c r="U460" i="9"/>
  <c r="P460" i="9"/>
  <c r="U459" i="9"/>
  <c r="P459" i="9"/>
  <c r="V458" i="9"/>
  <c r="U458" i="9"/>
  <c r="P458" i="9"/>
  <c r="U457" i="9"/>
  <c r="P457" i="9"/>
  <c r="U456" i="9"/>
  <c r="P456" i="9"/>
  <c r="U455" i="9"/>
  <c r="P455" i="9"/>
  <c r="V454" i="9"/>
  <c r="U454" i="9"/>
  <c r="P454" i="9"/>
  <c r="U453" i="9"/>
  <c r="P453" i="9"/>
  <c r="U452" i="9"/>
  <c r="P452" i="9"/>
  <c r="U451" i="9"/>
  <c r="P451" i="9"/>
  <c r="V450" i="9"/>
  <c r="U450" i="9"/>
  <c r="P450" i="9"/>
  <c r="U449" i="9"/>
  <c r="P449" i="9"/>
  <c r="U448" i="9"/>
  <c r="P448" i="9"/>
  <c r="U447" i="9"/>
  <c r="P447" i="9"/>
  <c r="V446" i="9"/>
  <c r="U446" i="9"/>
  <c r="P446" i="9"/>
  <c r="U445" i="9"/>
  <c r="P445" i="9"/>
  <c r="U444" i="9"/>
  <c r="P444" i="9"/>
  <c r="U443" i="9"/>
  <c r="P443" i="9"/>
  <c r="V442" i="9"/>
  <c r="U442" i="9"/>
  <c r="P442" i="9"/>
  <c r="U441" i="9"/>
  <c r="P441" i="9"/>
  <c r="U440" i="9"/>
  <c r="P440" i="9"/>
  <c r="U439" i="9"/>
  <c r="P439" i="9"/>
  <c r="V438" i="9"/>
  <c r="U438" i="9"/>
  <c r="P438" i="9"/>
  <c r="U437" i="9"/>
  <c r="P437" i="9"/>
  <c r="U436" i="9"/>
  <c r="P436" i="9"/>
  <c r="U435" i="9"/>
  <c r="P435" i="9"/>
  <c r="V434" i="9"/>
  <c r="U434" i="9"/>
  <c r="P434" i="9"/>
  <c r="U433" i="9"/>
  <c r="P433" i="9"/>
  <c r="U432" i="9"/>
  <c r="P432" i="9"/>
  <c r="U431" i="9"/>
  <c r="P431" i="9"/>
  <c r="V430" i="9"/>
  <c r="U430" i="9"/>
  <c r="P430" i="9"/>
  <c r="U429" i="9"/>
  <c r="P429" i="9"/>
  <c r="U428" i="9"/>
  <c r="P428" i="9"/>
  <c r="U427" i="9"/>
  <c r="P427" i="9"/>
  <c r="V426" i="9"/>
  <c r="U426" i="9"/>
  <c r="P426" i="9"/>
  <c r="U425" i="9"/>
  <c r="P425" i="9"/>
  <c r="U424" i="9"/>
  <c r="P424" i="9"/>
  <c r="U423" i="9"/>
  <c r="P423" i="9"/>
  <c r="V422" i="9"/>
  <c r="U422" i="9"/>
  <c r="P422" i="9"/>
  <c r="U421" i="9"/>
  <c r="P421" i="9"/>
  <c r="U420" i="9"/>
  <c r="P420" i="9"/>
  <c r="U419" i="9"/>
  <c r="P419" i="9"/>
  <c r="V418" i="9"/>
  <c r="U418" i="9"/>
  <c r="P418" i="9"/>
  <c r="U417" i="9"/>
  <c r="P417" i="9"/>
  <c r="U416" i="9"/>
  <c r="P416" i="9"/>
  <c r="U415" i="9"/>
  <c r="P415" i="9"/>
  <c r="V414" i="9"/>
  <c r="U414" i="9"/>
  <c r="P414" i="9"/>
  <c r="U413" i="9"/>
  <c r="P413" i="9"/>
  <c r="U412" i="9"/>
  <c r="P412" i="9"/>
  <c r="U411" i="9"/>
  <c r="P411" i="9"/>
  <c r="V410" i="9"/>
  <c r="U410" i="9"/>
  <c r="P410" i="9"/>
  <c r="U409" i="9"/>
  <c r="P409" i="9"/>
  <c r="U408" i="9"/>
  <c r="P408" i="9"/>
  <c r="U407" i="9"/>
  <c r="P407" i="9"/>
  <c r="V406" i="9"/>
  <c r="U406" i="9"/>
  <c r="P406" i="9"/>
  <c r="U405" i="9"/>
  <c r="P405" i="9"/>
  <c r="U404" i="9"/>
  <c r="P404" i="9"/>
  <c r="U403" i="9"/>
  <c r="P403" i="9"/>
  <c r="V402" i="9"/>
  <c r="U402" i="9"/>
  <c r="P402" i="9"/>
  <c r="U401" i="9"/>
  <c r="P401" i="9"/>
  <c r="U400" i="9"/>
  <c r="P400" i="9"/>
  <c r="U399" i="9"/>
  <c r="P399" i="9"/>
  <c r="V398" i="9"/>
  <c r="U398" i="9"/>
  <c r="P398" i="9"/>
  <c r="U397" i="9"/>
  <c r="P397" i="9"/>
  <c r="U396" i="9"/>
  <c r="P396" i="9"/>
  <c r="U395" i="9"/>
  <c r="P395" i="9"/>
  <c r="V394" i="9"/>
  <c r="U394" i="9"/>
  <c r="P394" i="9"/>
  <c r="U393" i="9"/>
  <c r="P393" i="9"/>
  <c r="U392" i="9"/>
  <c r="P392" i="9"/>
  <c r="U391" i="9"/>
  <c r="P391" i="9"/>
  <c r="V390" i="9"/>
  <c r="U390" i="9"/>
  <c r="P390" i="9"/>
  <c r="U389" i="9"/>
  <c r="P389" i="9"/>
  <c r="U388" i="9"/>
  <c r="P388" i="9"/>
  <c r="U387" i="9"/>
  <c r="P387" i="9"/>
  <c r="V386" i="9"/>
  <c r="U386" i="9"/>
  <c r="P386" i="9"/>
  <c r="U385" i="9"/>
  <c r="P385" i="9"/>
  <c r="U384" i="9"/>
  <c r="P384" i="9"/>
  <c r="U383" i="9"/>
  <c r="P383" i="9"/>
  <c r="V382" i="9"/>
  <c r="U382" i="9"/>
  <c r="P382" i="9"/>
  <c r="U381" i="9"/>
  <c r="P381" i="9"/>
  <c r="U380" i="9"/>
  <c r="P380" i="9"/>
  <c r="U379" i="9"/>
  <c r="P379" i="9"/>
  <c r="V378" i="9"/>
  <c r="U378" i="9"/>
  <c r="P378" i="9"/>
  <c r="U377" i="9"/>
  <c r="P377" i="9"/>
  <c r="U376" i="9"/>
  <c r="P376" i="9"/>
  <c r="U375" i="9"/>
  <c r="P375" i="9"/>
  <c r="V374" i="9"/>
  <c r="U374" i="9"/>
  <c r="P374" i="9"/>
  <c r="U373" i="9"/>
  <c r="P373" i="9"/>
  <c r="U372" i="9"/>
  <c r="P372" i="9"/>
  <c r="U371" i="9"/>
  <c r="P371" i="9"/>
  <c r="V370" i="9"/>
  <c r="U370" i="9"/>
  <c r="P370" i="9"/>
  <c r="U369" i="9"/>
  <c r="P369" i="9"/>
  <c r="U368" i="9"/>
  <c r="P368" i="9"/>
  <c r="U367" i="9"/>
  <c r="P367" i="9"/>
  <c r="V366" i="9"/>
  <c r="U366" i="9"/>
  <c r="P366" i="9"/>
  <c r="U365" i="9"/>
  <c r="P365" i="9"/>
  <c r="U364" i="9"/>
  <c r="P364" i="9"/>
  <c r="U363" i="9"/>
  <c r="P363" i="9"/>
  <c r="V362" i="9"/>
  <c r="U362" i="9"/>
  <c r="P362" i="9"/>
  <c r="U361" i="9"/>
  <c r="P361" i="9"/>
  <c r="U360" i="9"/>
  <c r="P360" i="9"/>
  <c r="U359" i="9"/>
  <c r="P359" i="9"/>
  <c r="V358" i="9"/>
  <c r="U358" i="9"/>
  <c r="P358" i="9"/>
  <c r="U357" i="9"/>
  <c r="P357" i="9"/>
  <c r="U356" i="9"/>
  <c r="P356" i="9"/>
  <c r="U355" i="9"/>
  <c r="P355" i="9"/>
  <c r="V354" i="9"/>
  <c r="U354" i="9"/>
  <c r="P354" i="9"/>
  <c r="U353" i="9"/>
  <c r="P353" i="9"/>
  <c r="U352" i="9"/>
  <c r="P352" i="9"/>
  <c r="U351" i="9"/>
  <c r="P351" i="9"/>
  <c r="V350" i="9"/>
  <c r="U350" i="9"/>
  <c r="P350" i="9"/>
  <c r="U349" i="9"/>
  <c r="P349" i="9"/>
  <c r="U348" i="9"/>
  <c r="P348" i="9"/>
  <c r="U347" i="9"/>
  <c r="P347" i="9"/>
  <c r="V346" i="9"/>
  <c r="U346" i="9"/>
  <c r="P346" i="9"/>
  <c r="U345" i="9"/>
  <c r="P345" i="9"/>
  <c r="U344" i="9"/>
  <c r="P344" i="9"/>
  <c r="U343" i="9"/>
  <c r="P343" i="9"/>
  <c r="V342" i="9"/>
  <c r="U342" i="9"/>
  <c r="P342" i="9"/>
  <c r="U341" i="9"/>
  <c r="P341" i="9"/>
  <c r="U340" i="9"/>
  <c r="P340" i="9"/>
  <c r="U339" i="9"/>
  <c r="P339" i="9"/>
  <c r="V338" i="9"/>
  <c r="U338" i="9"/>
  <c r="P338" i="9"/>
  <c r="U337" i="9"/>
  <c r="P337" i="9"/>
  <c r="U336" i="9"/>
  <c r="P336" i="9"/>
  <c r="U335" i="9"/>
  <c r="P335" i="9"/>
  <c r="V334" i="9"/>
  <c r="U334" i="9"/>
  <c r="P334" i="9"/>
  <c r="U333" i="9"/>
  <c r="P333" i="9"/>
  <c r="U332" i="9"/>
  <c r="P332" i="9"/>
  <c r="U331" i="9"/>
  <c r="P331" i="9"/>
  <c r="V330" i="9"/>
  <c r="U330" i="9"/>
  <c r="P330" i="9"/>
  <c r="U329" i="9"/>
  <c r="P329" i="9"/>
  <c r="U328" i="9"/>
  <c r="P328" i="9"/>
  <c r="U327" i="9"/>
  <c r="P327" i="9"/>
  <c r="V326" i="9"/>
  <c r="U326" i="9"/>
  <c r="P326" i="9"/>
  <c r="U325" i="9"/>
  <c r="P325" i="9"/>
  <c r="U324" i="9"/>
  <c r="P324" i="9"/>
  <c r="U323" i="9"/>
  <c r="P323" i="9"/>
  <c r="V322" i="9"/>
  <c r="U322" i="9"/>
  <c r="P322" i="9"/>
  <c r="U321" i="9"/>
  <c r="P321" i="9"/>
  <c r="U320" i="9"/>
  <c r="P320" i="9"/>
  <c r="U319" i="9"/>
  <c r="P319" i="9"/>
  <c r="V318" i="9"/>
  <c r="U318" i="9"/>
  <c r="P318" i="9"/>
  <c r="U317" i="9"/>
  <c r="P317" i="9"/>
  <c r="U316" i="9"/>
  <c r="P316" i="9"/>
  <c r="U315" i="9"/>
  <c r="P315" i="9"/>
  <c r="V314" i="9"/>
  <c r="U314" i="9"/>
  <c r="P314" i="9"/>
  <c r="U313" i="9"/>
  <c r="P313" i="9"/>
  <c r="U312" i="9"/>
  <c r="P312" i="9"/>
  <c r="U311" i="9"/>
  <c r="P311" i="9"/>
  <c r="V310" i="9"/>
  <c r="U310" i="9"/>
  <c r="P310" i="9"/>
  <c r="U309" i="9"/>
  <c r="P309" i="9"/>
  <c r="U308" i="9"/>
  <c r="P308" i="9"/>
  <c r="U307" i="9"/>
  <c r="P307" i="9"/>
  <c r="V306" i="9"/>
  <c r="U306" i="9"/>
  <c r="P306" i="9"/>
  <c r="U305" i="9"/>
  <c r="P305" i="9"/>
  <c r="U304" i="9"/>
  <c r="P304" i="9"/>
  <c r="U303" i="9"/>
  <c r="P303" i="9"/>
  <c r="V302" i="9"/>
  <c r="U302" i="9"/>
  <c r="P302" i="9"/>
  <c r="U301" i="9"/>
  <c r="P301" i="9"/>
  <c r="U300" i="9"/>
  <c r="P300" i="9"/>
  <c r="U299" i="9"/>
  <c r="P299" i="9"/>
  <c r="V298" i="9"/>
  <c r="U298" i="9"/>
  <c r="P298" i="9"/>
  <c r="U297" i="9"/>
  <c r="P297" i="9"/>
  <c r="U296" i="9"/>
  <c r="P296" i="9"/>
  <c r="U295" i="9"/>
  <c r="P295" i="9"/>
  <c r="V294" i="9"/>
  <c r="U294" i="9"/>
  <c r="P294" i="9"/>
  <c r="U293" i="9"/>
  <c r="P293" i="9"/>
  <c r="U292" i="9"/>
  <c r="P292" i="9"/>
  <c r="U291" i="9"/>
  <c r="P291" i="9"/>
  <c r="V290" i="9"/>
  <c r="U290" i="9"/>
  <c r="P290" i="9"/>
  <c r="U289" i="9"/>
  <c r="P289" i="9"/>
  <c r="U288" i="9"/>
  <c r="P288" i="9"/>
  <c r="U287" i="9"/>
  <c r="P287" i="9"/>
  <c r="V286" i="9"/>
  <c r="U286" i="9"/>
  <c r="P286" i="9"/>
  <c r="U285" i="9"/>
  <c r="P285" i="9"/>
  <c r="U284" i="9"/>
  <c r="P284" i="9"/>
  <c r="U283" i="9"/>
  <c r="P283" i="9"/>
  <c r="V282" i="9"/>
  <c r="U282" i="9"/>
  <c r="P282" i="9"/>
  <c r="U281" i="9"/>
  <c r="P281" i="9"/>
  <c r="U280" i="9"/>
  <c r="P280" i="9"/>
  <c r="U279" i="9"/>
  <c r="P279" i="9"/>
  <c r="V278" i="9"/>
  <c r="U278" i="9"/>
  <c r="P278" i="9"/>
  <c r="U277" i="9"/>
  <c r="P277" i="9"/>
  <c r="U276" i="9"/>
  <c r="P276" i="9"/>
  <c r="U275" i="9"/>
  <c r="P275" i="9"/>
  <c r="V274" i="9"/>
  <c r="U274" i="9"/>
  <c r="P274" i="9"/>
  <c r="U273" i="9"/>
  <c r="P273" i="9"/>
  <c r="U272" i="9"/>
  <c r="P272" i="9"/>
  <c r="U271" i="9"/>
  <c r="P271" i="9"/>
  <c r="V270" i="9"/>
  <c r="U270" i="9"/>
  <c r="P270" i="9"/>
  <c r="U269" i="9"/>
  <c r="P269" i="9"/>
  <c r="U268" i="9"/>
  <c r="P268" i="9"/>
  <c r="U267" i="9"/>
  <c r="P267" i="9"/>
  <c r="V266" i="9"/>
  <c r="U266" i="9"/>
  <c r="P266" i="9"/>
  <c r="U265" i="9"/>
  <c r="P265" i="9"/>
  <c r="U264" i="9"/>
  <c r="P264" i="9"/>
  <c r="U263" i="9"/>
  <c r="P263" i="9"/>
  <c r="V262" i="9"/>
  <c r="U262" i="9"/>
  <c r="P262" i="9"/>
  <c r="U261" i="9"/>
  <c r="P261" i="9"/>
  <c r="U260" i="9"/>
  <c r="P260" i="9"/>
  <c r="U259" i="9"/>
  <c r="P259" i="9"/>
  <c r="V258" i="9"/>
  <c r="U258" i="9"/>
  <c r="P258" i="9"/>
  <c r="U257" i="9"/>
  <c r="P257" i="9"/>
  <c r="U256" i="9"/>
  <c r="P256" i="9"/>
  <c r="U255" i="9"/>
  <c r="P255" i="9"/>
  <c r="V254" i="9"/>
  <c r="U254" i="9"/>
  <c r="P254" i="9"/>
  <c r="U253" i="9"/>
  <c r="P253" i="9"/>
  <c r="U252" i="9"/>
  <c r="P252" i="9"/>
  <c r="U251" i="9"/>
  <c r="P251" i="9"/>
  <c r="V250" i="9"/>
  <c r="U250" i="9"/>
  <c r="P250" i="9"/>
  <c r="U249" i="9"/>
  <c r="P249" i="9"/>
  <c r="U248" i="9"/>
  <c r="P248" i="9"/>
  <c r="U247" i="9"/>
  <c r="P247" i="9"/>
  <c r="V246" i="9"/>
  <c r="U246" i="9"/>
  <c r="P246" i="9"/>
  <c r="U245" i="9"/>
  <c r="P245" i="9"/>
  <c r="U244" i="9"/>
  <c r="P244" i="9"/>
  <c r="U243" i="9"/>
  <c r="P243" i="9"/>
  <c r="V242" i="9"/>
  <c r="U242" i="9"/>
  <c r="P242" i="9"/>
  <c r="U241" i="9"/>
  <c r="P241" i="9"/>
  <c r="U240" i="9"/>
  <c r="P240" i="9"/>
  <c r="U239" i="9"/>
  <c r="P239" i="9"/>
  <c r="V238" i="9"/>
  <c r="U238" i="9"/>
  <c r="P238" i="9"/>
  <c r="U237" i="9"/>
  <c r="P237" i="9"/>
  <c r="U236" i="9"/>
  <c r="P236" i="9"/>
  <c r="U235" i="9"/>
  <c r="P235" i="9"/>
  <c r="V234" i="9"/>
  <c r="U234" i="9"/>
  <c r="P234" i="9"/>
  <c r="U233" i="9"/>
  <c r="P233" i="9"/>
  <c r="U232" i="9"/>
  <c r="P232" i="9"/>
  <c r="U231" i="9"/>
  <c r="P231" i="9"/>
  <c r="V230" i="9"/>
  <c r="U230" i="9"/>
  <c r="P230" i="9"/>
  <c r="U229" i="9"/>
  <c r="P229" i="9"/>
  <c r="U228" i="9"/>
  <c r="P228" i="9"/>
  <c r="U227" i="9"/>
  <c r="P227" i="9"/>
  <c r="V226" i="9"/>
  <c r="U226" i="9"/>
  <c r="P226" i="9"/>
  <c r="U225" i="9"/>
  <c r="P225" i="9"/>
  <c r="U224" i="9"/>
  <c r="P224" i="9"/>
  <c r="U223" i="9"/>
  <c r="P223" i="9"/>
  <c r="V222" i="9"/>
  <c r="U222" i="9"/>
  <c r="P222" i="9"/>
  <c r="U221" i="9"/>
  <c r="P221" i="9"/>
  <c r="U220" i="9"/>
  <c r="P220" i="9"/>
  <c r="U219" i="9"/>
  <c r="P219" i="9"/>
  <c r="V218" i="9"/>
  <c r="U218" i="9"/>
  <c r="P218" i="9"/>
  <c r="U217" i="9"/>
  <c r="P217" i="9"/>
  <c r="U216" i="9"/>
  <c r="P216" i="9"/>
  <c r="U215" i="9"/>
  <c r="P215" i="9"/>
  <c r="V214" i="9"/>
  <c r="U214" i="9"/>
  <c r="P214" i="9"/>
  <c r="U213" i="9"/>
  <c r="P213" i="9"/>
  <c r="U212" i="9"/>
  <c r="P212" i="9"/>
  <c r="U211" i="9"/>
  <c r="P211" i="9"/>
  <c r="V210" i="9"/>
  <c r="U210" i="9"/>
  <c r="P210" i="9"/>
  <c r="U209" i="9"/>
  <c r="P209" i="9"/>
  <c r="U208" i="9"/>
  <c r="P208" i="9"/>
  <c r="U207" i="9"/>
  <c r="P207" i="9"/>
  <c r="V206" i="9"/>
  <c r="U206" i="9"/>
  <c r="P206" i="9"/>
  <c r="U205" i="9"/>
  <c r="P205" i="9"/>
  <c r="U204" i="9"/>
  <c r="P204" i="9"/>
  <c r="U203" i="9"/>
  <c r="P203" i="9"/>
  <c r="V202" i="9"/>
  <c r="U202" i="9"/>
  <c r="P202" i="9"/>
  <c r="U201" i="9"/>
  <c r="P201" i="9"/>
  <c r="U200" i="9"/>
  <c r="P200" i="9"/>
  <c r="U199" i="9"/>
  <c r="P199" i="9"/>
  <c r="V198" i="9"/>
  <c r="U198" i="9"/>
  <c r="P198" i="9"/>
  <c r="U197" i="9"/>
  <c r="P197" i="9"/>
  <c r="U196" i="9"/>
  <c r="P196" i="9"/>
  <c r="U195" i="9"/>
  <c r="P195" i="9"/>
  <c r="V194" i="9"/>
  <c r="U194" i="9"/>
  <c r="P194" i="9"/>
  <c r="U193" i="9"/>
  <c r="P193" i="9"/>
  <c r="U192" i="9"/>
  <c r="P192" i="9"/>
  <c r="U191" i="9"/>
  <c r="P191" i="9"/>
  <c r="V190" i="9"/>
  <c r="U190" i="9"/>
  <c r="P190" i="9"/>
  <c r="U189" i="9"/>
  <c r="P189" i="9"/>
  <c r="F189" i="9"/>
  <c r="E189" i="9" s="1"/>
  <c r="U188" i="9"/>
  <c r="P188" i="9"/>
  <c r="F188" i="9"/>
  <c r="E188" i="9"/>
  <c r="U187" i="9"/>
  <c r="P187" i="9"/>
  <c r="F187" i="9"/>
  <c r="E187" i="9"/>
  <c r="V186" i="9"/>
  <c r="U186" i="9"/>
  <c r="P186" i="9"/>
  <c r="F186" i="9"/>
  <c r="E186" i="9"/>
  <c r="U185" i="9"/>
  <c r="P185" i="9"/>
  <c r="F185" i="9"/>
  <c r="E185" i="9" s="1"/>
  <c r="U184" i="9"/>
  <c r="P184" i="9"/>
  <c r="F184" i="9"/>
  <c r="E184" i="9" s="1"/>
  <c r="U183" i="9"/>
  <c r="P183" i="9"/>
  <c r="F183" i="9"/>
  <c r="E183" i="9"/>
  <c r="V182" i="9"/>
  <c r="U182" i="9"/>
  <c r="P182" i="9"/>
  <c r="F182" i="9"/>
  <c r="E182" i="9"/>
  <c r="U181" i="9"/>
  <c r="P181" i="9"/>
  <c r="F181" i="9"/>
  <c r="E181" i="9" s="1"/>
  <c r="U180" i="9"/>
  <c r="P180" i="9"/>
  <c r="F180" i="9"/>
  <c r="E180" i="9"/>
  <c r="U179" i="9"/>
  <c r="P179" i="9"/>
  <c r="F179" i="9"/>
  <c r="E179" i="9"/>
  <c r="V178" i="9"/>
  <c r="U178" i="9"/>
  <c r="P178" i="9"/>
  <c r="F178" i="9"/>
  <c r="E178" i="9"/>
  <c r="U177" i="9"/>
  <c r="P177" i="9"/>
  <c r="F177" i="9"/>
  <c r="E177" i="9" s="1"/>
  <c r="U176" i="9"/>
  <c r="P176" i="9"/>
  <c r="F176" i="9"/>
  <c r="E176" i="9" s="1"/>
  <c r="U175" i="9"/>
  <c r="P175" i="9"/>
  <c r="F175" i="9"/>
  <c r="E175" i="9"/>
  <c r="V174" i="9"/>
  <c r="U174" i="9"/>
  <c r="P174" i="9"/>
  <c r="F174" i="9"/>
  <c r="E174" i="9"/>
  <c r="U173" i="9"/>
  <c r="P173" i="9"/>
  <c r="F173" i="9"/>
  <c r="E173" i="9"/>
  <c r="U172" i="9"/>
  <c r="P172" i="9"/>
  <c r="F172" i="9"/>
  <c r="E172" i="9" s="1"/>
  <c r="U171" i="9"/>
  <c r="P171" i="9"/>
  <c r="F171" i="9"/>
  <c r="E171" i="9"/>
  <c r="V170" i="9"/>
  <c r="U170" i="9"/>
  <c r="P170" i="9"/>
  <c r="F170" i="9"/>
  <c r="E170" i="9" s="1"/>
  <c r="U169" i="9"/>
  <c r="P169" i="9"/>
  <c r="F169" i="9"/>
  <c r="E169" i="9"/>
  <c r="U168" i="9"/>
  <c r="P168" i="9"/>
  <c r="F168" i="9"/>
  <c r="E168" i="9" s="1"/>
  <c r="U167" i="9"/>
  <c r="P167" i="9"/>
  <c r="F167" i="9"/>
  <c r="E167" i="9" s="1"/>
  <c r="V166" i="9"/>
  <c r="U166" i="9"/>
  <c r="P166" i="9"/>
  <c r="F166" i="9"/>
  <c r="E166" i="9"/>
  <c r="U165" i="9"/>
  <c r="P165" i="9"/>
  <c r="F165" i="9"/>
  <c r="E165" i="9"/>
  <c r="U164" i="9"/>
  <c r="P164" i="9"/>
  <c r="F164" i="9"/>
  <c r="E164" i="9" s="1"/>
  <c r="U163" i="9"/>
  <c r="P163" i="9"/>
  <c r="F163" i="9"/>
  <c r="E163" i="9"/>
  <c r="V162" i="9"/>
  <c r="U162" i="9"/>
  <c r="P162" i="9"/>
  <c r="F162" i="9"/>
  <c r="E162" i="9" s="1"/>
  <c r="U161" i="9"/>
  <c r="P161" i="9"/>
  <c r="F161" i="9"/>
  <c r="E161" i="9"/>
  <c r="U160" i="9"/>
  <c r="P160" i="9"/>
  <c r="F160" i="9"/>
  <c r="E160" i="9" s="1"/>
  <c r="U159" i="9"/>
  <c r="P159" i="9"/>
  <c r="F159" i="9"/>
  <c r="E159" i="9" s="1"/>
  <c r="V158" i="9"/>
  <c r="U158" i="9"/>
  <c r="P158" i="9"/>
  <c r="F158" i="9"/>
  <c r="E158" i="9" s="1"/>
  <c r="U157" i="9"/>
  <c r="P157" i="9"/>
  <c r="F157" i="9"/>
  <c r="E157" i="9"/>
  <c r="U156" i="9"/>
  <c r="P156" i="9"/>
  <c r="F156" i="9"/>
  <c r="E156" i="9"/>
  <c r="U155" i="9"/>
  <c r="P155" i="9"/>
  <c r="F155" i="9"/>
  <c r="E155" i="9" s="1"/>
  <c r="V154" i="9"/>
  <c r="U154" i="9"/>
  <c r="P154" i="9"/>
  <c r="F154" i="9"/>
  <c r="E154" i="9" s="1"/>
  <c r="U153" i="9"/>
  <c r="P153" i="9"/>
  <c r="F153" i="9"/>
  <c r="E153" i="9" s="1"/>
  <c r="U152" i="9"/>
  <c r="P152" i="9"/>
  <c r="F152" i="9"/>
  <c r="E152" i="9"/>
  <c r="U151" i="9"/>
  <c r="P151" i="9"/>
  <c r="F151" i="9"/>
  <c r="E151" i="9" s="1"/>
  <c r="V150" i="9"/>
  <c r="U150" i="9"/>
  <c r="P150" i="9"/>
  <c r="F150" i="9"/>
  <c r="E150" i="9" s="1"/>
  <c r="U149" i="9"/>
  <c r="P149" i="9"/>
  <c r="F149" i="9"/>
  <c r="E149" i="9"/>
  <c r="U148" i="9"/>
  <c r="P148" i="9"/>
  <c r="F148" i="9"/>
  <c r="E148" i="9"/>
  <c r="U147" i="9"/>
  <c r="P147" i="9"/>
  <c r="F147" i="9"/>
  <c r="E147" i="9" s="1"/>
  <c r="V146" i="9"/>
  <c r="U146" i="9"/>
  <c r="P146" i="9"/>
  <c r="F146" i="9"/>
  <c r="E146" i="9" s="1"/>
  <c r="U145" i="9"/>
  <c r="P145" i="9"/>
  <c r="F145" i="9"/>
  <c r="E145" i="9" s="1"/>
  <c r="U144" i="9"/>
  <c r="P144" i="9"/>
  <c r="F144" i="9"/>
  <c r="E144" i="9"/>
  <c r="U143" i="9"/>
  <c r="P143" i="9"/>
  <c r="F143" i="9"/>
  <c r="E143" i="9" s="1"/>
  <c r="V142" i="9"/>
  <c r="U142" i="9"/>
  <c r="P142" i="9"/>
  <c r="F142" i="9"/>
  <c r="E142" i="9"/>
  <c r="U141" i="9"/>
  <c r="P141" i="9"/>
  <c r="F141" i="9"/>
  <c r="E141" i="9" s="1"/>
  <c r="U140" i="9"/>
  <c r="P140" i="9"/>
  <c r="F140" i="9"/>
  <c r="E140" i="9"/>
  <c r="U139" i="9"/>
  <c r="P139" i="9"/>
  <c r="F139" i="9"/>
  <c r="E139" i="9"/>
  <c r="V138" i="9"/>
  <c r="U138" i="9"/>
  <c r="P138" i="9"/>
  <c r="F138" i="9"/>
  <c r="E138" i="9"/>
  <c r="U137" i="9"/>
  <c r="P137" i="9"/>
  <c r="F137" i="9"/>
  <c r="E137" i="9" s="1"/>
  <c r="U136" i="9"/>
  <c r="P136" i="9"/>
  <c r="F136" i="9"/>
  <c r="E136" i="9" s="1"/>
  <c r="U135" i="9"/>
  <c r="P135" i="9"/>
  <c r="F135" i="9"/>
  <c r="E135" i="9"/>
  <c r="V134" i="9"/>
  <c r="U134" i="9"/>
  <c r="P134" i="9"/>
  <c r="F134" i="9"/>
  <c r="E134" i="9"/>
  <c r="U133" i="9"/>
  <c r="P133" i="9"/>
  <c r="F133" i="9"/>
  <c r="E133" i="9" s="1"/>
  <c r="U132" i="9"/>
  <c r="P132" i="9"/>
  <c r="F132" i="9"/>
  <c r="E132" i="9"/>
  <c r="U131" i="9"/>
  <c r="P131" i="9"/>
  <c r="F131" i="9"/>
  <c r="E131" i="9"/>
  <c r="V130" i="9"/>
  <c r="U130" i="9"/>
  <c r="P130" i="9"/>
  <c r="F130" i="9"/>
  <c r="E130" i="9"/>
  <c r="U129" i="9"/>
  <c r="P129" i="9"/>
  <c r="F129" i="9"/>
  <c r="E129" i="9" s="1"/>
  <c r="U128" i="9"/>
  <c r="P128" i="9"/>
  <c r="F128" i="9"/>
  <c r="E128" i="9" s="1"/>
  <c r="U127" i="9"/>
  <c r="P127" i="9"/>
  <c r="F127" i="9"/>
  <c r="E127" i="9"/>
  <c r="V126" i="9"/>
  <c r="U126" i="9"/>
  <c r="P126" i="9"/>
  <c r="F126" i="9"/>
  <c r="E126" i="9"/>
  <c r="U125" i="9"/>
  <c r="P125" i="9"/>
  <c r="F125" i="9"/>
  <c r="E125" i="9"/>
  <c r="U124" i="9"/>
  <c r="P124" i="9"/>
  <c r="F124" i="9"/>
  <c r="E124" i="9" s="1"/>
  <c r="U123" i="9"/>
  <c r="P123" i="9"/>
  <c r="F123" i="9"/>
  <c r="E123" i="9"/>
  <c r="V122" i="9"/>
  <c r="U122" i="9"/>
  <c r="P122" i="9"/>
  <c r="F122" i="9"/>
  <c r="E122" i="9" s="1"/>
  <c r="U121" i="9"/>
  <c r="P121" i="9"/>
  <c r="F121" i="9"/>
  <c r="E121" i="9"/>
  <c r="U120" i="9"/>
  <c r="P120" i="9"/>
  <c r="F120" i="9"/>
  <c r="E120" i="9" s="1"/>
  <c r="U119" i="9"/>
  <c r="P119" i="9"/>
  <c r="F119" i="9"/>
  <c r="E119" i="9" s="1"/>
  <c r="V118" i="9"/>
  <c r="U118" i="9"/>
  <c r="P118" i="9"/>
  <c r="F118" i="9"/>
  <c r="E118" i="9"/>
  <c r="U117" i="9"/>
  <c r="P117" i="9"/>
  <c r="F117" i="9"/>
  <c r="E117" i="9"/>
  <c r="U116" i="9"/>
  <c r="P116" i="9"/>
  <c r="F116" i="9"/>
  <c r="E116" i="9" s="1"/>
  <c r="U115" i="9"/>
  <c r="P115" i="9"/>
  <c r="F115" i="9"/>
  <c r="E115" i="9"/>
  <c r="V114" i="9"/>
  <c r="U114" i="9"/>
  <c r="P114" i="9"/>
  <c r="F114" i="9"/>
  <c r="E114" i="9" s="1"/>
  <c r="U113" i="9"/>
  <c r="P113" i="9"/>
  <c r="F113" i="9"/>
  <c r="E113" i="9"/>
  <c r="U112" i="9"/>
  <c r="P112" i="9"/>
  <c r="F112" i="9"/>
  <c r="E112" i="9" s="1"/>
  <c r="U111" i="9"/>
  <c r="P111" i="9"/>
  <c r="F111" i="9"/>
  <c r="E111" i="9" s="1"/>
  <c r="V110" i="9"/>
  <c r="U110" i="9"/>
  <c r="P110" i="9"/>
  <c r="F110" i="9"/>
  <c r="E110" i="9" s="1"/>
  <c r="U109" i="9"/>
  <c r="P109" i="9"/>
  <c r="F109" i="9"/>
  <c r="E109" i="9"/>
  <c r="U108" i="9"/>
  <c r="P108" i="9"/>
  <c r="F108" i="9"/>
  <c r="E108" i="9"/>
  <c r="U107" i="9"/>
  <c r="P107" i="9"/>
  <c r="F107" i="9"/>
  <c r="E107" i="9" s="1"/>
  <c r="V106" i="9"/>
  <c r="U106" i="9"/>
  <c r="P106" i="9"/>
  <c r="F106" i="9"/>
  <c r="E106" i="9" s="1"/>
  <c r="U105" i="9"/>
  <c r="P105" i="9"/>
  <c r="F105" i="9"/>
  <c r="E105" i="9" s="1"/>
  <c r="U104" i="9"/>
  <c r="P104" i="9"/>
  <c r="F104" i="9"/>
  <c r="E104" i="9"/>
  <c r="U103" i="9"/>
  <c r="P103" i="9"/>
  <c r="F103" i="9"/>
  <c r="E103" i="9" s="1"/>
  <c r="V102" i="9"/>
  <c r="U102" i="9"/>
  <c r="P102" i="9"/>
  <c r="F102" i="9"/>
  <c r="E102" i="9" s="1"/>
  <c r="U101" i="9"/>
  <c r="P101" i="9"/>
  <c r="F101" i="9"/>
  <c r="E101" i="9"/>
  <c r="U100" i="9"/>
  <c r="P100" i="9"/>
  <c r="F100" i="9"/>
  <c r="E100" i="9"/>
  <c r="U99" i="9"/>
  <c r="P99" i="9"/>
  <c r="F99" i="9"/>
  <c r="E99" i="9" s="1"/>
  <c r="V98" i="9"/>
  <c r="U98" i="9"/>
  <c r="P98" i="9"/>
  <c r="F98" i="9"/>
  <c r="E98" i="9" s="1"/>
  <c r="U97" i="9"/>
  <c r="P97" i="9"/>
  <c r="F97" i="9"/>
  <c r="E97" i="9" s="1"/>
  <c r="U96" i="9"/>
  <c r="P96" i="9"/>
  <c r="F96" i="9"/>
  <c r="E96" i="9"/>
  <c r="U95" i="9"/>
  <c r="P95" i="9"/>
  <c r="F95" i="9"/>
  <c r="E95" i="9" s="1"/>
  <c r="V94" i="9"/>
  <c r="U94" i="9"/>
  <c r="P94" i="9"/>
  <c r="F94" i="9"/>
  <c r="E94" i="9"/>
  <c r="U93" i="9"/>
  <c r="P93" i="9"/>
  <c r="F93" i="9"/>
  <c r="E93" i="9" s="1"/>
  <c r="U92" i="9"/>
  <c r="P92" i="9"/>
  <c r="F92" i="9"/>
  <c r="E92" i="9"/>
  <c r="U91" i="9"/>
  <c r="P91" i="9"/>
  <c r="F91" i="9"/>
  <c r="E91" i="9"/>
  <c r="V90" i="9"/>
  <c r="U90" i="9"/>
  <c r="P90" i="9"/>
  <c r="F90" i="9"/>
  <c r="E90" i="9"/>
  <c r="U89" i="9"/>
  <c r="P89" i="9"/>
  <c r="F89" i="9"/>
  <c r="E89" i="9" s="1"/>
  <c r="U88" i="9"/>
  <c r="P88" i="9"/>
  <c r="F88" i="9"/>
  <c r="E88" i="9" s="1"/>
  <c r="U87" i="9"/>
  <c r="P87" i="9"/>
  <c r="F87" i="9"/>
  <c r="E87" i="9"/>
  <c r="V86" i="9"/>
  <c r="U86" i="9"/>
  <c r="P86" i="9"/>
  <c r="F86" i="9"/>
  <c r="E86" i="9"/>
  <c r="U85" i="9"/>
  <c r="P85" i="9"/>
  <c r="F85" i="9"/>
  <c r="E85" i="9" s="1"/>
  <c r="U84" i="9"/>
  <c r="P84" i="9"/>
  <c r="F84" i="9"/>
  <c r="E84" i="9"/>
  <c r="U83" i="9"/>
  <c r="P83" i="9"/>
  <c r="F83" i="9"/>
  <c r="E83" i="9"/>
  <c r="V82" i="9"/>
  <c r="U82" i="9"/>
  <c r="P82" i="9"/>
  <c r="F82" i="9"/>
  <c r="E82" i="9"/>
  <c r="U81" i="9"/>
  <c r="P81" i="9"/>
  <c r="F81" i="9"/>
  <c r="E81" i="9" s="1"/>
  <c r="U80" i="9"/>
  <c r="P80" i="9"/>
  <c r="F80" i="9"/>
  <c r="E80" i="9" s="1"/>
  <c r="U79" i="9"/>
  <c r="P79" i="9"/>
  <c r="F79" i="9"/>
  <c r="E79" i="9"/>
  <c r="V78" i="9"/>
  <c r="U78" i="9"/>
  <c r="P78" i="9"/>
  <c r="F78" i="9"/>
  <c r="E78" i="9"/>
  <c r="U77" i="9"/>
  <c r="P77" i="9"/>
  <c r="F77" i="9"/>
  <c r="E77" i="9"/>
  <c r="U76" i="9"/>
  <c r="P76" i="9"/>
  <c r="F76" i="9"/>
  <c r="E76" i="9" s="1"/>
  <c r="U75" i="9"/>
  <c r="P75" i="9"/>
  <c r="F75" i="9"/>
  <c r="E75" i="9"/>
  <c r="V74" i="9"/>
  <c r="U74" i="9"/>
  <c r="P74" i="9"/>
  <c r="F74" i="9"/>
  <c r="E74" i="9" s="1"/>
  <c r="U73" i="9"/>
  <c r="P73" i="9"/>
  <c r="F73" i="9"/>
  <c r="E73" i="9"/>
  <c r="U72" i="9"/>
  <c r="P72" i="9"/>
  <c r="F72" i="9"/>
  <c r="E72" i="9" s="1"/>
  <c r="U71" i="9"/>
  <c r="P71" i="9"/>
  <c r="F71" i="9"/>
  <c r="E71" i="9" s="1"/>
  <c r="V70" i="9"/>
  <c r="U70" i="9"/>
  <c r="P70" i="9"/>
  <c r="F70" i="9"/>
  <c r="E70" i="9"/>
  <c r="U69" i="9"/>
  <c r="P69" i="9"/>
  <c r="F69" i="9"/>
  <c r="E69" i="9"/>
  <c r="U68" i="9"/>
  <c r="P68" i="9"/>
  <c r="F68" i="9"/>
  <c r="E68" i="9" s="1"/>
  <c r="U67" i="9"/>
  <c r="P67" i="9"/>
  <c r="F67" i="9"/>
  <c r="E67" i="9"/>
  <c r="V66" i="9"/>
  <c r="U66" i="9"/>
  <c r="P66" i="9"/>
  <c r="F66" i="9"/>
  <c r="E66" i="9" s="1"/>
  <c r="U65" i="9"/>
  <c r="P65" i="9"/>
  <c r="F65" i="9"/>
  <c r="E65" i="9"/>
  <c r="U64" i="9"/>
  <c r="P64" i="9"/>
  <c r="F64" i="9"/>
  <c r="E64" i="9" s="1"/>
  <c r="U63" i="9"/>
  <c r="P63" i="9"/>
  <c r="F63" i="9"/>
  <c r="E63" i="9" s="1"/>
  <c r="V62" i="9"/>
  <c r="U62" i="9"/>
  <c r="P62" i="9"/>
  <c r="F62" i="9"/>
  <c r="E62" i="9" s="1"/>
  <c r="U61" i="9"/>
  <c r="P61" i="9"/>
  <c r="F61" i="9"/>
  <c r="E61" i="9"/>
  <c r="U60" i="9"/>
  <c r="P60" i="9"/>
  <c r="F60" i="9"/>
  <c r="E60" i="9"/>
  <c r="U59" i="9"/>
  <c r="P59" i="9"/>
  <c r="F59" i="9"/>
  <c r="E59" i="9" s="1"/>
  <c r="V58" i="9"/>
  <c r="U58" i="9"/>
  <c r="P58" i="9"/>
  <c r="F58" i="9"/>
  <c r="E58" i="9" s="1"/>
  <c r="U57" i="9"/>
  <c r="P57" i="9"/>
  <c r="F57" i="9"/>
  <c r="E57" i="9" s="1"/>
  <c r="U56" i="9"/>
  <c r="P56" i="9"/>
  <c r="F56" i="9"/>
  <c r="E56" i="9"/>
  <c r="U55" i="9"/>
  <c r="P55" i="9"/>
  <c r="F55" i="9"/>
  <c r="E55" i="9" s="1"/>
  <c r="V54" i="9"/>
  <c r="U54" i="9"/>
  <c r="P54" i="9"/>
  <c r="F54" i="9"/>
  <c r="E54" i="9" s="1"/>
  <c r="U53" i="9"/>
  <c r="P53" i="9"/>
  <c r="F53" i="9"/>
  <c r="E53" i="9"/>
  <c r="U52" i="9"/>
  <c r="P52" i="9"/>
  <c r="F52" i="9"/>
  <c r="E52" i="9"/>
  <c r="U51" i="9"/>
  <c r="P51" i="9"/>
  <c r="F51" i="9"/>
  <c r="E51" i="9" s="1"/>
  <c r="V50" i="9"/>
  <c r="U50" i="9"/>
  <c r="P50" i="9"/>
  <c r="F50" i="9"/>
  <c r="E50" i="9" s="1"/>
  <c r="U49" i="9"/>
  <c r="P49" i="9"/>
  <c r="F49" i="9"/>
  <c r="E49" i="9" s="1"/>
  <c r="U48" i="9"/>
  <c r="P48" i="9"/>
  <c r="F48" i="9"/>
  <c r="E48" i="9"/>
  <c r="U47" i="9"/>
  <c r="P47" i="9"/>
  <c r="F47" i="9"/>
  <c r="E47" i="9" s="1"/>
  <c r="V46" i="9"/>
  <c r="U46" i="9"/>
  <c r="P46" i="9"/>
  <c r="F46" i="9"/>
  <c r="E46" i="9"/>
  <c r="U45" i="9"/>
  <c r="P45" i="9"/>
  <c r="F45" i="9"/>
  <c r="E45" i="9" s="1"/>
  <c r="U44" i="9"/>
  <c r="P44" i="9"/>
  <c r="F44" i="9"/>
  <c r="E44" i="9"/>
  <c r="U43" i="9"/>
  <c r="P43" i="9"/>
  <c r="F43" i="9"/>
  <c r="E43" i="9"/>
  <c r="V42" i="9"/>
  <c r="U42" i="9"/>
  <c r="P42" i="9"/>
  <c r="F42" i="9"/>
  <c r="E42" i="9"/>
  <c r="U41" i="9"/>
  <c r="P41" i="9"/>
  <c r="F41" i="9"/>
  <c r="E41" i="9" s="1"/>
  <c r="U40" i="9"/>
  <c r="P40" i="9"/>
  <c r="F40" i="9"/>
  <c r="E40" i="9" s="1"/>
  <c r="U39" i="9"/>
  <c r="P39" i="9"/>
  <c r="F39" i="9"/>
  <c r="E39" i="9"/>
  <c r="V38" i="9"/>
  <c r="U38" i="9"/>
  <c r="P38" i="9"/>
  <c r="F38" i="9"/>
  <c r="E38" i="9"/>
  <c r="U37" i="9"/>
  <c r="P37" i="9"/>
  <c r="F37" i="9"/>
  <c r="E37" i="9" s="1"/>
  <c r="U36" i="9"/>
  <c r="P36" i="9"/>
  <c r="F36" i="9"/>
  <c r="E36" i="9"/>
  <c r="U35" i="9"/>
  <c r="P35" i="9"/>
  <c r="F35" i="9"/>
  <c r="E35" i="9"/>
  <c r="V34" i="9"/>
  <c r="U34" i="9"/>
  <c r="P34" i="9"/>
  <c r="F34" i="9"/>
  <c r="E34" i="9"/>
  <c r="U33" i="9"/>
  <c r="P33" i="9"/>
  <c r="F33" i="9"/>
  <c r="E33" i="9" s="1"/>
  <c r="U32" i="9"/>
  <c r="P32" i="9"/>
  <c r="F32" i="9"/>
  <c r="E32" i="9" s="1"/>
  <c r="U31" i="9"/>
  <c r="P31" i="9"/>
  <c r="F31" i="9"/>
  <c r="E31" i="9"/>
  <c r="V30" i="9"/>
  <c r="U30" i="9"/>
  <c r="P30" i="9"/>
  <c r="F30" i="9"/>
  <c r="E30" i="9"/>
  <c r="U29" i="9"/>
  <c r="P29" i="9"/>
  <c r="N29" i="9" a="1"/>
  <c r="N29" i="9" s="1"/>
  <c r="F29" i="9"/>
  <c r="E29" i="9" s="1"/>
  <c r="U28" i="9"/>
  <c r="P28" i="9"/>
  <c r="N28" i="9"/>
  <c r="F28" i="9"/>
  <c r="E28" i="9" s="1"/>
  <c r="U27" i="9"/>
  <c r="P27" i="9"/>
  <c r="N27" i="9"/>
  <c r="F27" i="9"/>
  <c r="E27" i="9"/>
  <c r="V26" i="9"/>
  <c r="U26" i="9"/>
  <c r="P26" i="9"/>
  <c r="N26" i="9"/>
  <c r="F26" i="9"/>
  <c r="E26" i="9"/>
  <c r="U25" i="9"/>
  <c r="P25" i="9"/>
  <c r="N25" i="9"/>
  <c r="F25" i="9"/>
  <c r="E25" i="9" s="1"/>
  <c r="U24" i="9"/>
  <c r="P24" i="9"/>
  <c r="N24" i="9"/>
  <c r="F24" i="9"/>
  <c r="E24" i="9" s="1"/>
  <c r="U23" i="9"/>
  <c r="P23" i="9"/>
  <c r="F23" i="9"/>
  <c r="E23" i="9"/>
  <c r="V22" i="9"/>
  <c r="U22" i="9"/>
  <c r="P22" i="9"/>
  <c r="N22" i="9"/>
  <c r="F22" i="9"/>
  <c r="E22" i="9" s="1"/>
  <c r="U21" i="9"/>
  <c r="P21" i="9"/>
  <c r="N21" i="9"/>
  <c r="F21" i="9"/>
  <c r="E21" i="9" s="1"/>
  <c r="U20" i="9"/>
  <c r="P20" i="9"/>
  <c r="N20" i="9"/>
  <c r="F20" i="9"/>
  <c r="E20" i="9"/>
  <c r="U19" i="9"/>
  <c r="P19" i="9"/>
  <c r="N19" i="9"/>
  <c r="F19" i="9"/>
  <c r="E19" i="9"/>
  <c r="V18" i="9"/>
  <c r="U18" i="9"/>
  <c r="P18" i="9"/>
  <c r="N18" i="9"/>
  <c r="F18" i="9"/>
  <c r="E18" i="9" s="1"/>
  <c r="U5" i="9"/>
  <c r="F17" i="9"/>
  <c r="E17" i="9" s="1"/>
  <c r="U4" i="9"/>
  <c r="F16" i="9"/>
  <c r="E16" i="9"/>
  <c r="U3" i="9"/>
  <c r="F15" i="9"/>
  <c r="E15" i="9" s="1"/>
  <c r="V2" i="9"/>
  <c r="U2" i="9"/>
  <c r="F14" i="9"/>
  <c r="E14" i="9" s="1"/>
  <c r="U13" i="9"/>
  <c r="F13" i="9"/>
  <c r="E13" i="9" s="1"/>
  <c r="U12" i="9"/>
  <c r="F12" i="9"/>
  <c r="E12" i="9"/>
  <c r="U11" i="9"/>
  <c r="F11" i="9"/>
  <c r="E11" i="9"/>
  <c r="V10" i="9"/>
  <c r="U10" i="9"/>
  <c r="F10" i="9"/>
  <c r="E10" i="9" s="1"/>
  <c r="U17" i="9"/>
  <c r="F9" i="9"/>
  <c r="E9" i="9"/>
  <c r="U16" i="9"/>
  <c r="F8" i="9"/>
  <c r="E8" i="9" s="1"/>
  <c r="U15" i="9"/>
  <c r="F7" i="9"/>
  <c r="E7" i="9" s="1"/>
  <c r="V14" i="9"/>
  <c r="U14" i="9"/>
  <c r="F6" i="9"/>
  <c r="E6" i="9"/>
  <c r="U9" i="9"/>
  <c r="F5" i="9"/>
  <c r="E5" i="9"/>
  <c r="U8" i="9"/>
  <c r="N4" i="9"/>
  <c r="F4" i="9"/>
  <c r="E4" i="9"/>
  <c r="U7" i="9"/>
  <c r="F3" i="9"/>
  <c r="E3" i="9" s="1"/>
  <c r="V6" i="9"/>
  <c r="U6" i="9"/>
  <c r="F2" i="9"/>
  <c r="E2" i="9"/>
  <c r="B1" i="2" a="1"/>
  <c r="B1" i="2" s="1"/>
  <c r="M15" i="10" l="1"/>
  <c r="M15" i="11"/>
  <c r="M15" i="13"/>
  <c r="M15" i="14"/>
  <c r="M15" i="9"/>
  <c r="U597" i="1"/>
  <c r="U769" i="1"/>
  <c r="U768" i="1"/>
  <c r="U767" i="1"/>
  <c r="U766" i="1"/>
  <c r="U765" i="1"/>
  <c r="U764" i="1"/>
  <c r="U763" i="1"/>
  <c r="U762" i="1"/>
  <c r="U761" i="1"/>
  <c r="U760" i="1"/>
  <c r="U759" i="1"/>
  <c r="U758" i="1"/>
  <c r="U757" i="1"/>
  <c r="U756" i="1"/>
  <c r="U755" i="1"/>
  <c r="U754" i="1"/>
  <c r="U753" i="1"/>
  <c r="U752" i="1"/>
  <c r="U751" i="1"/>
  <c r="U750" i="1"/>
  <c r="U749" i="1"/>
  <c r="U748" i="1"/>
  <c r="U747" i="1"/>
  <c r="U746" i="1"/>
  <c r="U745" i="1"/>
  <c r="U744" i="1"/>
  <c r="U743" i="1"/>
  <c r="U742" i="1"/>
  <c r="U741" i="1"/>
  <c r="U740" i="1"/>
  <c r="U739" i="1"/>
  <c r="U738" i="1"/>
  <c r="U737" i="1"/>
  <c r="U736" i="1"/>
  <c r="U735" i="1"/>
  <c r="U734" i="1"/>
  <c r="U733" i="1"/>
  <c r="U732" i="1"/>
  <c r="U731" i="1"/>
  <c r="U730" i="1"/>
  <c r="U729" i="1"/>
  <c r="U728" i="1"/>
  <c r="U727" i="1"/>
  <c r="U726" i="1"/>
  <c r="U725" i="1"/>
  <c r="U724" i="1"/>
  <c r="U723" i="1"/>
  <c r="U722" i="1"/>
  <c r="U721" i="1"/>
  <c r="U720" i="1"/>
  <c r="U719" i="1"/>
  <c r="U718" i="1"/>
  <c r="U717" i="1"/>
  <c r="U716" i="1"/>
  <c r="U715" i="1"/>
  <c r="U714" i="1"/>
  <c r="U713" i="1"/>
  <c r="U712" i="1"/>
  <c r="U711" i="1"/>
  <c r="U710" i="1"/>
  <c r="U709" i="1"/>
  <c r="U708" i="1"/>
  <c r="U707" i="1"/>
  <c r="U706" i="1"/>
  <c r="U705" i="1"/>
  <c r="U704" i="1"/>
  <c r="U703" i="1"/>
  <c r="U702" i="1"/>
  <c r="U701" i="1"/>
  <c r="U700" i="1"/>
  <c r="U699" i="1"/>
  <c r="U698" i="1"/>
  <c r="U697" i="1"/>
  <c r="U696" i="1"/>
  <c r="U695" i="1"/>
  <c r="U694" i="1"/>
  <c r="U693" i="1"/>
  <c r="U692" i="1"/>
  <c r="U691" i="1"/>
  <c r="U690" i="1"/>
  <c r="U689" i="1"/>
  <c r="U688" i="1"/>
  <c r="U687" i="1"/>
  <c r="U686" i="1"/>
  <c r="U685" i="1"/>
  <c r="U684" i="1"/>
  <c r="U683" i="1"/>
  <c r="U682" i="1"/>
  <c r="U681" i="1"/>
  <c r="U680" i="1"/>
  <c r="U679" i="1"/>
  <c r="U678" i="1"/>
  <c r="U677" i="1"/>
  <c r="U676" i="1"/>
  <c r="U675" i="1"/>
  <c r="U674" i="1"/>
  <c r="U673" i="1"/>
  <c r="U672" i="1"/>
  <c r="U671" i="1"/>
  <c r="U670" i="1"/>
  <c r="U669" i="1"/>
  <c r="U668" i="1"/>
  <c r="U667" i="1"/>
  <c r="U666" i="1"/>
  <c r="U665" i="1"/>
  <c r="U664" i="1"/>
  <c r="U663" i="1"/>
  <c r="U662" i="1"/>
  <c r="U661" i="1"/>
  <c r="U660" i="1"/>
  <c r="U659" i="1"/>
  <c r="U658" i="1"/>
  <c r="U657" i="1"/>
  <c r="U656" i="1"/>
  <c r="U655" i="1"/>
  <c r="U654" i="1"/>
  <c r="U653" i="1"/>
  <c r="U652" i="1"/>
  <c r="U651" i="1"/>
  <c r="U650" i="1"/>
  <c r="U649" i="1"/>
  <c r="U648" i="1"/>
  <c r="U647" i="1"/>
  <c r="U646" i="1"/>
  <c r="U645" i="1"/>
  <c r="U644" i="1"/>
  <c r="U643" i="1"/>
  <c r="U642" i="1"/>
  <c r="U641" i="1"/>
  <c r="U640" i="1"/>
  <c r="U639" i="1"/>
  <c r="U638" i="1"/>
  <c r="U637" i="1"/>
  <c r="U636" i="1"/>
  <c r="U635" i="1"/>
  <c r="U634" i="1"/>
  <c r="U633" i="1"/>
  <c r="U632" i="1"/>
  <c r="U631" i="1"/>
  <c r="U630" i="1"/>
  <c r="U629" i="1"/>
  <c r="U628" i="1"/>
  <c r="U627" i="1"/>
  <c r="U626" i="1"/>
  <c r="U625" i="1"/>
  <c r="U624" i="1"/>
  <c r="U623" i="1"/>
  <c r="U622" i="1"/>
  <c r="U621" i="1"/>
  <c r="U620" i="1"/>
  <c r="U619" i="1"/>
  <c r="U618" i="1"/>
  <c r="U617" i="1"/>
  <c r="U616" i="1"/>
  <c r="U615" i="1"/>
  <c r="U614" i="1"/>
  <c r="U613" i="1"/>
  <c r="U612" i="1"/>
  <c r="U611" i="1"/>
  <c r="U610" i="1"/>
  <c r="U609" i="1"/>
  <c r="U608" i="1"/>
  <c r="U607" i="1"/>
  <c r="U606" i="1"/>
  <c r="U605" i="1"/>
  <c r="U604" i="1"/>
  <c r="U603" i="1"/>
  <c r="U602" i="1"/>
  <c r="U601" i="1"/>
  <c r="U600" i="1"/>
  <c r="U599" i="1"/>
  <c r="U598" i="1"/>
  <c r="U596" i="1"/>
  <c r="U595" i="1"/>
  <c r="U594" i="1"/>
  <c r="U593" i="1"/>
  <c r="U592" i="1"/>
  <c r="U591" i="1"/>
  <c r="U590" i="1"/>
  <c r="U589" i="1"/>
  <c r="U588" i="1"/>
  <c r="U587" i="1"/>
  <c r="U586" i="1"/>
  <c r="U585" i="1"/>
  <c r="U584" i="1"/>
  <c r="U583" i="1"/>
  <c r="U582" i="1"/>
  <c r="U581" i="1"/>
  <c r="U580" i="1"/>
  <c r="U579" i="1"/>
  <c r="U578" i="1"/>
  <c r="U577" i="1"/>
  <c r="U576" i="1"/>
  <c r="U575" i="1"/>
  <c r="U574" i="1"/>
  <c r="U573" i="1"/>
  <c r="U572" i="1"/>
  <c r="U571" i="1"/>
  <c r="U570" i="1"/>
  <c r="U569" i="1"/>
  <c r="U568" i="1"/>
  <c r="U567" i="1"/>
  <c r="U566" i="1"/>
  <c r="U565" i="1"/>
  <c r="U564" i="1"/>
  <c r="U563" i="1"/>
  <c r="U562" i="1"/>
  <c r="U561" i="1"/>
  <c r="U560" i="1"/>
  <c r="U559" i="1"/>
  <c r="U558" i="1"/>
  <c r="U557" i="1"/>
  <c r="U556" i="1"/>
  <c r="U555" i="1"/>
  <c r="U554" i="1"/>
  <c r="U553" i="1"/>
  <c r="U552" i="1"/>
  <c r="U551" i="1"/>
  <c r="U550" i="1"/>
  <c r="U549" i="1"/>
  <c r="U548" i="1"/>
  <c r="U547" i="1"/>
  <c r="U546" i="1"/>
  <c r="U545" i="1"/>
  <c r="U544" i="1"/>
  <c r="U543" i="1"/>
  <c r="U542" i="1"/>
  <c r="U541" i="1"/>
  <c r="U540" i="1"/>
  <c r="U539" i="1"/>
  <c r="U538" i="1"/>
  <c r="U537" i="1"/>
  <c r="U536" i="1"/>
  <c r="U535" i="1"/>
  <c r="U534" i="1"/>
  <c r="U533" i="1"/>
  <c r="U532" i="1"/>
  <c r="U531" i="1"/>
  <c r="U530" i="1"/>
  <c r="U529" i="1"/>
  <c r="U528" i="1"/>
  <c r="U527" i="1"/>
  <c r="U526" i="1"/>
  <c r="U525" i="1"/>
  <c r="U524" i="1"/>
  <c r="U523" i="1"/>
  <c r="U522" i="1"/>
  <c r="U521" i="1"/>
  <c r="U520" i="1"/>
  <c r="U519" i="1"/>
  <c r="U518" i="1"/>
  <c r="U517" i="1"/>
  <c r="U516" i="1"/>
  <c r="U515" i="1"/>
  <c r="U514" i="1"/>
  <c r="U513" i="1"/>
  <c r="U512" i="1"/>
  <c r="U511" i="1"/>
  <c r="U510" i="1"/>
  <c r="U509" i="1"/>
  <c r="U508" i="1"/>
  <c r="U507" i="1"/>
  <c r="U506" i="1"/>
  <c r="U505" i="1"/>
  <c r="U504" i="1"/>
  <c r="U503" i="1"/>
  <c r="U502" i="1"/>
  <c r="U501" i="1"/>
  <c r="U500" i="1"/>
  <c r="U499" i="1"/>
  <c r="U498" i="1"/>
  <c r="U497" i="1"/>
  <c r="U496" i="1"/>
  <c r="U495" i="1"/>
  <c r="U494" i="1"/>
  <c r="U493" i="1"/>
  <c r="U492" i="1"/>
  <c r="U491" i="1"/>
  <c r="U490" i="1"/>
  <c r="U489" i="1"/>
  <c r="U488" i="1"/>
  <c r="U487" i="1"/>
  <c r="U486" i="1"/>
  <c r="U485" i="1"/>
  <c r="U484" i="1"/>
  <c r="U483" i="1"/>
  <c r="U482" i="1"/>
  <c r="U481" i="1"/>
  <c r="U480" i="1"/>
  <c r="U479" i="1"/>
  <c r="U478" i="1"/>
  <c r="U477" i="1"/>
  <c r="U476" i="1"/>
  <c r="U475" i="1"/>
  <c r="U474" i="1"/>
  <c r="U473" i="1"/>
  <c r="U472" i="1"/>
  <c r="U471" i="1"/>
  <c r="U470" i="1"/>
  <c r="U469" i="1"/>
  <c r="U468" i="1"/>
  <c r="U467" i="1"/>
  <c r="U466" i="1"/>
  <c r="U465" i="1"/>
  <c r="U464" i="1"/>
  <c r="U463" i="1"/>
  <c r="U462" i="1"/>
  <c r="U461" i="1"/>
  <c r="U460" i="1"/>
  <c r="U459" i="1"/>
  <c r="U458" i="1"/>
  <c r="U457" i="1"/>
  <c r="U456" i="1"/>
  <c r="U455" i="1"/>
  <c r="U454" i="1"/>
  <c r="U453" i="1"/>
  <c r="U452" i="1"/>
  <c r="U451" i="1"/>
  <c r="U450" i="1"/>
  <c r="U449" i="1"/>
  <c r="U448" i="1"/>
  <c r="U447" i="1"/>
  <c r="U446" i="1"/>
  <c r="U445" i="1"/>
  <c r="U444" i="1"/>
  <c r="U443" i="1"/>
  <c r="U442" i="1"/>
  <c r="U441" i="1"/>
  <c r="U440" i="1"/>
  <c r="U439" i="1"/>
  <c r="U438" i="1"/>
  <c r="U437" i="1"/>
  <c r="U436" i="1"/>
  <c r="U435" i="1"/>
  <c r="U434" i="1"/>
  <c r="U433" i="1"/>
  <c r="U432" i="1"/>
  <c r="U431" i="1"/>
  <c r="U430" i="1"/>
  <c r="U429" i="1"/>
  <c r="U428" i="1"/>
  <c r="U427" i="1"/>
  <c r="U426" i="1"/>
  <c r="U425" i="1"/>
  <c r="U424" i="1"/>
  <c r="U423" i="1"/>
  <c r="U422" i="1"/>
  <c r="U421" i="1"/>
  <c r="U420" i="1"/>
  <c r="U419" i="1"/>
  <c r="U418" i="1"/>
  <c r="U417" i="1"/>
  <c r="U416" i="1"/>
  <c r="U415" i="1"/>
  <c r="U414" i="1"/>
  <c r="U413" i="1"/>
  <c r="U412" i="1"/>
  <c r="U411" i="1"/>
  <c r="U410" i="1"/>
  <c r="U409" i="1"/>
  <c r="U408" i="1"/>
  <c r="U407" i="1"/>
  <c r="U406" i="1"/>
  <c r="U405" i="1"/>
  <c r="U404" i="1"/>
  <c r="U403" i="1"/>
  <c r="U402" i="1"/>
  <c r="U401" i="1"/>
  <c r="U400" i="1"/>
  <c r="U399" i="1"/>
  <c r="U398" i="1"/>
  <c r="U397" i="1"/>
  <c r="U396" i="1"/>
  <c r="U395" i="1"/>
  <c r="U394" i="1"/>
  <c r="U393" i="1"/>
  <c r="U392" i="1"/>
  <c r="U391" i="1"/>
  <c r="U390" i="1"/>
  <c r="U389" i="1"/>
  <c r="U388" i="1"/>
  <c r="U387" i="1"/>
  <c r="U386" i="1"/>
  <c r="U385" i="1"/>
  <c r="U384" i="1"/>
  <c r="U383" i="1"/>
  <c r="U382" i="1"/>
  <c r="U381" i="1"/>
  <c r="U380" i="1"/>
  <c r="U379" i="1"/>
  <c r="U378" i="1"/>
  <c r="U377" i="1"/>
  <c r="U376" i="1"/>
  <c r="U375" i="1"/>
  <c r="U374" i="1"/>
  <c r="U373" i="1"/>
  <c r="U372" i="1"/>
  <c r="U371" i="1"/>
  <c r="U370" i="1"/>
  <c r="U369" i="1"/>
  <c r="U368" i="1"/>
  <c r="U367" i="1"/>
  <c r="U366" i="1"/>
  <c r="U365" i="1"/>
  <c r="U364" i="1"/>
  <c r="U363" i="1"/>
  <c r="U362" i="1"/>
  <c r="U361" i="1"/>
  <c r="U360" i="1"/>
  <c r="U359" i="1"/>
  <c r="U358" i="1"/>
  <c r="U357" i="1"/>
  <c r="U356" i="1"/>
  <c r="U355" i="1"/>
  <c r="U354" i="1"/>
  <c r="U353" i="1"/>
  <c r="U352" i="1"/>
  <c r="U351" i="1"/>
  <c r="U350" i="1"/>
  <c r="U349" i="1"/>
  <c r="U348" i="1"/>
  <c r="U347" i="1"/>
  <c r="U346" i="1"/>
  <c r="U345" i="1"/>
  <c r="U344" i="1"/>
  <c r="U343" i="1"/>
  <c r="U342" i="1"/>
  <c r="U341" i="1"/>
  <c r="U340" i="1"/>
  <c r="U339" i="1"/>
  <c r="U338" i="1"/>
  <c r="U337" i="1"/>
  <c r="U336" i="1"/>
  <c r="U335" i="1"/>
  <c r="U334" i="1"/>
  <c r="U333" i="1"/>
  <c r="U332" i="1"/>
  <c r="U331" i="1"/>
  <c r="U330" i="1"/>
  <c r="U329" i="1"/>
  <c r="U328" i="1"/>
  <c r="U327" i="1"/>
  <c r="U326" i="1"/>
  <c r="U325" i="1"/>
  <c r="U324" i="1"/>
  <c r="U323" i="1"/>
  <c r="U322" i="1"/>
  <c r="U321" i="1"/>
  <c r="U320" i="1"/>
  <c r="U319" i="1"/>
  <c r="U318" i="1"/>
  <c r="U317" i="1"/>
  <c r="U316" i="1"/>
  <c r="U315" i="1"/>
  <c r="U314" i="1"/>
  <c r="U313" i="1"/>
  <c r="U312" i="1"/>
  <c r="U311" i="1"/>
  <c r="U310" i="1"/>
  <c r="U309" i="1"/>
  <c r="U308" i="1"/>
  <c r="U307" i="1"/>
  <c r="U306" i="1"/>
  <c r="U305" i="1"/>
  <c r="U304" i="1"/>
  <c r="U303" i="1"/>
  <c r="U302" i="1"/>
  <c r="U301" i="1"/>
  <c r="U300" i="1"/>
  <c r="U299" i="1"/>
  <c r="U298" i="1"/>
  <c r="U297" i="1"/>
  <c r="U296" i="1"/>
  <c r="U295" i="1"/>
  <c r="U294" i="1"/>
  <c r="U293" i="1"/>
  <c r="U292" i="1"/>
  <c r="U291" i="1"/>
  <c r="U290" i="1"/>
  <c r="U289" i="1"/>
  <c r="U288" i="1"/>
  <c r="U287" i="1"/>
  <c r="U286" i="1"/>
  <c r="U285" i="1"/>
  <c r="U284" i="1"/>
  <c r="U283" i="1"/>
  <c r="U282" i="1"/>
  <c r="U281" i="1"/>
  <c r="U280" i="1"/>
  <c r="U279" i="1"/>
  <c r="U278" i="1"/>
  <c r="U277" i="1"/>
  <c r="U276" i="1"/>
  <c r="U275" i="1"/>
  <c r="U274" i="1"/>
  <c r="U273" i="1"/>
  <c r="U272" i="1"/>
  <c r="U271" i="1"/>
  <c r="U270" i="1"/>
  <c r="U269" i="1"/>
  <c r="U268" i="1"/>
  <c r="U267" i="1"/>
  <c r="U266" i="1"/>
  <c r="U265" i="1"/>
  <c r="U264" i="1"/>
  <c r="U263" i="1"/>
  <c r="U262" i="1"/>
  <c r="U261" i="1"/>
  <c r="U260" i="1"/>
  <c r="U259" i="1"/>
  <c r="U258" i="1"/>
  <c r="U257" i="1"/>
  <c r="U256" i="1"/>
  <c r="U255" i="1"/>
  <c r="U254" i="1"/>
  <c r="U253" i="1"/>
  <c r="U252" i="1"/>
  <c r="U251" i="1"/>
  <c r="U250" i="1"/>
  <c r="U249" i="1"/>
  <c r="U248" i="1"/>
  <c r="U247" i="1"/>
  <c r="U246" i="1"/>
  <c r="U245" i="1"/>
  <c r="U244" i="1"/>
  <c r="U243" i="1"/>
  <c r="U242" i="1"/>
  <c r="U241" i="1"/>
  <c r="U240" i="1"/>
  <c r="U239" i="1"/>
  <c r="U238" i="1"/>
  <c r="U237" i="1"/>
  <c r="U236" i="1"/>
  <c r="U235" i="1"/>
  <c r="U234" i="1"/>
  <c r="U233" i="1"/>
  <c r="U232" i="1"/>
  <c r="U231" i="1"/>
  <c r="U230" i="1"/>
  <c r="U229" i="1"/>
  <c r="U228" i="1"/>
  <c r="U227" i="1"/>
  <c r="U226" i="1"/>
  <c r="U225" i="1"/>
  <c r="U224" i="1"/>
  <c r="U223" i="1"/>
  <c r="U222" i="1"/>
  <c r="U221" i="1"/>
  <c r="U220" i="1"/>
  <c r="U219" i="1"/>
  <c r="U218" i="1"/>
  <c r="U217" i="1"/>
  <c r="U216" i="1"/>
  <c r="U215" i="1"/>
  <c r="U214" i="1"/>
  <c r="U213" i="1"/>
  <c r="U212" i="1"/>
  <c r="U211" i="1"/>
  <c r="U210" i="1"/>
  <c r="U209" i="1"/>
  <c r="U208" i="1"/>
  <c r="U207" i="1"/>
  <c r="U206" i="1"/>
  <c r="U205" i="1"/>
  <c r="U204" i="1"/>
  <c r="U203" i="1"/>
  <c r="U202" i="1"/>
  <c r="U201" i="1"/>
  <c r="U200" i="1"/>
  <c r="U199" i="1"/>
  <c r="U198" i="1"/>
  <c r="U197" i="1"/>
  <c r="U196" i="1"/>
  <c r="U195" i="1"/>
  <c r="U194" i="1"/>
  <c r="U193" i="1"/>
  <c r="U192" i="1"/>
  <c r="U191" i="1"/>
  <c r="U190" i="1"/>
  <c r="U189" i="1"/>
  <c r="U188" i="1"/>
  <c r="U187" i="1"/>
  <c r="U186" i="1"/>
  <c r="U185" i="1"/>
  <c r="U184" i="1"/>
  <c r="U183" i="1"/>
  <c r="U182" i="1"/>
  <c r="U181" i="1"/>
  <c r="U180" i="1"/>
  <c r="U179" i="1"/>
  <c r="U178" i="1"/>
  <c r="U177" i="1"/>
  <c r="U176" i="1"/>
  <c r="U175" i="1"/>
  <c r="U174" i="1"/>
  <c r="U173" i="1"/>
  <c r="U172" i="1"/>
  <c r="U171" i="1"/>
  <c r="U170" i="1"/>
  <c r="U169" i="1"/>
  <c r="U168" i="1"/>
  <c r="U167" i="1"/>
  <c r="U166" i="1"/>
  <c r="U165" i="1"/>
  <c r="U164" i="1"/>
  <c r="U163" i="1"/>
  <c r="U162" i="1"/>
  <c r="U161" i="1"/>
  <c r="U160" i="1"/>
  <c r="U159" i="1"/>
  <c r="U158" i="1"/>
  <c r="U157" i="1"/>
  <c r="U156" i="1"/>
  <c r="U155" i="1"/>
  <c r="U154" i="1"/>
  <c r="U153" i="1"/>
  <c r="U152" i="1"/>
  <c r="U151" i="1"/>
  <c r="U150" i="1"/>
  <c r="U149" i="1"/>
  <c r="U148" i="1"/>
  <c r="U147" i="1"/>
  <c r="U146" i="1"/>
  <c r="U145" i="1"/>
  <c r="U144" i="1"/>
  <c r="U143" i="1"/>
  <c r="U142" i="1"/>
  <c r="U141" i="1"/>
  <c r="U140" i="1"/>
  <c r="U139" i="1"/>
  <c r="U138" i="1"/>
  <c r="U137" i="1"/>
  <c r="U136" i="1"/>
  <c r="U135" i="1"/>
  <c r="U134" i="1"/>
  <c r="U133" i="1"/>
  <c r="U132" i="1"/>
  <c r="U131" i="1"/>
  <c r="U130" i="1"/>
  <c r="U129" i="1"/>
  <c r="U128" i="1"/>
  <c r="U127" i="1"/>
  <c r="U126" i="1"/>
  <c r="U125" i="1"/>
  <c r="U124" i="1"/>
  <c r="U123" i="1"/>
  <c r="U122" i="1"/>
  <c r="U121" i="1"/>
  <c r="U120" i="1"/>
  <c r="U119" i="1"/>
  <c r="U118" i="1"/>
  <c r="U117" i="1"/>
  <c r="U116" i="1"/>
  <c r="U115" i="1"/>
  <c r="U114" i="1"/>
  <c r="U113" i="1"/>
  <c r="U112" i="1"/>
  <c r="U111" i="1"/>
  <c r="U110" i="1"/>
  <c r="U109" i="1"/>
  <c r="U108" i="1"/>
  <c r="U107" i="1"/>
  <c r="U106" i="1"/>
  <c r="U105" i="1"/>
  <c r="U104" i="1"/>
  <c r="U103" i="1"/>
  <c r="U102" i="1"/>
  <c r="U101" i="1"/>
  <c r="U100" i="1"/>
  <c r="U99" i="1"/>
  <c r="U98" i="1"/>
  <c r="U97" i="1"/>
  <c r="U96" i="1"/>
  <c r="U95" i="1"/>
  <c r="U94" i="1"/>
  <c r="U93" i="1"/>
  <c r="U92" i="1"/>
  <c r="U91" i="1"/>
  <c r="U90" i="1"/>
  <c r="U89" i="1"/>
  <c r="U88" i="1"/>
  <c r="U87" i="1"/>
  <c r="U86" i="1"/>
  <c r="U85" i="1"/>
  <c r="U84" i="1"/>
  <c r="U83" i="1"/>
  <c r="U82" i="1"/>
  <c r="U81" i="1"/>
  <c r="U80" i="1"/>
  <c r="U79" i="1"/>
  <c r="U78" i="1"/>
  <c r="U77" i="1"/>
  <c r="U76" i="1"/>
  <c r="U75" i="1"/>
  <c r="U74" i="1"/>
  <c r="U73" i="1"/>
  <c r="U72" i="1"/>
  <c r="U71" i="1"/>
  <c r="U70" i="1"/>
  <c r="U69" i="1"/>
  <c r="U68" i="1"/>
  <c r="U67" i="1"/>
  <c r="U66" i="1"/>
  <c r="U65" i="1"/>
  <c r="U64" i="1"/>
  <c r="U63" i="1"/>
  <c r="U62" i="1"/>
  <c r="U61" i="1"/>
  <c r="U60" i="1"/>
  <c r="U59" i="1"/>
  <c r="U58" i="1"/>
  <c r="U57" i="1"/>
  <c r="U56" i="1"/>
  <c r="U55" i="1"/>
  <c r="U54" i="1"/>
  <c r="U53" i="1"/>
  <c r="U52" i="1"/>
  <c r="U51" i="1"/>
  <c r="U50" i="1"/>
  <c r="U49" i="1"/>
  <c r="U48" i="1"/>
  <c r="U47" i="1"/>
  <c r="U46" i="1"/>
  <c r="U45" i="1"/>
  <c r="U44" i="1"/>
  <c r="U43" i="1"/>
  <c r="U42" i="1"/>
  <c r="U41" i="1"/>
  <c r="U40" i="1"/>
  <c r="U39" i="1"/>
  <c r="U38" i="1"/>
  <c r="U37" i="1"/>
  <c r="U36" i="1"/>
  <c r="U35" i="1"/>
  <c r="U34" i="1"/>
  <c r="U33" i="1"/>
  <c r="U32" i="1"/>
  <c r="U31" i="1"/>
  <c r="U30" i="1"/>
  <c r="U29" i="1"/>
  <c r="U28" i="1"/>
  <c r="U27" i="1"/>
  <c r="U26" i="1"/>
  <c r="U25" i="1"/>
  <c r="U24" i="1"/>
  <c r="U23" i="1"/>
  <c r="U22" i="1"/>
  <c r="U21" i="1"/>
  <c r="U20" i="1"/>
  <c r="U18" i="1"/>
  <c r="U19" i="1"/>
  <c r="N4" i="1" l="1"/>
  <c r="B4" i="2" l="1" a="1"/>
  <c r="B4" i="2" s="1"/>
  <c r="U7" i="1"/>
  <c r="V758" i="1"/>
  <c r="V746" i="1"/>
  <c r="V742" i="1"/>
  <c r="V738" i="1"/>
  <c r="V730" i="1"/>
  <c r="V726" i="1"/>
  <c r="V718" i="1"/>
  <c r="V714" i="1"/>
  <c r="V706" i="1"/>
  <c r="V702" i="1"/>
  <c r="V694" i="1"/>
  <c r="V690" i="1"/>
  <c r="V682" i="1"/>
  <c r="V678" i="1"/>
  <c r="V670" i="1"/>
  <c r="V666" i="1"/>
  <c r="V658" i="1"/>
  <c r="V654" i="1"/>
  <c r="V646" i="1"/>
  <c r="V642" i="1"/>
  <c r="V634" i="1"/>
  <c r="V630" i="1"/>
  <c r="V622" i="1"/>
  <c r="V618" i="1"/>
  <c r="V610" i="1"/>
  <c r="V606" i="1"/>
  <c r="V598" i="1"/>
  <c r="V594" i="1"/>
  <c r="V586" i="1"/>
  <c r="V582" i="1"/>
  <c r="V574" i="1"/>
  <c r="V570" i="1"/>
  <c r="V562" i="1"/>
  <c r="V558" i="1"/>
  <c r="V550" i="1"/>
  <c r="V546" i="1"/>
  <c r="V538" i="1"/>
  <c r="V534" i="1"/>
  <c r="V526" i="1"/>
  <c r="V522" i="1"/>
  <c r="V514" i="1"/>
  <c r="V510" i="1"/>
  <c r="V502" i="1"/>
  <c r="V498" i="1"/>
  <c r="V490" i="1"/>
  <c r="V486" i="1"/>
  <c r="V478" i="1"/>
  <c r="V474" i="1"/>
  <c r="V466" i="1"/>
  <c r="V462" i="1"/>
  <c r="V454" i="1"/>
  <c r="V450" i="1"/>
  <c r="V442" i="1"/>
  <c r="V438" i="1"/>
  <c r="V430" i="1"/>
  <c r="V426" i="1"/>
  <c r="V418" i="1"/>
  <c r="V414" i="1"/>
  <c r="V406" i="1"/>
  <c r="V402" i="1"/>
  <c r="V394" i="1"/>
  <c r="V390" i="1"/>
  <c r="V382" i="1"/>
  <c r="V378" i="1"/>
  <c r="V370" i="1"/>
  <c r="V366" i="1"/>
  <c r="V358" i="1"/>
  <c r="V354" i="1"/>
  <c r="V346" i="1"/>
  <c r="V342" i="1"/>
  <c r="V334" i="1"/>
  <c r="V330" i="1"/>
  <c r="V322" i="1"/>
  <c r="V318" i="1"/>
  <c r="V310" i="1"/>
  <c r="V306" i="1"/>
  <c r="V298" i="1"/>
  <c r="V294" i="1"/>
  <c r="V286" i="1"/>
  <c r="V282" i="1"/>
  <c r="V274" i="1"/>
  <c r="V270" i="1"/>
  <c r="V262" i="1"/>
  <c r="V258" i="1"/>
  <c r="V250" i="1"/>
  <c r="V246" i="1"/>
  <c r="V238" i="1"/>
  <c r="V234" i="1"/>
  <c r="V226" i="1"/>
  <c r="V222" i="1"/>
  <c r="V214" i="1"/>
  <c r="V210" i="1"/>
  <c r="V202" i="1"/>
  <c r="V198" i="1"/>
  <c r="V190" i="1"/>
  <c r="V186" i="1"/>
  <c r="V178" i="1"/>
  <c r="V174" i="1"/>
  <c r="V166" i="1"/>
  <c r="V162" i="1"/>
  <c r="V154" i="1"/>
  <c r="V150" i="1"/>
  <c r="V142" i="1"/>
  <c r="V138" i="1"/>
  <c r="V130" i="1"/>
  <c r="V126" i="1"/>
  <c r="V118" i="1"/>
  <c r="V114" i="1"/>
  <c r="V106" i="1"/>
  <c r="V102" i="1"/>
  <c r="V94" i="1"/>
  <c r="V90" i="1"/>
  <c r="V82" i="1"/>
  <c r="V78" i="1"/>
  <c r="V70" i="1"/>
  <c r="V66" i="1"/>
  <c r="V58" i="1"/>
  <c r="V54" i="1"/>
  <c r="F11" i="1" s="1"/>
  <c r="V46" i="1"/>
  <c r="V42" i="1"/>
  <c r="V34" i="1"/>
  <c r="V22" i="1"/>
  <c r="U5" i="1"/>
  <c r="U4" i="1"/>
  <c r="U3" i="1"/>
  <c r="U2" i="1"/>
  <c r="U17" i="1"/>
  <c r="U16" i="1"/>
  <c r="U15" i="1"/>
  <c r="U14" i="1"/>
  <c r="U13" i="1"/>
  <c r="U12" i="1"/>
  <c r="U11" i="1"/>
  <c r="U10" i="1"/>
  <c r="U9" i="1"/>
  <c r="U8" i="1"/>
  <c r="U6" i="1"/>
  <c r="V650" i="1" l="1"/>
  <c r="V662" i="1"/>
  <c r="V674" i="1"/>
  <c r="V698" i="1"/>
  <c r="V710" i="1"/>
  <c r="V722" i="1"/>
  <c r="V750" i="1"/>
  <c r="V762" i="1"/>
  <c r="V754" i="1"/>
  <c r="V766" i="1"/>
  <c r="V18" i="1"/>
  <c r="F2" i="1" s="1"/>
  <c r="E2" i="1" s="1"/>
  <c r="F3" i="1"/>
  <c r="E3" i="1" s="1"/>
  <c r="V6" i="1"/>
  <c r="N18" i="1" s="1"/>
  <c r="V2" i="1"/>
  <c r="V30" i="1"/>
  <c r="F5" i="1" s="1"/>
  <c r="E5" i="1" s="1"/>
  <c r="V26" i="1"/>
  <c r="F4" i="1" s="1"/>
  <c r="E4" i="1" s="1"/>
  <c r="V38" i="1"/>
  <c r="V50" i="1"/>
  <c r="V62" i="1"/>
  <c r="V74" i="1"/>
  <c r="V86" i="1"/>
  <c r="V98" i="1"/>
  <c r="V110" i="1"/>
  <c r="V122" i="1"/>
  <c r="V134" i="1"/>
  <c r="V146" i="1"/>
  <c r="V158" i="1"/>
  <c r="V170" i="1"/>
  <c r="V182" i="1"/>
  <c r="V194" i="1"/>
  <c r="V206" i="1"/>
  <c r="V218" i="1"/>
  <c r="V230" i="1"/>
  <c r="V242" i="1"/>
  <c r="V254" i="1"/>
  <c r="V266" i="1"/>
  <c r="V278" i="1"/>
  <c r="V290" i="1"/>
  <c r="V302" i="1"/>
  <c r="V314" i="1"/>
  <c r="V326" i="1"/>
  <c r="V338" i="1"/>
  <c r="V350" i="1"/>
  <c r="V362" i="1"/>
  <c r="V374" i="1"/>
  <c r="V386" i="1"/>
  <c r="V398" i="1"/>
  <c r="V410" i="1"/>
  <c r="V422" i="1"/>
  <c r="V434" i="1"/>
  <c r="V446" i="1"/>
  <c r="V458" i="1"/>
  <c r="V470" i="1"/>
  <c r="V482" i="1"/>
  <c r="V494" i="1"/>
  <c r="V506" i="1"/>
  <c r="V518" i="1"/>
  <c r="V530" i="1"/>
  <c r="V542" i="1"/>
  <c r="V554" i="1"/>
  <c r="V566" i="1"/>
  <c r="V578" i="1"/>
  <c r="V590" i="1"/>
  <c r="V602" i="1"/>
  <c r="V614" i="1"/>
  <c r="V626" i="1"/>
  <c r="V638" i="1"/>
  <c r="V686" i="1"/>
  <c r="V734" i="1"/>
  <c r="V10" i="1"/>
  <c r="V14" i="1"/>
  <c r="N19" i="1" s="1"/>
  <c r="M15" i="1"/>
  <c r="N22" i="1" l="1"/>
  <c r="N2" i="11"/>
  <c r="N2" i="10"/>
  <c r="N2" i="13"/>
  <c r="N2" i="12"/>
  <c r="N2" i="9"/>
  <c r="N2" i="14"/>
  <c r="P19" i="1"/>
  <c r="P20" i="1"/>
  <c r="P18" i="1"/>
  <c r="P21" i="1"/>
  <c r="P30" i="1"/>
  <c r="P31" i="1"/>
  <c r="P32" i="1"/>
  <c r="P33" i="1"/>
  <c r="P25" i="1"/>
  <c r="P23" i="1"/>
  <c r="P22" i="1"/>
  <c r="P24" i="1"/>
  <c r="F141" i="1" l="1"/>
  <c r="E141" i="1" s="1"/>
  <c r="F155" i="1"/>
  <c r="E155" i="1" s="1"/>
  <c r="F144" i="1"/>
  <c r="E144" i="1" s="1"/>
  <c r="F12" i="1"/>
  <c r="E12" i="1" s="1"/>
  <c r="F118" i="1"/>
  <c r="E118" i="1" s="1"/>
  <c r="P748" i="1"/>
  <c r="F173" i="1"/>
  <c r="E173" i="1" s="1"/>
  <c r="F150" i="1"/>
  <c r="E150" i="1" s="1"/>
  <c r="F126" i="1"/>
  <c r="E126" i="1" s="1"/>
  <c r="F15" i="1"/>
  <c r="E15" i="1" s="1"/>
  <c r="F33" i="1"/>
  <c r="E33" i="1" s="1"/>
  <c r="F151" i="1"/>
  <c r="E151" i="1" s="1"/>
  <c r="F106" i="1"/>
  <c r="E106" i="1" s="1"/>
  <c r="F158" i="1"/>
  <c r="E158" i="1" s="1"/>
  <c r="F182" i="1"/>
  <c r="E182" i="1" s="1"/>
  <c r="F119" i="1"/>
  <c r="E119" i="1" s="1"/>
  <c r="F137" i="1"/>
  <c r="E137" i="1" s="1"/>
  <c r="F22" i="1"/>
  <c r="E22" i="1" s="1"/>
  <c r="F103" i="1"/>
  <c r="F138" i="1"/>
  <c r="E138" i="1" s="1"/>
  <c r="F39" i="1"/>
  <c r="E39" i="1" s="1"/>
  <c r="F76" i="1"/>
  <c r="E76" i="1" s="1"/>
  <c r="F54" i="1"/>
  <c r="E54" i="1" s="1"/>
  <c r="F113" i="1"/>
  <c r="E113" i="1" s="1"/>
  <c r="F84" i="1"/>
  <c r="E84" i="1" s="1"/>
  <c r="F7" i="1"/>
  <c r="E11" i="1"/>
  <c r="F85" i="1"/>
  <c r="E85" i="1" s="1"/>
  <c r="P261" i="1"/>
  <c r="F74" i="1"/>
  <c r="E74" i="1" s="1"/>
  <c r="F45" i="1"/>
  <c r="E45" i="1" s="1"/>
  <c r="F167" i="1"/>
  <c r="E167" i="1" s="1"/>
  <c r="F34" i="1"/>
  <c r="E34" i="1" s="1"/>
  <c r="F127" i="1"/>
  <c r="E127" i="1" s="1"/>
  <c r="F165" i="1"/>
  <c r="E165" i="1" s="1"/>
  <c r="F60" i="1"/>
  <c r="E60" i="1" s="1"/>
  <c r="F41" i="1"/>
  <c r="E41" i="1" s="1"/>
  <c r="F49" i="1"/>
  <c r="E49" i="1" s="1"/>
  <c r="F35" i="1"/>
  <c r="E35" i="1" s="1"/>
  <c r="P42" i="1"/>
  <c r="F40" i="1"/>
  <c r="E40" i="1" s="1"/>
  <c r="P460" i="1"/>
  <c r="F96" i="1"/>
  <c r="E96" i="1" s="1"/>
  <c r="F17" i="1"/>
  <c r="E17" i="1" s="1"/>
  <c r="F107" i="1"/>
  <c r="E107" i="1" s="1"/>
  <c r="F154" i="1"/>
  <c r="E154" i="1" s="1"/>
  <c r="F115" i="1"/>
  <c r="E115" i="1" s="1"/>
  <c r="F16" i="1"/>
  <c r="E16" i="1" s="1"/>
  <c r="P29" i="1"/>
  <c r="F102" i="1"/>
  <c r="E102" i="1" s="1"/>
  <c r="F50" i="1"/>
  <c r="E50" i="1" s="1"/>
  <c r="F122" i="1"/>
  <c r="E122" i="1" s="1"/>
  <c r="F160" i="1"/>
  <c r="E160" i="1" s="1"/>
  <c r="F110" i="1"/>
  <c r="E110" i="1" s="1"/>
  <c r="F164" i="1"/>
  <c r="E164" i="1" s="1"/>
  <c r="P539" i="1"/>
  <c r="F168" i="1"/>
  <c r="E168" i="1" s="1"/>
  <c r="P415" i="1"/>
  <c r="F68" i="1"/>
  <c r="E68" i="1" s="1"/>
  <c r="F174" i="1"/>
  <c r="E174" i="1" s="1"/>
  <c r="F170" i="1"/>
  <c r="E170" i="1" s="1"/>
  <c r="F139" i="1"/>
  <c r="E139" i="1" s="1"/>
  <c r="F21" i="1"/>
  <c r="E21" i="1" s="1"/>
  <c r="F172" i="1"/>
  <c r="E172" i="1" s="1"/>
  <c r="P390" i="1"/>
  <c r="F91" i="1"/>
  <c r="E91" i="1" s="1"/>
  <c r="F56" i="1"/>
  <c r="E56" i="1" s="1"/>
  <c r="F171" i="1"/>
  <c r="E171" i="1" s="1"/>
  <c r="F79" i="1"/>
  <c r="E79" i="1" s="1"/>
  <c r="F135" i="1"/>
  <c r="E135" i="1" s="1"/>
  <c r="F183" i="1"/>
  <c r="E183" i="1" s="1"/>
  <c r="F42" i="1"/>
  <c r="E42" i="1" s="1"/>
  <c r="F175" i="1"/>
  <c r="E175" i="1" s="1"/>
  <c r="F59" i="1"/>
  <c r="E59" i="1" s="1"/>
  <c r="P523" i="1"/>
  <c r="F72" i="1"/>
  <c r="E72" i="1" s="1"/>
  <c r="F47" i="1"/>
  <c r="E47" i="1" s="1"/>
  <c r="F29" i="1"/>
  <c r="E29" i="1" s="1"/>
  <c r="F14" i="1"/>
  <c r="E14" i="1" s="1"/>
  <c r="F166" i="1"/>
  <c r="E166" i="1" s="1"/>
  <c r="P323" i="1"/>
  <c r="F169" i="1"/>
  <c r="F100" i="1"/>
  <c r="E100" i="1" s="1"/>
  <c r="F69" i="1"/>
  <c r="E69" i="1" s="1"/>
  <c r="F66" i="1"/>
  <c r="E66" i="1" s="1"/>
  <c r="F92" i="1"/>
  <c r="E92" i="1" s="1"/>
  <c r="F149" i="1"/>
  <c r="F70" i="1"/>
  <c r="E70" i="1" s="1"/>
  <c r="F77" i="1"/>
  <c r="E77" i="1" s="1"/>
  <c r="F181" i="1"/>
  <c r="E181" i="1" s="1"/>
  <c r="F43" i="1"/>
  <c r="E43" i="1" s="1"/>
  <c r="F177" i="1"/>
  <c r="E177" i="1" s="1"/>
  <c r="F117" i="1"/>
  <c r="E117" i="1" s="1"/>
  <c r="F90" i="1"/>
  <c r="E90" i="1" s="1"/>
  <c r="F19" i="1"/>
  <c r="E19" i="1" s="1"/>
  <c r="P132" i="1"/>
  <c r="F61" i="1"/>
  <c r="E61" i="1" s="1"/>
  <c r="P622" i="1"/>
  <c r="P108" i="1"/>
  <c r="F93" i="1"/>
  <c r="E93" i="1" s="1"/>
  <c r="F55" i="1"/>
  <c r="E55" i="1" s="1"/>
  <c r="F37" i="1"/>
  <c r="E37" i="1" s="1"/>
  <c r="F156" i="1"/>
  <c r="E156" i="1" s="1"/>
  <c r="F136" i="1"/>
  <c r="E136" i="1" s="1"/>
  <c r="F71" i="1"/>
  <c r="E71" i="1" s="1"/>
  <c r="F98" i="1"/>
  <c r="E98" i="1" s="1"/>
  <c r="P244" i="1"/>
  <c r="P196" i="1"/>
  <c r="P604" i="1"/>
  <c r="F52" i="1"/>
  <c r="E52" i="1" s="1"/>
  <c r="P474" i="1"/>
  <c r="F125" i="1"/>
  <c r="E125" i="1" s="1"/>
  <c r="F51" i="1"/>
  <c r="E51" i="1" s="1"/>
  <c r="F133" i="1"/>
  <c r="E133" i="1" s="1"/>
  <c r="F86" i="1"/>
  <c r="E86" i="1" s="1"/>
  <c r="F142" i="1"/>
  <c r="E142" i="1" s="1"/>
  <c r="F108" i="1"/>
  <c r="E108" i="1" s="1"/>
  <c r="F75" i="1"/>
  <c r="E75" i="1" s="1"/>
  <c r="P279" i="1"/>
  <c r="F65" i="1"/>
  <c r="E65" i="1" s="1"/>
  <c r="F152" i="1"/>
  <c r="E152" i="1" s="1"/>
  <c r="F163" i="1"/>
  <c r="E163" i="1" s="1"/>
  <c r="F124" i="1"/>
  <c r="E124" i="1" s="1"/>
  <c r="F64" i="1"/>
  <c r="E64" i="1" s="1"/>
  <c r="F189" i="1"/>
  <c r="E189" i="1" s="1"/>
  <c r="F143" i="1"/>
  <c r="E143" i="1" s="1"/>
  <c r="P456" i="1"/>
  <c r="F28" i="1"/>
  <c r="E28" i="1" s="1"/>
  <c r="F27" i="1"/>
  <c r="E27" i="1" s="1"/>
  <c r="F53" i="1"/>
  <c r="E53" i="1" s="1"/>
  <c r="F123" i="1"/>
  <c r="E123" i="1" s="1"/>
  <c r="F131" i="1"/>
  <c r="E131" i="1" s="1"/>
  <c r="F186" i="1"/>
  <c r="E186" i="1" s="1"/>
  <c r="F89" i="1"/>
  <c r="E89" i="1" s="1"/>
  <c r="F147" i="1"/>
  <c r="E147" i="1" s="1"/>
  <c r="F94" i="1"/>
  <c r="E94" i="1" s="1"/>
  <c r="F99" i="1"/>
  <c r="E99" i="1" s="1"/>
  <c r="P400" i="1"/>
  <c r="F130" i="1"/>
  <c r="E130" i="1" s="1"/>
  <c r="F87" i="1"/>
  <c r="E87" i="1" s="1"/>
  <c r="F9" i="1"/>
  <c r="E9" i="1" s="1"/>
  <c r="F44" i="1"/>
  <c r="E44" i="1" s="1"/>
  <c r="F159" i="1"/>
  <c r="E159" i="1" s="1"/>
  <c r="F104" i="1"/>
  <c r="E104" i="1" s="1"/>
  <c r="F134" i="1"/>
  <c r="E134" i="1" s="1"/>
  <c r="F109" i="1"/>
  <c r="E109" i="1" s="1"/>
  <c r="F36" i="1"/>
  <c r="E36" i="1" s="1"/>
  <c r="F187" i="1"/>
  <c r="E187" i="1" s="1"/>
  <c r="F145" i="1"/>
  <c r="E145" i="1" s="1"/>
  <c r="F88" i="1"/>
  <c r="E88" i="1" s="1"/>
  <c r="F121" i="1"/>
  <c r="E121" i="1" s="1"/>
  <c r="F180" i="1"/>
  <c r="E180" i="1" s="1"/>
  <c r="F32" i="1"/>
  <c r="E32" i="1" s="1"/>
  <c r="F162" i="1"/>
  <c r="E162" i="1" s="1"/>
  <c r="F31" i="1"/>
  <c r="E31" i="1" s="1"/>
  <c r="F178" i="1"/>
  <c r="E178" i="1" s="1"/>
  <c r="F13" i="1"/>
  <c r="E13" i="1" s="1"/>
  <c r="F25" i="1"/>
  <c r="E25" i="1" s="1"/>
  <c r="F157" i="1"/>
  <c r="E157" i="1" s="1"/>
  <c r="F161" i="1"/>
  <c r="E161" i="1" s="1"/>
  <c r="F140" i="1"/>
  <c r="E140" i="1" s="1"/>
  <c r="F26" i="1"/>
  <c r="E26" i="1" s="1"/>
  <c r="F6" i="1"/>
  <c r="P344" i="1"/>
  <c r="F185" i="1"/>
  <c r="E185" i="1" s="1"/>
  <c r="F20" i="1"/>
  <c r="E20" i="1" s="1"/>
  <c r="F81" i="1"/>
  <c r="E81" i="1" s="1"/>
  <c r="F23" i="1"/>
  <c r="E23" i="1" s="1"/>
  <c r="F48" i="1"/>
  <c r="E48" i="1" s="1"/>
  <c r="F82" i="1"/>
  <c r="E82" i="1" s="1"/>
  <c r="F38" i="1"/>
  <c r="E38" i="1" s="1"/>
  <c r="F10" i="1"/>
  <c r="E10" i="1" s="1"/>
  <c r="F80" i="1"/>
  <c r="E80" i="1" s="1"/>
  <c r="F176" i="1"/>
  <c r="E176" i="1" s="1"/>
  <c r="F73" i="1"/>
  <c r="E73" i="1" s="1"/>
  <c r="P147" i="1"/>
  <c r="P148" i="1"/>
  <c r="P166" i="1"/>
  <c r="P169" i="1"/>
  <c r="P100" i="1"/>
  <c r="P61" i="1"/>
  <c r="P60" i="1"/>
  <c r="P59" i="1"/>
  <c r="P346" i="1"/>
  <c r="P58" i="1"/>
  <c r="P55" i="1"/>
  <c r="P54" i="1"/>
  <c r="P98" i="1"/>
  <c r="P151" i="1"/>
  <c r="P149" i="1"/>
  <c r="P99" i="1"/>
  <c r="P349" i="1" l="1"/>
  <c r="P347" i="1"/>
  <c r="P667" i="1"/>
  <c r="P206" i="1"/>
  <c r="P146" i="1"/>
  <c r="P178" i="1"/>
  <c r="P150" i="1"/>
  <c r="P348" i="1"/>
  <c r="P57" i="1"/>
  <c r="P167" i="1"/>
  <c r="P525" i="1"/>
  <c r="P152" i="1"/>
  <c r="P230" i="1"/>
  <c r="P234" i="1"/>
  <c r="P220" i="1"/>
  <c r="P208" i="1"/>
  <c r="P56" i="1"/>
  <c r="P209" i="1"/>
  <c r="P101" i="1"/>
  <c r="P181" i="1"/>
  <c r="P607" i="1"/>
  <c r="P301" i="1"/>
  <c r="P609" i="1"/>
  <c r="P606" i="1"/>
  <c r="P153" i="1"/>
  <c r="P637" i="1"/>
  <c r="P92" i="1"/>
  <c r="P589" i="1"/>
  <c r="P485" i="1"/>
  <c r="P111" i="1"/>
  <c r="P521" i="1"/>
  <c r="P434" i="1"/>
  <c r="P277" i="1"/>
  <c r="P617" i="1"/>
  <c r="P710" i="1"/>
  <c r="P110" i="1"/>
  <c r="P387" i="1"/>
  <c r="P97" i="1"/>
  <c r="P232" i="1"/>
  <c r="P691" i="1"/>
  <c r="P484" i="1"/>
  <c r="P117" i="1"/>
  <c r="P156" i="1"/>
  <c r="P629" i="1"/>
  <c r="P663" i="1"/>
  <c r="P123" i="1"/>
  <c r="P482" i="1"/>
  <c r="P632" i="1"/>
  <c r="P129" i="1"/>
  <c r="P524" i="1"/>
  <c r="P483" i="1"/>
  <c r="P633" i="1"/>
  <c r="P669" i="1"/>
  <c r="P668" i="1"/>
  <c r="P395" i="1"/>
  <c r="P396" i="1"/>
  <c r="P634" i="1"/>
  <c r="P237" i="1"/>
  <c r="P236" i="1"/>
  <c r="P73" i="1"/>
  <c r="P383" i="1"/>
  <c r="P133" i="1"/>
  <c r="P222" i="1"/>
  <c r="P397" i="1"/>
  <c r="P508" i="1"/>
  <c r="P223" i="1"/>
  <c r="P636" i="1"/>
  <c r="P357" i="1"/>
  <c r="P745" i="1"/>
  <c r="P394" i="1"/>
  <c r="P225" i="1"/>
  <c r="P235" i="1"/>
  <c r="P666" i="1"/>
  <c r="P384" i="1"/>
  <c r="P176" i="1"/>
  <c r="P296" i="1"/>
  <c r="P746" i="1"/>
  <c r="P119" i="1"/>
  <c r="P224" i="1"/>
  <c r="P577" i="1"/>
  <c r="P739" i="1"/>
  <c r="P227" i="1"/>
  <c r="P155" i="1"/>
  <c r="P747" i="1"/>
  <c r="P38" i="1"/>
  <c r="P356" i="1"/>
  <c r="P565" i="1"/>
  <c r="P486" i="1"/>
  <c r="P355" i="1"/>
  <c r="P233" i="1"/>
  <c r="P354" i="1"/>
  <c r="P131" i="1"/>
  <c r="P535" i="1"/>
  <c r="P706" i="1"/>
  <c r="P93" i="1"/>
  <c r="P202" i="1"/>
  <c r="P676" i="1"/>
  <c r="P658" i="1"/>
  <c r="P352" i="1"/>
  <c r="P81" i="1"/>
  <c r="P495" i="1"/>
  <c r="P692" i="1"/>
  <c r="P507" i="1"/>
  <c r="P126" i="1"/>
  <c r="P325" i="1"/>
  <c r="P322" i="1"/>
  <c r="P281" i="1"/>
  <c r="P696" i="1"/>
  <c r="P435" i="1"/>
  <c r="P718" i="1"/>
  <c r="P489" i="1"/>
  <c r="P205" i="1"/>
  <c r="P125" i="1"/>
  <c r="P564" i="1"/>
  <c r="P436" i="1"/>
  <c r="P122" i="1"/>
  <c r="P292" i="1"/>
  <c r="P391" i="1"/>
  <c r="P124" i="1"/>
  <c r="P599" i="1"/>
  <c r="P426" i="1"/>
  <c r="P497" i="1"/>
  <c r="P759" i="1"/>
  <c r="P427" i="1"/>
  <c r="P740" i="1"/>
  <c r="P157" i="1"/>
  <c r="P328" i="1"/>
  <c r="P586" i="1"/>
  <c r="P291" i="1"/>
  <c r="P70" i="1"/>
  <c r="P471" i="1"/>
  <c r="P276" i="1"/>
  <c r="P134" i="1"/>
  <c r="P425" i="1"/>
  <c r="P63" i="1"/>
  <c r="P515" i="1"/>
  <c r="E103" i="1"/>
  <c r="P574" i="1"/>
  <c r="P500" i="1"/>
  <c r="P689" i="1"/>
  <c r="P704" i="1"/>
  <c r="P568" i="1"/>
  <c r="P367" i="1"/>
  <c r="P591" i="1"/>
  <c r="P721" i="1"/>
  <c r="P630" i="1"/>
  <c r="P509" i="1"/>
  <c r="P548" i="1"/>
  <c r="P569" i="1"/>
  <c r="P587" i="1"/>
  <c r="P79" i="1"/>
  <c r="P414" i="1"/>
  <c r="P270" i="1"/>
  <c r="P677" i="1"/>
  <c r="P297" i="1"/>
  <c r="P487" i="1"/>
  <c r="P298" i="1"/>
  <c r="P674" i="1"/>
  <c r="P541" i="1"/>
  <c r="P519" i="1"/>
  <c r="P420" i="1"/>
  <c r="P76" i="1"/>
  <c r="P563" i="1"/>
  <c r="P210" i="1"/>
  <c r="P253" i="1"/>
  <c r="P517" i="1"/>
  <c r="P603" i="1"/>
  <c r="P308" i="1"/>
  <c r="P329" i="1"/>
  <c r="P566" i="1"/>
  <c r="P758" i="1"/>
  <c r="P353" i="1"/>
  <c r="P364" i="1"/>
  <c r="P141" i="1"/>
  <c r="P720" i="1"/>
  <c r="P582" i="1"/>
  <c r="P652" i="1"/>
  <c r="P464" i="1"/>
  <c r="P616" i="1"/>
  <c r="P657" i="1"/>
  <c r="P331" i="1"/>
  <c r="P304" i="1"/>
  <c r="P502" i="1"/>
  <c r="P570" i="1"/>
  <c r="P750" i="1"/>
  <c r="P216" i="1"/>
  <c r="P540" i="1"/>
  <c r="P332" i="1"/>
  <c r="P511" i="1"/>
  <c r="P733" i="1"/>
  <c r="P87" i="1"/>
  <c r="P640" i="1"/>
  <c r="P518" i="1"/>
  <c r="P268" i="1"/>
  <c r="P513" i="1"/>
  <c r="P401" i="1"/>
  <c r="P536" i="1"/>
  <c r="P419" i="1"/>
  <c r="P618" i="1"/>
  <c r="P120" i="1"/>
  <c r="P360" i="1"/>
  <c r="P316" i="1"/>
  <c r="P358" i="1"/>
  <c r="P673" i="1"/>
  <c r="P361" i="1"/>
  <c r="P732" i="1"/>
  <c r="P226" i="1"/>
  <c r="P631" i="1"/>
  <c r="P74" i="1"/>
  <c r="P510" i="1"/>
  <c r="P722" i="1"/>
  <c r="P421" i="1"/>
  <c r="P546" i="1"/>
  <c r="P670" i="1"/>
  <c r="P760" i="1"/>
  <c r="P287" i="1"/>
  <c r="P751" i="1"/>
  <c r="P514" i="1"/>
  <c r="P520" i="1"/>
  <c r="P575" i="1"/>
  <c r="P293" i="1"/>
  <c r="P327" i="1"/>
  <c r="P317" i="1"/>
  <c r="P449" i="1"/>
  <c r="P278" i="1"/>
  <c r="P339" i="1"/>
  <c r="P588" i="1"/>
  <c r="P197" i="1"/>
  <c r="P371" i="1"/>
  <c r="P137" i="1"/>
  <c r="P440" i="1"/>
  <c r="P701" i="1"/>
  <c r="P646" i="1"/>
  <c r="P641" i="1"/>
  <c r="P418" i="1"/>
  <c r="P615" i="1"/>
  <c r="P465" i="1"/>
  <c r="P186" i="1"/>
  <c r="P479" i="1"/>
  <c r="P295" i="1"/>
  <c r="P516" i="1"/>
  <c r="P88" i="1"/>
  <c r="P713" i="1"/>
  <c r="P439" i="1"/>
  <c r="P315" i="1"/>
  <c r="P218" i="1"/>
  <c r="P326" i="1"/>
  <c r="P219" i="1"/>
  <c r="P567" i="1"/>
  <c r="P444" i="1"/>
  <c r="P75" i="1"/>
  <c r="P314" i="1"/>
  <c r="P365" i="1"/>
  <c r="P333" i="1"/>
  <c r="P359" i="1"/>
  <c r="P306" i="1"/>
  <c r="P719" i="1"/>
  <c r="P453" i="1"/>
  <c r="P300" i="1"/>
  <c r="P313" i="1"/>
  <c r="P610" i="1"/>
  <c r="P695" i="1"/>
  <c r="P336" i="1"/>
  <c r="P50" i="1"/>
  <c r="P675" i="1"/>
  <c r="P712" i="1"/>
  <c r="P441" i="1"/>
  <c r="P221" i="1"/>
  <c r="P368" i="1"/>
  <c r="P89" i="1"/>
  <c r="P554" i="1"/>
  <c r="P576" i="1"/>
  <c r="P711" i="1"/>
  <c r="P423" i="1"/>
  <c r="P653" i="1"/>
  <c r="P330" i="1"/>
  <c r="P645" i="1"/>
  <c r="P175" i="1"/>
  <c r="P685" i="1"/>
  <c r="P611" i="1"/>
  <c r="P53" i="1"/>
  <c r="P705" i="1"/>
  <c r="P139" i="1"/>
  <c r="P228" i="1"/>
  <c r="P250" i="1"/>
  <c r="P686" i="1"/>
  <c r="P62" i="1"/>
  <c r="P708" i="1"/>
  <c r="P251" i="1"/>
  <c r="P738" i="1"/>
  <c r="P672" i="1"/>
  <c r="P211" i="1"/>
  <c r="P424" i="1"/>
  <c r="P171" i="1"/>
  <c r="P702" i="1"/>
  <c r="P703" i="1"/>
  <c r="P665" i="1"/>
  <c r="P77" i="1"/>
  <c r="P651" i="1"/>
  <c r="P767" i="1"/>
  <c r="P761" i="1"/>
  <c r="P41" i="1"/>
  <c r="P642" i="1"/>
  <c r="P144" i="1"/>
  <c r="P372" i="1"/>
  <c r="P252" i="1"/>
  <c r="P190" i="1"/>
  <c r="P512" i="1"/>
  <c r="P229" i="1"/>
  <c r="P562" i="1"/>
  <c r="P294" i="1"/>
  <c r="P542" i="1"/>
  <c r="P212" i="1"/>
  <c r="P429" i="1"/>
  <c r="P650" i="1"/>
  <c r="P473" i="1"/>
  <c r="P463" i="1"/>
  <c r="P363" i="1"/>
  <c r="P177" i="1"/>
  <c r="P697" i="1"/>
  <c r="P671" i="1"/>
  <c r="P375" i="1"/>
  <c r="P142" i="1"/>
  <c r="P71" i="1"/>
  <c r="P217" i="1"/>
  <c r="P717" i="1"/>
  <c r="P438" i="1"/>
  <c r="E169" i="1"/>
  <c r="P172" i="1"/>
  <c r="P170" i="1"/>
  <c r="P48" i="1"/>
  <c r="P644" i="1"/>
  <c r="P72" i="1"/>
  <c r="P621" i="1"/>
  <c r="P37" i="1"/>
  <c r="P683" i="1"/>
  <c r="P200" i="1"/>
  <c r="P680" i="1"/>
  <c r="P162" i="1"/>
  <c r="P269" i="1"/>
  <c r="P243" i="1"/>
  <c r="P376" i="1"/>
  <c r="P614" i="1"/>
  <c r="P559" i="1"/>
  <c r="P678" i="1"/>
  <c r="P302" i="1"/>
  <c r="P369" i="1"/>
  <c r="P638" i="1"/>
  <c r="P267" i="1"/>
  <c r="P583" i="1"/>
  <c r="P266" i="1"/>
  <c r="P498" i="1"/>
  <c r="P544" i="1"/>
  <c r="P447" i="1"/>
  <c r="P700" i="1"/>
  <c r="P735" i="1"/>
  <c r="P299" i="1"/>
  <c r="P679" i="1"/>
  <c r="P39" i="1"/>
  <c r="P374" i="1"/>
  <c r="P451" i="1"/>
  <c r="P543" i="1"/>
  <c r="P182" i="1"/>
  <c r="P184" i="1"/>
  <c r="P579" i="1"/>
  <c r="P452" i="1"/>
  <c r="P174" i="1"/>
  <c r="P36" i="1"/>
  <c r="P725" i="1"/>
  <c r="P643" i="1"/>
  <c r="P681" i="1"/>
  <c r="P409" i="1"/>
  <c r="P40" i="1"/>
  <c r="P113" i="1"/>
  <c r="P351" i="1"/>
  <c r="P428" i="1"/>
  <c r="P561" i="1"/>
  <c r="P753" i="1"/>
  <c r="P446" i="1"/>
  <c r="P215" i="1"/>
  <c r="P769" i="1"/>
  <c r="P656" i="1"/>
  <c r="P340" i="1"/>
  <c r="P639" i="1"/>
  <c r="P274" i="1"/>
  <c r="P505" i="1"/>
  <c r="P102" i="1"/>
  <c r="P46" i="1"/>
  <c r="P450" i="1"/>
  <c r="P578" i="1"/>
  <c r="P94" i="1"/>
  <c r="P96" i="1"/>
  <c r="P362" i="1"/>
  <c r="P619" i="1"/>
  <c r="P448" i="1"/>
  <c r="P406" i="1"/>
  <c r="P65" i="1"/>
  <c r="P138" i="1"/>
  <c r="P730" i="1"/>
  <c r="P709" i="1"/>
  <c r="P499" i="1"/>
  <c r="P370" i="1"/>
  <c r="P140" i="1"/>
  <c r="P307" i="1"/>
  <c r="P715" i="1"/>
  <c r="P585" i="1"/>
  <c r="P584" i="1"/>
  <c r="P662" i="1"/>
  <c r="P64" i="1"/>
  <c r="P688" i="1"/>
  <c r="P34" i="1"/>
  <c r="P766" i="1"/>
  <c r="P341" i="1"/>
  <c r="P612" i="1"/>
  <c r="P731" i="1"/>
  <c r="P143" i="1"/>
  <c r="P47" i="1"/>
  <c r="P187" i="1"/>
  <c r="P213" i="1"/>
  <c r="P164" i="1"/>
  <c r="P386" i="1"/>
  <c r="P145" i="1"/>
  <c r="P558" i="1"/>
  <c r="P560" i="1"/>
  <c r="P768" i="1"/>
  <c r="P407" i="1"/>
  <c r="P385" i="1"/>
  <c r="P309" i="1"/>
  <c r="P52" i="1"/>
  <c r="P305" i="1"/>
  <c r="P664" i="1"/>
  <c r="P303" i="1"/>
  <c r="P35" i="1"/>
  <c r="P756" i="1"/>
  <c r="P338" i="1"/>
  <c r="P160" i="1"/>
  <c r="P275" i="1"/>
  <c r="P95" i="1"/>
  <c r="P189" i="1"/>
  <c r="P51" i="1"/>
  <c r="P49" i="1"/>
  <c r="P655" i="1"/>
  <c r="P707" i="1"/>
  <c r="P373" i="1"/>
  <c r="P687" i="1"/>
  <c r="P246" i="1"/>
  <c r="P755" i="1"/>
  <c r="P661" i="1"/>
  <c r="P114" i="1"/>
  <c r="P27" i="1"/>
  <c r="P494" i="1"/>
  <c r="P601" i="1"/>
  <c r="P551" i="1"/>
  <c r="P693" i="1"/>
  <c r="P723" i="1"/>
  <c r="P405" i="1"/>
  <c r="P600" i="1"/>
  <c r="P342" i="1"/>
  <c r="P247" i="1"/>
  <c r="P194" i="1"/>
  <c r="P318" i="1"/>
  <c r="P128" i="1"/>
  <c r="P115" i="1"/>
  <c r="P311" i="1"/>
  <c r="P628" i="1"/>
  <c r="P553" i="1"/>
  <c r="P455" i="1"/>
  <c r="P627" i="1"/>
  <c r="P592" i="1"/>
  <c r="P382" i="1"/>
  <c r="P273" i="1"/>
  <c r="P699" i="1"/>
  <c r="P682" i="1"/>
  <c r="P550" i="1"/>
  <c r="P248" i="1"/>
  <c r="P412" i="1"/>
  <c r="P319" i="1"/>
  <c r="P626" i="1"/>
  <c r="P659" i="1"/>
  <c r="P112" i="1"/>
  <c r="P734" i="1"/>
  <c r="P127" i="1"/>
  <c r="P185" i="1"/>
  <c r="P335" i="1"/>
  <c r="P90" i="1"/>
  <c r="P249" i="1"/>
  <c r="P203" i="1"/>
  <c r="P458" i="1"/>
  <c r="P698" i="1"/>
  <c r="P68" i="1"/>
  <c r="P690" i="1"/>
  <c r="P724" i="1"/>
  <c r="P289" i="1"/>
  <c r="P413" i="1"/>
  <c r="P481" i="1"/>
  <c r="P91" i="1"/>
  <c r="P684" i="1"/>
  <c r="P459" i="1"/>
  <c r="P437" i="1"/>
  <c r="P737" i="1"/>
  <c r="P573" i="1"/>
  <c r="P598" i="1"/>
  <c r="P694" i="1"/>
  <c r="P380" i="1"/>
  <c r="P496" i="1"/>
  <c r="P254" i="1"/>
  <c r="P403" i="1"/>
  <c r="P282" i="1"/>
  <c r="P204" i="1"/>
  <c r="P116" i="1"/>
  <c r="P571" i="1"/>
  <c r="P67" i="1"/>
  <c r="P533" i="1"/>
  <c r="P201" i="1"/>
  <c r="P321" i="1"/>
  <c r="P343" i="1"/>
  <c r="P334" i="1"/>
  <c r="P320" i="1"/>
  <c r="P28" i="1"/>
  <c r="P283" i="1"/>
  <c r="P256" i="1"/>
  <c r="P402" i="1"/>
  <c r="P381" i="1"/>
  <c r="P531" i="1"/>
  <c r="P757" i="1"/>
  <c r="P69" i="1"/>
  <c r="P411" i="1"/>
  <c r="P378" i="1"/>
  <c r="P257" i="1"/>
  <c r="P284" i="1"/>
  <c r="P552" i="1"/>
  <c r="P478" i="1"/>
  <c r="P271" i="1"/>
  <c r="P255" i="1"/>
  <c r="P285" i="1"/>
  <c r="P379" i="1"/>
  <c r="P530" i="1"/>
  <c r="P66" i="1"/>
  <c r="P532" i="1"/>
  <c r="P660" i="1"/>
  <c r="P410" i="1"/>
  <c r="P557" i="1"/>
  <c r="P118" i="1"/>
  <c r="P443" i="1"/>
  <c r="P501" i="1"/>
  <c r="P242" i="1"/>
  <c r="P647" i="1"/>
  <c r="P648" i="1"/>
  <c r="P191" i="1"/>
  <c r="P198" i="1"/>
  <c r="P649" i="1"/>
  <c r="P199" i="1"/>
  <c r="P45" i="1"/>
  <c r="F83" i="1"/>
  <c r="E83" i="1" s="1"/>
  <c r="P345" i="1"/>
  <c r="P26" i="1"/>
  <c r="F112" i="1"/>
  <c r="E112" i="1" s="1"/>
  <c r="P461" i="1"/>
  <c r="F62" i="1"/>
  <c r="E62" i="1" s="1"/>
  <c r="P259" i="1"/>
  <c r="P260" i="1"/>
  <c r="P258" i="1"/>
  <c r="P556" i="1"/>
  <c r="P286" i="1"/>
  <c r="P154" i="1"/>
  <c r="P555" i="1"/>
  <c r="P590" i="1"/>
  <c r="P488" i="1"/>
  <c r="P635" i="1"/>
  <c r="P231" i="1"/>
  <c r="P44" i="1"/>
  <c r="P742" i="1"/>
  <c r="P454" i="1"/>
  <c r="P80" i="1"/>
  <c r="P534" i="1"/>
  <c r="P422" i="1"/>
  <c r="P168" i="1"/>
  <c r="P179" i="1"/>
  <c r="P503" i="1"/>
  <c r="P736" i="1"/>
  <c r="P506" i="1"/>
  <c r="P545" i="1"/>
  <c r="P337" i="1"/>
  <c r="P744" i="1"/>
  <c r="P188" i="1"/>
  <c r="P442" i="1"/>
  <c r="P272" i="1"/>
  <c r="P620" i="1"/>
  <c r="P173" i="1"/>
  <c r="F184" i="1"/>
  <c r="E184" i="1" s="1"/>
  <c r="P749" i="1"/>
  <c r="F120" i="1"/>
  <c r="E120" i="1" s="1"/>
  <c r="P490" i="1"/>
  <c r="P493" i="1"/>
  <c r="P492" i="1"/>
  <c r="P491" i="1"/>
  <c r="F114" i="1"/>
  <c r="E114" i="1" s="1"/>
  <c r="P468" i="1"/>
  <c r="P466" i="1"/>
  <c r="P469" i="1"/>
  <c r="F129" i="1"/>
  <c r="E129" i="1" s="1"/>
  <c r="P527" i="1"/>
  <c r="P528" i="1"/>
  <c r="F146" i="1"/>
  <c r="E146" i="1" s="1"/>
  <c r="P594" i="1"/>
  <c r="P595" i="1"/>
  <c r="P597" i="1"/>
  <c r="P596" i="1"/>
  <c r="F116" i="1"/>
  <c r="E116" i="1" s="1"/>
  <c r="P476" i="1"/>
  <c r="F63" i="1"/>
  <c r="E63" i="1" s="1"/>
  <c r="P262" i="1"/>
  <c r="P265" i="1"/>
  <c r="P264" i="1"/>
  <c r="P263" i="1"/>
  <c r="P752" i="1"/>
  <c r="P214" i="1"/>
  <c r="P103" i="1"/>
  <c r="P580" i="1"/>
  <c r="P389" i="1"/>
  <c r="P477" i="1"/>
  <c r="P480" i="1"/>
  <c r="P743" i="1"/>
  <c r="P537" i="1"/>
  <c r="P593" i="1"/>
  <c r="P136" i="1"/>
  <c r="P78" i="1"/>
  <c r="P504" i="1"/>
  <c r="P529" i="1"/>
  <c r="F105" i="1"/>
  <c r="E105" i="1" s="1"/>
  <c r="P430" i="1"/>
  <c r="P432" i="1"/>
  <c r="P431" i="1"/>
  <c r="P433" i="1"/>
  <c r="F24" i="1"/>
  <c r="E24" i="1" s="1"/>
  <c r="P109" i="1"/>
  <c r="P106" i="1"/>
  <c r="P107" i="1"/>
  <c r="F101" i="1"/>
  <c r="E101" i="1" s="1"/>
  <c r="P417" i="1"/>
  <c r="P416" i="1"/>
  <c r="F132" i="1"/>
  <c r="E132" i="1" s="1"/>
  <c r="P538" i="1"/>
  <c r="F188" i="1"/>
  <c r="E188" i="1" s="1"/>
  <c r="P764" i="1"/>
  <c r="P765" i="1"/>
  <c r="P762" i="1"/>
  <c r="P763" i="1"/>
  <c r="P366" i="1"/>
  <c r="P86" i="1"/>
  <c r="P714" i="1"/>
  <c r="P158" i="1"/>
  <c r="E149" i="1"/>
  <c r="P161" i="1"/>
  <c r="P207" i="1"/>
  <c r="P159" i="1"/>
  <c r="P472" i="1"/>
  <c r="P608" i="1"/>
  <c r="P288" i="1"/>
  <c r="P192" i="1"/>
  <c r="P462" i="1"/>
  <c r="P193" i="1"/>
  <c r="P163" i="1"/>
  <c r="P445" i="1"/>
  <c r="P183" i="1"/>
  <c r="P290" i="1"/>
  <c r="P572" i="1"/>
  <c r="P408" i="1"/>
  <c r="P404" i="1"/>
  <c r="F78" i="1"/>
  <c r="E78" i="1" s="1"/>
  <c r="P324" i="1"/>
  <c r="F128" i="1"/>
  <c r="E128" i="1" s="1"/>
  <c r="P522" i="1"/>
  <c r="P350" i="1"/>
  <c r="P741" i="1"/>
  <c r="P526" i="1"/>
  <c r="F97" i="1"/>
  <c r="E97" i="1" s="1"/>
  <c r="P398" i="1"/>
  <c r="P399" i="1"/>
  <c r="F67" i="1"/>
  <c r="E67" i="1" s="1"/>
  <c r="P280" i="1"/>
  <c r="F153" i="1"/>
  <c r="E153" i="1" s="1"/>
  <c r="P623" i="1"/>
  <c r="P624" i="1"/>
  <c r="P625" i="1"/>
  <c r="F111" i="1"/>
  <c r="E111" i="1" s="1"/>
  <c r="P457" i="1"/>
  <c r="F148" i="1"/>
  <c r="E148" i="1" s="1"/>
  <c r="P602" i="1"/>
  <c r="F95" i="1"/>
  <c r="E95" i="1" s="1"/>
  <c r="P393" i="1"/>
  <c r="P392" i="1"/>
  <c r="F8" i="1"/>
  <c r="E8" i="1" s="1"/>
  <c r="P43" i="1"/>
  <c r="F179" i="1"/>
  <c r="E179" i="1" s="1"/>
  <c r="P728" i="1"/>
  <c r="P726" i="1"/>
  <c r="P727" i="1"/>
  <c r="P729" i="1"/>
  <c r="F46" i="1"/>
  <c r="E46" i="1" s="1"/>
  <c r="P195" i="1"/>
  <c r="P716" i="1"/>
  <c r="P547" i="1"/>
  <c r="P754" i="1"/>
  <c r="P310" i="1"/>
  <c r="P549" i="1"/>
  <c r="P581" i="1"/>
  <c r="P388" i="1"/>
  <c r="P654" i="1"/>
  <c r="P105" i="1"/>
  <c r="P475" i="1"/>
  <c r="P165" i="1"/>
  <c r="P180" i="1"/>
  <c r="P605" i="1"/>
  <c r="P312" i="1"/>
  <c r="P104" i="1"/>
  <c r="P467" i="1"/>
  <c r="P377" i="1"/>
  <c r="P121" i="1"/>
  <c r="P470" i="1"/>
  <c r="P135" i="1"/>
  <c r="P613" i="1"/>
  <c r="F57" i="1"/>
  <c r="E57" i="1" s="1"/>
  <c r="P241" i="1"/>
  <c r="P239" i="1"/>
  <c r="P238" i="1"/>
  <c r="P240" i="1"/>
  <c r="F18" i="1"/>
  <c r="E18" i="1" s="1"/>
  <c r="P84" i="1"/>
  <c r="P83" i="1"/>
  <c r="P82" i="1"/>
  <c r="P85" i="1"/>
  <c r="F58" i="1"/>
  <c r="E58" i="1" s="1"/>
  <c r="P245" i="1"/>
  <c r="F30" i="1"/>
  <c r="E30" i="1" s="1"/>
  <c r="P130" i="1"/>
  <c r="E7" i="1"/>
  <c r="E6" i="1" l="1"/>
  <c r="N29" i="1" s="1" a="1"/>
  <c r="N29" i="1" s="1"/>
  <c r="N24" i="1" l="1"/>
  <c r="N25" i="1"/>
  <c r="N27" i="1"/>
  <c r="N26" i="1"/>
  <c r="N2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<sst xmlns="http://schemas.openxmlformats.org/spreadsheetml/2006/main" count="20764" uniqueCount="1015">
  <si>
    <t>Rack</t>
  </si>
  <si>
    <t>Sample</t>
  </si>
  <si>
    <t>Position</t>
  </si>
  <si>
    <t>TestKitId</t>
  </si>
  <si>
    <t>Rymedi Result</t>
  </si>
  <si>
    <t>Plate Result</t>
  </si>
  <si>
    <t>Run #</t>
  </si>
  <si>
    <t>Prior Result</t>
  </si>
  <si>
    <t>Rerun From</t>
  </si>
  <si>
    <t>Rerun To</t>
  </si>
  <si>
    <t>Notes</t>
  </si>
  <si>
    <t>Essential</t>
  </si>
  <si>
    <t>Information</t>
  </si>
  <si>
    <t>TestKitId (2)</t>
  </si>
  <si>
    <t>Well</t>
  </si>
  <si>
    <t>Target/Fluor</t>
  </si>
  <si>
    <t>Cq</t>
  </si>
  <si>
    <t>Interpretation</t>
  </si>
  <si>
    <t>Case #</t>
  </si>
  <si>
    <t>Sample 001</t>
  </si>
  <si>
    <t>1A</t>
  </si>
  <si>
    <t>D2</t>
  </si>
  <si>
    <t>Date:</t>
  </si>
  <si>
    <t>N/A</t>
  </si>
  <si>
    <t>P23</t>
  </si>
  <si>
    <t>P1 : Cy5</t>
  </si>
  <si>
    <t>Blank Control</t>
  </si>
  <si>
    <t>Sample 002</t>
  </si>
  <si>
    <t>1B</t>
  </si>
  <si>
    <t>D3</t>
  </si>
  <si>
    <t>Robot:</t>
  </si>
  <si>
    <t>Arnie</t>
  </si>
  <si>
    <t>N1 : SYBR</t>
  </si>
  <si>
    <t>Sample 003</t>
  </si>
  <si>
    <t>1C</t>
  </si>
  <si>
    <t>D4</t>
  </si>
  <si>
    <t>Plate:</t>
  </si>
  <si>
    <t>P24</t>
  </si>
  <si>
    <t>Sample 004</t>
  </si>
  <si>
    <t>2A</t>
  </si>
  <si>
    <t>D5</t>
  </si>
  <si>
    <t>Sample 005</t>
  </si>
  <si>
    <t>2B</t>
  </si>
  <si>
    <t>D6</t>
  </si>
  <si>
    <t>Plate Barcode:</t>
  </si>
  <si>
    <t>2022P1B1RH</t>
  </si>
  <si>
    <t>M23</t>
  </si>
  <si>
    <t>Known Positive</t>
  </si>
  <si>
    <t>Sample 006</t>
  </si>
  <si>
    <t>2C</t>
  </si>
  <si>
    <t>D7</t>
  </si>
  <si>
    <t>Q1 Tech:</t>
  </si>
  <si>
    <t>RH</t>
  </si>
  <si>
    <t>Sample 007</t>
  </si>
  <si>
    <t>D8</t>
  </si>
  <si>
    <t>Q2 Tech:</t>
  </si>
  <si>
    <t>KK</t>
  </si>
  <si>
    <t>M24</t>
  </si>
  <si>
    <t>Sample 008</t>
  </si>
  <si>
    <t>D9</t>
  </si>
  <si>
    <t>Q3 Tech:</t>
  </si>
  <si>
    <t>AS</t>
  </si>
  <si>
    <t>Sample 009</t>
  </si>
  <si>
    <t>D10</t>
  </si>
  <si>
    <t>Q4 Tech:</t>
  </si>
  <si>
    <t>JN</t>
  </si>
  <si>
    <t>N23</t>
  </si>
  <si>
    <t>Neg Control</t>
  </si>
  <si>
    <t>Sample 010</t>
  </si>
  <si>
    <t>D11</t>
  </si>
  <si>
    <t>Control Tech:</t>
  </si>
  <si>
    <t>LG</t>
  </si>
  <si>
    <t>Sample 011</t>
  </si>
  <si>
    <t>D12</t>
  </si>
  <si>
    <t>Thermocycler:</t>
  </si>
  <si>
    <t>Ada</t>
  </si>
  <si>
    <t>N24</t>
  </si>
  <si>
    <t>Sample 012</t>
  </si>
  <si>
    <t>D13</t>
  </si>
  <si>
    <t>Result Tech 1:</t>
  </si>
  <si>
    <t>DD</t>
  </si>
  <si>
    <t>Sample 013</t>
  </si>
  <si>
    <t>D14</t>
  </si>
  <si>
    <t>Result Tech 2:</t>
  </si>
  <si>
    <t>TS</t>
  </si>
  <si>
    <t>O23</t>
  </si>
  <si>
    <t>Pos Control</t>
  </si>
  <si>
    <t>Sample 014</t>
  </si>
  <si>
    <t>D15</t>
  </si>
  <si>
    <t>Sample 015</t>
  </si>
  <si>
    <t>D16</t>
  </si>
  <si>
    <t>Rymedi Job:</t>
  </si>
  <si>
    <t>O24</t>
  </si>
  <si>
    <t>Sample 016</t>
  </si>
  <si>
    <t>D17</t>
  </si>
  <si>
    <t>Sample 017</t>
  </si>
  <si>
    <t>D18</t>
  </si>
  <si>
    <t>Known Positive:</t>
  </si>
  <si>
    <t>A01</t>
  </si>
  <si>
    <t>Sample 018</t>
  </si>
  <si>
    <t>D19</t>
  </si>
  <si>
    <t>Pos Control:</t>
  </si>
  <si>
    <t>Sample 019</t>
  </si>
  <si>
    <t>D20</t>
  </si>
  <si>
    <t>Neg Control:</t>
  </si>
  <si>
    <t>A02</t>
  </si>
  <si>
    <t>Sample 020</t>
  </si>
  <si>
    <t>D21</t>
  </si>
  <si>
    <t>Blank Control:</t>
  </si>
  <si>
    <t>Sample 021</t>
  </si>
  <si>
    <t>D22</t>
  </si>
  <si>
    <t>Plate Validity:</t>
  </si>
  <si>
    <t>B01</t>
  </si>
  <si>
    <t>Sample 022</t>
  </si>
  <si>
    <t>D23</t>
  </si>
  <si>
    <t>Sample 023</t>
  </si>
  <si>
    <t>D24</t>
  </si>
  <si>
    <t>Positives:</t>
  </si>
  <si>
    <t>B02</t>
  </si>
  <si>
    <t>Sample 024</t>
  </si>
  <si>
    <t>D25</t>
  </si>
  <si>
    <t>Reruns:</t>
  </si>
  <si>
    <t>Sample 025</t>
  </si>
  <si>
    <t>D26</t>
  </si>
  <si>
    <t>N1 Reruns:</t>
  </si>
  <si>
    <t>C01</t>
  </si>
  <si>
    <t>Sample 026</t>
  </si>
  <si>
    <t>D27</t>
  </si>
  <si>
    <t>Inconclusives:</t>
  </si>
  <si>
    <t>Sample 027</t>
  </si>
  <si>
    <t>D28</t>
  </si>
  <si>
    <t>Negatives:</t>
  </si>
  <si>
    <t>C02</t>
  </si>
  <si>
    <t>Sample 028</t>
  </si>
  <si>
    <t>D29</t>
  </si>
  <si>
    <t>Total:</t>
  </si>
  <si>
    <t>Sample 029</t>
  </si>
  <si>
    <t>D30</t>
  </si>
  <si>
    <t>D01</t>
  </si>
  <si>
    <t>Sample 030</t>
  </si>
  <si>
    <t>D31</t>
  </si>
  <si>
    <t>Notes:</t>
  </si>
  <si>
    <t>Sample 031</t>
  </si>
  <si>
    <t>D32</t>
  </si>
  <si>
    <t>D02</t>
  </si>
  <si>
    <t>Sample 032</t>
  </si>
  <si>
    <t>D33</t>
  </si>
  <si>
    <t>Sample 033</t>
  </si>
  <si>
    <t>D34</t>
  </si>
  <si>
    <t>E01</t>
  </si>
  <si>
    <t>Sample 034</t>
  </si>
  <si>
    <t>D35</t>
  </si>
  <si>
    <t>Sample 035</t>
  </si>
  <si>
    <t>D36</t>
  </si>
  <si>
    <t>E02</t>
  </si>
  <si>
    <t>Sample 036</t>
  </si>
  <si>
    <t>D37</t>
  </si>
  <si>
    <t>Sample 037</t>
  </si>
  <si>
    <t>D38</t>
  </si>
  <si>
    <t>F01</t>
  </si>
  <si>
    <t>Sample 038</t>
  </si>
  <si>
    <t>D39</t>
  </si>
  <si>
    <t>Sample 039</t>
  </si>
  <si>
    <t>D40</t>
  </si>
  <si>
    <t>F02</t>
  </si>
  <si>
    <t>Sample 040</t>
  </si>
  <si>
    <t>D41</t>
  </si>
  <si>
    <t>Sample 041</t>
  </si>
  <si>
    <t>D42</t>
  </si>
  <si>
    <t>G01</t>
  </si>
  <si>
    <t>Sample 042</t>
  </si>
  <si>
    <t>D43</t>
  </si>
  <si>
    <t>Sample 043</t>
  </si>
  <si>
    <t>D44</t>
  </si>
  <si>
    <t>G02</t>
  </si>
  <si>
    <t>Sample 044</t>
  </si>
  <si>
    <t>D45</t>
  </si>
  <si>
    <t>Sample 045</t>
  </si>
  <si>
    <t>D46</t>
  </si>
  <si>
    <t>H01</t>
  </si>
  <si>
    <t>Sample 046</t>
  </si>
  <si>
    <t>D47</t>
  </si>
  <si>
    <t>Sample 047</t>
  </si>
  <si>
    <t>D48</t>
  </si>
  <si>
    <t>H02</t>
  </si>
  <si>
    <t>Sample 048</t>
  </si>
  <si>
    <t>D49</t>
  </si>
  <si>
    <t>Sample 049</t>
  </si>
  <si>
    <t>D50</t>
  </si>
  <si>
    <t>I01</t>
  </si>
  <si>
    <t>Sample 050</t>
  </si>
  <si>
    <t>D51</t>
  </si>
  <si>
    <t>Sample 051</t>
  </si>
  <si>
    <t>D52</t>
  </si>
  <si>
    <t>I02</t>
  </si>
  <si>
    <t>Sample 052</t>
  </si>
  <si>
    <t>D53</t>
  </si>
  <si>
    <t>Sample 053</t>
  </si>
  <si>
    <t>D54</t>
  </si>
  <si>
    <t>J01</t>
  </si>
  <si>
    <t>Sample 054</t>
  </si>
  <si>
    <t>D55</t>
  </si>
  <si>
    <t>Sample 055</t>
  </si>
  <si>
    <t>D56</t>
  </si>
  <si>
    <t>J02</t>
  </si>
  <si>
    <t>Sample 056</t>
  </si>
  <si>
    <t>D57</t>
  </si>
  <si>
    <t>Sample 057</t>
  </si>
  <si>
    <t>D58</t>
  </si>
  <si>
    <t>K01</t>
  </si>
  <si>
    <t>Sample 058</t>
  </si>
  <si>
    <t>D59</t>
  </si>
  <si>
    <t>Sample 059</t>
  </si>
  <si>
    <t>D60</t>
  </si>
  <si>
    <t>K02</t>
  </si>
  <si>
    <t>Sample 060</t>
  </si>
  <si>
    <t>D61</t>
  </si>
  <si>
    <t>Sample 061</t>
  </si>
  <si>
    <t>D62</t>
  </si>
  <si>
    <t>L01</t>
  </si>
  <si>
    <t>Sample 062</t>
  </si>
  <si>
    <t>D63</t>
  </si>
  <si>
    <t>Sample 063</t>
  </si>
  <si>
    <t>D64</t>
  </si>
  <si>
    <t>L02</t>
  </si>
  <si>
    <t>Sample 064</t>
  </si>
  <si>
    <t>D65</t>
  </si>
  <si>
    <t>Sample 065</t>
  </si>
  <si>
    <t>D66</t>
  </si>
  <si>
    <t>M01</t>
  </si>
  <si>
    <t>Sample 066</t>
  </si>
  <si>
    <t>D67</t>
  </si>
  <si>
    <t>Sample 067</t>
  </si>
  <si>
    <t>D68</t>
  </si>
  <si>
    <t>M02</t>
  </si>
  <si>
    <t>Sample 068</t>
  </si>
  <si>
    <t>D69</t>
  </si>
  <si>
    <t>Sample 069</t>
  </si>
  <si>
    <t>D70</t>
  </si>
  <si>
    <t>N01</t>
  </si>
  <si>
    <t>Sample 070</t>
  </si>
  <si>
    <t>D71</t>
  </si>
  <si>
    <t>Sample 071</t>
  </si>
  <si>
    <t>D72</t>
  </si>
  <si>
    <t>N02</t>
  </si>
  <si>
    <t>Sample 072</t>
  </si>
  <si>
    <t>D73</t>
  </si>
  <si>
    <t>Sample 073</t>
  </si>
  <si>
    <t>D74</t>
  </si>
  <si>
    <t>O01</t>
  </si>
  <si>
    <t>Sample 074</t>
  </si>
  <si>
    <t>D75</t>
  </si>
  <si>
    <t>Sample 075</t>
  </si>
  <si>
    <t>D76</t>
  </si>
  <si>
    <t>O02</t>
  </si>
  <si>
    <t>Sample 076</t>
  </si>
  <si>
    <t>D77</t>
  </si>
  <si>
    <t>Sample 077</t>
  </si>
  <si>
    <t>D78</t>
  </si>
  <si>
    <t>P01</t>
  </si>
  <si>
    <t>Sample 078</t>
  </si>
  <si>
    <t>D79</t>
  </si>
  <si>
    <t>Sample 079</t>
  </si>
  <si>
    <t>D80</t>
  </si>
  <si>
    <t>P02</t>
  </si>
  <si>
    <t>Sample 080</t>
  </si>
  <si>
    <t>D81</t>
  </si>
  <si>
    <t>Sample 081</t>
  </si>
  <si>
    <t>D82</t>
  </si>
  <si>
    <t>A03</t>
  </si>
  <si>
    <t>Sample 082</t>
  </si>
  <si>
    <t>D83</t>
  </si>
  <si>
    <t>Sample 083</t>
  </si>
  <si>
    <t>D84</t>
  </si>
  <si>
    <t>A04</t>
  </si>
  <si>
    <t>Sample 084</t>
  </si>
  <si>
    <t>D85</t>
  </si>
  <si>
    <t>Sample 085</t>
  </si>
  <si>
    <t>D86</t>
  </si>
  <si>
    <t>B03</t>
  </si>
  <si>
    <t>Sample 086</t>
  </si>
  <si>
    <t>D87</t>
  </si>
  <si>
    <t>Sample 087</t>
  </si>
  <si>
    <t>D88</t>
  </si>
  <si>
    <t>B04</t>
  </si>
  <si>
    <t>Sample 088</t>
  </si>
  <si>
    <t>D89</t>
  </si>
  <si>
    <t>Sample 089</t>
  </si>
  <si>
    <t>D90</t>
  </si>
  <si>
    <t>C03</t>
  </si>
  <si>
    <t>Sample 090</t>
  </si>
  <si>
    <t>D91</t>
  </si>
  <si>
    <t>Sample 091</t>
  </si>
  <si>
    <t>D92</t>
  </si>
  <si>
    <t>C04</t>
  </si>
  <si>
    <t>Sample 092</t>
  </si>
  <si>
    <t>D93</t>
  </si>
  <si>
    <t>Sample 093</t>
  </si>
  <si>
    <t>D94</t>
  </si>
  <si>
    <t>D03</t>
  </si>
  <si>
    <t>Sample 094</t>
  </si>
  <si>
    <t>D95</t>
  </si>
  <si>
    <t>Sample 095</t>
  </si>
  <si>
    <t>D96</t>
  </si>
  <si>
    <t>D04</t>
  </si>
  <si>
    <t>Sample 096</t>
  </si>
  <si>
    <t>D97</t>
  </si>
  <si>
    <t>Sample 097</t>
  </si>
  <si>
    <t>D98</t>
  </si>
  <si>
    <t>E03</t>
  </si>
  <si>
    <t>Sample 098</t>
  </si>
  <si>
    <t>D99</t>
  </si>
  <si>
    <t>Sample 099</t>
  </si>
  <si>
    <t>D100</t>
  </si>
  <si>
    <t>E04</t>
  </si>
  <si>
    <t>Sample 100</t>
  </si>
  <si>
    <t>D101</t>
  </si>
  <si>
    <t>Sample 101</t>
  </si>
  <si>
    <t>D102</t>
  </si>
  <si>
    <t>F03</t>
  </si>
  <si>
    <t>Sample 102</t>
  </si>
  <si>
    <t>D103</t>
  </si>
  <si>
    <t>Sample 103</t>
  </si>
  <si>
    <t>D104</t>
  </si>
  <si>
    <t>F04</t>
  </si>
  <si>
    <t>Sample 104</t>
  </si>
  <si>
    <t>D105</t>
  </si>
  <si>
    <t>Sample 105</t>
  </si>
  <si>
    <t>D106</t>
  </si>
  <si>
    <t>G03</t>
  </si>
  <si>
    <t>Sample 106</t>
  </si>
  <si>
    <t>D107</t>
  </si>
  <si>
    <t>Sample 107</t>
  </si>
  <si>
    <t>D108</t>
  </si>
  <si>
    <t>G04</t>
  </si>
  <si>
    <t>Sample 108</t>
  </si>
  <si>
    <t>D109</t>
  </si>
  <si>
    <t>Sample 109</t>
  </si>
  <si>
    <t>D110</t>
  </si>
  <si>
    <t>H03</t>
  </si>
  <si>
    <t>Sample 110</t>
  </si>
  <si>
    <t>D111</t>
  </si>
  <si>
    <t>Sample 111</t>
  </si>
  <si>
    <t>D112</t>
  </si>
  <si>
    <t>H04</t>
  </si>
  <si>
    <t>Sample 112</t>
  </si>
  <si>
    <t>D113</t>
  </si>
  <si>
    <t>Sample 113</t>
  </si>
  <si>
    <t>D114</t>
  </si>
  <si>
    <t>I03</t>
  </si>
  <si>
    <t>Sample 114</t>
  </si>
  <si>
    <t>D115</t>
  </si>
  <si>
    <t>Sample 115</t>
  </si>
  <si>
    <t>D116</t>
  </si>
  <si>
    <t>I04</t>
  </si>
  <si>
    <t>Sample 116</t>
  </si>
  <si>
    <t>D117</t>
  </si>
  <si>
    <t>Sample 117</t>
  </si>
  <si>
    <t>D118</t>
  </si>
  <si>
    <t>J03</t>
  </si>
  <si>
    <t>Sample 118</t>
  </si>
  <si>
    <t>D119</t>
  </si>
  <si>
    <t>Sample 119</t>
  </si>
  <si>
    <t>D120</t>
  </si>
  <si>
    <t>J04</t>
  </si>
  <si>
    <t>Sample 120</t>
  </si>
  <si>
    <t>D121</t>
  </si>
  <si>
    <t>Sample 121</t>
  </si>
  <si>
    <t>D122</t>
  </si>
  <si>
    <t>K03</t>
  </si>
  <si>
    <t>Sample 122</t>
  </si>
  <si>
    <t>D123</t>
  </si>
  <si>
    <t>Sample 123</t>
  </si>
  <si>
    <t>D124</t>
  </si>
  <si>
    <t>K04</t>
  </si>
  <si>
    <t>Sample 124</t>
  </si>
  <si>
    <t>D125</t>
  </si>
  <si>
    <t>Sample 125</t>
  </si>
  <si>
    <t>D126</t>
  </si>
  <si>
    <t>L03</t>
  </si>
  <si>
    <t>Sample 126</t>
  </si>
  <si>
    <t>D127</t>
  </si>
  <si>
    <t>Sample 127</t>
  </si>
  <si>
    <t>D128</t>
  </si>
  <si>
    <t>L04</t>
  </si>
  <si>
    <t>Sample 128</t>
  </si>
  <si>
    <t>D129</t>
  </si>
  <si>
    <t>Sample 129</t>
  </si>
  <si>
    <t>D130</t>
  </si>
  <si>
    <t>M03</t>
  </si>
  <si>
    <t>Sample 130</t>
  </si>
  <si>
    <t>D131</t>
  </si>
  <si>
    <t>Sample 131</t>
  </si>
  <si>
    <t>D132</t>
  </si>
  <si>
    <t>M04</t>
  </si>
  <si>
    <t>Sample 132</t>
  </si>
  <si>
    <t>D133</t>
  </si>
  <si>
    <t>Sample 133</t>
  </si>
  <si>
    <t>D134</t>
  </si>
  <si>
    <t>N03</t>
  </si>
  <si>
    <t>Sample 134</t>
  </si>
  <si>
    <t>D135</t>
  </si>
  <si>
    <t>Sample 135</t>
  </si>
  <si>
    <t>D136</t>
  </si>
  <si>
    <t>N04</t>
  </si>
  <si>
    <t>Sample 136</t>
  </si>
  <si>
    <t>D137</t>
  </si>
  <si>
    <t>Sample 137</t>
  </si>
  <si>
    <t>D138</t>
  </si>
  <si>
    <t>O03</t>
  </si>
  <si>
    <t>Sample 138</t>
  </si>
  <si>
    <t>D139</t>
  </si>
  <si>
    <t>Sample 139</t>
  </si>
  <si>
    <t>D140</t>
  </si>
  <si>
    <t>O04</t>
  </si>
  <si>
    <t>Sample 140</t>
  </si>
  <si>
    <t>D141</t>
  </si>
  <si>
    <t>Sample 141</t>
  </si>
  <si>
    <t>D142</t>
  </si>
  <si>
    <t>P03</t>
  </si>
  <si>
    <t>Sample 142</t>
  </si>
  <si>
    <t>D143</t>
  </si>
  <si>
    <t>Sample 143</t>
  </si>
  <si>
    <t>D144</t>
  </si>
  <si>
    <t>P04</t>
  </si>
  <si>
    <t>Sample 144</t>
  </si>
  <si>
    <t>D145</t>
  </si>
  <si>
    <t>Sample 145</t>
  </si>
  <si>
    <t>D146</t>
  </si>
  <si>
    <t>A05</t>
  </si>
  <si>
    <t>Sample 146</t>
  </si>
  <si>
    <t>D147</t>
  </si>
  <si>
    <t>Sample 147</t>
  </si>
  <si>
    <t>D148</t>
  </si>
  <si>
    <t>A06</t>
  </si>
  <si>
    <t>Sample 148</t>
  </si>
  <si>
    <t>D149</t>
  </si>
  <si>
    <t>Sample 149</t>
  </si>
  <si>
    <t>D150</t>
  </si>
  <si>
    <t>B05</t>
  </si>
  <si>
    <t>Sample 150</t>
  </si>
  <si>
    <t>D151</t>
  </si>
  <si>
    <t>Sample 151</t>
  </si>
  <si>
    <t>D152</t>
  </si>
  <si>
    <t>B06</t>
  </si>
  <si>
    <t>Sample 152</t>
  </si>
  <si>
    <t>D153</t>
  </si>
  <si>
    <t>Sample 153</t>
  </si>
  <si>
    <t>D154</t>
  </si>
  <si>
    <t>C05</t>
  </si>
  <si>
    <t>Sample 154</t>
  </si>
  <si>
    <t>D155</t>
  </si>
  <si>
    <t>Sample 155</t>
  </si>
  <si>
    <t>D156</t>
  </si>
  <si>
    <t>C06</t>
  </si>
  <si>
    <t>Sample 156</t>
  </si>
  <si>
    <t>D157</t>
  </si>
  <si>
    <t>Sample 157</t>
  </si>
  <si>
    <t>D158</t>
  </si>
  <si>
    <t>D05</t>
  </si>
  <si>
    <t>Sample 158</t>
  </si>
  <si>
    <t>D159</t>
  </si>
  <si>
    <t>Sample 159</t>
  </si>
  <si>
    <t>D160</t>
  </si>
  <si>
    <t>D06</t>
  </si>
  <si>
    <t>Sample 160</t>
  </si>
  <si>
    <t>D161</t>
  </si>
  <si>
    <t>Sample 161</t>
  </si>
  <si>
    <t>D162</t>
  </si>
  <si>
    <t>E05</t>
  </si>
  <si>
    <t>Sample 162</t>
  </si>
  <si>
    <t>D163</t>
  </si>
  <si>
    <t>Sample 163</t>
  </si>
  <si>
    <t>D164</t>
  </si>
  <si>
    <t>E06</t>
  </si>
  <si>
    <t>Sample 164</t>
  </si>
  <si>
    <t>D165</t>
  </si>
  <si>
    <t>Sample 165</t>
  </si>
  <si>
    <t>D166</t>
  </si>
  <si>
    <t>F05</t>
  </si>
  <si>
    <t>Sample 166</t>
  </si>
  <si>
    <t>D167</t>
  </si>
  <si>
    <t>Sample 167</t>
  </si>
  <si>
    <t>D168</t>
  </si>
  <si>
    <t>F06</t>
  </si>
  <si>
    <t>Sample 168</t>
  </si>
  <si>
    <t>D169</t>
  </si>
  <si>
    <t>Sample 169</t>
  </si>
  <si>
    <t>D170</t>
  </si>
  <si>
    <t>G05</t>
  </si>
  <si>
    <t>Sample 170</t>
  </si>
  <si>
    <t>D171</t>
  </si>
  <si>
    <t>Sample 171</t>
  </si>
  <si>
    <t>D172</t>
  </si>
  <si>
    <t>G06</t>
  </si>
  <si>
    <t>Sample 172</t>
  </si>
  <si>
    <t>D173</t>
  </si>
  <si>
    <t>Sample 173</t>
  </si>
  <si>
    <t>D174</t>
  </si>
  <si>
    <t>H05</t>
  </si>
  <si>
    <t>Sample 174</t>
  </si>
  <si>
    <t>D175</t>
  </si>
  <si>
    <t>Sample 175</t>
  </si>
  <si>
    <t>D176</t>
  </si>
  <si>
    <t>H06</t>
  </si>
  <si>
    <t>Sample 176</t>
  </si>
  <si>
    <t>D177</t>
  </si>
  <si>
    <t>Sample 177</t>
  </si>
  <si>
    <t>D178</t>
  </si>
  <si>
    <t>I05</t>
  </si>
  <si>
    <t>Sample 178</t>
  </si>
  <si>
    <t>D179</t>
  </si>
  <si>
    <t>Sample 179</t>
  </si>
  <si>
    <t>D180</t>
  </si>
  <si>
    <t>I06</t>
  </si>
  <si>
    <t>Sample 180</t>
  </si>
  <si>
    <t>D181</t>
  </si>
  <si>
    <t>Sample 181</t>
  </si>
  <si>
    <t>D182</t>
  </si>
  <si>
    <t>J05</t>
  </si>
  <si>
    <t>Sample 182</t>
  </si>
  <si>
    <t>D183</t>
  </si>
  <si>
    <t>Sample 183</t>
  </si>
  <si>
    <t>D184</t>
  </si>
  <si>
    <t>J06</t>
  </si>
  <si>
    <t>Sample 184</t>
  </si>
  <si>
    <t>D185</t>
  </si>
  <si>
    <t>Sample 185</t>
  </si>
  <si>
    <t>D186</t>
  </si>
  <si>
    <t>K05</t>
  </si>
  <si>
    <t>Sample 186</t>
  </si>
  <si>
    <t>D187</t>
  </si>
  <si>
    <t>Sample 187</t>
  </si>
  <si>
    <t>RERUN</t>
  </si>
  <si>
    <t>A1-100</t>
  </si>
  <si>
    <t>D188</t>
  </si>
  <si>
    <t>K06</t>
  </si>
  <si>
    <t>Sample 188</t>
  </si>
  <si>
    <t>N1 RERUN</t>
  </si>
  <si>
    <t>A1-123</t>
  </si>
  <si>
    <t>D189</t>
  </si>
  <si>
    <t>L05</t>
  </si>
  <si>
    <t>L06</t>
  </si>
  <si>
    <t>M05</t>
  </si>
  <si>
    <t>M06</t>
  </si>
  <si>
    <t>N05</t>
  </si>
  <si>
    <t>N06</t>
  </si>
  <si>
    <t>O05</t>
  </si>
  <si>
    <t>O06</t>
  </si>
  <si>
    <t>P05</t>
  </si>
  <si>
    <t>P06</t>
  </si>
  <si>
    <t>A07</t>
  </si>
  <si>
    <t>A08</t>
  </si>
  <si>
    <t>B07</t>
  </si>
  <si>
    <t>B08</t>
  </si>
  <si>
    <t>C07</t>
  </si>
  <si>
    <t>C08</t>
  </si>
  <si>
    <t>D07</t>
  </si>
  <si>
    <t>D08</t>
  </si>
  <si>
    <t>E07</t>
  </si>
  <si>
    <t>E08</t>
  </si>
  <si>
    <t>F07</t>
  </si>
  <si>
    <t>F08</t>
  </si>
  <si>
    <t>G07</t>
  </si>
  <si>
    <t>G08</t>
  </si>
  <si>
    <t>H07</t>
  </si>
  <si>
    <t>H08</t>
  </si>
  <si>
    <t>I07</t>
  </si>
  <si>
    <t>I08</t>
  </si>
  <si>
    <t>J07</t>
  </si>
  <si>
    <t>J08</t>
  </si>
  <si>
    <t>K07</t>
  </si>
  <si>
    <t>K08</t>
  </si>
  <si>
    <t>L07</t>
  </si>
  <si>
    <t>L08</t>
  </si>
  <si>
    <t>M07</t>
  </si>
  <si>
    <t>M08</t>
  </si>
  <si>
    <t>N07</t>
  </si>
  <si>
    <t>N08</t>
  </si>
  <si>
    <t>O07</t>
  </si>
  <si>
    <t>O08</t>
  </si>
  <si>
    <t>P07</t>
  </si>
  <si>
    <t>P08</t>
  </si>
  <si>
    <t>A09</t>
  </si>
  <si>
    <t>A10</t>
  </si>
  <si>
    <t>B09</t>
  </si>
  <si>
    <t>B10</t>
  </si>
  <si>
    <t>C09</t>
  </si>
  <si>
    <t>C10</t>
  </si>
  <si>
    <t>D09</t>
  </si>
  <si>
    <t>E09</t>
  </si>
  <si>
    <t>E10</t>
  </si>
  <si>
    <t>F09</t>
  </si>
  <si>
    <t>F10</t>
  </si>
  <si>
    <t>G09</t>
  </si>
  <si>
    <t>G10</t>
  </si>
  <si>
    <t>H09</t>
  </si>
  <si>
    <t>H10</t>
  </si>
  <si>
    <t>I09</t>
  </si>
  <si>
    <t>I10</t>
  </si>
  <si>
    <t>J09</t>
  </si>
  <si>
    <t>J10</t>
  </si>
  <si>
    <t>K09</t>
  </si>
  <si>
    <t>K10</t>
  </si>
  <si>
    <t>L09</t>
  </si>
  <si>
    <t>L10</t>
  </si>
  <si>
    <t>M09</t>
  </si>
  <si>
    <t>M10</t>
  </si>
  <si>
    <t>N09</t>
  </si>
  <si>
    <t>N10</t>
  </si>
  <si>
    <t>O09</t>
  </si>
  <si>
    <t>O10</t>
  </si>
  <si>
    <t>P09</t>
  </si>
  <si>
    <t>P10</t>
  </si>
  <si>
    <t>A11</t>
  </si>
  <si>
    <t>A12</t>
  </si>
  <si>
    <t>B11</t>
  </si>
  <si>
    <t>B12</t>
  </si>
  <si>
    <t>C11</t>
  </si>
  <si>
    <t>C12</t>
  </si>
  <si>
    <t>E11</t>
  </si>
  <si>
    <t>E12</t>
  </si>
  <si>
    <t>F11</t>
  </si>
  <si>
    <t>F12</t>
  </si>
  <si>
    <t>G11</t>
  </si>
  <si>
    <t>G12</t>
  </si>
  <si>
    <t>H11</t>
  </si>
  <si>
    <t>H12</t>
  </si>
  <si>
    <t>I11</t>
  </si>
  <si>
    <t>I12</t>
  </si>
  <si>
    <t>J11</t>
  </si>
  <si>
    <t>J12</t>
  </si>
  <si>
    <t>K11</t>
  </si>
  <si>
    <t>K12</t>
  </si>
  <si>
    <t>L11</t>
  </si>
  <si>
    <t>L12</t>
  </si>
  <si>
    <t>M11</t>
  </si>
  <si>
    <t>M12</t>
  </si>
  <si>
    <t>N11</t>
  </si>
  <si>
    <t>N12</t>
  </si>
  <si>
    <t>O11</t>
  </si>
  <si>
    <t>O12</t>
  </si>
  <si>
    <t>P11</t>
  </si>
  <si>
    <t>P12</t>
  </si>
  <si>
    <t>A13</t>
  </si>
  <si>
    <t>A14</t>
  </si>
  <si>
    <t>B13</t>
  </si>
  <si>
    <t>B14</t>
  </si>
  <si>
    <t>C13</t>
  </si>
  <si>
    <t>C14</t>
  </si>
  <si>
    <t>E13</t>
  </si>
  <si>
    <t>E14</t>
  </si>
  <si>
    <t>F13</t>
  </si>
  <si>
    <t>F14</t>
  </si>
  <si>
    <t>G13</t>
  </si>
  <si>
    <t>G14</t>
  </si>
  <si>
    <t>H13</t>
  </si>
  <si>
    <t>H14</t>
  </si>
  <si>
    <t>I13</t>
  </si>
  <si>
    <t>I14</t>
  </si>
  <si>
    <t>J13</t>
  </si>
  <si>
    <t>J14</t>
  </si>
  <si>
    <t>K13</t>
  </si>
  <si>
    <t>K14</t>
  </si>
  <si>
    <t>L13</t>
  </si>
  <si>
    <t>L14</t>
  </si>
  <si>
    <t>M13</t>
  </si>
  <si>
    <t>M14</t>
  </si>
  <si>
    <t>N13</t>
  </si>
  <si>
    <t>N14</t>
  </si>
  <si>
    <t>O13</t>
  </si>
  <si>
    <t>O14</t>
  </si>
  <si>
    <t>P13</t>
  </si>
  <si>
    <t>P14</t>
  </si>
  <si>
    <t>A15</t>
  </si>
  <si>
    <t>A16</t>
  </si>
  <si>
    <t>B15</t>
  </si>
  <si>
    <t>B16</t>
  </si>
  <si>
    <t>C15</t>
  </si>
  <si>
    <t>C16</t>
  </si>
  <si>
    <t>E15</t>
  </si>
  <si>
    <t>E16</t>
  </si>
  <si>
    <t>F15</t>
  </si>
  <si>
    <t>F16</t>
  </si>
  <si>
    <t>G15</t>
  </si>
  <si>
    <t>G16</t>
  </si>
  <si>
    <t>H15</t>
  </si>
  <si>
    <t>H16</t>
  </si>
  <si>
    <t>I15</t>
  </si>
  <si>
    <t>I16</t>
  </si>
  <si>
    <t>J15</t>
  </si>
  <si>
    <t>J16</t>
  </si>
  <si>
    <t>K15</t>
  </si>
  <si>
    <t>K16</t>
  </si>
  <si>
    <t>L15</t>
  </si>
  <si>
    <t>L16</t>
  </si>
  <si>
    <t>M15</t>
  </si>
  <si>
    <t>M16</t>
  </si>
  <si>
    <t>N15</t>
  </si>
  <si>
    <t>N16</t>
  </si>
  <si>
    <t>O15</t>
  </si>
  <si>
    <t>O16</t>
  </si>
  <si>
    <t>P15</t>
  </si>
  <si>
    <t>P16</t>
  </si>
  <si>
    <t>A17</t>
  </si>
  <si>
    <t>A18</t>
  </si>
  <si>
    <t>B17</t>
  </si>
  <si>
    <t>B18</t>
  </si>
  <si>
    <t>C17</t>
  </si>
  <si>
    <t>C18</t>
  </si>
  <si>
    <t>E17</t>
  </si>
  <si>
    <t>E18</t>
  </si>
  <si>
    <t>F17</t>
  </si>
  <si>
    <t>F18</t>
  </si>
  <si>
    <t>G17</t>
  </si>
  <si>
    <t>G18</t>
  </si>
  <si>
    <t>H17</t>
  </si>
  <si>
    <t>H18</t>
  </si>
  <si>
    <t>I17</t>
  </si>
  <si>
    <t>I18</t>
  </si>
  <si>
    <t>J17</t>
  </si>
  <si>
    <t>J18</t>
  </si>
  <si>
    <t>K17</t>
  </si>
  <si>
    <t>K18</t>
  </si>
  <si>
    <t>L17</t>
  </si>
  <si>
    <t>L18</t>
  </si>
  <si>
    <t>M17</t>
  </si>
  <si>
    <t>M18</t>
  </si>
  <si>
    <t>N17</t>
  </si>
  <si>
    <t>N18</t>
  </si>
  <si>
    <t>O17</t>
  </si>
  <si>
    <t>O18</t>
  </si>
  <si>
    <t>P17</t>
  </si>
  <si>
    <t>P18</t>
  </si>
  <si>
    <t>A19</t>
  </si>
  <si>
    <t>A20</t>
  </si>
  <si>
    <t>B19</t>
  </si>
  <si>
    <t>B20</t>
  </si>
  <si>
    <t>C19</t>
  </si>
  <si>
    <t>C20</t>
  </si>
  <si>
    <t>E19</t>
  </si>
  <si>
    <t>E20</t>
  </si>
  <si>
    <t>F19</t>
  </si>
  <si>
    <t>F20</t>
  </si>
  <si>
    <t>G19</t>
  </si>
  <si>
    <t>G20</t>
  </si>
  <si>
    <t>H19</t>
  </si>
  <si>
    <t>H20</t>
  </si>
  <si>
    <t>I19</t>
  </si>
  <si>
    <t>I20</t>
  </si>
  <si>
    <t>J19</t>
  </si>
  <si>
    <t>J20</t>
  </si>
  <si>
    <t>K19</t>
  </si>
  <si>
    <t>K20</t>
  </si>
  <si>
    <t>L19</t>
  </si>
  <si>
    <t>L20</t>
  </si>
  <si>
    <t>M19</t>
  </si>
  <si>
    <t>M20</t>
  </si>
  <si>
    <t>N19</t>
  </si>
  <si>
    <t>N20</t>
  </si>
  <si>
    <t>O19</t>
  </si>
  <si>
    <t>O20</t>
  </si>
  <si>
    <t>P19</t>
  </si>
  <si>
    <t>P20</t>
  </si>
  <si>
    <t>A21</t>
  </si>
  <si>
    <t>A22</t>
  </si>
  <si>
    <t>B21</t>
  </si>
  <si>
    <t>B22</t>
  </si>
  <si>
    <t>C21</t>
  </si>
  <si>
    <t>C22</t>
  </si>
  <si>
    <t>E21</t>
  </si>
  <si>
    <t>E22</t>
  </si>
  <si>
    <t>F21</t>
  </si>
  <si>
    <t>F22</t>
  </si>
  <si>
    <t>G21</t>
  </si>
  <si>
    <t>G22</t>
  </si>
  <si>
    <t>H21</t>
  </si>
  <si>
    <t>H22</t>
  </si>
  <si>
    <t>I21</t>
  </si>
  <si>
    <t>I22</t>
  </si>
  <si>
    <t>J21</t>
  </si>
  <si>
    <t>J22</t>
  </si>
  <si>
    <t>K21</t>
  </si>
  <si>
    <t>K22</t>
  </si>
  <si>
    <t>L21</t>
  </si>
  <si>
    <t>L22</t>
  </si>
  <si>
    <t>M21</t>
  </si>
  <si>
    <t>M22</t>
  </si>
  <si>
    <t>N21</t>
  </si>
  <si>
    <t>N22</t>
  </si>
  <si>
    <t>O21</t>
  </si>
  <si>
    <t>O22</t>
  </si>
  <si>
    <t>P21</t>
  </si>
  <si>
    <t>P22</t>
  </si>
  <si>
    <t>A23</t>
  </si>
  <si>
    <t>A24</t>
  </si>
  <si>
    <t>B23</t>
  </si>
  <si>
    <t>B24</t>
  </si>
  <si>
    <t>C23</t>
  </si>
  <si>
    <t>C24</t>
  </si>
  <si>
    <t>E23</t>
  </si>
  <si>
    <t>E24</t>
  </si>
  <si>
    <t>F23</t>
  </si>
  <si>
    <t>F24</t>
  </si>
  <si>
    <t>G23</t>
  </si>
  <si>
    <t>G24</t>
  </si>
  <si>
    <t>H23</t>
  </si>
  <si>
    <t>H24</t>
  </si>
  <si>
    <t>I23</t>
  </si>
  <si>
    <t>I24</t>
  </si>
  <si>
    <t>J23</t>
  </si>
  <si>
    <t>J24</t>
  </si>
  <si>
    <t>K23</t>
  </si>
  <si>
    <t>K24</t>
  </si>
  <si>
    <t>L23</t>
  </si>
  <si>
    <t>L24</t>
  </si>
  <si>
    <t>Cq Here</t>
  </si>
  <si>
    <t>Int.</t>
  </si>
  <si>
    <t>File Category</t>
  </si>
  <si>
    <t>File Type</t>
  </si>
  <si>
    <t>.xlsx</t>
  </si>
  <si>
    <t>File Author</t>
  </si>
  <si>
    <t>Justin Napolitano &lt;jmnapol@g.clemson.edu&gt;</t>
  </si>
  <si>
    <t>Date</t>
  </si>
  <si>
    <t>Notes Author</t>
  </si>
  <si>
    <t>FirstName LastName &lt;email@g.clemson.edu&gt;</t>
  </si>
  <si>
    <t>117M1927001</t>
  </si>
  <si>
    <t>117M1927002</t>
  </si>
  <si>
    <t>117M1927003</t>
  </si>
  <si>
    <t>117M1927004</t>
  </si>
  <si>
    <t>117M1927005</t>
  </si>
  <si>
    <t>117M1927006</t>
  </si>
  <si>
    <t>117M1927007</t>
  </si>
  <si>
    <t>117M1927008</t>
  </si>
  <si>
    <t>117M1927009</t>
  </si>
  <si>
    <t>117M1927010</t>
  </si>
  <si>
    <t>117M1927011</t>
  </si>
  <si>
    <t>117M1927012</t>
  </si>
  <si>
    <t>117M1927013</t>
  </si>
  <si>
    <t>117M1927014</t>
  </si>
  <si>
    <t>117M1927015</t>
  </si>
  <si>
    <t>117M1927016</t>
  </si>
  <si>
    <t>117M1927017</t>
  </si>
  <si>
    <t>117M1927018</t>
  </si>
  <si>
    <t>117M1927019</t>
  </si>
  <si>
    <t>117M1927020</t>
  </si>
  <si>
    <t>117M1927021</t>
  </si>
  <si>
    <t>117M1927022</t>
  </si>
  <si>
    <t>117M1927023</t>
  </si>
  <si>
    <t>117M1927024</t>
  </si>
  <si>
    <t>117M1927025</t>
  </si>
  <si>
    <t>117M1927026</t>
  </si>
  <si>
    <t>117M1927027</t>
  </si>
  <si>
    <t>117M1927028</t>
  </si>
  <si>
    <t>117M1927029</t>
  </si>
  <si>
    <t>117M1927030</t>
  </si>
  <si>
    <t>117M1927031</t>
  </si>
  <si>
    <t>117M1927032</t>
  </si>
  <si>
    <t>117M1927033</t>
  </si>
  <si>
    <t>117M1927034</t>
  </si>
  <si>
    <t>117M1927035</t>
  </si>
  <si>
    <t>117M1927036</t>
  </si>
  <si>
    <t>117M1927037</t>
  </si>
  <si>
    <t>117M1927038</t>
  </si>
  <si>
    <t>117M1927039</t>
  </si>
  <si>
    <t>117M1927040</t>
  </si>
  <si>
    <t>117M1927041</t>
  </si>
  <si>
    <t>117M1927042</t>
  </si>
  <si>
    <t>117M1927043</t>
  </si>
  <si>
    <t>117M1927044</t>
  </si>
  <si>
    <t>117M1927045</t>
  </si>
  <si>
    <t>117M1927046</t>
  </si>
  <si>
    <t>117M1927047</t>
  </si>
  <si>
    <t>117M1927048</t>
  </si>
  <si>
    <t>117M1927049</t>
  </si>
  <si>
    <t>117M1927050</t>
  </si>
  <si>
    <t>117M1927051</t>
  </si>
  <si>
    <t>117M1927052</t>
  </si>
  <si>
    <t>117M1927053</t>
  </si>
  <si>
    <t>117M1927054</t>
  </si>
  <si>
    <t>117M1927055</t>
  </si>
  <si>
    <t>117M1927056</t>
  </si>
  <si>
    <t>117M1927057</t>
  </si>
  <si>
    <t>117M1927058</t>
  </si>
  <si>
    <t>117M1927059</t>
  </si>
  <si>
    <t>117M1927060</t>
  </si>
  <si>
    <t>117M1927061</t>
  </si>
  <si>
    <t>117M1927062</t>
  </si>
  <si>
    <t>117M1927063</t>
  </si>
  <si>
    <t>117M1927064</t>
  </si>
  <si>
    <t>117M1927065</t>
  </si>
  <si>
    <t>117M1927066</t>
  </si>
  <si>
    <t>117M1927067</t>
  </si>
  <si>
    <t>117M1927068</t>
  </si>
  <si>
    <t>117M1927069</t>
  </si>
  <si>
    <t>117M1927070</t>
  </si>
  <si>
    <t>117M1927071</t>
  </si>
  <si>
    <t>117M1927072</t>
  </si>
  <si>
    <t>117M1927073</t>
  </si>
  <si>
    <t>117M1927074</t>
  </si>
  <si>
    <t>117M1927075</t>
  </si>
  <si>
    <t>117M1927076</t>
  </si>
  <si>
    <t>117M1927077</t>
  </si>
  <si>
    <t>117M1927078</t>
  </si>
  <si>
    <t>117M1927079</t>
  </si>
  <si>
    <t>117M1927080</t>
  </si>
  <si>
    <t>117M1927081</t>
  </si>
  <si>
    <t>117M1927082</t>
  </si>
  <si>
    <t>117M1927083</t>
  </si>
  <si>
    <t>117M1927084</t>
  </si>
  <si>
    <t>117M1927085</t>
  </si>
  <si>
    <t>117M1927086</t>
  </si>
  <si>
    <t>117M1927087</t>
  </si>
  <si>
    <t>117M1927088</t>
  </si>
  <si>
    <t>117M1927089</t>
  </si>
  <si>
    <t>117M1927090</t>
  </si>
  <si>
    <t>117M1927091</t>
  </si>
  <si>
    <t>117M1927092</t>
  </si>
  <si>
    <t>117M1927093</t>
  </si>
  <si>
    <t>117M1927094</t>
  </si>
  <si>
    <t>117M1927095</t>
  </si>
  <si>
    <t>117M1927096</t>
  </si>
  <si>
    <t>117M1927097</t>
  </si>
  <si>
    <t>117M1927098</t>
  </si>
  <si>
    <t>117M1927099</t>
  </si>
  <si>
    <t>117M1927100</t>
  </si>
  <si>
    <t>117M1927101</t>
  </si>
  <si>
    <t>117M1927102</t>
  </si>
  <si>
    <t>117M1927103</t>
  </si>
  <si>
    <t>117M1927104</t>
  </si>
  <si>
    <t>117M1927105</t>
  </si>
  <si>
    <t>117M1927106</t>
  </si>
  <si>
    <t>117M1927107</t>
  </si>
  <si>
    <t>117M1927108</t>
  </si>
  <si>
    <t>117M1927109</t>
  </si>
  <si>
    <t>117M1927110</t>
  </si>
  <si>
    <t>117M1927111</t>
  </si>
  <si>
    <t>117M1927112</t>
  </si>
  <si>
    <t>117M1927113</t>
  </si>
  <si>
    <t>117M1927114</t>
  </si>
  <si>
    <t>117M1927115</t>
  </si>
  <si>
    <t>117M1927116</t>
  </si>
  <si>
    <t>117M1927117</t>
  </si>
  <si>
    <t>117M1927118</t>
  </si>
  <si>
    <t>117M1927119</t>
  </si>
  <si>
    <t>117M1927120</t>
  </si>
  <si>
    <t>117M1927121</t>
  </si>
  <si>
    <t>117M1927122</t>
  </si>
  <si>
    <t>117M1927123</t>
  </si>
  <si>
    <t>117M1927124</t>
  </si>
  <si>
    <t>117M1927125</t>
  </si>
  <si>
    <t>117M1927126</t>
  </si>
  <si>
    <t>117M1927127</t>
  </si>
  <si>
    <t>117M1927128</t>
  </si>
  <si>
    <t>117M1927129</t>
  </si>
  <si>
    <t>117M1927130</t>
  </si>
  <si>
    <t>117M1927131</t>
  </si>
  <si>
    <t>117M1927132</t>
  </si>
  <si>
    <t>117M1927133</t>
  </si>
  <si>
    <t>117M1927134</t>
  </si>
  <si>
    <t>117M1927135</t>
  </si>
  <si>
    <t>117M1927136</t>
  </si>
  <si>
    <t>117M1927137</t>
  </si>
  <si>
    <t>117M1927138</t>
  </si>
  <si>
    <t>117M1927139</t>
  </si>
  <si>
    <t>117M1927140</t>
  </si>
  <si>
    <t>117M1927141</t>
  </si>
  <si>
    <t>117M1927142</t>
  </si>
  <si>
    <t>117M1927143</t>
  </si>
  <si>
    <t>117M1927144</t>
  </si>
  <si>
    <t>117M1927145</t>
  </si>
  <si>
    <t>117M1927146</t>
  </si>
  <si>
    <t>117M1927147</t>
  </si>
  <si>
    <t>117M1927148</t>
  </si>
  <si>
    <t>117M1927149</t>
  </si>
  <si>
    <t>117M1927150</t>
  </si>
  <si>
    <t>117M1927151</t>
  </si>
  <si>
    <t>117M1927152</t>
  </si>
  <si>
    <t>117M1927153</t>
  </si>
  <si>
    <t>117M1927154</t>
  </si>
  <si>
    <t>117M1927155</t>
  </si>
  <si>
    <t>117M1927156</t>
  </si>
  <si>
    <t>117M1927157</t>
  </si>
  <si>
    <t>117M1927158</t>
  </si>
  <si>
    <t>117M1927159</t>
  </si>
  <si>
    <t>117M1927160</t>
  </si>
  <si>
    <t>117M1927161</t>
  </si>
  <si>
    <t>117M1927162</t>
  </si>
  <si>
    <t>117M1927163</t>
  </si>
  <si>
    <t>117M1927164</t>
  </si>
  <si>
    <t>117M1927165</t>
  </si>
  <si>
    <t>117M1927166</t>
  </si>
  <si>
    <t>117M1927167</t>
  </si>
  <si>
    <t>117M1927168</t>
  </si>
  <si>
    <t>117M1927169</t>
  </si>
  <si>
    <t>117M1927170</t>
  </si>
  <si>
    <t>117M1927171</t>
  </si>
  <si>
    <t>117M1927172</t>
  </si>
  <si>
    <t>117M1927173</t>
  </si>
  <si>
    <t>117M1927174</t>
  </si>
  <si>
    <t>117M1927175</t>
  </si>
  <si>
    <t>117M1927176</t>
  </si>
  <si>
    <t>117M1927177</t>
  </si>
  <si>
    <t>117M1927178</t>
  </si>
  <si>
    <t>117M1927179</t>
  </si>
  <si>
    <t>117M1927180</t>
  </si>
  <si>
    <t>117M1927181</t>
  </si>
  <si>
    <t>117M1927182</t>
  </si>
  <si>
    <t>117M1927183</t>
  </si>
  <si>
    <t>117M1927184</t>
  </si>
  <si>
    <t>117M1927185</t>
  </si>
  <si>
    <t>117M1927186</t>
  </si>
  <si>
    <t>117M1927187</t>
  </si>
  <si>
    <t>117M1927188</t>
  </si>
  <si>
    <t>B1-29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</si>
</sst>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u/>
      <sz val="11"/>
      <color theme="10"/>
      <name val="Calibri"/>
      <family val="2"/>
      <scheme val="minor"/>
    </font>
    <font>
      <sz val="8"/>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b/>
      <sz val="11"/>
      <name val="Calibri"/>
      <family val="2"/>
      <scheme val="minor"/>
    </font>
    <font>
      <sz val="11"/>
      <color rgb="FF000000"/>
      <name val="Calibri"/>
      <family val="2"/>
      <scheme val="minor"/>
    </font>
    <font>
      <sz val="4"/>
      <color theme="0" tint="-4.9989318521683403E-2"/>
      <name val="Calibri"/>
      <family val="2"/>
      <scheme val="minor"/>
    </font>
    <font>
      <sz val="12"/>
      <color theme="1"/>
      <name val="Calibri"/>
      <family val="2"/>
      <scheme val="minor"/>
    </font>
    <font>
      <sz val="8.25"/>
      <name val="Microsoft Sans Serif"/>
      <family val="2"/>
    </font>
    <font>
      <sz val="8"/>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1" tint="0.499984740745262"/>
        <bgColor indexed="64"/>
      </patternFill>
    </fill>
    <fill>
      <patternFill patternType="solid">
        <fgColor rgb="FFD3DCE9"/>
        <bgColor rgb="FF000000"/>
      </patternFill>
    </fill>
  </fills>
  <borders count="13">
    <border>
      <left/>
      <right/>
      <top/>
      <bottom/>
      <diagonal/>
    </border>
    <border>
      <left/>
      <right/>
      <top/>
      <bottom style="medium">
        <color auto="1"/>
      </bottom>
      <diagonal/>
    </border>
    <border>
      <left style="thin">
        <color auto="1"/>
      </left>
      <right style="thin">
        <color auto="1"/>
      </right>
      <top/>
      <bottom/>
      <diagonal/>
    </border>
    <border>
      <left style="thin">
        <color auto="1"/>
      </left>
      <right style="thin">
        <color auto="1"/>
      </right>
      <top/>
      <bottom style="medium">
        <color auto="1"/>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right/>
      <top style="thin">
        <color auto="1"/>
      </top>
      <bottom/>
      <diagonal/>
    </border>
    <border>
      <left style="medium">
        <color indexed="64"/>
      </left>
      <right style="medium">
        <color indexed="64"/>
      </right>
      <top/>
      <bottom/>
      <diagonal/>
    </border>
    <border>
      <left style="thin">
        <color indexed="64"/>
      </left>
      <right/>
      <top/>
      <bottom/>
      <diagonal/>
    </border>
    <border>
      <left/>
      <right style="thin">
        <color auto="1"/>
      </right>
      <top/>
      <bottom/>
      <diagonal/>
    </border>
    <border>
      <left/>
      <right style="thin">
        <color auto="1"/>
      </right>
      <top/>
      <bottom style="medium">
        <color indexed="64"/>
      </bottom>
      <diagonal/>
    </border>
    <border>
      <left style="thin">
        <color auto="1"/>
      </left>
      <right style="thin">
        <color auto="1"/>
      </right>
      <top style="medium">
        <color auto="1"/>
      </top>
      <bottom/>
      <diagonal/>
    </border>
    <border>
      <left/>
      <right style="medium">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47">
    <xf numFmtId="0" fontId="0" fillId="0" borderId="0" xfId="0"/>
    <xf numFmtId="0" fontId="2" fillId="0" borderId="0" xfId="0" applyFont="1"/>
    <xf numFmtId="0" fontId="6" fillId="0" borderId="1" xfId="0" applyFont="1" applyBorder="1"/>
    <xf numFmtId="0" fontId="6" fillId="0" borderId="1" xfId="0" applyFont="1" applyBorder="1" applyAlignment="1">
      <alignment horizontal="left"/>
    </xf>
    <xf numFmtId="0" fontId="6" fillId="0" borderId="3" xfId="0" applyFont="1" applyBorder="1"/>
    <xf numFmtId="0" fontId="6" fillId="0" borderId="5" xfId="0" applyFont="1" applyBorder="1"/>
    <xf numFmtId="0" fontId="4" fillId="0" borderId="0" xfId="0" applyFont="1"/>
    <xf numFmtId="0" fontId="7" fillId="0" borderId="0" xfId="0" applyFont="1"/>
    <xf numFmtId="0" fontId="0" fillId="0" borderId="0" xfId="0" applyAlignment="1">
      <alignment horizontal="left"/>
    </xf>
    <xf numFmtId="0" fontId="0" fillId="0" borderId="0" xfId="0" applyProtection="1">
      <protection locked="0" hidden="1"/>
    </xf>
    <xf numFmtId="0" fontId="8" fillId="2" borderId="2" xfId="0" applyFont="1" applyFill="1" applyBorder="1" applyProtection="1">
      <protection hidden="1"/>
    </xf>
    <xf numFmtId="14" fontId="0" fillId="0" borderId="0" xfId="0" applyNumberFormat="1" applyAlignment="1">
      <alignment horizontal="left"/>
    </xf>
    <xf numFmtId="0" fontId="9" fillId="2" borderId="11" xfId="0" applyFont="1" applyFill="1" applyBorder="1" applyAlignment="1">
      <alignment wrapText="1"/>
    </xf>
    <xf numFmtId="0" fontId="0" fillId="3" borderId="7" xfId="0" applyFill="1" applyBorder="1"/>
    <xf numFmtId="0" fontId="9" fillId="2" borderId="2" xfId="0" applyFont="1" applyFill="1" applyBorder="1" applyAlignment="1">
      <alignment wrapText="1"/>
    </xf>
    <xf numFmtId="0" fontId="0" fillId="0" borderId="0" xfId="0" applyProtection="1">
      <protection locked="0"/>
    </xf>
    <xf numFmtId="0" fontId="0" fillId="0" borderId="0" xfId="0" applyAlignment="1" applyProtection="1">
      <alignment horizontal="left"/>
      <protection locked="0"/>
    </xf>
    <xf numFmtId="0" fontId="5" fillId="0" borderId="0" xfId="0" applyFont="1"/>
    <xf numFmtId="0" fontId="4" fillId="0" borderId="0" xfId="0" applyFont="1" applyProtection="1">
      <protection locked="0"/>
    </xf>
    <xf numFmtId="0" fontId="4" fillId="0" borderId="0" xfId="0" applyFont="1" applyAlignment="1" applyProtection="1">
      <alignment horizontal="left"/>
      <protection locked="0"/>
    </xf>
    <xf numFmtId="0" fontId="3" fillId="0" borderId="0" xfId="0" applyFont="1"/>
    <xf numFmtId="0" fontId="0" fillId="0" borderId="4" xfId="0" applyBorder="1"/>
    <xf numFmtId="0" fontId="5" fillId="0" borderId="0" xfId="0" applyFont="1" applyAlignment="1">
      <alignment horizontal="left"/>
    </xf>
    <xf numFmtId="0" fontId="0" fillId="0" borderId="6" xfId="0" applyBorder="1"/>
    <xf numFmtId="14" fontId="0" fillId="0" borderId="0" xfId="0" applyNumberFormat="1"/>
    <xf numFmtId="0" fontId="8" fillId="2" borderId="8" xfId="0" applyFont="1" applyFill="1" applyBorder="1" applyProtection="1">
      <protection hidden="1"/>
    </xf>
    <xf numFmtId="0" fontId="0" fillId="2" borderId="6" xfId="0" applyFill="1" applyBorder="1"/>
    <xf numFmtId="0" fontId="9" fillId="2" borderId="9" xfId="0" applyFont="1" applyFill="1" applyBorder="1" applyAlignment="1">
      <alignment wrapText="1"/>
    </xf>
    <xf numFmtId="0" fontId="0" fillId="2" borderId="0" xfId="0" applyFill="1"/>
    <xf numFmtId="0" fontId="0" fillId="2" borderId="9" xfId="0" applyFill="1" applyBorder="1"/>
    <xf numFmtId="0" fontId="1" fillId="2" borderId="0" xfId="1" applyFill="1" applyBorder="1" applyAlignment="1"/>
    <xf numFmtId="0" fontId="0" fillId="0" borderId="4" xfId="0" applyBorder="1" applyAlignment="1">
      <alignment horizontal="left"/>
    </xf>
    <xf numFmtId="0" fontId="0" fillId="0" borderId="4" xfId="0" applyBorder="1" applyProtection="1">
      <protection locked="0" hidden="1"/>
    </xf>
    <xf numFmtId="0" fontId="5" fillId="2" borderId="6" xfId="0" applyFont="1" applyFill="1" applyBorder="1" applyAlignment="1">
      <alignment horizontal="right"/>
    </xf>
    <xf numFmtId="0" fontId="5" fillId="2" borderId="6" xfId="0" applyFont="1" applyFill="1" applyBorder="1"/>
    <xf numFmtId="0" fontId="0" fillId="2" borderId="6" xfId="0" applyFill="1" applyBorder="1" applyAlignment="1">
      <alignment horizontal="left"/>
    </xf>
    <xf numFmtId="0" fontId="0" fillId="2" borderId="0" xfId="0" applyFill="1" applyAlignment="1">
      <alignment horizontal="right"/>
    </xf>
    <xf numFmtId="0" fontId="0" fillId="2" borderId="0" xfId="0" applyFill="1" applyAlignment="1">
      <alignment horizontal="left"/>
    </xf>
    <xf numFmtId="0" fontId="0" fillId="2" borderId="1" xfId="0" applyFill="1" applyBorder="1"/>
    <xf numFmtId="0" fontId="0" fillId="2" borderId="1" xfId="0" applyFill="1" applyBorder="1" applyAlignment="1">
      <alignment horizontal="left"/>
    </xf>
    <xf numFmtId="0" fontId="0" fillId="2" borderId="10" xfId="0" applyFill="1" applyBorder="1"/>
    <xf numFmtId="0" fontId="0" fillId="0" borderId="1" xfId="0" applyBorder="1"/>
    <xf numFmtId="0" fontId="0" fillId="0" borderId="7" xfId="0" applyBorder="1"/>
    <xf numFmtId="0" fontId="5" fillId="0" borderId="12" xfId="0" applyFont="1" applyBorder="1"/>
    <xf numFmtId="0" fontId="10" fillId="4" borderId="0" xfId="0" applyFont="1" applyFill="1" applyBorder="1" applyAlignment="1">
      <alignment wrapText="1"/>
    </xf>
    <xf numFmtId="0" fontId="10" fillId="0" borderId="0" xfId="0" applyFont="1" applyFill="1" applyBorder="1" applyAlignment="1"/>
    <xf numFmtId="0" fontId="0" fillId="2" borderId="0" xfId="0" applyFill="1" applyAlignment="1">
      <alignment horizontal="center"/>
    </xf>
  </cellXfs>
  <cellStyles count="2">
    <cellStyle name="Hyperlink" xfId="1" builtinId="8"/>
    <cellStyle name="Normal" xfId="0" builtinId="0"/>
  </cellStyles>
  <dxfs count="358">
    <dxf>
      <font>
        <color rgb="FF006100"/>
      </font>
      <fill>
        <patternFill>
          <bgColor rgb="FFC6EFCE"/>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rgb="FFFFFF00"/>
        </patternFill>
      </fill>
    </dxf>
    <dxf>
      <fill>
        <patternFill>
          <bgColor rgb="FFFFFF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FF00"/>
        </patternFill>
      </fill>
    </dxf>
    <dxf>
      <fill>
        <patternFill patternType="none">
          <bgColor auto="1"/>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FF00"/>
        </patternFill>
      </fill>
    </dxf>
    <dxf>
      <fill>
        <patternFill patternType="none">
          <bgColor auto="1"/>
        </patternFill>
      </fill>
    </dxf>
    <dxf>
      <font>
        <color rgb="FF9C0006"/>
      </font>
      <fill>
        <patternFill>
          <bgColor rgb="FFFFC7CE"/>
        </patternFill>
      </fill>
    </dxf>
    <dxf>
      <fill>
        <patternFill>
          <bgColor rgb="FFFF6D6D"/>
        </patternFill>
      </fill>
    </dxf>
    <dxf>
      <fill>
        <patternFill>
          <bgColor rgb="FFB889DB"/>
        </patternFill>
      </fill>
    </dxf>
    <dxf>
      <fill>
        <patternFill>
          <bgColor rgb="FFFFFF66"/>
        </patternFill>
      </fill>
    </dxf>
    <dxf>
      <fill>
        <patternFill>
          <bgColor rgb="FF25FF88"/>
        </patternFill>
      </fill>
    </dxf>
    <dxf>
      <fill>
        <patternFill>
          <bgColor theme="0" tint="-0.24994659260841701"/>
        </patternFill>
      </fill>
    </dxf>
    <dxf>
      <font>
        <color rgb="FF9C0006"/>
      </font>
      <fill>
        <patternFill>
          <bgColor rgb="FFFFC7CE"/>
        </patternFill>
      </fill>
    </dxf>
    <dxf>
      <font>
        <color theme="1"/>
      </font>
      <fill>
        <patternFill patternType="none">
          <bgColor auto="1"/>
        </patternFill>
      </fill>
    </dxf>
    <dxf>
      <font>
        <color auto="1"/>
      </font>
      <fill>
        <patternFill patternType="solid">
          <bgColor rgb="FFB889DB"/>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FFFF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rgb="FFFFFF00"/>
        </patternFill>
      </fill>
    </dxf>
    <dxf>
      <fill>
        <patternFill>
          <bgColor rgb="FFFFFF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FF00"/>
        </patternFill>
      </fill>
    </dxf>
    <dxf>
      <fill>
        <patternFill patternType="none">
          <bgColor auto="1"/>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FF00"/>
        </patternFill>
      </fill>
    </dxf>
    <dxf>
      <fill>
        <patternFill patternType="none">
          <bgColor auto="1"/>
        </patternFill>
      </fill>
    </dxf>
    <dxf>
      <font>
        <color rgb="FF9C0006"/>
      </font>
      <fill>
        <patternFill>
          <bgColor rgb="FFFFC7CE"/>
        </patternFill>
      </fill>
    </dxf>
    <dxf>
      <fill>
        <patternFill>
          <bgColor rgb="FFFF6D6D"/>
        </patternFill>
      </fill>
    </dxf>
    <dxf>
      <fill>
        <patternFill>
          <bgColor rgb="FFB889DB"/>
        </patternFill>
      </fill>
    </dxf>
    <dxf>
      <fill>
        <patternFill>
          <bgColor rgb="FFFFFF66"/>
        </patternFill>
      </fill>
    </dxf>
    <dxf>
      <fill>
        <patternFill>
          <bgColor rgb="FF25FF88"/>
        </patternFill>
      </fill>
    </dxf>
    <dxf>
      <fill>
        <patternFill>
          <bgColor theme="0" tint="-0.24994659260841701"/>
        </patternFill>
      </fill>
    </dxf>
    <dxf>
      <font>
        <color rgb="FF9C0006"/>
      </font>
      <fill>
        <patternFill>
          <bgColor rgb="FFFFC7CE"/>
        </patternFill>
      </fill>
    </dxf>
    <dxf>
      <font>
        <color theme="1"/>
      </font>
      <fill>
        <patternFill patternType="none">
          <bgColor auto="1"/>
        </patternFill>
      </fill>
    </dxf>
    <dxf>
      <font>
        <color auto="1"/>
      </font>
      <fill>
        <patternFill patternType="solid">
          <bgColor rgb="FFB889DB"/>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FFFF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rgb="FFFFFF00"/>
        </patternFill>
      </fill>
    </dxf>
    <dxf>
      <fill>
        <patternFill>
          <bgColor rgb="FFFFFF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FF00"/>
        </patternFill>
      </fill>
    </dxf>
    <dxf>
      <fill>
        <patternFill patternType="none">
          <bgColor auto="1"/>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FF00"/>
        </patternFill>
      </fill>
    </dxf>
    <dxf>
      <fill>
        <patternFill patternType="none">
          <bgColor auto="1"/>
        </patternFill>
      </fill>
    </dxf>
    <dxf>
      <font>
        <color rgb="FF9C0006"/>
      </font>
      <fill>
        <patternFill>
          <bgColor rgb="FFFFC7CE"/>
        </patternFill>
      </fill>
    </dxf>
    <dxf>
      <fill>
        <patternFill>
          <bgColor rgb="FFFF6D6D"/>
        </patternFill>
      </fill>
    </dxf>
    <dxf>
      <fill>
        <patternFill>
          <bgColor rgb="FFB889DB"/>
        </patternFill>
      </fill>
    </dxf>
    <dxf>
      <fill>
        <patternFill>
          <bgColor rgb="FFFFFF66"/>
        </patternFill>
      </fill>
    </dxf>
    <dxf>
      <fill>
        <patternFill>
          <bgColor rgb="FF25FF88"/>
        </patternFill>
      </fill>
    </dxf>
    <dxf>
      <fill>
        <patternFill>
          <bgColor theme="0" tint="-0.24994659260841701"/>
        </patternFill>
      </fill>
    </dxf>
    <dxf>
      <font>
        <color rgb="FF9C0006"/>
      </font>
      <fill>
        <patternFill>
          <bgColor rgb="FFFFC7CE"/>
        </patternFill>
      </fill>
    </dxf>
    <dxf>
      <font>
        <color theme="1"/>
      </font>
      <fill>
        <patternFill patternType="none">
          <bgColor auto="1"/>
        </patternFill>
      </fill>
    </dxf>
    <dxf>
      <font>
        <color auto="1"/>
      </font>
      <fill>
        <patternFill patternType="solid">
          <bgColor rgb="FFB889DB"/>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FFFF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rgb="FFFFFF00"/>
        </patternFill>
      </fill>
    </dxf>
    <dxf>
      <fill>
        <patternFill>
          <bgColor rgb="FFFFFF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FF00"/>
        </patternFill>
      </fill>
    </dxf>
    <dxf>
      <fill>
        <patternFill patternType="none">
          <bgColor auto="1"/>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FF00"/>
        </patternFill>
      </fill>
    </dxf>
    <dxf>
      <fill>
        <patternFill patternType="none">
          <bgColor auto="1"/>
        </patternFill>
      </fill>
    </dxf>
    <dxf>
      <font>
        <color rgb="FF9C0006"/>
      </font>
      <fill>
        <patternFill>
          <bgColor rgb="FFFFC7CE"/>
        </patternFill>
      </fill>
    </dxf>
    <dxf>
      <fill>
        <patternFill>
          <bgColor rgb="FFFF6D6D"/>
        </patternFill>
      </fill>
    </dxf>
    <dxf>
      <fill>
        <patternFill>
          <bgColor rgb="FFB889DB"/>
        </patternFill>
      </fill>
    </dxf>
    <dxf>
      <fill>
        <patternFill>
          <bgColor rgb="FFFFFF66"/>
        </patternFill>
      </fill>
    </dxf>
    <dxf>
      <fill>
        <patternFill>
          <bgColor rgb="FF25FF88"/>
        </patternFill>
      </fill>
    </dxf>
    <dxf>
      <fill>
        <patternFill>
          <bgColor theme="0" tint="-0.24994659260841701"/>
        </patternFill>
      </fill>
    </dxf>
    <dxf>
      <font>
        <color rgb="FF9C0006"/>
      </font>
      <fill>
        <patternFill>
          <bgColor rgb="FFFFC7CE"/>
        </patternFill>
      </fill>
    </dxf>
    <dxf>
      <font>
        <color theme="1"/>
      </font>
      <fill>
        <patternFill patternType="none">
          <bgColor auto="1"/>
        </patternFill>
      </fill>
    </dxf>
    <dxf>
      <font>
        <color auto="1"/>
      </font>
      <fill>
        <patternFill patternType="solid">
          <bgColor rgb="FFB889DB"/>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FFFF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rgb="FFFFFF00"/>
        </patternFill>
      </fill>
    </dxf>
    <dxf>
      <fill>
        <patternFill>
          <bgColor rgb="FFFFFF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FF00"/>
        </patternFill>
      </fill>
    </dxf>
    <dxf>
      <fill>
        <patternFill patternType="none">
          <bgColor auto="1"/>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FF00"/>
        </patternFill>
      </fill>
    </dxf>
    <dxf>
      <fill>
        <patternFill patternType="none">
          <bgColor auto="1"/>
        </patternFill>
      </fill>
    </dxf>
    <dxf>
      <font>
        <color rgb="FF9C0006"/>
      </font>
      <fill>
        <patternFill>
          <bgColor rgb="FFFFC7CE"/>
        </patternFill>
      </fill>
    </dxf>
    <dxf>
      <fill>
        <patternFill>
          <bgColor rgb="FFFF6D6D"/>
        </patternFill>
      </fill>
    </dxf>
    <dxf>
      <fill>
        <patternFill>
          <bgColor rgb="FFB889DB"/>
        </patternFill>
      </fill>
    </dxf>
    <dxf>
      <fill>
        <patternFill>
          <bgColor rgb="FFFFFF66"/>
        </patternFill>
      </fill>
    </dxf>
    <dxf>
      <fill>
        <patternFill>
          <bgColor rgb="FF25FF88"/>
        </patternFill>
      </fill>
    </dxf>
    <dxf>
      <fill>
        <patternFill>
          <bgColor theme="0" tint="-0.24994659260841701"/>
        </patternFill>
      </fill>
    </dxf>
    <dxf>
      <font>
        <color rgb="FF9C0006"/>
      </font>
      <fill>
        <patternFill>
          <bgColor rgb="FFFFC7CE"/>
        </patternFill>
      </fill>
    </dxf>
    <dxf>
      <font>
        <color theme="1"/>
      </font>
      <fill>
        <patternFill patternType="none">
          <bgColor auto="1"/>
        </patternFill>
      </fill>
    </dxf>
    <dxf>
      <font>
        <color auto="1"/>
      </font>
      <fill>
        <patternFill patternType="solid">
          <bgColor rgb="FFB889DB"/>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FFFF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rgb="FFFFFF00"/>
        </patternFill>
      </fill>
    </dxf>
    <dxf>
      <fill>
        <patternFill>
          <bgColor rgb="FFFFFF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FF00"/>
        </patternFill>
      </fill>
    </dxf>
    <dxf>
      <fill>
        <patternFill patternType="none">
          <bgColor auto="1"/>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FF00"/>
        </patternFill>
      </fill>
    </dxf>
    <dxf>
      <fill>
        <patternFill patternType="none">
          <bgColor auto="1"/>
        </patternFill>
      </fill>
    </dxf>
    <dxf>
      <font>
        <color rgb="FF9C0006"/>
      </font>
      <fill>
        <patternFill>
          <bgColor rgb="FFFFC7CE"/>
        </patternFill>
      </fill>
    </dxf>
    <dxf>
      <fill>
        <patternFill>
          <bgColor rgb="FFFF6D6D"/>
        </patternFill>
      </fill>
    </dxf>
    <dxf>
      <fill>
        <patternFill>
          <bgColor rgb="FFB889DB"/>
        </patternFill>
      </fill>
    </dxf>
    <dxf>
      <fill>
        <patternFill>
          <bgColor rgb="FFFFFF66"/>
        </patternFill>
      </fill>
    </dxf>
    <dxf>
      <fill>
        <patternFill>
          <bgColor rgb="FF25FF88"/>
        </patternFill>
      </fill>
    </dxf>
    <dxf>
      <fill>
        <patternFill>
          <bgColor theme="0" tint="-0.24994659260841701"/>
        </patternFill>
      </fill>
    </dxf>
    <dxf>
      <font>
        <color rgb="FF9C0006"/>
      </font>
      <fill>
        <patternFill>
          <bgColor rgb="FFFFC7CE"/>
        </patternFill>
      </fill>
    </dxf>
    <dxf>
      <font>
        <color theme="1"/>
      </font>
      <fill>
        <patternFill patternType="none">
          <bgColor auto="1"/>
        </patternFill>
      </fill>
    </dxf>
    <dxf>
      <font>
        <color auto="1"/>
      </font>
      <fill>
        <patternFill patternType="solid">
          <bgColor rgb="FFB889DB"/>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FFFF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rgb="FFFFFF00"/>
        </patternFill>
      </fill>
    </dxf>
    <dxf>
      <fill>
        <patternFill>
          <bgColor rgb="FFFFFF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FF00"/>
        </patternFill>
      </fill>
    </dxf>
    <dxf>
      <fill>
        <patternFill patternType="none">
          <bgColor auto="1"/>
        </patternFill>
      </fill>
    </dxf>
    <dxf>
      <fill>
        <patternFill>
          <bgColor rgb="FFFF6D6D"/>
        </patternFill>
      </fill>
    </dxf>
    <dxf>
      <fill>
        <patternFill>
          <bgColor rgb="FFB889DB"/>
        </patternFill>
      </fill>
    </dxf>
    <dxf>
      <fill>
        <patternFill>
          <bgColor rgb="FFFFFF66"/>
        </patternFill>
      </fill>
    </dxf>
    <dxf>
      <fill>
        <patternFill>
          <bgColor rgb="FF25FF88"/>
        </patternFill>
      </fill>
    </dxf>
    <dxf>
      <fill>
        <patternFill>
          <bgColor theme="0" tint="-0.24994659260841701"/>
        </patternFill>
      </fill>
    </dxf>
    <dxf>
      <font>
        <color rgb="FF9C0006"/>
      </font>
      <fill>
        <patternFill>
          <bgColor rgb="FFFFC7CE"/>
        </patternFill>
      </fill>
    </dxf>
    <dxf>
      <font>
        <color theme="1"/>
      </font>
      <fill>
        <patternFill patternType="none">
          <bgColor auto="1"/>
        </patternFill>
      </fill>
    </dxf>
    <dxf>
      <font>
        <color auto="1"/>
      </font>
      <fill>
        <patternFill patternType="solid">
          <bgColor rgb="FFB889DB"/>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61BBFF"/>
        </patternFill>
      </fill>
    </dxf>
    <dxf>
      <font>
        <color auto="1"/>
      </font>
      <fill>
        <patternFill>
          <bgColor rgb="FFFF6D6D"/>
        </patternFill>
      </fill>
    </dxf>
    <dxf>
      <font>
        <color auto="1"/>
      </font>
      <fill>
        <patternFill>
          <bgColor rgb="FF25FF88"/>
        </patternFill>
      </fill>
    </dxf>
    <dxf>
      <font>
        <color auto="1"/>
      </font>
      <fill>
        <patternFill>
          <bgColor rgb="FF25FF88"/>
        </patternFill>
      </fill>
    </dxf>
    <dxf>
      <font>
        <color auto="1"/>
      </font>
      <fill>
        <patternFill>
          <bgColor rgb="FFFFFF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EB9C"/>
      <color rgb="FF9C5700"/>
      <color rgb="FF9C0006"/>
      <color rgb="FFFFC7CE"/>
      <color rgb="FF25FF88"/>
      <color rgb="FFFFFF66"/>
      <color rgb="FF61BBFF"/>
      <color rgb="FFB889DB"/>
      <color rgb="FFFF6D6D"/>
      <color rgb="FFD2B4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15249-B2BF-40AF-A30D-A83A121E54D3}">
  <sheetPr codeName="Sheet1"/>
  <dimension ref="A1:W769"/>
  <sheetViews>
    <sheetView tabSelected="1" zoomScaleNormal="100" workbookViewId="0">
      <pane ySplit="1" topLeftCell="A2" activePane="bottomLeft" state="frozen"/>
      <selection pane="bottomLeft" activeCell="K90" sqref="K90"/>
    </sheetView>
  </sheetViews>
  <sheetFormatPr defaultColWidth="8.88671875" defaultRowHeight="13.2" customHeight="1" x14ac:dyDescent="0.3"/>
  <cols>
    <col min="1" max="1" width="5.88671875" customWidth="1"/>
    <col min="2" max="2" width="11.33203125" customWidth="1"/>
    <col min="3" max="3" width="9.109375" customWidth="1"/>
    <col min="4" max="4" width="23.44140625" customWidth="1"/>
    <col min="5" max="5" width="14.88671875" customWidth="1"/>
    <col min="6" max="6" width="12.6640625" customWidth="1"/>
    <col min="7" max="7" width="7.109375" style="8" customWidth="1"/>
    <col min="8" max="9" width="12.44140625" customWidth="1"/>
    <col min="10" max="10" width="9.88671875" customWidth="1"/>
    <col min="11" max="11" width="7" customWidth="1"/>
    <col min="12" max="12" width="2.6640625" customWidth="1"/>
    <col min="13" max="14" width="14.33203125" customWidth="1"/>
    <col min="15" max="15" width="2.6640625" customWidth="1"/>
    <col min="16" max="16" width="23.44140625" customWidth="1"/>
    <col min="17" max="17" width="5.33203125" customWidth="1"/>
    <col min="18" max="18" width="13.109375" customWidth="1"/>
    <col min="19" max="19" width="13.88671875" customWidth="1"/>
    <col min="20" max="20" width="8.88671875" customWidth="1"/>
    <col min="21" max="21" width="14.44140625" customWidth="1"/>
    <col min="22" max="22" width="8.109375" style="42" customWidth="1"/>
  </cols>
  <sheetData>
    <row r="1" spans="1:23" s="6" customFormat="1" ht="13.2" customHeight="1" x14ac:dyDescent="0.3">
      <c r="A1" s="2" t="s">
        <v>0</v>
      </c>
      <c r="B1" s="2" t="s">
        <v>1</v>
      </c>
      <c r="C1" s="2" t="s">
        <v>2</v>
      </c>
      <c r="D1" s="2" t="s">
        <v>3</v>
      </c>
      <c r="E1" s="2" t="s">
        <v>4</v>
      </c>
      <c r="F1" s="2" t="s">
        <v>5</v>
      </c>
      <c r="G1" s="3" t="s">
        <v>6</v>
      </c>
      <c r="H1" s="2" t="s">
        <v>7</v>
      </c>
      <c r="I1" s="2" t="s">
        <v>8</v>
      </c>
      <c r="J1" s="2" t="s">
        <v>9</v>
      </c>
      <c r="K1" s="2" t="s">
        <v>10</v>
      </c>
      <c r="L1" s="4"/>
      <c r="M1" s="3" t="s">
        <v>11</v>
      </c>
      <c r="N1" s="3" t="s">
        <v>12</v>
      </c>
      <c r="O1" s="4"/>
      <c r="P1" s="2" t="s">
        <v>13</v>
      </c>
      <c r="Q1" s="2" t="s">
        <v>14</v>
      </c>
      <c r="R1" s="2" t="s">
        <v>15</v>
      </c>
      <c r="S1" s="2" t="s">
        <v>1</v>
      </c>
      <c r="T1" s="44" t="s">
        <v>16</v>
      </c>
      <c r="U1" s="2" t="s">
        <v>17</v>
      </c>
      <c r="V1" s="5" t="s">
        <v>18</v>
      </c>
    </row>
    <row r="2" spans="1:23" ht="13.2" customHeight="1" x14ac:dyDescent="0.3">
      <c r="A2">
        <v>1</v>
      </c>
      <c r="B2" t="s">
        <v>19</v>
      </c>
      <c r="C2" t="s">
        <v>20</v>
      </c>
      <c r="D2" s="7" t="s">
        <v>826</v>
      </c>
      <c r="E2" t="str">
        <f t="shared" ref="E2:E3" si="0">IF(LEN(F2)=0,"",IF(ISBLANK(D2),"",IF(F2="INCONCLUSIVE","Inconclusive",IF(F2="NEGATIVE","Negative",IF(F2="POSITIVE","Positive",IF(F2="RERUN",IF(G2=1,"No Result (RR)",IF(G2=2,IF(H2="RERUN","Inconclusive",IF(H2="N1 RERUN","No Result (RR)","Pending")),IF(G2=3,IF(H2="RERUN","Inconclusive",IF(H2="N1 RERUN","Inconclusive","Pending")),"Pending"))),IF(F2="N1 RERUN",IF(G2=1,"No Result (N1)",IF(G2=2,IF(H2="RERUN","No Result (N1)",IF(H2="N1 RERUN","Positive","Pending")),IF(G2=3,IF(H2="RERUN","Inconclusive",IF(H2="N1 RERUN","Positive","Pending")),"Pending"))))))))))</f>
        <v>Negative</v>
      </c>
      <c r="F2" t="str">
        <f>IF(OR(D2="Empty",ISBLANK(D2)),"",IF(_xlfn.XLOOKUP(B2,S$18:S$769,V$18:V$769,"Null",0,1)="Case 0","INCONCLUSIVE",IF(OR(_xlfn.XLOOKUP(B2,S$18:S$769,V$18:V$769,"Null",0,1)="Case 1",_xlfn.XLOOKUP(B2,S$18:S$769,V$18:V$769,"Null",0,1)="Case 5",_xlfn.XLOOKUP(B2,S$18:S$769,V$18:V$769,"Null",0,1)="Case 9", _xlfn.XLOOKUP(B2,S$18:S$769,V$18:V$769,"Null",0,1)="Case 13"),"POSITIVE",IF(OR(_xlfn.XLOOKUP(B2,S$18:S$769,V$18:V$769,"Null",0,1)="Case 2",_xlfn.XLOOKUP(B2,S$18:S$769,V$18:V$769,"Null",0,1)="Case 3",_xlfn.XLOOKUP(B2,S$18:S$769,V$18:V$769,"Null",0,1)="Case 6",_xlfn.XLOOKUP(B2,S$18:S$769,V$18:V$769,"Null",0,1)="Case 11",_xlfn.XLOOKUP(B2,S$18:S$769,V$18:V$769,"Null",0,1)="Case 7",_xlfn.XLOOKUP(B2,S$18:S$769,V$18:V$769,"Null",0,1)="Case 10",_xlfn.XLOOKUP(B2,S$18:S$769,V$18:V$769,"Null",0,1)="Case 14",_xlfn.XLOOKUP(B2,S$18:S$769,V$18:V$769,"Null",0,1)="Case 15"),"N1 RERUN",IF(OR(_xlfn.XLOOKUP(B2,S$18:S$769,V$18:V$769,"Null",0,1)="Case 4",_xlfn.XLOOKUP(B2,S$18:S$769,V$18:V$769,"Null",0,1)="Case 8",_xlfn.XLOOKUP(B2,S$18:S$769,V$18:V$769,"Null",0,1)="Case 12"),"NEGATIVE",IF(_xlfn.XLOOKUP(B2,S$18:S$769,V$18:V$769,"Null",0,1)="Case 16","RERUN",""))))))</f>
        <v>NEGATIVE</v>
      </c>
      <c r="G2" s="8">
        <v>1</v>
      </c>
      <c r="K2" s="9"/>
      <c r="L2" s="10" t="s">
        <v>21</v>
      </c>
      <c r="M2" t="s">
        <v>22</v>
      </c>
      <c r="N2" s="11">
        <v>44564</v>
      </c>
      <c r="O2" s="12"/>
      <c r="P2" t="s">
        <v>23</v>
      </c>
      <c r="Q2" t="s">
        <v>24</v>
      </c>
      <c r="R2" t="s">
        <v>25</v>
      </c>
      <c r="S2" t="s">
        <v>26</v>
      </c>
      <c r="T2" s="45"/>
      <c r="U2" t="str">
        <f>IF($T$1&lt;&gt;"Cq","",IF(T2="","INVALID",IF(T2&lt;33,"VALID","INVALID")))</f>
        <v>INVALID</v>
      </c>
      <c r="V2" s="13" t="str">
        <f t="shared" ref="V2" si="1">IF(OR($N$15="Int.",ISBLANK($N$15)),"",IF(AND(U3="NO*",U5="NO*"),"Case 0",IF(U2="VALID",IF(U4="VALID",IF(U3="YES",IF(U5="YES","Case 1","Case 2"),IF(U5="YES","Case 3","Case 4")),IF(U3="YES",IF(U5="YES","Case 5","Case 6"),IF(U5="YES","Case 7","Case 8"))),IF(U4="VALID",IF(U3="YES",IF(U5="YES","Case 9","Case 10"),IF(U5="YES","Case 11","Case 12")),IF(U3="YES",IF(U5="YES","Case 13","Case 14"),IF(U5="YES","Case 15","Case 16"))))))</f>
        <v>Case 16</v>
      </c>
    </row>
    <row r="3" spans="1:23" ht="13.2" customHeight="1" x14ac:dyDescent="0.3">
      <c r="A3">
        <v>1</v>
      </c>
      <c r="B3" t="s">
        <v>27</v>
      </c>
      <c r="C3" t="s">
        <v>28</v>
      </c>
      <c r="D3" t="s">
        <v>827</v>
      </c>
      <c r="E3" t="str">
        <f t="shared" si="0"/>
        <v>Negative</v>
      </c>
      <c r="F3" t="str">
        <f t="shared" ref="F3:F66" si="2">IF(OR(D3="Empty",ISBLANK(D3)),"",IF(_xlfn.XLOOKUP(B3,S$18:S$769,V$18:V$769,"Null",0,1)="Case 0","INCONCLUSIVE",IF(OR(_xlfn.XLOOKUP(B3,S$18:S$769,V$18:V$769,"Null",0,1)="Case 1",_xlfn.XLOOKUP(B3,S$18:S$769,V$18:V$769,"Null",0,1)="Case 5",_xlfn.XLOOKUP(B3,S$18:S$769,V$18:V$769,"Null",0,1)="Case 9", _xlfn.XLOOKUP(B3,S$18:S$769,V$18:V$769,"Null",0,1)="Case 13"),"POSITIVE",IF(OR(_xlfn.XLOOKUP(B3,S$18:S$769,V$18:V$769,"Null",0,1)="Case 2",_xlfn.XLOOKUP(B3,S$18:S$769,V$18:V$769,"Null",0,1)="Case 3",_xlfn.XLOOKUP(B3,S$18:S$769,V$18:V$769,"Null",0,1)="Case 6",_xlfn.XLOOKUP(B3,S$18:S$769,V$18:V$769,"Null",0,1)="Case 11",_xlfn.XLOOKUP(B3,S$18:S$769,V$18:V$769,"Null",0,1)="Case 7",_xlfn.XLOOKUP(B3,S$18:S$769,V$18:V$769,"Null",0,1)="Case 10",_xlfn.XLOOKUP(B3,S$18:S$769,V$18:V$769,"Null",0,1)="Case 14",_xlfn.XLOOKUP(B3,S$18:S$769,V$18:V$769,"Null",0,1)="Case 15"),"N1 RERUN",IF(OR(_xlfn.XLOOKUP(B3,S$18:S$769,V$18:V$769,"Null",0,1)="Case 4",_xlfn.XLOOKUP(B3,S$18:S$769,V$18:V$769,"Null",0,1)="Case 8",_xlfn.XLOOKUP(B3,S$18:S$769,V$18:V$769,"Null",0,1)="Case 12"),"NEGATIVE",IF(_xlfn.XLOOKUP(B3,S$18:S$769,V$18:V$769,"Null",0,1)="Case 16","RERUN",""))))))</f>
        <v>NEGATIVE</v>
      </c>
      <c r="G3" s="8">
        <v>1</v>
      </c>
      <c r="K3" s="9"/>
      <c r="L3" s="10" t="s">
        <v>29</v>
      </c>
      <c r="M3" t="s">
        <v>30</v>
      </c>
      <c r="N3" s="8" t="s">
        <v>31</v>
      </c>
      <c r="O3" s="14"/>
      <c r="P3" t="s">
        <v>23</v>
      </c>
      <c r="Q3" t="s">
        <v>24</v>
      </c>
      <c r="R3" t="s">
        <v>32</v>
      </c>
      <c r="S3" t="s">
        <v>26</v>
      </c>
      <c r="T3" s="45"/>
      <c r="U3" t="str">
        <f>IF($T$1&lt;&gt;"Cq","",IF(T3="","NO",IF(T3&lt;33,"YES","NO*")))</f>
        <v>NO</v>
      </c>
      <c r="V3" s="13"/>
    </row>
    <row r="4" spans="1:23" ht="13.2" customHeight="1" x14ac:dyDescent="0.3">
      <c r="A4">
        <v>1</v>
      </c>
      <c r="B4" t="s">
        <v>33</v>
      </c>
      <c r="C4" t="s">
        <v>34</v>
      </c>
      <c r="D4" s="7" t="s">
        <v>828</v>
      </c>
      <c r="E4" t="str">
        <f t="shared" ref="E4:E66" si="3">IF(LEN(F4)=0,"",IF(ISBLANK(D4),"",IF(F4="INCONCLUSIVE","Inconclusive",IF(F4="NEGATIVE","Negative",IF(F4="POSITIVE","Positive",IF(F4="RERUN",IF(G4=1,"No Result (RR)",IF(G4=2,IF(H4="RERUN","Inconclusive",IF(H4="N1 RERUN","No Result (RR)","Pending")),IF(G4=3,IF(H4="RERUN","Inconclusive",IF(H4="N1 RERUN","Inconclusive","Pending")),"Pending"))),IF(F4="N1 RERUN",IF(G4=1,"No Result (N1)",IF(G4=2,IF(H4="RERUN","No Result (N1)",IF(H4="N1 RERUN","Positive","Pending")),IF(G4=3,IF(H4="RERUN","Inconclusive",IF(H4="N1 RERUN","Positive","Pending")),"Pending"))))))))))</f>
        <v>Negative</v>
      </c>
      <c r="F4" t="str">
        <f t="shared" si="2"/>
        <v>NEGATIVE</v>
      </c>
      <c r="G4" s="8">
        <v>1</v>
      </c>
      <c r="K4" s="9"/>
      <c r="L4" s="10" t="s">
        <v>35</v>
      </c>
      <c r="M4" t="s">
        <v>36</v>
      </c>
      <c r="N4" s="8">
        <f ca="1">_xlfn.SHEET()</f>
        <v>1</v>
      </c>
      <c r="O4" s="14"/>
      <c r="P4" t="s">
        <v>23</v>
      </c>
      <c r="Q4" t="s">
        <v>37</v>
      </c>
      <c r="R4" t="s">
        <v>25</v>
      </c>
      <c r="S4" t="s">
        <v>26</v>
      </c>
      <c r="T4" s="45"/>
      <c r="U4" t="str">
        <f>IF($T$1&lt;&gt;"Cq","",IF(T4="","INVALID",IF(T4&lt;33,"VALID","INVALID")))</f>
        <v>INVALID</v>
      </c>
      <c r="V4" s="13"/>
    </row>
    <row r="5" spans="1:23" ht="13.2" customHeight="1" x14ac:dyDescent="0.3">
      <c r="A5">
        <v>1</v>
      </c>
      <c r="B5" t="s">
        <v>38</v>
      </c>
      <c r="C5" t="s">
        <v>39</v>
      </c>
      <c r="D5" t="s">
        <v>829</v>
      </c>
      <c r="E5" t="str">
        <f t="shared" si="3"/>
        <v>Negative</v>
      </c>
      <c r="F5" t="str">
        <f t="shared" si="2"/>
        <v>NEGATIVE</v>
      </c>
      <c r="G5" s="8">
        <v>1</v>
      </c>
      <c r="K5" s="9"/>
      <c r="L5" s="10" t="s">
        <v>40</v>
      </c>
      <c r="N5" s="8"/>
      <c r="O5" s="14"/>
      <c r="P5" t="s">
        <v>23</v>
      </c>
      <c r="Q5" t="s">
        <v>37</v>
      </c>
      <c r="R5" t="s">
        <v>32</v>
      </c>
      <c r="S5" t="s">
        <v>26</v>
      </c>
      <c r="T5" s="45"/>
      <c r="U5" t="str">
        <f>IF($T$1&lt;&gt;"Cq","",IF(T5="","NO",IF(T5&lt;33,"YES","NO*")))</f>
        <v>NO</v>
      </c>
      <c r="V5" s="13"/>
    </row>
    <row r="6" spans="1:23" ht="13.2" customHeight="1" x14ac:dyDescent="0.3">
      <c r="A6">
        <v>1</v>
      </c>
      <c r="B6" t="s">
        <v>41</v>
      </c>
      <c r="C6" t="s">
        <v>42</v>
      </c>
      <c r="D6" s="7" t="s">
        <v>830</v>
      </c>
      <c r="E6" t="str">
        <f t="shared" si="3"/>
        <v>Negative</v>
      </c>
      <c r="F6" t="str">
        <f t="shared" si="2"/>
        <v>NEGATIVE</v>
      </c>
      <c r="G6" s="8">
        <v>1</v>
      </c>
      <c r="K6" s="9"/>
      <c r="L6" s="10" t="s">
        <v>43</v>
      </c>
      <c r="M6" s="15" t="s">
        <v>44</v>
      </c>
      <c r="N6" s="16" t="s">
        <v>45</v>
      </c>
      <c r="O6" s="14"/>
      <c r="P6" t="s">
        <v>23</v>
      </c>
      <c r="Q6" t="s">
        <v>46</v>
      </c>
      <c r="R6" t="s">
        <v>25</v>
      </c>
      <c r="S6" t="s">
        <v>47</v>
      </c>
      <c r="T6" s="45">
        <v>22.61</v>
      </c>
      <c r="U6" t="str">
        <f>IF($T$1&lt;&gt;"Cq","",IF(T6="","INVALID",IF(T6&lt;33,"VALID","INVALID")))</f>
        <v>VALID</v>
      </c>
      <c r="V6" s="13" t="str">
        <f>IF(OR($N$15="Int.",ISBLANK($N$15)),"",IF(AND(U7="NO*",U9="NO*"),"Case 0",IF(U6="VALID",IF(U8="VALID",IF(U7="YES",IF(U9="YES","Case 1","Case 2"),IF(U9="YES","Case 3","Case 4")),IF(U7="YES",IF(U9="YES","Case 5","Case 6"),IF(U9="YES","Case 7","Case 8"))),IF(U8="VALID",IF(U7="YES",IF(U9="YES","Case 9","Case 10"),IF(U9="YES","Case 11","Case 12")),IF(U7="YES",IF(U9="YES","Case 13","Case 14"),IF(U9="YES","Case 15","Case 16"))))))</f>
        <v>Case 1</v>
      </c>
    </row>
    <row r="7" spans="1:23" ht="13.2" customHeight="1" x14ac:dyDescent="0.3">
      <c r="A7">
        <v>1</v>
      </c>
      <c r="B7" t="s">
        <v>48</v>
      </c>
      <c r="C7" t="s">
        <v>49</v>
      </c>
      <c r="D7" t="s">
        <v>831</v>
      </c>
      <c r="E7" t="str">
        <f t="shared" si="3"/>
        <v>Negative</v>
      </c>
      <c r="F7" t="str">
        <f t="shared" si="2"/>
        <v>NEGATIVE</v>
      </c>
      <c r="G7" s="8">
        <v>1</v>
      </c>
      <c r="K7" s="9"/>
      <c r="L7" s="10" t="s">
        <v>50</v>
      </c>
      <c r="M7" s="15" t="s">
        <v>51</v>
      </c>
      <c r="N7" s="16" t="s">
        <v>52</v>
      </c>
      <c r="O7" s="14"/>
      <c r="P7" t="s">
        <v>23</v>
      </c>
      <c r="Q7" t="s">
        <v>46</v>
      </c>
      <c r="R7" t="s">
        <v>32</v>
      </c>
      <c r="S7" t="s">
        <v>47</v>
      </c>
      <c r="T7" s="45">
        <v>21.11</v>
      </c>
      <c r="U7" t="str">
        <f>IF($T$1&lt;&gt;"Cq","",IF(T7="","NO",IF(T7&lt;33,"YES","NO*")))</f>
        <v>YES</v>
      </c>
      <c r="V7" s="13"/>
    </row>
    <row r="8" spans="1:23" ht="13.2" customHeight="1" x14ac:dyDescent="0.3">
      <c r="A8">
        <v>2</v>
      </c>
      <c r="B8" t="s">
        <v>53</v>
      </c>
      <c r="C8" t="s">
        <v>20</v>
      </c>
      <c r="D8" s="7" t="s">
        <v>832</v>
      </c>
      <c r="E8" t="str">
        <f t="shared" si="3"/>
        <v>Negative</v>
      </c>
      <c r="F8" t="str">
        <f t="shared" si="2"/>
        <v>NEGATIVE</v>
      </c>
      <c r="G8" s="8">
        <v>1</v>
      </c>
      <c r="K8" s="9"/>
      <c r="L8" s="10" t="s">
        <v>54</v>
      </c>
      <c r="M8" s="15" t="s">
        <v>55</v>
      </c>
      <c r="N8" s="16" t="s">
        <v>56</v>
      </c>
      <c r="O8" s="14"/>
      <c r="P8" t="s">
        <v>23</v>
      </c>
      <c r="Q8" t="s">
        <v>57</v>
      </c>
      <c r="R8" t="s">
        <v>25</v>
      </c>
      <c r="S8" t="s">
        <v>47</v>
      </c>
      <c r="T8" s="45">
        <v>22.62</v>
      </c>
      <c r="U8" t="str">
        <f>IF($T$1&lt;&gt;"Cq","",IF(T8="","INVALID",IF(T8&lt;33,"VALID","INVALID")))</f>
        <v>VALID</v>
      </c>
      <c r="V8" s="13"/>
    </row>
    <row r="9" spans="1:23" ht="13.2" customHeight="1" x14ac:dyDescent="0.3">
      <c r="A9">
        <v>2</v>
      </c>
      <c r="B9" t="s">
        <v>58</v>
      </c>
      <c r="C9" t="s">
        <v>28</v>
      </c>
      <c r="D9" t="s">
        <v>833</v>
      </c>
      <c r="E9" t="str">
        <f t="shared" si="3"/>
        <v>Negative</v>
      </c>
      <c r="F9" t="str">
        <f t="shared" si="2"/>
        <v>NEGATIVE</v>
      </c>
      <c r="G9" s="8">
        <v>1</v>
      </c>
      <c r="K9" s="9"/>
      <c r="L9" s="10" t="s">
        <v>59</v>
      </c>
      <c r="M9" s="15" t="s">
        <v>60</v>
      </c>
      <c r="N9" s="16" t="s">
        <v>61</v>
      </c>
      <c r="O9" s="14"/>
      <c r="P9" t="s">
        <v>23</v>
      </c>
      <c r="Q9" t="s">
        <v>57</v>
      </c>
      <c r="R9" t="s">
        <v>32</v>
      </c>
      <c r="S9" t="s">
        <v>47</v>
      </c>
      <c r="T9" s="45">
        <v>20.6</v>
      </c>
      <c r="U9" t="str">
        <f>IF($T$1&lt;&gt;"Cq","",IF(T9="","NO",IF(T9&lt;33,"YES","NO*")))</f>
        <v>YES</v>
      </c>
      <c r="V9" s="13"/>
    </row>
    <row r="10" spans="1:23" ht="13.2" customHeight="1" x14ac:dyDescent="0.3">
      <c r="A10">
        <v>2</v>
      </c>
      <c r="B10" t="s">
        <v>62</v>
      </c>
      <c r="C10" t="s">
        <v>34</v>
      </c>
      <c r="D10" s="7" t="s">
        <v>834</v>
      </c>
      <c r="E10" t="str">
        <f t="shared" si="3"/>
        <v>Negative</v>
      </c>
      <c r="F10" t="str">
        <f t="shared" si="2"/>
        <v>NEGATIVE</v>
      </c>
      <c r="G10" s="8">
        <v>1</v>
      </c>
      <c r="K10" s="9"/>
      <c r="L10" s="10" t="s">
        <v>63</v>
      </c>
      <c r="M10" s="15" t="s">
        <v>64</v>
      </c>
      <c r="N10" s="16" t="s">
        <v>65</v>
      </c>
      <c r="O10" s="14"/>
      <c r="P10" t="s">
        <v>23</v>
      </c>
      <c r="Q10" t="s">
        <v>66</v>
      </c>
      <c r="R10" t="s">
        <v>25</v>
      </c>
      <c r="S10" t="s">
        <v>67</v>
      </c>
      <c r="T10" s="45"/>
      <c r="U10" t="str">
        <f>IF($T$1&lt;&gt;"Cq","",IF(T10="","INVALID",IF(T10&lt;33,"VALID","INVALID")))</f>
        <v>INVALID</v>
      </c>
      <c r="V10" s="13" t="str">
        <f t="shared" ref="V10" si="4">IF(OR($N$15="Int.",ISBLANK($N$15)),"",IF(AND(U11="NO*",U13="NO*"),"Case 0",IF(U10="VALID",IF(U12="VALID",IF(U11="YES",IF(U13="YES","Case 1","Case 2"),IF(U13="YES","Case 3","Case 4")),IF(U11="YES",IF(U13="YES","Case 5","Case 6"),IF(U13="YES","Case 7","Case 8"))),IF(U12="VALID",IF(U11="YES",IF(U13="YES","Case 9","Case 10"),IF(U13="YES","Case 11","Case 12")),IF(U11="YES",IF(U13="YES","Case 13","Case 14"),IF(U13="YES","Case 15","Case 16"))))))</f>
        <v>Case 16</v>
      </c>
    </row>
    <row r="11" spans="1:23" ht="13.2" customHeight="1" x14ac:dyDescent="0.3">
      <c r="A11">
        <v>2</v>
      </c>
      <c r="B11" t="s">
        <v>68</v>
      </c>
      <c r="C11" t="s">
        <v>39</v>
      </c>
      <c r="D11" t="s">
        <v>835</v>
      </c>
      <c r="E11" t="str">
        <f t="shared" si="3"/>
        <v>Negative</v>
      </c>
      <c r="F11" t="str">
        <f>IF(OR(D11="Empty",ISBLANK(D11)),"",IF(_xlfn.XLOOKUP(B11,S$18:S$769,V$18:V$769,"Null",0,1)="Case 0","INCONCLUSIVE",IF(OR(_xlfn.XLOOKUP(B11,S$18:S$769,V$18:V$769,"Null",0,1)="Case 1",_xlfn.XLOOKUP(B11,S$18:S$769,V$18:V$769,"Null",0,1)="Case 5",_xlfn.XLOOKUP(B11,S$18:S$769,V$18:V$769,"Null",0,1)="Case 9", _xlfn.XLOOKUP(B11,S$18:S$769,V$18:V$769,"Null",0,1)="Case 13"),"POSITIVE",IF(OR(_xlfn.XLOOKUP(B11,S$18:S$769,V$18:V$769,"Null",0,1)="Case 2",_xlfn.XLOOKUP(B11,S$18:S$769,V$18:V$769,"Null",0,1)="Case 3",_xlfn.XLOOKUP(B11,S$18:S$769,V$18:V$769,"Null",0,1)="Case 6",_xlfn.XLOOKUP(B11,S$18:S$769,V$18:V$769,"Null",0,1)="Case 11",_xlfn.XLOOKUP(B11,S$18:S$769,V$18:V$769,"Null",0,1)="Case 7",_xlfn.XLOOKUP(B11,S$18:S$769,V$18:V$769,"Null",0,1)="Case 10",_xlfn.XLOOKUP(B11,S$18:S$769,V$18:V$769,"Null",0,1)="Case 14",_xlfn.XLOOKUP(B11,S$18:S$769,V$18:V$769,"Null",0,1)="Case 15"),"N1 RERUN",IF(OR(_xlfn.XLOOKUP(B11,S$18:S$769,V$18:V$769,"Null",0,1)="Case 4",_xlfn.XLOOKUP(B11,S$18:S$769,V$18:V$769,"Null",0,1)="Case 8",_xlfn.XLOOKUP(B11,S$18:S$769,V$18:V$769,"Null",0,1)="Case 12"),"NEGATIVE",IF(_xlfn.XLOOKUP(B11,S$18:S$769,V$18:V$769,"Null",0,1)="Case 16","RERUN",""))))))</f>
        <v>NEGATIVE</v>
      </c>
      <c r="G11" s="8">
        <v>1</v>
      </c>
      <c r="K11" s="9"/>
      <c r="L11" s="10" t="s">
        <v>69</v>
      </c>
      <c r="M11" s="15" t="s">
        <v>70</v>
      </c>
      <c r="N11" s="16" t="s">
        <v>71</v>
      </c>
      <c r="O11" s="14"/>
      <c r="P11" t="s">
        <v>23</v>
      </c>
      <c r="Q11" t="s">
        <v>66</v>
      </c>
      <c r="R11" t="s">
        <v>32</v>
      </c>
      <c r="S11" t="s">
        <v>67</v>
      </c>
      <c r="T11" s="45"/>
      <c r="U11" t="str">
        <f>IF($T$1&lt;&gt;"Cq","",IF(T11="","NO",IF(T11&lt;33,"YES","NO*")))</f>
        <v>NO</v>
      </c>
      <c r="V11" s="13"/>
    </row>
    <row r="12" spans="1:23" ht="13.2" customHeight="1" x14ac:dyDescent="0.3">
      <c r="A12">
        <v>2</v>
      </c>
      <c r="B12" t="s">
        <v>72</v>
      </c>
      <c r="C12" t="s">
        <v>42</v>
      </c>
      <c r="D12" s="7" t="s">
        <v>836</v>
      </c>
      <c r="E12" t="str">
        <f t="shared" si="3"/>
        <v>Negative</v>
      </c>
      <c r="F12" t="str">
        <f t="shared" si="2"/>
        <v>NEGATIVE</v>
      </c>
      <c r="G12" s="8">
        <v>1</v>
      </c>
      <c r="K12" s="9"/>
      <c r="L12" s="10" t="s">
        <v>73</v>
      </c>
      <c r="M12" s="15" t="s">
        <v>74</v>
      </c>
      <c r="N12" s="8" t="s">
        <v>75</v>
      </c>
      <c r="O12" s="14"/>
      <c r="P12" t="s">
        <v>23</v>
      </c>
      <c r="Q12" t="s">
        <v>76</v>
      </c>
      <c r="R12" t="s">
        <v>25</v>
      </c>
      <c r="S12" t="s">
        <v>67</v>
      </c>
      <c r="T12" s="45"/>
      <c r="U12" t="str">
        <f>IF($T$1&lt;&gt;"Cq","",IF(T12="","INVALID",IF(T12&lt;33,"VALID","INVALID")))</f>
        <v>INVALID</v>
      </c>
      <c r="V12" s="13"/>
    </row>
    <row r="13" spans="1:23" ht="13.2" customHeight="1" x14ac:dyDescent="0.3">
      <c r="A13">
        <v>2</v>
      </c>
      <c r="B13" t="s">
        <v>77</v>
      </c>
      <c r="C13" t="s">
        <v>49</v>
      </c>
      <c r="D13" t="s">
        <v>837</v>
      </c>
      <c r="E13" t="str">
        <f t="shared" si="3"/>
        <v>Negative</v>
      </c>
      <c r="F13" t="str">
        <f t="shared" si="2"/>
        <v>NEGATIVE</v>
      </c>
      <c r="G13" s="8">
        <v>1</v>
      </c>
      <c r="K13" s="9"/>
      <c r="L13" s="10" t="s">
        <v>78</v>
      </c>
      <c r="M13" s="15" t="s">
        <v>79</v>
      </c>
      <c r="N13" s="16" t="s">
        <v>80</v>
      </c>
      <c r="O13" s="14"/>
      <c r="P13" t="s">
        <v>23</v>
      </c>
      <c r="Q13" t="s">
        <v>76</v>
      </c>
      <c r="R13" t="s">
        <v>32</v>
      </c>
      <c r="S13" t="s">
        <v>67</v>
      </c>
      <c r="T13" s="45"/>
      <c r="U13" t="str">
        <f>IF($T$1&lt;&gt;"Cq","",IF(T13="","NO",IF(T13&lt;33,"YES","NO*")))</f>
        <v>NO</v>
      </c>
      <c r="V13" s="13"/>
    </row>
    <row r="14" spans="1:23" ht="13.2" customHeight="1" x14ac:dyDescent="0.3">
      <c r="A14">
        <v>4</v>
      </c>
      <c r="B14" t="s">
        <v>81</v>
      </c>
      <c r="C14" t="s">
        <v>20</v>
      </c>
      <c r="D14" s="7" t="s">
        <v>838</v>
      </c>
      <c r="E14" t="str">
        <f t="shared" si="3"/>
        <v>Negative</v>
      </c>
      <c r="F14" t="str">
        <f t="shared" si="2"/>
        <v>NEGATIVE</v>
      </c>
      <c r="G14" s="8">
        <v>1</v>
      </c>
      <c r="K14" s="9"/>
      <c r="L14" s="10" t="s">
        <v>82</v>
      </c>
      <c r="M14" s="15" t="s">
        <v>83</v>
      </c>
      <c r="N14" s="16" t="s">
        <v>84</v>
      </c>
      <c r="O14" s="14"/>
      <c r="P14" t="s">
        <v>23</v>
      </c>
      <c r="Q14" t="s">
        <v>85</v>
      </c>
      <c r="R14" t="s">
        <v>25</v>
      </c>
      <c r="S14" t="s">
        <v>86</v>
      </c>
      <c r="T14" s="45">
        <v>27.09</v>
      </c>
      <c r="U14" s="17" t="str">
        <f>IF($T$1&lt;&gt;"Cq","",IF(T14="","INVALID",IF(AND(T14&lt;28,T14&gt;=22),"VALID","INVALID")))</f>
        <v>VALID</v>
      </c>
      <c r="V14" s="13" t="str">
        <f t="shared" ref="V14" si="5">IF(OR($N$15="Int.",ISBLANK($N$15)),"",IF(AND(U15="NO*",U17="NO*"),"Case 0",IF(U14="VALID",IF(U16="VALID",IF(U15="YES",IF(U17="YES","Case 1","Case 2"),IF(U17="YES","Case 3","Case 4")),IF(U15="YES",IF(U17="YES","Case 5","Case 6"),IF(U17="YES","Case 7","Case 8"))),IF(U16="VALID",IF(U15="YES",IF(U17="YES","Case 9","Case 10"),IF(U17="YES","Case 11","Case 12")),IF(U15="YES",IF(U17="YES","Case 13","Case 14"),IF(U17="YES","Case 15","Case 16"))))))</f>
        <v>Case 1</v>
      </c>
    </row>
    <row r="15" spans="1:23" ht="13.2" customHeight="1" x14ac:dyDescent="0.3">
      <c r="A15">
        <v>4</v>
      </c>
      <c r="B15" t="s">
        <v>87</v>
      </c>
      <c r="C15" t="s">
        <v>28</v>
      </c>
      <c r="D15" t="s">
        <v>839</v>
      </c>
      <c r="E15" t="str">
        <f t="shared" si="3"/>
        <v>Negative</v>
      </c>
      <c r="F15" t="str">
        <f t="shared" si="2"/>
        <v>NEGATIVE</v>
      </c>
      <c r="G15" s="8">
        <v>1</v>
      </c>
      <c r="K15" s="9"/>
      <c r="L15" s="10" t="s">
        <v>88</v>
      </c>
      <c r="M15" s="18" t="str">
        <f>IF(_xlfn.TEXTJOIN(" ",FALSE,TEXT(COUNTIF(U2:U769,"NO AMP"), "#"),"No Amps")=" No Amps", "0 No Amps", _xlfn.TEXTJOIN(" ",FALSE,TEXT(COUNTIF(U2:U769,"NO AMP"), "#"),"No Amps"))</f>
        <v>0 No Amps</v>
      </c>
      <c r="N15" s="19" t="s">
        <v>52</v>
      </c>
      <c r="O15" s="14"/>
      <c r="P15" t="s">
        <v>23</v>
      </c>
      <c r="Q15" t="s">
        <v>85</v>
      </c>
      <c r="R15" t="s">
        <v>32</v>
      </c>
      <c r="S15" t="s">
        <v>86</v>
      </c>
      <c r="T15" s="45">
        <v>24.11</v>
      </c>
      <c r="U15" s="17" t="str">
        <f>IF($T$1&lt;&gt;"Cq","",IF(T15="","NO",IF(AND(T15&lt;28,T15&gt;=22),"YES","NO")))</f>
        <v>YES</v>
      </c>
      <c r="V15" s="13"/>
    </row>
    <row r="16" spans="1:23" ht="13.2" customHeight="1" x14ac:dyDescent="0.3">
      <c r="A16">
        <v>4</v>
      </c>
      <c r="B16" t="s">
        <v>89</v>
      </c>
      <c r="C16" t="s">
        <v>34</v>
      </c>
      <c r="D16" s="7" t="s">
        <v>840</v>
      </c>
      <c r="E16" t="str">
        <f t="shared" si="3"/>
        <v>Negative</v>
      </c>
      <c r="F16" t="str">
        <f t="shared" si="2"/>
        <v>NEGATIVE</v>
      </c>
      <c r="G16" s="8">
        <v>1</v>
      </c>
      <c r="K16" s="9"/>
      <c r="L16" s="10" t="s">
        <v>90</v>
      </c>
      <c r="M16" s="15" t="s">
        <v>91</v>
      </c>
      <c r="N16" s="8"/>
      <c r="O16" s="14"/>
      <c r="P16" t="s">
        <v>23</v>
      </c>
      <c r="Q16" t="s">
        <v>92</v>
      </c>
      <c r="R16" t="s">
        <v>25</v>
      </c>
      <c r="S16" t="s">
        <v>86</v>
      </c>
      <c r="T16" s="45">
        <v>26.4</v>
      </c>
      <c r="U16" s="17" t="str">
        <f>IF($T$1&lt;&gt;"Cq","",IF(T16="","INVALID",IF(AND(T16&lt;28,T16&gt;=22),"VALID","INVALID")))</f>
        <v>VALID</v>
      </c>
      <c r="V16" s="13"/>
      <c r="W16" s="20"/>
    </row>
    <row r="17" spans="1:22" ht="13.2" customHeight="1" x14ac:dyDescent="0.3">
      <c r="A17">
        <v>4</v>
      </c>
      <c r="B17" t="s">
        <v>93</v>
      </c>
      <c r="C17" t="s">
        <v>39</v>
      </c>
      <c r="D17" t="s">
        <v>841</v>
      </c>
      <c r="E17" t="str">
        <f t="shared" si="3"/>
        <v>Negative</v>
      </c>
      <c r="F17" t="str">
        <f t="shared" si="2"/>
        <v>NEGATIVE</v>
      </c>
      <c r="G17" s="8">
        <v>1</v>
      </c>
      <c r="K17" s="9"/>
      <c r="L17" s="10" t="s">
        <v>94</v>
      </c>
      <c r="N17" s="6"/>
      <c r="O17" s="14"/>
      <c r="P17" s="21" t="s">
        <v>23</v>
      </c>
      <c r="Q17" s="21" t="s">
        <v>92</v>
      </c>
      <c r="R17" s="21" t="s">
        <v>32</v>
      </c>
      <c r="S17" s="21" t="s">
        <v>86</v>
      </c>
      <c r="T17" s="45">
        <v>24.22</v>
      </c>
      <c r="U17" s="17" t="str">
        <f>IF($T$1&lt;&gt;"Cq","",IF(T17="","NO",IF(AND(T17&lt;28,T17&gt;=22),"YES","NO")))</f>
        <v>YES</v>
      </c>
      <c r="V17" s="13"/>
    </row>
    <row r="18" spans="1:22" ht="13.2" customHeight="1" x14ac:dyDescent="0.3">
      <c r="A18">
        <v>4</v>
      </c>
      <c r="B18" t="s">
        <v>95</v>
      </c>
      <c r="C18" t="s">
        <v>42</v>
      </c>
      <c r="D18" s="7" t="s">
        <v>842</v>
      </c>
      <c r="E18" t="str">
        <f t="shared" si="3"/>
        <v>Negative</v>
      </c>
      <c r="F18" t="str">
        <f t="shared" si="2"/>
        <v>NEGATIVE</v>
      </c>
      <c r="G18" s="8">
        <v>1</v>
      </c>
      <c r="K18" s="9"/>
      <c r="L18" s="10" t="s">
        <v>96</v>
      </c>
      <c r="M18" t="s">
        <v>97</v>
      </c>
      <c r="N18" s="22" t="str">
        <f>IF(OR($N$15="Int.",ISBLANK($N$15)),"",IF(OR(V6="Case 1",V6="Case 2",V6="Case 3",V6="Case 5",V6="Case 6",V6="Case 9",V6="Case 11"),"PASS","FAIL"))</f>
        <v>PASS</v>
      </c>
      <c r="O18" s="14"/>
      <c r="P18" t="str">
        <f>IF(D$2="","",D$2)</f>
        <v>117M1927001</v>
      </c>
      <c r="Q18" t="s">
        <v>98</v>
      </c>
      <c r="R18" t="s">
        <v>25</v>
      </c>
      <c r="S18" t="s">
        <v>19</v>
      </c>
      <c r="T18" s="45">
        <v>16.149999999999999</v>
      </c>
      <c r="U18" s="23" t="str">
        <f t="shared" ref="U18:U80" si="6">IF($T$1&lt;&gt;"Cq","",IF(T18="","INVALID",IF(T18&lt;33,"VALID","INVALID")))</f>
        <v>VALID</v>
      </c>
      <c r="V18" s="13" t="str">
        <f t="shared" ref="V18" si="7">IF(OR($N$15="Int.",ISBLANK($N$15)),"",IF(AND(U19="NO*",U21="NO*"),"Case 0",IF(U18="VALID",IF(U20="VALID",IF(U19="YES",IF(U21="YES","Case 1","Case 2"),IF(U21="YES","Case 3","Case 4")),IF(U19="YES",IF(U21="YES","Case 5","Case 6"),IF(U21="YES","Case 7","Case 8"))),IF(U20="VALID",IF(U19="YES",IF(U21="YES","Case 9","Case 10"),IF(U21="YES","Case 11","Case 12")),IF(U19="YES",IF(U21="YES","Case 13","Case 14"),IF(U21="YES","Case 15","Case 16"))))))</f>
        <v>Case 4</v>
      </c>
    </row>
    <row r="19" spans="1:22" ht="13.2" customHeight="1" x14ac:dyDescent="0.3">
      <c r="A19">
        <v>4</v>
      </c>
      <c r="B19" t="s">
        <v>99</v>
      </c>
      <c r="C19" t="s">
        <v>49</v>
      </c>
      <c r="D19" t="s">
        <v>843</v>
      </c>
      <c r="E19" t="str">
        <f t="shared" si="3"/>
        <v>Negative</v>
      </c>
      <c r="F19" t="str">
        <f t="shared" si="2"/>
        <v>NEGATIVE</v>
      </c>
      <c r="G19" s="8">
        <v>1</v>
      </c>
      <c r="K19" s="9"/>
      <c r="L19" s="10" t="s">
        <v>100</v>
      </c>
      <c r="M19" t="s">
        <v>101</v>
      </c>
      <c r="N19" s="22" t="str">
        <f>IF(OR($N$15="Int.",ISBLANK($N$15)),"",IF(OR(V14="Case 1",V14="Case 2",V14="Case 3",V14="Case 5",V14="Case 6",V14="Case 9",V14="Case 11"),"PASS","FAIL"))</f>
        <v>PASS</v>
      </c>
      <c r="O19" s="14"/>
      <c r="P19" t="str">
        <f t="shared" ref="P19:P21" si="8">IF(D$2="","",D$2)</f>
        <v>117M1927001</v>
      </c>
      <c r="Q19" t="s">
        <v>98</v>
      </c>
      <c r="R19" t="s">
        <v>32</v>
      </c>
      <c r="S19" t="s">
        <v>19</v>
      </c>
      <c r="T19" s="45"/>
      <c r="U19" t="str">
        <f t="shared" ref="U19:U81" si="9">IF($T$1&lt;&gt;"Cq","",IF(T19="","NO",IF(T19&lt;33,"YES","NO*")))</f>
        <v>NO</v>
      </c>
      <c r="V19" s="13"/>
    </row>
    <row r="20" spans="1:22" ht="13.2" customHeight="1" x14ac:dyDescent="0.3">
      <c r="A20">
        <v>5</v>
      </c>
      <c r="B20" t="s">
        <v>102</v>
      </c>
      <c r="C20" t="s">
        <v>20</v>
      </c>
      <c r="D20" s="7" t="s">
        <v>844</v>
      </c>
      <c r="E20" t="str">
        <f t="shared" si="3"/>
        <v>Negative</v>
      </c>
      <c r="F20" t="str">
        <f t="shared" si="2"/>
        <v>NEGATIVE</v>
      </c>
      <c r="G20" s="8">
        <v>1</v>
      </c>
      <c r="K20" s="9"/>
      <c r="L20" s="10" t="s">
        <v>103</v>
      </c>
      <c r="M20" t="s">
        <v>104</v>
      </c>
      <c r="N20" s="22" t="str">
        <f>IF(OR($N$15="Int.",ISBLANK($N$15)),"",IF(AND(OR(ISBLANK(T10),U10="NO AMP"),OR(ISBLANK(T11),U11="NO AMP"),OR(ISBLANK(T12),U12="NO AMP"),OR(ISBLANK(T13),U13="NO AMP")),"PASS","FAIL"))</f>
        <v>PASS</v>
      </c>
      <c r="O20" s="14"/>
      <c r="P20" t="str">
        <f t="shared" si="8"/>
        <v>117M1927001</v>
      </c>
      <c r="Q20" t="s">
        <v>105</v>
      </c>
      <c r="R20" t="s">
        <v>25</v>
      </c>
      <c r="S20" t="s">
        <v>19</v>
      </c>
      <c r="T20" s="45">
        <v>15.75</v>
      </c>
      <c r="U20" t="str">
        <f t="shared" si="6"/>
        <v>VALID</v>
      </c>
      <c r="V20" s="13"/>
    </row>
    <row r="21" spans="1:22" ht="13.2" customHeight="1" x14ac:dyDescent="0.3">
      <c r="A21">
        <v>5</v>
      </c>
      <c r="B21" t="s">
        <v>106</v>
      </c>
      <c r="C21" t="s">
        <v>28</v>
      </c>
      <c r="D21" t="s">
        <v>845</v>
      </c>
      <c r="E21" t="str">
        <f t="shared" si="3"/>
        <v>Positive</v>
      </c>
      <c r="F21" t="str">
        <f t="shared" si="2"/>
        <v>POSITIVE</v>
      </c>
      <c r="G21" s="8">
        <v>1</v>
      </c>
      <c r="K21" s="9"/>
      <c r="L21" s="10" t="s">
        <v>107</v>
      </c>
      <c r="M21" t="s">
        <v>108</v>
      </c>
      <c r="N21" s="22" t="str">
        <f>IF(OR($N$15="Int.",ISBLANK($N$15)),"",IF(AND(OR(ISBLANK(T2),U2="NO AMP"),OR(ISBLANK(T3),U3="NO AMP"),OR(ISBLANK(T4),U4="NO AMP"),OR(ISBLANK(T5),U5="NO AMP")),"PASS","FAIL"))</f>
        <v>PASS</v>
      </c>
      <c r="O21" s="14"/>
      <c r="P21" t="str">
        <f t="shared" si="8"/>
        <v>117M1927001</v>
      </c>
      <c r="Q21" t="s">
        <v>105</v>
      </c>
      <c r="R21" t="s">
        <v>32</v>
      </c>
      <c r="S21" t="s">
        <v>19</v>
      </c>
      <c r="T21" s="45"/>
      <c r="U21" t="str">
        <f t="shared" si="9"/>
        <v>NO</v>
      </c>
      <c r="V21" s="13"/>
    </row>
    <row r="22" spans="1:22" ht="13.2" customHeight="1" x14ac:dyDescent="0.3">
      <c r="A22">
        <v>5</v>
      </c>
      <c r="B22" t="s">
        <v>109</v>
      </c>
      <c r="C22" t="s">
        <v>34</v>
      </c>
      <c r="D22" s="7" t="s">
        <v>846</v>
      </c>
      <c r="E22" t="str">
        <f t="shared" si="3"/>
        <v>Negative</v>
      </c>
      <c r="F22" t="str">
        <f t="shared" si="2"/>
        <v>NEGATIVE</v>
      </c>
      <c r="G22" s="8">
        <v>1</v>
      </c>
      <c r="K22" s="9"/>
      <c r="L22" s="10" t="s">
        <v>110</v>
      </c>
      <c r="M22" t="s">
        <v>111</v>
      </c>
      <c r="N22" s="22" t="str">
        <f>IF(OR($N$15="Int.",ISBLANK($N$15)),"",IF(OR(N18="PASS",N19="PASS"),IF(OR(N20="PASS",N21="PASS"),"VALID","INVALID"),"INVALID"))</f>
        <v>VALID</v>
      </c>
      <c r="O22" s="14"/>
      <c r="P22" t="str">
        <f>IF(D$3="","",D$3)</f>
        <v>117M1927002</v>
      </c>
      <c r="Q22" t="s">
        <v>112</v>
      </c>
      <c r="R22" t="s">
        <v>25</v>
      </c>
      <c r="S22" t="s">
        <v>27</v>
      </c>
      <c r="T22" s="45">
        <v>17.670000000000002</v>
      </c>
      <c r="U22" t="str">
        <f t="shared" si="6"/>
        <v>VALID</v>
      </c>
      <c r="V22" s="13" t="str">
        <f t="shared" ref="V22" si="10">IF(OR($N$15="Int.",ISBLANK($N$15)),"",IF(AND(U23="NO*",U25="NO*"),"Case 0",IF(U22="VALID",IF(U24="VALID",IF(U23="YES",IF(U25="YES","Case 1","Case 2"),IF(U25="YES","Case 3","Case 4")),IF(U23="YES",IF(U25="YES","Case 5","Case 6"),IF(U25="YES","Case 7","Case 8"))),IF(U24="VALID",IF(U23="YES",IF(U25="YES","Case 9","Case 10"),IF(U25="YES","Case 11","Case 12")),IF(U23="YES",IF(U25="YES","Case 13","Case 14"),IF(U25="YES","Case 15","Case 16"))))))</f>
        <v>Case 4</v>
      </c>
    </row>
    <row r="23" spans="1:22" ht="13.2" customHeight="1" x14ac:dyDescent="0.3">
      <c r="A23">
        <v>5</v>
      </c>
      <c r="B23" t="s">
        <v>113</v>
      </c>
      <c r="C23" t="s">
        <v>39</v>
      </c>
      <c r="D23" t="s">
        <v>847</v>
      </c>
      <c r="E23" t="str">
        <f t="shared" si="3"/>
        <v>Negative</v>
      </c>
      <c r="F23" t="str">
        <f t="shared" si="2"/>
        <v>NEGATIVE</v>
      </c>
      <c r="G23" s="8">
        <v>1</v>
      </c>
      <c r="K23" s="9"/>
      <c r="L23" s="10" t="s">
        <v>114</v>
      </c>
      <c r="O23" s="14"/>
      <c r="P23" t="str">
        <f t="shared" ref="P23:P24" si="11">IF(D$3="","",D$3)</f>
        <v>117M1927002</v>
      </c>
      <c r="Q23" t="s">
        <v>112</v>
      </c>
      <c r="R23" t="s">
        <v>32</v>
      </c>
      <c r="S23" t="s">
        <v>27</v>
      </c>
      <c r="T23" s="45"/>
      <c r="U23" t="str">
        <f t="shared" si="9"/>
        <v>NO</v>
      </c>
      <c r="V23" s="13"/>
    </row>
    <row r="24" spans="1:22" ht="13.2" customHeight="1" x14ac:dyDescent="0.3">
      <c r="A24">
        <v>5</v>
      </c>
      <c r="B24" t="s">
        <v>115</v>
      </c>
      <c r="C24" t="s">
        <v>42</v>
      </c>
      <c r="D24" s="7" t="s">
        <v>848</v>
      </c>
      <c r="E24" t="str">
        <f t="shared" si="3"/>
        <v>Negative</v>
      </c>
      <c r="F24" t="str">
        <f t="shared" si="2"/>
        <v>NEGATIVE</v>
      </c>
      <c r="G24" s="8">
        <v>1</v>
      </c>
      <c r="K24" s="9"/>
      <c r="L24" s="10" t="s">
        <v>116</v>
      </c>
      <c r="M24" t="s">
        <v>117</v>
      </c>
      <c r="N24" s="22">
        <f>IF(OR($N$15="Int.",ISBLANK($N$15)),"",COUNTIF(E2:E189,"Positive"))</f>
        <v>16</v>
      </c>
      <c r="O24" s="14"/>
      <c r="P24" t="str">
        <f t="shared" si="11"/>
        <v>117M1927002</v>
      </c>
      <c r="Q24" t="s">
        <v>118</v>
      </c>
      <c r="R24" t="s">
        <v>25</v>
      </c>
      <c r="S24" t="s">
        <v>27</v>
      </c>
      <c r="T24" s="45">
        <v>17.23</v>
      </c>
      <c r="U24" t="str">
        <f t="shared" si="6"/>
        <v>VALID</v>
      </c>
      <c r="V24" s="13"/>
    </row>
    <row r="25" spans="1:22" ht="13.2" customHeight="1" x14ac:dyDescent="0.3">
      <c r="A25">
        <v>5</v>
      </c>
      <c r="B25" t="s">
        <v>119</v>
      </c>
      <c r="C25" t="s">
        <v>49</v>
      </c>
      <c r="D25" t="s">
        <v>849</v>
      </c>
      <c r="E25" t="str">
        <f t="shared" si="3"/>
        <v>Negative</v>
      </c>
      <c r="F25" t="str">
        <f t="shared" si="2"/>
        <v>NEGATIVE</v>
      </c>
      <c r="G25" s="8">
        <v>1</v>
      </c>
      <c r="K25" s="9"/>
      <c r="L25" s="10" t="s">
        <v>120</v>
      </c>
      <c r="M25" t="s">
        <v>121</v>
      </c>
      <c r="N25" s="8">
        <f>IF(OR($N$15="Int.",ISBLANK($N$15)),"",COUNTIF(E2:E189,"No Result (RR)"))</f>
        <v>1</v>
      </c>
      <c r="O25" s="14"/>
      <c r="P25" t="str">
        <f>IF(D$3="","",D$3)</f>
        <v>117M1927002</v>
      </c>
      <c r="Q25" t="s">
        <v>118</v>
      </c>
      <c r="R25" t="s">
        <v>32</v>
      </c>
      <c r="S25" t="s">
        <v>27</v>
      </c>
      <c r="T25" s="45"/>
      <c r="U25" t="str">
        <f t="shared" si="9"/>
        <v>NO</v>
      </c>
      <c r="V25" s="13"/>
    </row>
    <row r="26" spans="1:22" ht="13.2" customHeight="1" x14ac:dyDescent="0.3">
      <c r="A26">
        <v>7</v>
      </c>
      <c r="B26" t="s">
        <v>122</v>
      </c>
      <c r="C26" t="s">
        <v>20</v>
      </c>
      <c r="D26" s="7" t="s">
        <v>850</v>
      </c>
      <c r="E26" t="str">
        <f t="shared" si="3"/>
        <v>Negative</v>
      </c>
      <c r="F26" t="str">
        <f t="shared" si="2"/>
        <v>NEGATIVE</v>
      </c>
      <c r="G26" s="8">
        <v>1</v>
      </c>
      <c r="K26" s="9"/>
      <c r="L26" s="10" t="s">
        <v>123</v>
      </c>
      <c r="M26" t="s">
        <v>124</v>
      </c>
      <c r="N26" s="8">
        <f>IF(OR($N$15="Int.",ISBLANK($N$15)),"",COUNTIF(E2:E189,"No Result (N1)"))</f>
        <v>1</v>
      </c>
      <c r="O26" s="14"/>
      <c r="P26" t="str">
        <f>IF(D$4="","",D$4)</f>
        <v>117M1927003</v>
      </c>
      <c r="Q26" t="s">
        <v>125</v>
      </c>
      <c r="R26" t="s">
        <v>25</v>
      </c>
      <c r="S26" t="s">
        <v>33</v>
      </c>
      <c r="T26" s="45">
        <v>23.19</v>
      </c>
      <c r="U26" t="str">
        <f t="shared" si="6"/>
        <v>VALID</v>
      </c>
      <c r="V26" s="13" t="str">
        <f t="shared" ref="V26" si="12">IF(OR($N$15="Int.",ISBLANK($N$15)),"",IF(AND(U27="NO*",U29="NO*"),"Case 0",IF(U26="VALID",IF(U28="VALID",IF(U27="YES",IF(U29="YES","Case 1","Case 2"),IF(U29="YES","Case 3","Case 4")),IF(U27="YES",IF(U29="YES","Case 5","Case 6"),IF(U29="YES","Case 7","Case 8"))),IF(U28="VALID",IF(U27="YES",IF(U29="YES","Case 9","Case 10"),IF(U29="YES","Case 11","Case 12")),IF(U27="YES",IF(U29="YES","Case 13","Case 14"),IF(U29="YES","Case 15","Case 16"))))))</f>
        <v>Case 4</v>
      </c>
    </row>
    <row r="27" spans="1:22" ht="13.2" customHeight="1" x14ac:dyDescent="0.3">
      <c r="A27">
        <v>7</v>
      </c>
      <c r="B27" t="s">
        <v>126</v>
      </c>
      <c r="C27" t="s">
        <v>28</v>
      </c>
      <c r="D27" t="s">
        <v>851</v>
      </c>
      <c r="E27" t="str">
        <f t="shared" si="3"/>
        <v>Negative</v>
      </c>
      <c r="F27" t="str">
        <f t="shared" si="2"/>
        <v>NEGATIVE</v>
      </c>
      <c r="G27" s="8">
        <v>1</v>
      </c>
      <c r="K27" s="9"/>
      <c r="L27" s="10" t="s">
        <v>127</v>
      </c>
      <c r="M27" t="s">
        <v>128</v>
      </c>
      <c r="N27" s="8">
        <f>IF(OR($N$15="Int.",ISBLANK($N$15)),"",COUNTIF(E2:E189,"Inconclusive"))</f>
        <v>2</v>
      </c>
      <c r="O27" s="14"/>
      <c r="P27" t="str">
        <f t="shared" ref="P27:P29" si="13">IF(D$4="","",D$4)</f>
        <v>117M1927003</v>
      </c>
      <c r="Q27" t="s">
        <v>125</v>
      </c>
      <c r="R27" t="s">
        <v>32</v>
      </c>
      <c r="S27" t="s">
        <v>33</v>
      </c>
      <c r="T27" s="45"/>
      <c r="U27" t="str">
        <f t="shared" si="9"/>
        <v>NO</v>
      </c>
      <c r="V27" s="13"/>
    </row>
    <row r="28" spans="1:22" ht="13.2" customHeight="1" x14ac:dyDescent="0.3">
      <c r="A28">
        <v>7</v>
      </c>
      <c r="B28" t="s">
        <v>129</v>
      </c>
      <c r="C28" t="s">
        <v>34</v>
      </c>
      <c r="D28" s="7" t="s">
        <v>852</v>
      </c>
      <c r="E28" t="str">
        <f t="shared" si="3"/>
        <v>Negative</v>
      </c>
      <c r="F28" t="str">
        <f t="shared" si="2"/>
        <v>NEGATIVE</v>
      </c>
      <c r="G28" s="8">
        <v>1</v>
      </c>
      <c r="K28" s="9"/>
      <c r="L28" s="10" t="s">
        <v>130</v>
      </c>
      <c r="M28" t="s">
        <v>131</v>
      </c>
      <c r="N28" s="8">
        <f>IF(OR($N$15="Int.",ISBLANK($N$15)),"",COUNTIF(E2:E189,"Negative"))</f>
        <v>168</v>
      </c>
      <c r="O28" s="14"/>
      <c r="P28" t="str">
        <f t="shared" si="13"/>
        <v>117M1927003</v>
      </c>
      <c r="Q28" t="s">
        <v>132</v>
      </c>
      <c r="R28" t="s">
        <v>25</v>
      </c>
      <c r="S28" t="s">
        <v>33</v>
      </c>
      <c r="T28" s="45">
        <v>22.77</v>
      </c>
      <c r="U28" t="str">
        <f t="shared" si="6"/>
        <v>VALID</v>
      </c>
      <c r="V28" s="13"/>
    </row>
    <row r="29" spans="1:22" ht="13.2" customHeight="1" x14ac:dyDescent="0.3">
      <c r="A29">
        <v>7</v>
      </c>
      <c r="B29" t="s">
        <v>133</v>
      </c>
      <c r="C29" t="s">
        <v>39</v>
      </c>
      <c r="D29" t="s">
        <v>853</v>
      </c>
      <c r="E29" t="str">
        <f t="shared" si="3"/>
        <v>Negative</v>
      </c>
      <c r="F29" t="str">
        <f t="shared" si="2"/>
        <v>NEGATIVE</v>
      </c>
      <c r="G29" s="8">
        <v>1</v>
      </c>
      <c r="K29" s="9"/>
      <c r="L29" s="10" t="s">
        <v>134</v>
      </c>
      <c r="M29" t="s">
        <v>135</v>
      </c>
      <c r="N29" s="8" cm="1">
        <f t="array" ref="N29">IF(OR($N$15="Int.",ISBLANK($N$15)),"",IF(COUNTIF(E2:E189,"Pending")=0,SUMPRODUCT(--(LEN(E2:E189)&lt;&gt;0)),_xlfn.CONCAT(SUMPRODUCT(--(LEN(E2:E189)&lt;&gt;0))," (",COUNTIF(E2:E189,"Pending")," Pending)")))</f>
        <v>188</v>
      </c>
      <c r="O29" s="14"/>
      <c r="P29" t="str">
        <f t="shared" si="13"/>
        <v>117M1927003</v>
      </c>
      <c r="Q29" t="s">
        <v>132</v>
      </c>
      <c r="R29" t="s">
        <v>32</v>
      </c>
      <c r="S29" t="s">
        <v>33</v>
      </c>
      <c r="T29" s="45"/>
      <c r="U29" t="str">
        <f t="shared" si="9"/>
        <v>NO</v>
      </c>
      <c r="V29" s="13"/>
    </row>
    <row r="30" spans="1:22" ht="13.2" customHeight="1" x14ac:dyDescent="0.3">
      <c r="A30">
        <v>7</v>
      </c>
      <c r="B30" t="s">
        <v>136</v>
      </c>
      <c r="C30" t="s">
        <v>42</v>
      </c>
      <c r="D30" s="7" t="s">
        <v>854</v>
      </c>
      <c r="E30" t="str">
        <f t="shared" si="3"/>
        <v>Negative</v>
      </c>
      <c r="F30" t="str">
        <f t="shared" si="2"/>
        <v>NEGATIVE</v>
      </c>
      <c r="G30" s="8">
        <v>1</v>
      </c>
      <c r="K30" s="9"/>
      <c r="L30" s="10" t="s">
        <v>137</v>
      </c>
      <c r="N30" s="24"/>
      <c r="O30" s="14"/>
      <c r="P30" t="str">
        <f>IF(D$5="","",D$5)</f>
        <v>117M1927004</v>
      </c>
      <c r="Q30" t="s">
        <v>138</v>
      </c>
      <c r="R30" t="s">
        <v>25</v>
      </c>
      <c r="S30" t="s">
        <v>38</v>
      </c>
      <c r="T30" s="45">
        <v>21.01</v>
      </c>
      <c r="U30" t="str">
        <f t="shared" si="6"/>
        <v>VALID</v>
      </c>
      <c r="V30" s="13" t="str">
        <f t="shared" ref="V30" si="14">IF(OR($N$15="Int.",ISBLANK($N$15)),"",IF(AND(U31="NO*",U33="NO*"),"Case 0",IF(U30="VALID",IF(U32="VALID",IF(U31="YES",IF(U33="YES","Case 1","Case 2"),IF(U33="YES","Case 3","Case 4")),IF(U31="YES",IF(U33="YES","Case 5","Case 6"),IF(U33="YES","Case 7","Case 8"))),IF(U32="VALID",IF(U31="YES",IF(U33="YES","Case 9","Case 10"),IF(U33="YES","Case 11","Case 12")),IF(U31="YES",IF(U33="YES","Case 13","Case 14"),IF(U33="YES","Case 15","Case 16"))))))</f>
        <v>Case 4</v>
      </c>
    </row>
    <row r="31" spans="1:22" ht="13.2" customHeight="1" x14ac:dyDescent="0.3">
      <c r="A31">
        <v>7</v>
      </c>
      <c r="B31" t="s">
        <v>139</v>
      </c>
      <c r="C31" t="s">
        <v>49</v>
      </c>
      <c r="D31" t="s">
        <v>855</v>
      </c>
      <c r="E31" t="str">
        <f t="shared" si="3"/>
        <v>Negative</v>
      </c>
      <c r="F31" t="str">
        <f t="shared" si="2"/>
        <v>NEGATIVE</v>
      </c>
      <c r="G31" s="8">
        <v>1</v>
      </c>
      <c r="K31" s="9"/>
      <c r="L31" s="10" t="s">
        <v>140</v>
      </c>
      <c r="M31" t="s">
        <v>141</v>
      </c>
      <c r="N31" s="15"/>
      <c r="O31" s="14"/>
      <c r="P31" t="str">
        <f t="shared" ref="P31:P33" si="15">IF(D$5="","",D$5)</f>
        <v>117M1927004</v>
      </c>
      <c r="Q31" t="s">
        <v>138</v>
      </c>
      <c r="R31" t="s">
        <v>32</v>
      </c>
      <c r="S31" t="s">
        <v>38</v>
      </c>
      <c r="T31" s="45"/>
      <c r="U31" t="str">
        <f t="shared" si="9"/>
        <v>NO</v>
      </c>
      <c r="V31" s="13"/>
    </row>
    <row r="32" spans="1:22" ht="13.2" customHeight="1" x14ac:dyDescent="0.3">
      <c r="A32">
        <v>8</v>
      </c>
      <c r="B32" t="s">
        <v>142</v>
      </c>
      <c r="C32" t="s">
        <v>20</v>
      </c>
      <c r="D32" s="7" t="s">
        <v>856</v>
      </c>
      <c r="E32" t="str">
        <f t="shared" si="3"/>
        <v>Negative</v>
      </c>
      <c r="F32" t="str">
        <f t="shared" si="2"/>
        <v>NEGATIVE</v>
      </c>
      <c r="G32" s="8">
        <v>1</v>
      </c>
      <c r="K32" s="9"/>
      <c r="L32" s="25" t="s">
        <v>143</v>
      </c>
      <c r="M32" s="26"/>
      <c r="N32" s="26"/>
      <c r="O32" s="27"/>
      <c r="P32" t="str">
        <f t="shared" si="15"/>
        <v>117M1927004</v>
      </c>
      <c r="Q32" t="s">
        <v>144</v>
      </c>
      <c r="R32" t="s">
        <v>25</v>
      </c>
      <c r="S32" t="s">
        <v>38</v>
      </c>
      <c r="T32" s="45">
        <v>21.56</v>
      </c>
      <c r="U32" t="str">
        <f t="shared" si="6"/>
        <v>VALID</v>
      </c>
      <c r="V32" s="13"/>
    </row>
    <row r="33" spans="1:22" ht="13.2" customHeight="1" x14ac:dyDescent="0.3">
      <c r="A33">
        <v>8</v>
      </c>
      <c r="B33" t="s">
        <v>145</v>
      </c>
      <c r="C33" t="s">
        <v>28</v>
      </c>
      <c r="D33" t="s">
        <v>857</v>
      </c>
      <c r="E33" t="str">
        <f t="shared" si="3"/>
        <v>Negative</v>
      </c>
      <c r="F33" t="str">
        <f t="shared" si="2"/>
        <v>NEGATIVE</v>
      </c>
      <c r="G33" s="8">
        <v>1</v>
      </c>
      <c r="K33" s="9"/>
      <c r="L33" s="25" t="s">
        <v>146</v>
      </c>
      <c r="M33" s="46"/>
      <c r="N33" s="46"/>
      <c r="O33" s="27"/>
      <c r="P33" t="str">
        <f t="shared" si="15"/>
        <v>117M1927004</v>
      </c>
      <c r="Q33" t="s">
        <v>144</v>
      </c>
      <c r="R33" t="s">
        <v>32</v>
      </c>
      <c r="S33" t="s">
        <v>38</v>
      </c>
      <c r="T33" s="45"/>
      <c r="U33" t="str">
        <f t="shared" si="9"/>
        <v>NO</v>
      </c>
      <c r="V33" s="13"/>
    </row>
    <row r="34" spans="1:22" ht="13.2" customHeight="1" x14ac:dyDescent="0.3">
      <c r="A34">
        <v>8</v>
      </c>
      <c r="B34" t="s">
        <v>147</v>
      </c>
      <c r="C34" t="s">
        <v>34</v>
      </c>
      <c r="D34" s="7" t="s">
        <v>858</v>
      </c>
      <c r="E34" t="str">
        <f t="shared" si="3"/>
        <v>Negative</v>
      </c>
      <c r="F34" t="str">
        <f t="shared" si="2"/>
        <v>NEGATIVE</v>
      </c>
      <c r="G34" s="8">
        <v>1</v>
      </c>
      <c r="K34" s="9"/>
      <c r="L34" s="25" t="s">
        <v>148</v>
      </c>
      <c r="M34" s="28"/>
      <c r="N34" s="28"/>
      <c r="O34" s="29"/>
      <c r="P34" t="str">
        <f>IF(D$6="","",D$6)</f>
        <v>117M1927005</v>
      </c>
      <c r="Q34" t="s">
        <v>149</v>
      </c>
      <c r="R34" t="s">
        <v>25</v>
      </c>
      <c r="S34" t="s">
        <v>41</v>
      </c>
      <c r="T34" s="45">
        <v>17.88</v>
      </c>
      <c r="U34" t="str">
        <f t="shared" si="6"/>
        <v>VALID</v>
      </c>
      <c r="V34" s="13" t="str">
        <f t="shared" ref="V34" si="16">IF(OR($N$15="Int.",ISBLANK($N$15)),"",IF(AND(U35="NO*",U37="NO*"),"Case 0",IF(U34="VALID",IF(U36="VALID",IF(U35="YES",IF(U37="YES","Case 1","Case 2"),IF(U37="YES","Case 3","Case 4")),IF(U35="YES",IF(U37="YES","Case 5","Case 6"),IF(U37="YES","Case 7","Case 8"))),IF(U36="VALID",IF(U35="YES",IF(U37="YES","Case 9","Case 10"),IF(U37="YES","Case 11","Case 12")),IF(U35="YES",IF(U37="YES","Case 13","Case 14"),IF(U37="YES","Case 15","Case 16"))))))</f>
        <v>Case 4</v>
      </c>
    </row>
    <row r="35" spans="1:22" ht="13.2" customHeight="1" x14ac:dyDescent="0.3">
      <c r="A35">
        <v>8</v>
      </c>
      <c r="B35" t="s">
        <v>150</v>
      </c>
      <c r="C35" t="s">
        <v>39</v>
      </c>
      <c r="D35" t="s">
        <v>859</v>
      </c>
      <c r="E35" t="str">
        <f t="shared" si="3"/>
        <v>Negative</v>
      </c>
      <c r="F35" t="str">
        <f t="shared" si="2"/>
        <v>NEGATIVE</v>
      </c>
      <c r="G35" s="8">
        <v>1</v>
      </c>
      <c r="K35" s="9"/>
      <c r="L35" s="25" t="s">
        <v>151</v>
      </c>
      <c r="M35" s="46"/>
      <c r="N35" s="46"/>
      <c r="O35" s="29"/>
      <c r="P35" t="str">
        <f t="shared" ref="P35:P37" si="17">IF(D$6="","",D$6)</f>
        <v>117M1927005</v>
      </c>
      <c r="Q35" t="s">
        <v>149</v>
      </c>
      <c r="R35" t="s">
        <v>32</v>
      </c>
      <c r="S35" t="s">
        <v>41</v>
      </c>
      <c r="T35" s="45"/>
      <c r="U35" t="str">
        <f t="shared" si="9"/>
        <v>NO</v>
      </c>
      <c r="V35" s="13"/>
    </row>
    <row r="36" spans="1:22" ht="13.2" customHeight="1" x14ac:dyDescent="0.3">
      <c r="A36">
        <v>8</v>
      </c>
      <c r="B36" t="s">
        <v>152</v>
      </c>
      <c r="C36" t="s">
        <v>42</v>
      </c>
      <c r="D36" s="7" t="s">
        <v>860</v>
      </c>
      <c r="E36" t="str">
        <f t="shared" si="3"/>
        <v>Negative</v>
      </c>
      <c r="F36" t="str">
        <f t="shared" si="2"/>
        <v>NEGATIVE</v>
      </c>
      <c r="G36" s="8">
        <v>1</v>
      </c>
      <c r="K36" s="9"/>
      <c r="L36" s="25" t="s">
        <v>153</v>
      </c>
      <c r="M36" s="30"/>
      <c r="N36" s="30"/>
      <c r="O36" s="29"/>
      <c r="P36" t="str">
        <f t="shared" si="17"/>
        <v>117M1927005</v>
      </c>
      <c r="Q36" t="s">
        <v>154</v>
      </c>
      <c r="R36" t="s">
        <v>25</v>
      </c>
      <c r="S36" t="s">
        <v>41</v>
      </c>
      <c r="T36" s="45">
        <v>17.52</v>
      </c>
      <c r="U36" t="str">
        <f t="shared" si="6"/>
        <v>VALID</v>
      </c>
      <c r="V36" s="13"/>
    </row>
    <row r="37" spans="1:22" ht="13.2" customHeight="1" x14ac:dyDescent="0.3">
      <c r="A37">
        <v>8</v>
      </c>
      <c r="B37" t="s">
        <v>155</v>
      </c>
      <c r="C37" t="s">
        <v>49</v>
      </c>
      <c r="D37" t="s">
        <v>861</v>
      </c>
      <c r="E37" t="str">
        <f t="shared" si="3"/>
        <v>Negative</v>
      </c>
      <c r="F37" t="str">
        <f t="shared" si="2"/>
        <v>NEGATIVE</v>
      </c>
      <c r="G37" s="8">
        <v>1</v>
      </c>
      <c r="K37" s="9"/>
      <c r="L37" s="25" t="s">
        <v>156</v>
      </c>
      <c r="M37" s="28"/>
      <c r="N37" s="28"/>
      <c r="O37" s="29"/>
      <c r="P37" t="str">
        <f t="shared" si="17"/>
        <v>117M1927005</v>
      </c>
      <c r="Q37" t="s">
        <v>154</v>
      </c>
      <c r="R37" t="s">
        <v>32</v>
      </c>
      <c r="S37" t="s">
        <v>41</v>
      </c>
      <c r="T37" s="45"/>
      <c r="U37" t="str">
        <f t="shared" si="9"/>
        <v>NO</v>
      </c>
      <c r="V37" s="13"/>
    </row>
    <row r="38" spans="1:22" ht="13.2" customHeight="1" x14ac:dyDescent="0.3">
      <c r="A38">
        <v>10</v>
      </c>
      <c r="B38" t="s">
        <v>157</v>
      </c>
      <c r="C38" t="s">
        <v>20</v>
      </c>
      <c r="D38" s="7" t="s">
        <v>862</v>
      </c>
      <c r="E38" t="str">
        <f t="shared" si="3"/>
        <v>Negative</v>
      </c>
      <c r="F38" t="str">
        <f t="shared" si="2"/>
        <v>NEGATIVE</v>
      </c>
      <c r="G38" s="8">
        <v>1</v>
      </c>
      <c r="K38" s="9"/>
      <c r="L38" s="25" t="s">
        <v>158</v>
      </c>
      <c r="M38" s="28"/>
      <c r="N38" s="28"/>
      <c r="O38" s="29"/>
      <c r="P38" t="str">
        <f>IF(D$7="","",D$7)</f>
        <v>117M1927006</v>
      </c>
      <c r="Q38" t="s">
        <v>159</v>
      </c>
      <c r="R38" t="s">
        <v>25</v>
      </c>
      <c r="S38" t="s">
        <v>48</v>
      </c>
      <c r="T38" s="45">
        <v>20.37</v>
      </c>
      <c r="U38" t="str">
        <f t="shared" si="6"/>
        <v>VALID</v>
      </c>
      <c r="V38" s="13" t="str">
        <f t="shared" ref="V38" si="18">IF(OR($N$15="Int.",ISBLANK($N$15)),"",IF(AND(U39="NO*",U41="NO*"),"Case 0",IF(U38="VALID",IF(U40="VALID",IF(U39="YES",IF(U41="YES","Case 1","Case 2"),IF(U41="YES","Case 3","Case 4")),IF(U39="YES",IF(U41="YES","Case 5","Case 6"),IF(U41="YES","Case 7","Case 8"))),IF(U40="VALID",IF(U39="YES",IF(U41="YES","Case 9","Case 10"),IF(U41="YES","Case 11","Case 12")),IF(U39="YES",IF(U41="YES","Case 13","Case 14"),IF(U41="YES","Case 15","Case 16"))))))</f>
        <v>Case 4</v>
      </c>
    </row>
    <row r="39" spans="1:22" ht="13.2" customHeight="1" x14ac:dyDescent="0.3">
      <c r="A39">
        <v>10</v>
      </c>
      <c r="B39" t="s">
        <v>160</v>
      </c>
      <c r="C39" t="s">
        <v>28</v>
      </c>
      <c r="D39" t="s">
        <v>863</v>
      </c>
      <c r="E39" t="str">
        <f t="shared" si="3"/>
        <v>Negative</v>
      </c>
      <c r="F39" t="str">
        <f t="shared" si="2"/>
        <v>NEGATIVE</v>
      </c>
      <c r="G39" s="8">
        <v>1</v>
      </c>
      <c r="K39" s="9"/>
      <c r="L39" s="25" t="s">
        <v>161</v>
      </c>
      <c r="M39" s="30"/>
      <c r="N39" s="28"/>
      <c r="O39" s="29"/>
      <c r="P39" t="str">
        <f t="shared" ref="P39:P40" si="19">IF(D$7="","",D$7)</f>
        <v>117M1927006</v>
      </c>
      <c r="Q39" t="s">
        <v>159</v>
      </c>
      <c r="R39" t="s">
        <v>32</v>
      </c>
      <c r="S39" t="s">
        <v>48</v>
      </c>
      <c r="T39" s="45"/>
      <c r="U39" t="str">
        <f t="shared" si="9"/>
        <v>NO</v>
      </c>
      <c r="V39" s="13"/>
    </row>
    <row r="40" spans="1:22" ht="13.2" customHeight="1" x14ac:dyDescent="0.3">
      <c r="A40">
        <v>10</v>
      </c>
      <c r="B40" t="s">
        <v>162</v>
      </c>
      <c r="C40" t="s">
        <v>34</v>
      </c>
      <c r="D40" s="7" t="s">
        <v>864</v>
      </c>
      <c r="E40" t="str">
        <f t="shared" si="3"/>
        <v>Negative</v>
      </c>
      <c r="F40" t="str">
        <f t="shared" si="2"/>
        <v>NEGATIVE</v>
      </c>
      <c r="G40" s="8">
        <v>1</v>
      </c>
      <c r="K40" s="9"/>
      <c r="L40" s="25" t="s">
        <v>163</v>
      </c>
      <c r="M40" s="28"/>
      <c r="N40" s="28"/>
      <c r="O40" s="29"/>
      <c r="P40" t="str">
        <f t="shared" si="19"/>
        <v>117M1927006</v>
      </c>
      <c r="Q40" t="s">
        <v>164</v>
      </c>
      <c r="R40" t="s">
        <v>25</v>
      </c>
      <c r="S40" t="s">
        <v>48</v>
      </c>
      <c r="T40" s="45">
        <v>19.91</v>
      </c>
      <c r="U40" t="str">
        <f t="shared" si="6"/>
        <v>VALID</v>
      </c>
      <c r="V40" s="13"/>
    </row>
    <row r="41" spans="1:22" ht="13.2" customHeight="1" x14ac:dyDescent="0.3">
      <c r="A41">
        <v>10</v>
      </c>
      <c r="B41" t="s">
        <v>165</v>
      </c>
      <c r="C41" t="s">
        <v>39</v>
      </c>
      <c r="D41" t="s">
        <v>865</v>
      </c>
      <c r="E41" t="str">
        <f t="shared" si="3"/>
        <v>Positive</v>
      </c>
      <c r="F41" t="str">
        <f t="shared" si="2"/>
        <v>POSITIVE</v>
      </c>
      <c r="G41" s="8">
        <v>1</v>
      </c>
      <c r="K41" s="9"/>
      <c r="L41" s="25" t="s">
        <v>166</v>
      </c>
      <c r="M41" s="28"/>
      <c r="N41" s="28"/>
      <c r="O41" s="29"/>
      <c r="P41" t="str">
        <f>IF(D$7="","",D$7)</f>
        <v>117M1927006</v>
      </c>
      <c r="Q41" t="s">
        <v>164</v>
      </c>
      <c r="R41" t="s">
        <v>32</v>
      </c>
      <c r="S41" t="s">
        <v>48</v>
      </c>
      <c r="T41" s="45"/>
      <c r="U41" t="str">
        <f t="shared" si="9"/>
        <v>NO</v>
      </c>
      <c r="V41" s="13"/>
    </row>
    <row r="42" spans="1:22" ht="13.2" customHeight="1" x14ac:dyDescent="0.3">
      <c r="A42">
        <v>10</v>
      </c>
      <c r="B42" t="s">
        <v>167</v>
      </c>
      <c r="C42" t="s">
        <v>42</v>
      </c>
      <c r="D42" s="7" t="s">
        <v>866</v>
      </c>
      <c r="E42" t="str">
        <f t="shared" si="3"/>
        <v>Positive</v>
      </c>
      <c r="F42" t="str">
        <f t="shared" si="2"/>
        <v>POSITIVE</v>
      </c>
      <c r="G42" s="8">
        <v>1</v>
      </c>
      <c r="K42" s="9"/>
      <c r="L42" s="25" t="s">
        <v>168</v>
      </c>
      <c r="M42" s="28"/>
      <c r="N42" s="28"/>
      <c r="O42" s="29"/>
      <c r="P42" t="str">
        <f>IF(D$8="","",D$8)</f>
        <v>117M1927007</v>
      </c>
      <c r="Q42" t="s">
        <v>169</v>
      </c>
      <c r="R42" t="s">
        <v>25</v>
      </c>
      <c r="S42" t="s">
        <v>53</v>
      </c>
      <c r="T42" s="45">
        <v>20.75</v>
      </c>
      <c r="U42" t="str">
        <f t="shared" si="6"/>
        <v>VALID</v>
      </c>
      <c r="V42" s="13" t="str">
        <f t="shared" ref="V42" si="20">IF(OR($N$15="Int.",ISBLANK($N$15)),"",IF(AND(U43="NO*",U45="NO*"),"Case 0",IF(U42="VALID",IF(U44="VALID",IF(U43="YES",IF(U45="YES","Case 1","Case 2"),IF(U45="YES","Case 3","Case 4")),IF(U43="YES",IF(U45="YES","Case 5","Case 6"),IF(U45="YES","Case 7","Case 8"))),IF(U44="VALID",IF(U43="YES",IF(U45="YES","Case 9","Case 10"),IF(U45="YES","Case 11","Case 12")),IF(U43="YES",IF(U45="YES","Case 13","Case 14"),IF(U45="YES","Case 15","Case 16"))))))</f>
        <v>Case 4</v>
      </c>
    </row>
    <row r="43" spans="1:22" ht="13.2" customHeight="1" x14ac:dyDescent="0.3">
      <c r="A43">
        <v>10</v>
      </c>
      <c r="B43" t="s">
        <v>170</v>
      </c>
      <c r="C43" t="s">
        <v>49</v>
      </c>
      <c r="D43" t="s">
        <v>867</v>
      </c>
      <c r="E43" t="str">
        <f t="shared" si="3"/>
        <v>Positive</v>
      </c>
      <c r="F43" t="str">
        <f t="shared" si="2"/>
        <v>POSITIVE</v>
      </c>
      <c r="G43" s="8">
        <v>1</v>
      </c>
      <c r="K43" s="9"/>
      <c r="L43" s="25" t="s">
        <v>171</v>
      </c>
      <c r="M43" s="28"/>
      <c r="N43" s="28"/>
      <c r="O43" s="29"/>
      <c r="P43" t="str">
        <f t="shared" ref="P43:P45" si="21">IF(D$8="","",D$8)</f>
        <v>117M1927007</v>
      </c>
      <c r="Q43" t="s">
        <v>169</v>
      </c>
      <c r="R43" t="s">
        <v>32</v>
      </c>
      <c r="S43" t="s">
        <v>53</v>
      </c>
      <c r="T43" s="45"/>
      <c r="U43" t="str">
        <f t="shared" si="9"/>
        <v>NO</v>
      </c>
      <c r="V43" s="13"/>
    </row>
    <row r="44" spans="1:22" ht="13.2" customHeight="1" x14ac:dyDescent="0.3">
      <c r="A44">
        <v>11</v>
      </c>
      <c r="B44" t="s">
        <v>172</v>
      </c>
      <c r="C44" t="s">
        <v>20</v>
      </c>
      <c r="D44" s="7" t="s">
        <v>868</v>
      </c>
      <c r="E44" t="str">
        <f t="shared" si="3"/>
        <v>Negative</v>
      </c>
      <c r="F44" t="str">
        <f t="shared" si="2"/>
        <v>NEGATIVE</v>
      </c>
      <c r="G44" s="8">
        <v>1</v>
      </c>
      <c r="K44" s="9"/>
      <c r="L44" s="25" t="s">
        <v>173</v>
      </c>
      <c r="M44" s="28"/>
      <c r="N44" s="28"/>
      <c r="O44" s="29"/>
      <c r="P44" t="str">
        <f t="shared" si="21"/>
        <v>117M1927007</v>
      </c>
      <c r="Q44" t="s">
        <v>174</v>
      </c>
      <c r="R44" t="s">
        <v>25</v>
      </c>
      <c r="S44" t="s">
        <v>53</v>
      </c>
      <c r="T44" s="45">
        <v>20.77</v>
      </c>
      <c r="U44" t="str">
        <f t="shared" si="6"/>
        <v>VALID</v>
      </c>
      <c r="V44" s="13"/>
    </row>
    <row r="45" spans="1:22" ht="13.2" customHeight="1" x14ac:dyDescent="0.3">
      <c r="A45">
        <v>11</v>
      </c>
      <c r="B45" t="s">
        <v>175</v>
      </c>
      <c r="C45" t="s">
        <v>28</v>
      </c>
      <c r="D45" t="s">
        <v>869</v>
      </c>
      <c r="E45" t="str">
        <f t="shared" si="3"/>
        <v>Negative</v>
      </c>
      <c r="F45" t="str">
        <f t="shared" si="2"/>
        <v>NEGATIVE</v>
      </c>
      <c r="G45" s="8">
        <v>1</v>
      </c>
      <c r="K45" s="9"/>
      <c r="L45" s="25" t="s">
        <v>176</v>
      </c>
      <c r="M45" s="28"/>
      <c r="N45" s="28"/>
      <c r="O45" s="29"/>
      <c r="P45" t="str">
        <f t="shared" si="21"/>
        <v>117M1927007</v>
      </c>
      <c r="Q45" t="s">
        <v>174</v>
      </c>
      <c r="R45" t="s">
        <v>32</v>
      </c>
      <c r="S45" t="s">
        <v>53</v>
      </c>
      <c r="T45" s="45"/>
      <c r="U45" t="str">
        <f t="shared" si="9"/>
        <v>NO</v>
      </c>
      <c r="V45" s="13"/>
    </row>
    <row r="46" spans="1:22" ht="13.2" customHeight="1" x14ac:dyDescent="0.3">
      <c r="A46">
        <v>11</v>
      </c>
      <c r="B46" t="s">
        <v>177</v>
      </c>
      <c r="C46" t="s">
        <v>34</v>
      </c>
      <c r="D46" s="7" t="s">
        <v>870</v>
      </c>
      <c r="E46" t="str">
        <f t="shared" si="3"/>
        <v>Negative</v>
      </c>
      <c r="F46" t="str">
        <f t="shared" si="2"/>
        <v>NEGATIVE</v>
      </c>
      <c r="G46" s="8">
        <v>1</v>
      </c>
      <c r="K46" s="9"/>
      <c r="L46" s="25" t="s">
        <v>178</v>
      </c>
      <c r="M46" s="28"/>
      <c r="N46" s="28"/>
      <c r="O46" s="29"/>
      <c r="P46" t="str">
        <f>IF(D$9="","",D$9)</f>
        <v>117M1927008</v>
      </c>
      <c r="Q46" t="s">
        <v>179</v>
      </c>
      <c r="R46" t="s">
        <v>25</v>
      </c>
      <c r="S46" t="s">
        <v>58</v>
      </c>
      <c r="T46" s="45">
        <v>18.27</v>
      </c>
      <c r="U46" t="str">
        <f t="shared" si="6"/>
        <v>VALID</v>
      </c>
      <c r="V46" s="13" t="str">
        <f t="shared" ref="V46" si="22">IF(OR($N$15="Int.",ISBLANK($N$15)),"",IF(AND(U47="NO*",U49="NO*"),"Case 0",IF(U46="VALID",IF(U48="VALID",IF(U47="YES",IF(U49="YES","Case 1","Case 2"),IF(U49="YES","Case 3","Case 4")),IF(U47="YES",IF(U49="YES","Case 5","Case 6"),IF(U49="YES","Case 7","Case 8"))),IF(U48="VALID",IF(U47="YES",IF(U49="YES","Case 9","Case 10"),IF(U49="YES","Case 11","Case 12")),IF(U47="YES",IF(U49="YES","Case 13","Case 14"),IF(U49="YES","Case 15","Case 16"))))))</f>
        <v>Case 4</v>
      </c>
    </row>
    <row r="47" spans="1:22" ht="13.2" customHeight="1" x14ac:dyDescent="0.3">
      <c r="A47">
        <v>11</v>
      </c>
      <c r="B47" t="s">
        <v>180</v>
      </c>
      <c r="C47" t="s">
        <v>39</v>
      </c>
      <c r="D47" t="s">
        <v>871</v>
      </c>
      <c r="E47" t="str">
        <f t="shared" si="3"/>
        <v>Negative</v>
      </c>
      <c r="F47" t="str">
        <f t="shared" si="2"/>
        <v>NEGATIVE</v>
      </c>
      <c r="G47" s="8">
        <v>1</v>
      </c>
      <c r="K47" s="9"/>
      <c r="L47" s="25" t="s">
        <v>181</v>
      </c>
      <c r="M47" s="28"/>
      <c r="N47" s="28"/>
      <c r="O47" s="29"/>
      <c r="P47" t="str">
        <f t="shared" ref="P47:P49" si="23">IF(D$9="","",D$9)</f>
        <v>117M1927008</v>
      </c>
      <c r="Q47" t="s">
        <v>179</v>
      </c>
      <c r="R47" t="s">
        <v>32</v>
      </c>
      <c r="S47" t="s">
        <v>58</v>
      </c>
      <c r="T47" s="45"/>
      <c r="U47" t="str">
        <f t="shared" si="9"/>
        <v>NO</v>
      </c>
      <c r="V47" s="13"/>
    </row>
    <row r="48" spans="1:22" ht="13.2" customHeight="1" x14ac:dyDescent="0.3">
      <c r="A48">
        <v>11</v>
      </c>
      <c r="B48" t="s">
        <v>182</v>
      </c>
      <c r="C48" t="s">
        <v>42</v>
      </c>
      <c r="D48" s="7" t="s">
        <v>872</v>
      </c>
      <c r="E48" t="str">
        <f t="shared" si="3"/>
        <v>Negative</v>
      </c>
      <c r="F48" t="str">
        <f t="shared" si="2"/>
        <v>NEGATIVE</v>
      </c>
      <c r="G48" s="8">
        <v>1</v>
      </c>
      <c r="K48" s="9"/>
      <c r="L48" s="25" t="s">
        <v>183</v>
      </c>
      <c r="M48" s="28"/>
      <c r="N48" s="28"/>
      <c r="O48" s="29"/>
      <c r="P48" t="str">
        <f t="shared" si="23"/>
        <v>117M1927008</v>
      </c>
      <c r="Q48" t="s">
        <v>184</v>
      </c>
      <c r="R48" t="s">
        <v>25</v>
      </c>
      <c r="S48" t="s">
        <v>58</v>
      </c>
      <c r="T48" s="45">
        <v>18.04</v>
      </c>
      <c r="U48" t="str">
        <f t="shared" si="6"/>
        <v>VALID</v>
      </c>
      <c r="V48" s="13"/>
    </row>
    <row r="49" spans="1:22" ht="13.2" customHeight="1" x14ac:dyDescent="0.3">
      <c r="A49" s="21">
        <v>11</v>
      </c>
      <c r="B49" s="21" t="s">
        <v>185</v>
      </c>
      <c r="C49" s="21" t="s">
        <v>49</v>
      </c>
      <c r="D49" t="s">
        <v>873</v>
      </c>
      <c r="E49" s="21" t="str">
        <f t="shared" si="3"/>
        <v>Positive</v>
      </c>
      <c r="F49" s="21" t="str">
        <f t="shared" si="2"/>
        <v>POSITIVE</v>
      </c>
      <c r="G49" s="8">
        <v>1</v>
      </c>
      <c r="H49" s="21"/>
      <c r="I49" s="21"/>
      <c r="J49" s="21"/>
      <c r="K49" s="32"/>
      <c r="L49" s="25" t="s">
        <v>186</v>
      </c>
      <c r="M49" s="28"/>
      <c r="N49" s="28"/>
      <c r="O49" s="29"/>
      <c r="P49" t="str">
        <f t="shared" si="23"/>
        <v>117M1927008</v>
      </c>
      <c r="Q49" t="s">
        <v>184</v>
      </c>
      <c r="R49" t="s">
        <v>32</v>
      </c>
      <c r="S49" t="s">
        <v>58</v>
      </c>
      <c r="T49" s="45"/>
      <c r="U49" t="str">
        <f t="shared" si="9"/>
        <v>NO</v>
      </c>
      <c r="V49" s="13"/>
    </row>
    <row r="50" spans="1:22" ht="13.2" customHeight="1" x14ac:dyDescent="0.3">
      <c r="A50">
        <v>1</v>
      </c>
      <c r="B50" t="s">
        <v>187</v>
      </c>
      <c r="C50" t="s">
        <v>20</v>
      </c>
      <c r="D50" s="7" t="s">
        <v>874</v>
      </c>
      <c r="E50" t="str">
        <f t="shared" si="3"/>
        <v>Negative</v>
      </c>
      <c r="F50" t="str">
        <f t="shared" si="2"/>
        <v>NEGATIVE</v>
      </c>
      <c r="G50" s="8">
        <v>1</v>
      </c>
      <c r="K50" s="9"/>
      <c r="L50" s="25" t="s">
        <v>188</v>
      </c>
      <c r="M50" s="28"/>
      <c r="N50" s="28"/>
      <c r="O50" s="29"/>
      <c r="P50" t="str">
        <f>IF(D$10="","",D$10)</f>
        <v>117M1927009</v>
      </c>
      <c r="Q50" t="s">
        <v>189</v>
      </c>
      <c r="R50" t="s">
        <v>25</v>
      </c>
      <c r="S50" t="s">
        <v>62</v>
      </c>
      <c r="T50" s="45">
        <v>16.07</v>
      </c>
      <c r="U50" t="str">
        <f t="shared" si="6"/>
        <v>VALID</v>
      </c>
      <c r="V50" s="13" t="str">
        <f t="shared" ref="V50" si="24">IF(OR($N$15="Int.",ISBLANK($N$15)),"",IF(AND(U51="NO*",U53="NO*"),"Case 0",IF(U50="VALID",IF(U52="VALID",IF(U51="YES",IF(U53="YES","Case 1","Case 2"),IF(U53="YES","Case 3","Case 4")),IF(U51="YES",IF(U53="YES","Case 5","Case 6"),IF(U53="YES","Case 7","Case 8"))),IF(U52="VALID",IF(U51="YES",IF(U53="YES","Case 9","Case 10"),IF(U53="YES","Case 11","Case 12")),IF(U51="YES",IF(U53="YES","Case 13","Case 14"),IF(U53="YES","Case 15","Case 16"))))))</f>
        <v>Case 4</v>
      </c>
    </row>
    <row r="51" spans="1:22" ht="13.2" customHeight="1" x14ac:dyDescent="0.3">
      <c r="A51">
        <v>1</v>
      </c>
      <c r="B51" t="s">
        <v>190</v>
      </c>
      <c r="C51" t="s">
        <v>28</v>
      </c>
      <c r="D51" t="s">
        <v>875</v>
      </c>
      <c r="E51" t="str">
        <f t="shared" si="3"/>
        <v>Negative</v>
      </c>
      <c r="F51" t="str">
        <f t="shared" si="2"/>
        <v>NEGATIVE</v>
      </c>
      <c r="G51" s="8">
        <v>1</v>
      </c>
      <c r="K51" s="9"/>
      <c r="L51" s="25" t="s">
        <v>191</v>
      </c>
      <c r="M51" s="28"/>
      <c r="N51" s="28"/>
      <c r="O51" s="29"/>
      <c r="P51" t="str">
        <f t="shared" ref="P51:P53" si="25">IF(D$10="","",D$10)</f>
        <v>117M1927009</v>
      </c>
      <c r="Q51" t="s">
        <v>189</v>
      </c>
      <c r="R51" t="s">
        <v>32</v>
      </c>
      <c r="S51" t="s">
        <v>62</v>
      </c>
      <c r="T51" s="45"/>
      <c r="U51" t="str">
        <f t="shared" si="9"/>
        <v>NO</v>
      </c>
      <c r="V51" s="13"/>
    </row>
    <row r="52" spans="1:22" ht="13.2" customHeight="1" x14ac:dyDescent="0.3">
      <c r="A52">
        <v>1</v>
      </c>
      <c r="B52" t="s">
        <v>192</v>
      </c>
      <c r="C52" t="s">
        <v>34</v>
      </c>
      <c r="D52" s="7" t="s">
        <v>876</v>
      </c>
      <c r="E52" t="str">
        <f t="shared" si="3"/>
        <v>Negative</v>
      </c>
      <c r="F52" t="str">
        <f t="shared" si="2"/>
        <v>NEGATIVE</v>
      </c>
      <c r="G52" s="8">
        <v>1</v>
      </c>
      <c r="K52" s="9"/>
      <c r="L52" s="25" t="s">
        <v>193</v>
      </c>
      <c r="M52" s="28"/>
      <c r="N52" s="28"/>
      <c r="O52" s="29"/>
      <c r="P52" t="str">
        <f t="shared" si="25"/>
        <v>117M1927009</v>
      </c>
      <c r="Q52" t="s">
        <v>194</v>
      </c>
      <c r="R52" t="s">
        <v>25</v>
      </c>
      <c r="S52" t="s">
        <v>62</v>
      </c>
      <c r="T52" s="45">
        <v>15.74</v>
      </c>
      <c r="U52" t="str">
        <f t="shared" si="6"/>
        <v>VALID</v>
      </c>
      <c r="V52" s="13"/>
    </row>
    <row r="53" spans="1:22" ht="13.2" customHeight="1" x14ac:dyDescent="0.3">
      <c r="A53">
        <v>1</v>
      </c>
      <c r="B53" t="s">
        <v>195</v>
      </c>
      <c r="C53" t="s">
        <v>39</v>
      </c>
      <c r="D53" t="s">
        <v>877</v>
      </c>
      <c r="E53" t="str">
        <f t="shared" si="3"/>
        <v>Negative</v>
      </c>
      <c r="F53" t="str">
        <f t="shared" si="2"/>
        <v>NEGATIVE</v>
      </c>
      <c r="G53" s="8">
        <v>1</v>
      </c>
      <c r="K53" s="9"/>
      <c r="L53" s="25" t="s">
        <v>196</v>
      </c>
      <c r="M53" s="28"/>
      <c r="N53" s="28"/>
      <c r="O53" s="29"/>
      <c r="P53" t="str">
        <f t="shared" si="25"/>
        <v>117M1927009</v>
      </c>
      <c r="Q53" t="s">
        <v>194</v>
      </c>
      <c r="R53" t="s">
        <v>32</v>
      </c>
      <c r="S53" t="s">
        <v>62</v>
      </c>
      <c r="T53" s="45"/>
      <c r="U53" t="str">
        <f t="shared" si="9"/>
        <v>NO</v>
      </c>
      <c r="V53" s="13"/>
    </row>
    <row r="54" spans="1:22" ht="13.2" customHeight="1" x14ac:dyDescent="0.3">
      <c r="A54">
        <v>1</v>
      </c>
      <c r="B54" t="s">
        <v>197</v>
      </c>
      <c r="C54" t="s">
        <v>42</v>
      </c>
      <c r="D54" s="7" t="s">
        <v>878</v>
      </c>
      <c r="E54" t="str">
        <f t="shared" si="3"/>
        <v>Negative</v>
      </c>
      <c r="F54" t="str">
        <f t="shared" si="2"/>
        <v>NEGATIVE</v>
      </c>
      <c r="G54" s="8">
        <v>1</v>
      </c>
      <c r="K54" s="9"/>
      <c r="L54" s="25" t="s">
        <v>198</v>
      </c>
      <c r="M54" s="28"/>
      <c r="N54" s="28"/>
      <c r="O54" s="29"/>
      <c r="P54" t="str">
        <f>IF(D$11="","",D$11)</f>
        <v>117M1927010</v>
      </c>
      <c r="Q54" t="s">
        <v>199</v>
      </c>
      <c r="R54" t="s">
        <v>25</v>
      </c>
      <c r="S54" t="s">
        <v>68</v>
      </c>
      <c r="T54" s="45">
        <v>16.63</v>
      </c>
      <c r="U54" t="str">
        <f t="shared" si="6"/>
        <v>VALID</v>
      </c>
      <c r="V54" s="13" t="str">
        <f t="shared" ref="V54" si="26">IF(OR($N$15="Int.",ISBLANK($N$15)),"",IF(AND(U55="NO*",U57="NO*"),"Case 0",IF(U54="VALID",IF(U56="VALID",IF(U55="YES",IF(U57="YES","Case 1","Case 2"),IF(U57="YES","Case 3","Case 4")),IF(U55="YES",IF(U57="YES","Case 5","Case 6"),IF(U57="YES","Case 7","Case 8"))),IF(U56="VALID",IF(U55="YES",IF(U57="YES","Case 9","Case 10"),IF(U57="YES","Case 11","Case 12")),IF(U55="YES",IF(U57="YES","Case 13","Case 14"),IF(U57="YES","Case 15","Case 16"))))))</f>
        <v>Case 4</v>
      </c>
    </row>
    <row r="55" spans="1:22" ht="13.2" customHeight="1" x14ac:dyDescent="0.3">
      <c r="A55">
        <v>1</v>
      </c>
      <c r="B55" t="s">
        <v>200</v>
      </c>
      <c r="C55" t="s">
        <v>49</v>
      </c>
      <c r="D55" t="s">
        <v>879</v>
      </c>
      <c r="E55" t="str">
        <f t="shared" si="3"/>
        <v>Negative</v>
      </c>
      <c r="F55" t="str">
        <f t="shared" si="2"/>
        <v>NEGATIVE</v>
      </c>
      <c r="G55" s="8">
        <v>1</v>
      </c>
      <c r="K55" s="9"/>
      <c r="L55" s="25" t="s">
        <v>201</v>
      </c>
      <c r="M55" s="28"/>
      <c r="N55" s="28"/>
      <c r="O55" s="29"/>
      <c r="P55" t="str">
        <f t="shared" ref="P55:P57" si="27">IF(D$11="","",D$11)</f>
        <v>117M1927010</v>
      </c>
      <c r="Q55" t="s">
        <v>199</v>
      </c>
      <c r="R55" t="s">
        <v>32</v>
      </c>
      <c r="S55" t="s">
        <v>68</v>
      </c>
      <c r="T55" s="45"/>
      <c r="U55" t="str">
        <f t="shared" si="9"/>
        <v>NO</v>
      </c>
      <c r="V55" s="13"/>
    </row>
    <row r="56" spans="1:22" ht="13.2" customHeight="1" x14ac:dyDescent="0.3">
      <c r="A56">
        <v>2</v>
      </c>
      <c r="B56" t="s">
        <v>202</v>
      </c>
      <c r="C56" t="s">
        <v>20</v>
      </c>
      <c r="D56" s="7" t="s">
        <v>880</v>
      </c>
      <c r="E56" t="str">
        <f t="shared" si="3"/>
        <v>Negative</v>
      </c>
      <c r="F56" t="str">
        <f t="shared" si="2"/>
        <v>NEGATIVE</v>
      </c>
      <c r="G56" s="8">
        <v>1</v>
      </c>
      <c r="K56" s="9"/>
      <c r="L56" s="25" t="s">
        <v>203</v>
      </c>
      <c r="M56" s="28"/>
      <c r="N56" s="28"/>
      <c r="O56" s="29"/>
      <c r="P56" t="str">
        <f t="shared" si="27"/>
        <v>117M1927010</v>
      </c>
      <c r="Q56" t="s">
        <v>204</v>
      </c>
      <c r="R56" t="s">
        <v>25</v>
      </c>
      <c r="S56" t="s">
        <v>68</v>
      </c>
      <c r="T56" s="45">
        <v>16.54</v>
      </c>
      <c r="U56" t="str">
        <f t="shared" si="6"/>
        <v>VALID</v>
      </c>
      <c r="V56" s="13"/>
    </row>
    <row r="57" spans="1:22" ht="13.2" customHeight="1" x14ac:dyDescent="0.3">
      <c r="A57">
        <v>2</v>
      </c>
      <c r="B57" t="s">
        <v>205</v>
      </c>
      <c r="C57" t="s">
        <v>28</v>
      </c>
      <c r="D57" t="s">
        <v>881</v>
      </c>
      <c r="E57" t="str">
        <f t="shared" si="3"/>
        <v>Negative</v>
      </c>
      <c r="F57" t="str">
        <f t="shared" si="2"/>
        <v>NEGATIVE</v>
      </c>
      <c r="G57" s="8">
        <v>1</v>
      </c>
      <c r="K57" s="9"/>
      <c r="L57" s="25" t="s">
        <v>206</v>
      </c>
      <c r="M57" s="28"/>
      <c r="N57" s="28"/>
      <c r="O57" s="29"/>
      <c r="P57" t="str">
        <f t="shared" si="27"/>
        <v>117M1927010</v>
      </c>
      <c r="Q57" t="s">
        <v>204</v>
      </c>
      <c r="R57" t="s">
        <v>32</v>
      </c>
      <c r="S57" t="s">
        <v>68</v>
      </c>
      <c r="T57" s="45"/>
      <c r="U57" t="str">
        <f t="shared" si="9"/>
        <v>NO</v>
      </c>
      <c r="V57" s="13"/>
    </row>
    <row r="58" spans="1:22" ht="13.2" customHeight="1" x14ac:dyDescent="0.3">
      <c r="A58">
        <v>2</v>
      </c>
      <c r="B58" t="s">
        <v>207</v>
      </c>
      <c r="C58" t="s">
        <v>34</v>
      </c>
      <c r="D58" s="7" t="s">
        <v>882</v>
      </c>
      <c r="E58" t="str">
        <f t="shared" si="3"/>
        <v>Negative</v>
      </c>
      <c r="F58" t="str">
        <f t="shared" si="2"/>
        <v>NEGATIVE</v>
      </c>
      <c r="G58" s="8">
        <v>1</v>
      </c>
      <c r="K58" s="9"/>
      <c r="L58" s="25" t="s">
        <v>208</v>
      </c>
      <c r="M58" s="28"/>
      <c r="N58" s="28"/>
      <c r="O58" s="29"/>
      <c r="P58" t="str">
        <f>IF(D$12="","",D$12)</f>
        <v>117M1927011</v>
      </c>
      <c r="Q58" t="s">
        <v>209</v>
      </c>
      <c r="R58" t="s">
        <v>25</v>
      </c>
      <c r="S58" t="s">
        <v>72</v>
      </c>
      <c r="T58" s="45">
        <v>20.58</v>
      </c>
      <c r="U58" t="str">
        <f t="shared" si="6"/>
        <v>VALID</v>
      </c>
      <c r="V58" s="13" t="str">
        <f t="shared" ref="V58" si="28">IF(OR($N$15="Int.",ISBLANK($N$15)),"",IF(AND(U59="NO*",U61="NO*"),"Case 0",IF(U58="VALID",IF(U60="VALID",IF(U59="YES",IF(U61="YES","Case 1","Case 2"),IF(U61="YES","Case 3","Case 4")),IF(U59="YES",IF(U61="YES","Case 5","Case 6"),IF(U61="YES","Case 7","Case 8"))),IF(U60="VALID",IF(U59="YES",IF(U61="YES","Case 9","Case 10"),IF(U61="YES","Case 11","Case 12")),IF(U59="YES",IF(U61="YES","Case 13","Case 14"),IF(U61="YES","Case 15","Case 16"))))))</f>
        <v>Case 4</v>
      </c>
    </row>
    <row r="59" spans="1:22" ht="13.2" customHeight="1" x14ac:dyDescent="0.3">
      <c r="A59">
        <v>2</v>
      </c>
      <c r="B59" t="s">
        <v>210</v>
      </c>
      <c r="C59" t="s">
        <v>39</v>
      </c>
      <c r="D59" t="s">
        <v>883</v>
      </c>
      <c r="E59" t="str">
        <f t="shared" si="3"/>
        <v>Negative</v>
      </c>
      <c r="F59" t="str">
        <f t="shared" si="2"/>
        <v>NEGATIVE</v>
      </c>
      <c r="G59" s="8">
        <v>1</v>
      </c>
      <c r="K59" s="9"/>
      <c r="L59" s="25" t="s">
        <v>211</v>
      </c>
      <c r="M59" s="28"/>
      <c r="N59" s="28"/>
      <c r="O59" s="29"/>
      <c r="P59" t="str">
        <f t="shared" ref="P59:P61" si="29">IF(D$12="","",D$12)</f>
        <v>117M1927011</v>
      </c>
      <c r="Q59" t="s">
        <v>209</v>
      </c>
      <c r="R59" t="s">
        <v>32</v>
      </c>
      <c r="S59" t="s">
        <v>72</v>
      </c>
      <c r="T59" s="45"/>
      <c r="U59" t="str">
        <f t="shared" si="9"/>
        <v>NO</v>
      </c>
      <c r="V59" s="13"/>
    </row>
    <row r="60" spans="1:22" ht="13.2" customHeight="1" x14ac:dyDescent="0.3">
      <c r="A60">
        <v>2</v>
      </c>
      <c r="B60" t="s">
        <v>212</v>
      </c>
      <c r="C60" t="s">
        <v>42</v>
      </c>
      <c r="D60" s="7" t="s">
        <v>884</v>
      </c>
      <c r="E60" t="str">
        <f t="shared" si="3"/>
        <v>Negative</v>
      </c>
      <c r="F60" t="str">
        <f t="shared" si="2"/>
        <v>NEGATIVE</v>
      </c>
      <c r="G60" s="8">
        <v>1</v>
      </c>
      <c r="K60" s="9"/>
      <c r="L60" s="25" t="s">
        <v>213</v>
      </c>
      <c r="M60" s="28"/>
      <c r="N60" s="28"/>
      <c r="O60" s="29"/>
      <c r="P60" t="str">
        <f t="shared" si="29"/>
        <v>117M1927011</v>
      </c>
      <c r="Q60" t="s">
        <v>214</v>
      </c>
      <c r="R60" t="s">
        <v>25</v>
      </c>
      <c r="S60" t="s">
        <v>72</v>
      </c>
      <c r="T60" s="45">
        <v>20.079999999999998</v>
      </c>
      <c r="U60" t="str">
        <f t="shared" si="6"/>
        <v>VALID</v>
      </c>
      <c r="V60" s="13"/>
    </row>
    <row r="61" spans="1:22" ht="13.2" customHeight="1" x14ac:dyDescent="0.3">
      <c r="A61">
        <v>2</v>
      </c>
      <c r="B61" t="s">
        <v>215</v>
      </c>
      <c r="C61" t="s">
        <v>49</v>
      </c>
      <c r="D61" t="s">
        <v>885</v>
      </c>
      <c r="E61" t="str">
        <f t="shared" si="3"/>
        <v>Negative</v>
      </c>
      <c r="F61" t="str">
        <f t="shared" si="2"/>
        <v>NEGATIVE</v>
      </c>
      <c r="G61" s="8">
        <v>1</v>
      </c>
      <c r="K61" s="9"/>
      <c r="L61" s="25" t="s">
        <v>216</v>
      </c>
      <c r="M61" s="28"/>
      <c r="N61" s="28"/>
      <c r="O61" s="29"/>
      <c r="P61" t="str">
        <f t="shared" si="29"/>
        <v>117M1927011</v>
      </c>
      <c r="Q61" t="s">
        <v>214</v>
      </c>
      <c r="R61" t="s">
        <v>32</v>
      </c>
      <c r="S61" t="s">
        <v>72</v>
      </c>
      <c r="T61" s="45"/>
      <c r="U61" t="str">
        <f t="shared" si="9"/>
        <v>NO</v>
      </c>
      <c r="V61" s="13"/>
    </row>
    <row r="62" spans="1:22" ht="13.2" customHeight="1" x14ac:dyDescent="0.3">
      <c r="A62">
        <v>4</v>
      </c>
      <c r="B62" t="s">
        <v>217</v>
      </c>
      <c r="C62" t="s">
        <v>20</v>
      </c>
      <c r="D62" s="7" t="s">
        <v>886</v>
      </c>
      <c r="E62" t="str">
        <f t="shared" si="3"/>
        <v>Negative</v>
      </c>
      <c r="F62" t="str">
        <f t="shared" si="2"/>
        <v>NEGATIVE</v>
      </c>
      <c r="G62" s="8">
        <v>1</v>
      </c>
      <c r="K62" s="9"/>
      <c r="L62" s="25" t="s">
        <v>218</v>
      </c>
      <c r="M62" s="28"/>
      <c r="N62" s="28"/>
      <c r="O62" s="29"/>
      <c r="P62" t="str">
        <f>IF(D$13="","",D$13)</f>
        <v>117M1927012</v>
      </c>
      <c r="Q62" t="s">
        <v>219</v>
      </c>
      <c r="R62" t="s">
        <v>25</v>
      </c>
      <c r="S62" t="s">
        <v>77</v>
      </c>
      <c r="T62" s="45">
        <v>17.47</v>
      </c>
      <c r="U62" t="str">
        <f t="shared" si="6"/>
        <v>VALID</v>
      </c>
      <c r="V62" s="13" t="str">
        <f t="shared" ref="V62" si="30">IF(OR($N$15="Int.",ISBLANK($N$15)),"",IF(AND(U63="NO*",U65="NO*"),"Case 0",IF(U62="VALID",IF(U64="VALID",IF(U63="YES",IF(U65="YES","Case 1","Case 2"),IF(U65="YES","Case 3","Case 4")),IF(U63="YES",IF(U65="YES","Case 5","Case 6"),IF(U65="YES","Case 7","Case 8"))),IF(U64="VALID",IF(U63="YES",IF(U65="YES","Case 9","Case 10"),IF(U65="YES","Case 11","Case 12")),IF(U63="YES",IF(U65="YES","Case 13","Case 14"),IF(U65="YES","Case 15","Case 16"))))))</f>
        <v>Case 4</v>
      </c>
    </row>
    <row r="63" spans="1:22" ht="13.2" customHeight="1" x14ac:dyDescent="0.3">
      <c r="A63">
        <v>4</v>
      </c>
      <c r="B63" t="s">
        <v>220</v>
      </c>
      <c r="C63" t="s">
        <v>28</v>
      </c>
      <c r="D63" t="s">
        <v>887</v>
      </c>
      <c r="E63" t="str">
        <f t="shared" si="3"/>
        <v>Negative</v>
      </c>
      <c r="F63" t="str">
        <f t="shared" si="2"/>
        <v>NEGATIVE</v>
      </c>
      <c r="G63" s="8">
        <v>1</v>
      </c>
      <c r="K63" s="9"/>
      <c r="L63" s="25" t="s">
        <v>221</v>
      </c>
      <c r="M63" s="28"/>
      <c r="N63" s="28"/>
      <c r="O63" s="29"/>
      <c r="P63" t="str">
        <f t="shared" ref="P63:P65" si="31">IF(D$13="","",D$13)</f>
        <v>117M1927012</v>
      </c>
      <c r="Q63" t="s">
        <v>219</v>
      </c>
      <c r="R63" t="s">
        <v>32</v>
      </c>
      <c r="S63" t="s">
        <v>77</v>
      </c>
      <c r="T63" s="45"/>
      <c r="U63" t="str">
        <f t="shared" si="9"/>
        <v>NO</v>
      </c>
      <c r="V63" s="13"/>
    </row>
    <row r="64" spans="1:22" ht="13.2" customHeight="1" x14ac:dyDescent="0.3">
      <c r="A64">
        <v>4</v>
      </c>
      <c r="B64" t="s">
        <v>222</v>
      </c>
      <c r="C64" t="s">
        <v>34</v>
      </c>
      <c r="D64" s="7" t="s">
        <v>888</v>
      </c>
      <c r="E64" t="str">
        <f t="shared" si="3"/>
        <v>Negative</v>
      </c>
      <c r="F64" t="str">
        <f t="shared" si="2"/>
        <v>NEGATIVE</v>
      </c>
      <c r="G64" s="8">
        <v>1</v>
      </c>
      <c r="K64" s="9"/>
      <c r="L64" s="25" t="s">
        <v>223</v>
      </c>
      <c r="M64" s="28"/>
      <c r="N64" s="28"/>
      <c r="O64" s="29"/>
      <c r="P64" t="str">
        <f t="shared" si="31"/>
        <v>117M1927012</v>
      </c>
      <c r="Q64" t="s">
        <v>224</v>
      </c>
      <c r="R64" t="s">
        <v>25</v>
      </c>
      <c r="S64" t="s">
        <v>77</v>
      </c>
      <c r="T64" s="45">
        <v>17.62</v>
      </c>
      <c r="U64" t="str">
        <f t="shared" si="6"/>
        <v>VALID</v>
      </c>
      <c r="V64" s="13"/>
    </row>
    <row r="65" spans="1:22" ht="13.2" customHeight="1" x14ac:dyDescent="0.3">
      <c r="A65">
        <v>4</v>
      </c>
      <c r="B65" t="s">
        <v>225</v>
      </c>
      <c r="C65" t="s">
        <v>39</v>
      </c>
      <c r="D65" t="s">
        <v>889</v>
      </c>
      <c r="E65" t="str">
        <f t="shared" si="3"/>
        <v>Negative</v>
      </c>
      <c r="F65" t="str">
        <f t="shared" si="2"/>
        <v>NEGATIVE</v>
      </c>
      <c r="G65" s="8">
        <v>1</v>
      </c>
      <c r="K65" s="9"/>
      <c r="L65" s="25" t="s">
        <v>226</v>
      </c>
      <c r="M65" s="28"/>
      <c r="N65" s="28"/>
      <c r="O65" s="29"/>
      <c r="P65" t="str">
        <f t="shared" si="31"/>
        <v>117M1927012</v>
      </c>
      <c r="Q65" t="s">
        <v>224</v>
      </c>
      <c r="R65" t="s">
        <v>32</v>
      </c>
      <c r="S65" t="s">
        <v>77</v>
      </c>
      <c r="T65" s="45"/>
      <c r="U65" t="str">
        <f t="shared" si="9"/>
        <v>NO</v>
      </c>
      <c r="V65" s="13"/>
    </row>
    <row r="66" spans="1:22" ht="13.2" customHeight="1" x14ac:dyDescent="0.3">
      <c r="A66">
        <v>4</v>
      </c>
      <c r="B66" t="s">
        <v>227</v>
      </c>
      <c r="C66" t="s">
        <v>42</v>
      </c>
      <c r="D66" s="7" t="s">
        <v>890</v>
      </c>
      <c r="E66" t="str">
        <f t="shared" si="3"/>
        <v>Negative</v>
      </c>
      <c r="F66" t="str">
        <f t="shared" si="2"/>
        <v>NEGATIVE</v>
      </c>
      <c r="G66" s="8">
        <v>1</v>
      </c>
      <c r="K66" s="9"/>
      <c r="L66" s="25" t="s">
        <v>228</v>
      </c>
      <c r="M66" s="28"/>
      <c r="N66" s="28"/>
      <c r="O66" s="29"/>
      <c r="P66" t="str">
        <f>IF(D$14="","",D$14)</f>
        <v>117M1927013</v>
      </c>
      <c r="Q66" t="s">
        <v>229</v>
      </c>
      <c r="R66" t="s">
        <v>25</v>
      </c>
      <c r="S66" t="s">
        <v>81</v>
      </c>
      <c r="T66" s="45">
        <v>19.53</v>
      </c>
      <c r="U66" t="str">
        <f t="shared" si="6"/>
        <v>VALID</v>
      </c>
      <c r="V66" s="13" t="str">
        <f t="shared" ref="V66" si="32">IF(OR($N$15="Int.",ISBLANK($N$15)),"",IF(AND(U67="NO*",U69="NO*"),"Case 0",IF(U66="VALID",IF(U68="VALID",IF(U67="YES",IF(U69="YES","Case 1","Case 2"),IF(U69="YES","Case 3","Case 4")),IF(U67="YES",IF(U69="YES","Case 5","Case 6"),IF(U69="YES","Case 7","Case 8"))),IF(U68="VALID",IF(U67="YES",IF(U69="YES","Case 9","Case 10"),IF(U69="YES","Case 11","Case 12")),IF(U67="YES",IF(U69="YES","Case 13","Case 14"),IF(U69="YES","Case 15","Case 16"))))))</f>
        <v>Case 4</v>
      </c>
    </row>
    <row r="67" spans="1:22" ht="13.2" customHeight="1" x14ac:dyDescent="0.3">
      <c r="A67">
        <v>4</v>
      </c>
      <c r="B67" t="s">
        <v>230</v>
      </c>
      <c r="C67" t="s">
        <v>49</v>
      </c>
      <c r="D67" t="s">
        <v>891</v>
      </c>
      <c r="E67" t="str">
        <f t="shared" ref="E67:E130" si="33">IF(LEN(F67)=0,"",IF(ISBLANK(D67),"",IF(F67="INCONCLUSIVE","Inconclusive",IF(F67="NEGATIVE","Negative",IF(F67="POSITIVE","Positive",IF(F67="RERUN",IF(G67=1,"No Result (RR)",IF(G67=2,IF(H67="RERUN","Inconclusive",IF(H67="N1 RERUN","No Result (RR)","Pending")),IF(G67=3,IF(H67="RERUN","Inconclusive",IF(H67="N1 RERUN","Inconclusive","Pending")),"Pending"))),IF(F67="N1 RERUN",IF(G67=1,"No Result (N1)",IF(G67=2,IF(H67="RERUN","No Result (N1)",IF(H67="N1 RERUN","Positive","Pending")),IF(G67=3,IF(H67="RERUN","Inconclusive",IF(H67="N1 RERUN","Positive","Pending")),"Pending"))))))))))</f>
        <v>Negative</v>
      </c>
      <c r="F67" t="str">
        <f t="shared" ref="F67:F130" si="34">IF(OR(D67="Empty",ISBLANK(D67)),"",IF(_xlfn.XLOOKUP(B67,S$18:S$769,V$18:V$769,"Null",0,1)="Case 0","INCONCLUSIVE",IF(OR(_xlfn.XLOOKUP(B67,S$18:S$769,V$18:V$769,"Null",0,1)="Case 1",_xlfn.XLOOKUP(B67,S$18:S$769,V$18:V$769,"Null",0,1)="Case 5",_xlfn.XLOOKUP(B67,S$18:S$769,V$18:V$769,"Null",0,1)="Case 9", _xlfn.XLOOKUP(B67,S$18:S$769,V$18:V$769,"Null",0,1)="Case 13"),"POSITIVE",IF(OR(_xlfn.XLOOKUP(B67,S$18:S$769,V$18:V$769,"Null",0,1)="Case 2",_xlfn.XLOOKUP(B67,S$18:S$769,V$18:V$769,"Null",0,1)="Case 3",_xlfn.XLOOKUP(B67,S$18:S$769,V$18:V$769,"Null",0,1)="Case 6",_xlfn.XLOOKUP(B67,S$18:S$769,V$18:V$769,"Null",0,1)="Case 11",_xlfn.XLOOKUP(B67,S$18:S$769,V$18:V$769,"Null",0,1)="Case 7",_xlfn.XLOOKUP(B67,S$18:S$769,V$18:V$769,"Null",0,1)="Case 10",_xlfn.XLOOKUP(B67,S$18:S$769,V$18:V$769,"Null",0,1)="Case 14",_xlfn.XLOOKUP(B67,S$18:S$769,V$18:V$769,"Null",0,1)="Case 15"),"N1 RERUN",IF(OR(_xlfn.XLOOKUP(B67,S$18:S$769,V$18:V$769,"Null",0,1)="Case 4",_xlfn.XLOOKUP(B67,S$18:S$769,V$18:V$769,"Null",0,1)="Case 8",_xlfn.XLOOKUP(B67,S$18:S$769,V$18:V$769,"Null",0,1)="Case 12"),"NEGATIVE",IF(_xlfn.XLOOKUP(B67,S$18:S$769,V$18:V$769,"Null",0,1)="Case 16","RERUN",""))))))</f>
        <v>NEGATIVE</v>
      </c>
      <c r="G67" s="8">
        <v>1</v>
      </c>
      <c r="K67" s="9"/>
      <c r="L67" s="25" t="s">
        <v>231</v>
      </c>
      <c r="M67" s="28"/>
      <c r="N67" s="28"/>
      <c r="O67" s="29"/>
      <c r="P67" t="str">
        <f t="shared" ref="P67:P69" si="35">IF(D$14="","",D$14)</f>
        <v>117M1927013</v>
      </c>
      <c r="Q67" t="s">
        <v>229</v>
      </c>
      <c r="R67" t="s">
        <v>32</v>
      </c>
      <c r="S67" t="s">
        <v>81</v>
      </c>
      <c r="T67" s="45"/>
      <c r="U67" t="str">
        <f t="shared" si="9"/>
        <v>NO</v>
      </c>
      <c r="V67" s="13"/>
    </row>
    <row r="68" spans="1:22" ht="13.2" customHeight="1" x14ac:dyDescent="0.3">
      <c r="A68">
        <v>5</v>
      </c>
      <c r="B68" t="s">
        <v>232</v>
      </c>
      <c r="C68" t="s">
        <v>20</v>
      </c>
      <c r="D68" s="7" t="s">
        <v>892</v>
      </c>
      <c r="E68" t="str">
        <f t="shared" si="33"/>
        <v>Negative</v>
      </c>
      <c r="F68" t="str">
        <f t="shared" si="34"/>
        <v>NEGATIVE</v>
      </c>
      <c r="G68" s="8">
        <v>1</v>
      </c>
      <c r="K68" s="9"/>
      <c r="L68" s="25" t="s">
        <v>233</v>
      </c>
      <c r="M68" s="28"/>
      <c r="N68" s="28"/>
      <c r="O68" s="29"/>
      <c r="P68" t="str">
        <f t="shared" si="35"/>
        <v>117M1927013</v>
      </c>
      <c r="Q68" t="s">
        <v>234</v>
      </c>
      <c r="R68" t="s">
        <v>25</v>
      </c>
      <c r="S68" t="s">
        <v>81</v>
      </c>
      <c r="T68" s="45">
        <v>19.39</v>
      </c>
      <c r="U68" t="str">
        <f t="shared" si="6"/>
        <v>VALID</v>
      </c>
      <c r="V68" s="13"/>
    </row>
    <row r="69" spans="1:22" ht="13.2" customHeight="1" x14ac:dyDescent="0.3">
      <c r="A69">
        <v>5</v>
      </c>
      <c r="B69" t="s">
        <v>235</v>
      </c>
      <c r="C69" t="s">
        <v>28</v>
      </c>
      <c r="D69" t="s">
        <v>893</v>
      </c>
      <c r="E69" t="str">
        <f t="shared" si="33"/>
        <v>Negative</v>
      </c>
      <c r="F69" t="str">
        <f t="shared" si="34"/>
        <v>NEGATIVE</v>
      </c>
      <c r="G69" s="8">
        <v>1</v>
      </c>
      <c r="K69" s="9"/>
      <c r="L69" s="25" t="s">
        <v>236</v>
      </c>
      <c r="M69" s="28"/>
      <c r="N69" s="28"/>
      <c r="O69" s="29"/>
      <c r="P69" t="str">
        <f t="shared" si="35"/>
        <v>117M1927013</v>
      </c>
      <c r="Q69" t="s">
        <v>234</v>
      </c>
      <c r="R69" t="s">
        <v>32</v>
      </c>
      <c r="S69" t="s">
        <v>81</v>
      </c>
      <c r="T69" s="45"/>
      <c r="U69" t="str">
        <f t="shared" si="9"/>
        <v>NO</v>
      </c>
      <c r="V69" s="13"/>
    </row>
    <row r="70" spans="1:22" ht="13.2" customHeight="1" x14ac:dyDescent="0.3">
      <c r="A70">
        <v>5</v>
      </c>
      <c r="B70" t="s">
        <v>237</v>
      </c>
      <c r="C70" t="s">
        <v>34</v>
      </c>
      <c r="D70" s="7" t="s">
        <v>894</v>
      </c>
      <c r="E70" t="str">
        <f t="shared" si="33"/>
        <v>Negative</v>
      </c>
      <c r="F70" t="str">
        <f t="shared" si="34"/>
        <v>NEGATIVE</v>
      </c>
      <c r="G70" s="8">
        <v>1</v>
      </c>
      <c r="K70" s="9"/>
      <c r="L70" s="25" t="s">
        <v>238</v>
      </c>
      <c r="M70" s="28"/>
      <c r="N70" s="28"/>
      <c r="O70" s="29"/>
      <c r="P70" t="str">
        <f>IF(D$15="","",D$15)</f>
        <v>117M1927014</v>
      </c>
      <c r="Q70" t="s">
        <v>239</v>
      </c>
      <c r="R70" t="s">
        <v>25</v>
      </c>
      <c r="S70" t="s">
        <v>87</v>
      </c>
      <c r="T70" s="45">
        <v>17</v>
      </c>
      <c r="U70" t="str">
        <f t="shared" si="6"/>
        <v>VALID</v>
      </c>
      <c r="V70" s="13" t="str">
        <f t="shared" ref="V70" si="36">IF(OR($N$15="Int.",ISBLANK($N$15)),"",IF(AND(U71="NO*",U73="NO*"),"Case 0",IF(U70="VALID",IF(U72="VALID",IF(U71="YES",IF(U73="YES","Case 1","Case 2"),IF(U73="YES","Case 3","Case 4")),IF(U71="YES",IF(U73="YES","Case 5","Case 6"),IF(U73="YES","Case 7","Case 8"))),IF(U72="VALID",IF(U71="YES",IF(U73="YES","Case 9","Case 10"),IF(U73="YES","Case 11","Case 12")),IF(U71="YES",IF(U73="YES","Case 13","Case 14"),IF(U73="YES","Case 15","Case 16"))))))</f>
        <v>Case 4</v>
      </c>
    </row>
    <row r="71" spans="1:22" ht="13.2" customHeight="1" x14ac:dyDescent="0.3">
      <c r="A71">
        <v>5</v>
      </c>
      <c r="B71" t="s">
        <v>240</v>
      </c>
      <c r="C71" t="s">
        <v>39</v>
      </c>
      <c r="D71" t="s">
        <v>895</v>
      </c>
      <c r="E71" t="str">
        <f t="shared" si="33"/>
        <v>Negative</v>
      </c>
      <c r="F71" t="str">
        <f t="shared" si="34"/>
        <v>NEGATIVE</v>
      </c>
      <c r="G71" s="8">
        <v>1</v>
      </c>
      <c r="K71" s="9"/>
      <c r="L71" s="25" t="s">
        <v>241</v>
      </c>
      <c r="M71" s="28"/>
      <c r="N71" s="28"/>
      <c r="O71" s="29"/>
      <c r="P71" t="str">
        <f t="shared" ref="P71:P73" si="37">IF(D$15="","",D$15)</f>
        <v>117M1927014</v>
      </c>
      <c r="Q71" t="s">
        <v>239</v>
      </c>
      <c r="R71" t="s">
        <v>32</v>
      </c>
      <c r="S71" t="s">
        <v>87</v>
      </c>
      <c r="T71" s="45"/>
      <c r="U71" t="str">
        <f t="shared" si="9"/>
        <v>NO</v>
      </c>
      <c r="V71" s="13"/>
    </row>
    <row r="72" spans="1:22" ht="13.2" customHeight="1" x14ac:dyDescent="0.3">
      <c r="A72">
        <v>5</v>
      </c>
      <c r="B72" t="s">
        <v>242</v>
      </c>
      <c r="C72" t="s">
        <v>42</v>
      </c>
      <c r="D72" s="7" t="s">
        <v>896</v>
      </c>
      <c r="E72" t="str">
        <f t="shared" si="33"/>
        <v>Negative</v>
      </c>
      <c r="F72" t="str">
        <f t="shared" si="34"/>
        <v>NEGATIVE</v>
      </c>
      <c r="G72" s="8">
        <v>1</v>
      </c>
      <c r="K72" s="9"/>
      <c r="L72" s="25" t="s">
        <v>243</v>
      </c>
      <c r="M72" s="28"/>
      <c r="N72" s="28"/>
      <c r="O72" s="29"/>
      <c r="P72" t="str">
        <f t="shared" si="37"/>
        <v>117M1927014</v>
      </c>
      <c r="Q72" t="s">
        <v>244</v>
      </c>
      <c r="R72" t="s">
        <v>25</v>
      </c>
      <c r="S72" t="s">
        <v>87</v>
      </c>
      <c r="T72" s="45">
        <v>16.579999999999998</v>
      </c>
      <c r="U72" t="str">
        <f t="shared" si="6"/>
        <v>VALID</v>
      </c>
      <c r="V72" s="13"/>
    </row>
    <row r="73" spans="1:22" ht="13.2" customHeight="1" x14ac:dyDescent="0.3">
      <c r="A73">
        <v>5</v>
      </c>
      <c r="B73" t="s">
        <v>245</v>
      </c>
      <c r="C73" t="s">
        <v>49</v>
      </c>
      <c r="D73" t="s">
        <v>897</v>
      </c>
      <c r="E73" t="str">
        <f t="shared" si="33"/>
        <v>Negative</v>
      </c>
      <c r="F73" t="str">
        <f t="shared" si="34"/>
        <v>NEGATIVE</v>
      </c>
      <c r="G73" s="8">
        <v>1</v>
      </c>
      <c r="K73" s="9"/>
      <c r="L73" s="25" t="s">
        <v>246</v>
      </c>
      <c r="M73" s="28"/>
      <c r="N73" s="28"/>
      <c r="O73" s="29"/>
      <c r="P73" t="str">
        <f t="shared" si="37"/>
        <v>117M1927014</v>
      </c>
      <c r="Q73" t="s">
        <v>244</v>
      </c>
      <c r="R73" t="s">
        <v>32</v>
      </c>
      <c r="S73" t="s">
        <v>87</v>
      </c>
      <c r="T73" s="45"/>
      <c r="U73" t="str">
        <f t="shared" si="9"/>
        <v>NO</v>
      </c>
      <c r="V73" s="13"/>
    </row>
    <row r="74" spans="1:22" ht="13.2" customHeight="1" x14ac:dyDescent="0.3">
      <c r="A74">
        <v>7</v>
      </c>
      <c r="B74" t="s">
        <v>247</v>
      </c>
      <c r="C74" t="s">
        <v>20</v>
      </c>
      <c r="D74" s="7" t="s">
        <v>898</v>
      </c>
      <c r="E74" t="str">
        <f t="shared" si="33"/>
        <v>Negative</v>
      </c>
      <c r="F74" t="str">
        <f t="shared" si="34"/>
        <v>NEGATIVE</v>
      </c>
      <c r="G74" s="8">
        <v>1</v>
      </c>
      <c r="K74" s="9"/>
      <c r="L74" s="25" t="s">
        <v>248</v>
      </c>
      <c r="M74" s="28"/>
      <c r="N74" s="28"/>
      <c r="O74" s="29"/>
      <c r="P74" t="str">
        <f>IF(D$16="","",D$16)</f>
        <v>117M1927015</v>
      </c>
      <c r="Q74" t="s">
        <v>249</v>
      </c>
      <c r="R74" t="s">
        <v>25</v>
      </c>
      <c r="S74" t="s">
        <v>89</v>
      </c>
      <c r="T74" s="45">
        <v>20.8</v>
      </c>
      <c r="U74" t="str">
        <f t="shared" si="6"/>
        <v>VALID</v>
      </c>
      <c r="V74" s="13" t="str">
        <f t="shared" ref="V74" si="38">IF(OR($N$15="Int.",ISBLANK($N$15)),"",IF(AND(U75="NO*",U77="NO*"),"Case 0",IF(U74="VALID",IF(U76="VALID",IF(U75="YES",IF(U77="YES","Case 1","Case 2"),IF(U77="YES","Case 3","Case 4")),IF(U75="YES",IF(U77="YES","Case 5","Case 6"),IF(U77="YES","Case 7","Case 8"))),IF(U76="VALID",IF(U75="YES",IF(U77="YES","Case 9","Case 10"),IF(U77="YES","Case 11","Case 12")),IF(U75="YES",IF(U77="YES","Case 13","Case 14"),IF(U77="YES","Case 15","Case 16"))))))</f>
        <v>Case 4</v>
      </c>
    </row>
    <row r="75" spans="1:22" ht="13.2" customHeight="1" x14ac:dyDescent="0.3">
      <c r="A75">
        <v>7</v>
      </c>
      <c r="B75" t="s">
        <v>250</v>
      </c>
      <c r="C75" t="s">
        <v>28</v>
      </c>
      <c r="D75" t="s">
        <v>899</v>
      </c>
      <c r="E75" t="str">
        <f t="shared" si="33"/>
        <v>Negative</v>
      </c>
      <c r="F75" t="str">
        <f t="shared" si="34"/>
        <v>NEGATIVE</v>
      </c>
      <c r="G75" s="8">
        <v>1</v>
      </c>
      <c r="K75" s="9"/>
      <c r="L75" s="25" t="s">
        <v>251</v>
      </c>
      <c r="M75" s="28"/>
      <c r="N75" s="28"/>
      <c r="O75" s="29"/>
      <c r="P75" t="str">
        <f t="shared" ref="P75:P77" si="39">IF(D$16="","",D$16)</f>
        <v>117M1927015</v>
      </c>
      <c r="Q75" t="s">
        <v>249</v>
      </c>
      <c r="R75" t="s">
        <v>32</v>
      </c>
      <c r="S75" t="s">
        <v>89</v>
      </c>
      <c r="T75" s="45"/>
      <c r="U75" t="str">
        <f t="shared" si="9"/>
        <v>NO</v>
      </c>
      <c r="V75" s="13"/>
    </row>
    <row r="76" spans="1:22" ht="13.2" customHeight="1" x14ac:dyDescent="0.3">
      <c r="A76">
        <v>7</v>
      </c>
      <c r="B76" t="s">
        <v>252</v>
      </c>
      <c r="C76" t="s">
        <v>34</v>
      </c>
      <c r="D76" s="7" t="s">
        <v>900</v>
      </c>
      <c r="E76" t="str">
        <f t="shared" si="33"/>
        <v>Positive</v>
      </c>
      <c r="F76" t="str">
        <f t="shared" si="34"/>
        <v>POSITIVE</v>
      </c>
      <c r="G76" s="8">
        <v>1</v>
      </c>
      <c r="K76" s="9"/>
      <c r="L76" s="25" t="s">
        <v>253</v>
      </c>
      <c r="M76" s="28"/>
      <c r="N76" s="28"/>
      <c r="O76" s="29"/>
      <c r="P76" t="str">
        <f t="shared" si="39"/>
        <v>117M1927015</v>
      </c>
      <c r="Q76" t="s">
        <v>254</v>
      </c>
      <c r="R76" t="s">
        <v>25</v>
      </c>
      <c r="S76" t="s">
        <v>89</v>
      </c>
      <c r="T76" s="45">
        <v>19.920000000000002</v>
      </c>
      <c r="U76" t="str">
        <f t="shared" si="6"/>
        <v>VALID</v>
      </c>
      <c r="V76" s="13"/>
    </row>
    <row r="77" spans="1:22" ht="13.2" customHeight="1" x14ac:dyDescent="0.3">
      <c r="A77">
        <v>7</v>
      </c>
      <c r="B77" t="s">
        <v>255</v>
      </c>
      <c r="C77" t="s">
        <v>39</v>
      </c>
      <c r="D77" t="s">
        <v>901</v>
      </c>
      <c r="E77" t="str">
        <f t="shared" si="33"/>
        <v>Negative</v>
      </c>
      <c r="F77" t="str">
        <f t="shared" si="34"/>
        <v>NEGATIVE</v>
      </c>
      <c r="G77" s="8">
        <v>1</v>
      </c>
      <c r="K77" s="9"/>
      <c r="L77" s="25" t="s">
        <v>256</v>
      </c>
      <c r="M77" s="28"/>
      <c r="N77" s="28"/>
      <c r="O77" s="29"/>
      <c r="P77" t="str">
        <f t="shared" si="39"/>
        <v>117M1927015</v>
      </c>
      <c r="Q77" t="s">
        <v>254</v>
      </c>
      <c r="R77" t="s">
        <v>32</v>
      </c>
      <c r="S77" t="s">
        <v>89</v>
      </c>
      <c r="T77" s="45"/>
      <c r="U77" t="str">
        <f t="shared" si="9"/>
        <v>NO</v>
      </c>
      <c r="V77" s="13"/>
    </row>
    <row r="78" spans="1:22" ht="13.2" customHeight="1" x14ac:dyDescent="0.3">
      <c r="A78">
        <v>7</v>
      </c>
      <c r="B78" t="s">
        <v>257</v>
      </c>
      <c r="C78" t="s">
        <v>42</v>
      </c>
      <c r="D78" s="7" t="s">
        <v>902</v>
      </c>
      <c r="E78" t="str">
        <f t="shared" si="33"/>
        <v>Negative</v>
      </c>
      <c r="F78" t="str">
        <f t="shared" si="34"/>
        <v>NEGATIVE</v>
      </c>
      <c r="G78" s="8">
        <v>1</v>
      </c>
      <c r="K78" s="9"/>
      <c r="L78" s="25" t="s">
        <v>258</v>
      </c>
      <c r="M78" s="28"/>
      <c r="N78" s="28"/>
      <c r="O78" s="29"/>
      <c r="P78" t="str">
        <f>IF(D$17="","",D$17)</f>
        <v>117M1927016</v>
      </c>
      <c r="Q78" t="s">
        <v>259</v>
      </c>
      <c r="R78" t="s">
        <v>25</v>
      </c>
      <c r="S78" t="s">
        <v>93</v>
      </c>
      <c r="T78" s="45">
        <v>19.77</v>
      </c>
      <c r="U78" t="str">
        <f t="shared" si="6"/>
        <v>VALID</v>
      </c>
      <c r="V78" s="13" t="str">
        <f t="shared" ref="V78" si="40">IF(OR($N$15="Int.",ISBLANK($N$15)),"",IF(AND(U79="NO*",U81="NO*"),"Case 0",IF(U78="VALID",IF(U80="VALID",IF(U79="YES",IF(U81="YES","Case 1","Case 2"),IF(U81="YES","Case 3","Case 4")),IF(U79="YES",IF(U81="YES","Case 5","Case 6"),IF(U81="YES","Case 7","Case 8"))),IF(U80="VALID",IF(U79="YES",IF(U81="YES","Case 9","Case 10"),IF(U81="YES","Case 11","Case 12")),IF(U79="YES",IF(U81="YES","Case 13","Case 14"),IF(U81="YES","Case 15","Case 16"))))))</f>
        <v>Case 4</v>
      </c>
    </row>
    <row r="79" spans="1:22" ht="13.2" customHeight="1" x14ac:dyDescent="0.3">
      <c r="A79">
        <v>7</v>
      </c>
      <c r="B79" t="s">
        <v>260</v>
      </c>
      <c r="C79" t="s">
        <v>49</v>
      </c>
      <c r="D79" t="s">
        <v>903</v>
      </c>
      <c r="E79" t="str">
        <f t="shared" si="33"/>
        <v>Negative</v>
      </c>
      <c r="F79" t="str">
        <f t="shared" si="34"/>
        <v>NEGATIVE</v>
      </c>
      <c r="G79" s="8">
        <v>1</v>
      </c>
      <c r="K79" s="9"/>
      <c r="L79" s="25" t="s">
        <v>261</v>
      </c>
      <c r="M79" s="28"/>
      <c r="N79" s="28"/>
      <c r="O79" s="29"/>
      <c r="P79" t="str">
        <f t="shared" ref="P79:P81" si="41">IF(D$17="","",D$17)</f>
        <v>117M1927016</v>
      </c>
      <c r="Q79" t="s">
        <v>259</v>
      </c>
      <c r="R79" t="s">
        <v>32</v>
      </c>
      <c r="S79" t="s">
        <v>93</v>
      </c>
      <c r="T79" s="45"/>
      <c r="U79" t="str">
        <f t="shared" si="9"/>
        <v>NO</v>
      </c>
      <c r="V79" s="13"/>
    </row>
    <row r="80" spans="1:22" ht="13.2" customHeight="1" x14ac:dyDescent="0.3">
      <c r="A80">
        <v>8</v>
      </c>
      <c r="B80" t="s">
        <v>262</v>
      </c>
      <c r="C80" t="s">
        <v>20</v>
      </c>
      <c r="D80" s="7" t="s">
        <v>904</v>
      </c>
      <c r="E80" t="str">
        <f t="shared" si="33"/>
        <v>No Result (N1)</v>
      </c>
      <c r="F80" t="str">
        <f t="shared" si="34"/>
        <v>N1 RERUN</v>
      </c>
      <c r="G80" s="8">
        <v>1</v>
      </c>
      <c r="J80" t="s">
        <v>1014</v>
      </c>
      <c r="K80" s="9"/>
      <c r="L80" s="25" t="s">
        <v>263</v>
      </c>
      <c r="M80" s="28"/>
      <c r="N80" s="28"/>
      <c r="O80" s="29"/>
      <c r="P80" t="str">
        <f t="shared" si="41"/>
        <v>117M1927016</v>
      </c>
      <c r="Q80" t="s">
        <v>264</v>
      </c>
      <c r="R80" t="s">
        <v>25</v>
      </c>
      <c r="S80" t="s">
        <v>93</v>
      </c>
      <c r="T80" s="45">
        <v>19.28</v>
      </c>
      <c r="U80" t="str">
        <f t="shared" si="6"/>
        <v>VALID</v>
      </c>
      <c r="V80" s="13"/>
    </row>
    <row r="81" spans="1:22" ht="13.2" customHeight="1" x14ac:dyDescent="0.3">
      <c r="A81">
        <v>8</v>
      </c>
      <c r="B81" t="s">
        <v>265</v>
      </c>
      <c r="C81" t="s">
        <v>28</v>
      </c>
      <c r="D81" t="s">
        <v>905</v>
      </c>
      <c r="E81" t="str">
        <f t="shared" si="33"/>
        <v>Negative</v>
      </c>
      <c r="F81" t="str">
        <f t="shared" si="34"/>
        <v>NEGATIVE</v>
      </c>
      <c r="G81" s="8">
        <v>1</v>
      </c>
      <c r="K81" s="9"/>
      <c r="L81" s="25" t="s">
        <v>266</v>
      </c>
      <c r="M81" s="28"/>
      <c r="N81" s="28"/>
      <c r="O81" s="29"/>
      <c r="P81" t="str">
        <f t="shared" si="41"/>
        <v>117M1927016</v>
      </c>
      <c r="Q81" t="s">
        <v>264</v>
      </c>
      <c r="R81" t="s">
        <v>32</v>
      </c>
      <c r="S81" t="s">
        <v>93</v>
      </c>
      <c r="T81" s="45"/>
      <c r="U81" t="str">
        <f t="shared" si="9"/>
        <v>NO</v>
      </c>
      <c r="V81" s="13"/>
    </row>
    <row r="82" spans="1:22" ht="13.2" customHeight="1" x14ac:dyDescent="0.3">
      <c r="A82">
        <v>8</v>
      </c>
      <c r="B82" t="s">
        <v>267</v>
      </c>
      <c r="C82" t="s">
        <v>34</v>
      </c>
      <c r="D82" s="7" t="s">
        <v>906</v>
      </c>
      <c r="E82" t="str">
        <f t="shared" si="33"/>
        <v>Negative</v>
      </c>
      <c r="F82" t="str">
        <f t="shared" si="34"/>
        <v>NEGATIVE</v>
      </c>
      <c r="G82" s="8">
        <v>1</v>
      </c>
      <c r="K82" s="9"/>
      <c r="L82" s="25" t="s">
        <v>268</v>
      </c>
      <c r="M82" s="28"/>
      <c r="N82" s="28"/>
      <c r="O82" s="29"/>
      <c r="P82" t="str">
        <f>IF(D$18="","",D$18)</f>
        <v>117M1927017</v>
      </c>
      <c r="Q82" t="s">
        <v>269</v>
      </c>
      <c r="R82" t="s">
        <v>25</v>
      </c>
      <c r="S82" t="s">
        <v>95</v>
      </c>
      <c r="T82" s="45">
        <v>23.02</v>
      </c>
      <c r="U82" t="str">
        <f t="shared" ref="U82:U144" si="42">IF($T$1&lt;&gt;"Cq","",IF(T82="","INVALID",IF(T82&lt;33,"VALID","INVALID")))</f>
        <v>VALID</v>
      </c>
      <c r="V82" s="13" t="str">
        <f t="shared" ref="V82" si="43">IF(OR($N$15="Int.",ISBLANK($N$15)),"",IF(AND(U83="NO*",U85="NO*"),"Case 0",IF(U82="VALID",IF(U84="VALID",IF(U83="YES",IF(U85="YES","Case 1","Case 2"),IF(U85="YES","Case 3","Case 4")),IF(U83="YES",IF(U85="YES","Case 5","Case 6"),IF(U85="YES","Case 7","Case 8"))),IF(U84="VALID",IF(U83="YES",IF(U85="YES","Case 9","Case 10"),IF(U85="YES","Case 11","Case 12")),IF(U83="YES",IF(U85="YES","Case 13","Case 14"),IF(U85="YES","Case 15","Case 16"))))))</f>
        <v>Case 4</v>
      </c>
    </row>
    <row r="83" spans="1:22" ht="13.2" customHeight="1" x14ac:dyDescent="0.3">
      <c r="A83">
        <v>8</v>
      </c>
      <c r="B83" t="s">
        <v>270</v>
      </c>
      <c r="C83" t="s">
        <v>39</v>
      </c>
      <c r="D83" t="s">
        <v>907</v>
      </c>
      <c r="E83" t="str">
        <f t="shared" si="33"/>
        <v>Negative</v>
      </c>
      <c r="F83" t="str">
        <f t="shared" si="34"/>
        <v>NEGATIVE</v>
      </c>
      <c r="G83" s="8">
        <v>1</v>
      </c>
      <c r="K83" s="9"/>
      <c r="L83" s="25" t="s">
        <v>271</v>
      </c>
      <c r="M83" s="28"/>
      <c r="N83" s="28"/>
      <c r="O83" s="29"/>
      <c r="P83" t="str">
        <f t="shared" ref="P83:P85" si="44">IF(D$18="","",D$18)</f>
        <v>117M1927017</v>
      </c>
      <c r="Q83" t="s">
        <v>269</v>
      </c>
      <c r="R83" t="s">
        <v>32</v>
      </c>
      <c r="S83" t="s">
        <v>95</v>
      </c>
      <c r="T83" s="45"/>
      <c r="U83" t="str">
        <f t="shared" ref="U83:U145" si="45">IF($T$1&lt;&gt;"Cq","",IF(T83="","NO",IF(T83&lt;33,"YES","NO*")))</f>
        <v>NO</v>
      </c>
      <c r="V83" s="13"/>
    </row>
    <row r="84" spans="1:22" ht="13.2" customHeight="1" x14ac:dyDescent="0.3">
      <c r="A84">
        <v>8</v>
      </c>
      <c r="B84" t="s">
        <v>272</v>
      </c>
      <c r="C84" t="s">
        <v>42</v>
      </c>
      <c r="D84" s="7" t="s">
        <v>908</v>
      </c>
      <c r="E84" t="str">
        <f t="shared" si="33"/>
        <v>Negative</v>
      </c>
      <c r="F84" t="str">
        <f t="shared" si="34"/>
        <v>NEGATIVE</v>
      </c>
      <c r="G84" s="8">
        <v>1</v>
      </c>
      <c r="K84" s="9"/>
      <c r="L84" s="25" t="s">
        <v>273</v>
      </c>
      <c r="M84" s="28"/>
      <c r="N84" s="28"/>
      <c r="O84" s="29"/>
      <c r="P84" t="str">
        <f t="shared" si="44"/>
        <v>117M1927017</v>
      </c>
      <c r="Q84" t="s">
        <v>274</v>
      </c>
      <c r="R84" t="s">
        <v>25</v>
      </c>
      <c r="S84" t="s">
        <v>95</v>
      </c>
      <c r="T84" s="45">
        <v>25.76</v>
      </c>
      <c r="U84" t="str">
        <f t="shared" si="42"/>
        <v>VALID</v>
      </c>
      <c r="V84" s="13"/>
    </row>
    <row r="85" spans="1:22" ht="13.2" customHeight="1" x14ac:dyDescent="0.3">
      <c r="A85">
        <v>8</v>
      </c>
      <c r="B85" t="s">
        <v>275</v>
      </c>
      <c r="C85" t="s">
        <v>49</v>
      </c>
      <c r="D85" t="s">
        <v>909</v>
      </c>
      <c r="E85" t="str">
        <f t="shared" si="33"/>
        <v>Negative</v>
      </c>
      <c r="F85" t="str">
        <f t="shared" si="34"/>
        <v>NEGATIVE</v>
      </c>
      <c r="G85" s="8">
        <v>1</v>
      </c>
      <c r="K85" s="9"/>
      <c r="L85" s="25" t="s">
        <v>276</v>
      </c>
      <c r="M85" s="28"/>
      <c r="N85" s="28"/>
      <c r="O85" s="29"/>
      <c r="P85" t="str">
        <f t="shared" si="44"/>
        <v>117M1927017</v>
      </c>
      <c r="Q85" t="s">
        <v>274</v>
      </c>
      <c r="R85" t="s">
        <v>32</v>
      </c>
      <c r="S85" t="s">
        <v>95</v>
      </c>
      <c r="T85" s="45"/>
      <c r="U85" t="str">
        <f t="shared" si="45"/>
        <v>NO</v>
      </c>
      <c r="V85" s="13"/>
    </row>
    <row r="86" spans="1:22" ht="13.2" customHeight="1" x14ac:dyDescent="0.3">
      <c r="A86">
        <v>10</v>
      </c>
      <c r="B86" t="s">
        <v>277</v>
      </c>
      <c r="C86" t="s">
        <v>20</v>
      </c>
      <c r="D86" s="7" t="s">
        <v>910</v>
      </c>
      <c r="E86" t="str">
        <f t="shared" si="33"/>
        <v>Negative</v>
      </c>
      <c r="F86" t="str">
        <f t="shared" si="34"/>
        <v>NEGATIVE</v>
      </c>
      <c r="G86" s="8">
        <v>1</v>
      </c>
      <c r="K86" s="9"/>
      <c r="L86" s="25" t="s">
        <v>278</v>
      </c>
      <c r="M86" s="28"/>
      <c r="N86" s="28"/>
      <c r="O86" s="29"/>
      <c r="P86" t="str">
        <f>IF(D$19="","",D$19)</f>
        <v>117M1927018</v>
      </c>
      <c r="Q86" t="s">
        <v>279</v>
      </c>
      <c r="R86" t="s">
        <v>25</v>
      </c>
      <c r="S86" t="s">
        <v>99</v>
      </c>
      <c r="T86" s="45">
        <v>18.760000000000002</v>
      </c>
      <c r="U86" t="str">
        <f t="shared" si="42"/>
        <v>VALID</v>
      </c>
      <c r="V86" s="13" t="str">
        <f t="shared" ref="V86" si="46">IF(OR($N$15="Int.",ISBLANK($N$15)),"",IF(AND(U87="NO*",U89="NO*"),"Case 0",IF(U86="VALID",IF(U88="VALID",IF(U87="YES",IF(U89="YES","Case 1","Case 2"),IF(U89="YES","Case 3","Case 4")),IF(U87="YES",IF(U89="YES","Case 5","Case 6"),IF(U89="YES","Case 7","Case 8"))),IF(U88="VALID",IF(U87="YES",IF(U89="YES","Case 9","Case 10"),IF(U89="YES","Case 11","Case 12")),IF(U87="YES",IF(U89="YES","Case 13","Case 14"),IF(U89="YES","Case 15","Case 16"))))))</f>
        <v>Case 4</v>
      </c>
    </row>
    <row r="87" spans="1:22" ht="13.2" customHeight="1" x14ac:dyDescent="0.3">
      <c r="A87">
        <v>10</v>
      </c>
      <c r="B87" t="s">
        <v>280</v>
      </c>
      <c r="C87" t="s">
        <v>28</v>
      </c>
      <c r="D87" t="s">
        <v>911</v>
      </c>
      <c r="E87" t="str">
        <f t="shared" si="33"/>
        <v>Negative</v>
      </c>
      <c r="F87" t="str">
        <f t="shared" si="34"/>
        <v>NEGATIVE</v>
      </c>
      <c r="G87" s="8">
        <v>1</v>
      </c>
      <c r="K87" s="9"/>
      <c r="L87" s="25" t="s">
        <v>281</v>
      </c>
      <c r="M87" s="28"/>
      <c r="N87" s="28"/>
      <c r="O87" s="29"/>
      <c r="P87" t="str">
        <f t="shared" ref="P87:P89" si="47">IF(D$19="","",D$19)</f>
        <v>117M1927018</v>
      </c>
      <c r="Q87" t="s">
        <v>279</v>
      </c>
      <c r="R87" t="s">
        <v>32</v>
      </c>
      <c r="S87" t="s">
        <v>99</v>
      </c>
      <c r="T87" s="45"/>
      <c r="U87" t="str">
        <f t="shared" si="45"/>
        <v>NO</v>
      </c>
      <c r="V87" s="13"/>
    </row>
    <row r="88" spans="1:22" ht="13.2" customHeight="1" x14ac:dyDescent="0.3">
      <c r="A88">
        <v>10</v>
      </c>
      <c r="B88" t="s">
        <v>282</v>
      </c>
      <c r="C88" t="s">
        <v>34</v>
      </c>
      <c r="D88" s="7" t="s">
        <v>912</v>
      </c>
      <c r="E88" t="str">
        <f t="shared" si="33"/>
        <v>Negative</v>
      </c>
      <c r="F88" t="str">
        <f t="shared" si="34"/>
        <v>NEGATIVE</v>
      </c>
      <c r="G88" s="8">
        <v>1</v>
      </c>
      <c r="K88" s="9"/>
      <c r="L88" s="25" t="s">
        <v>283</v>
      </c>
      <c r="M88" s="28"/>
      <c r="N88" s="28"/>
      <c r="O88" s="29"/>
      <c r="P88" t="str">
        <f t="shared" si="47"/>
        <v>117M1927018</v>
      </c>
      <c r="Q88" t="s">
        <v>284</v>
      </c>
      <c r="R88" t="s">
        <v>25</v>
      </c>
      <c r="S88" t="s">
        <v>99</v>
      </c>
      <c r="T88" s="45">
        <v>18.18</v>
      </c>
      <c r="U88" t="str">
        <f t="shared" si="42"/>
        <v>VALID</v>
      </c>
      <c r="V88" s="13"/>
    </row>
    <row r="89" spans="1:22" ht="13.2" customHeight="1" x14ac:dyDescent="0.3">
      <c r="A89">
        <v>10</v>
      </c>
      <c r="B89" t="s">
        <v>285</v>
      </c>
      <c r="C89" t="s">
        <v>39</v>
      </c>
      <c r="D89" t="s">
        <v>913</v>
      </c>
      <c r="E89" t="str">
        <f t="shared" si="33"/>
        <v>Negative</v>
      </c>
      <c r="F89" t="str">
        <f t="shared" si="34"/>
        <v>NEGATIVE</v>
      </c>
      <c r="G89" s="8">
        <v>1</v>
      </c>
      <c r="K89" s="9"/>
      <c r="L89" s="25" t="s">
        <v>286</v>
      </c>
      <c r="M89" s="28"/>
      <c r="N89" s="28"/>
      <c r="O89" s="29"/>
      <c r="P89" t="str">
        <f t="shared" si="47"/>
        <v>117M1927018</v>
      </c>
      <c r="Q89" t="s">
        <v>284</v>
      </c>
      <c r="R89" t="s">
        <v>32</v>
      </c>
      <c r="S89" t="s">
        <v>99</v>
      </c>
      <c r="T89" s="45"/>
      <c r="U89" t="str">
        <f t="shared" si="45"/>
        <v>NO</v>
      </c>
      <c r="V89" s="13"/>
    </row>
    <row r="90" spans="1:22" ht="13.2" customHeight="1" x14ac:dyDescent="0.3">
      <c r="A90">
        <v>10</v>
      </c>
      <c r="B90" t="s">
        <v>287</v>
      </c>
      <c r="C90" t="s">
        <v>42</v>
      </c>
      <c r="D90" s="7" t="s">
        <v>914</v>
      </c>
      <c r="E90" t="str">
        <f t="shared" si="33"/>
        <v>Negative</v>
      </c>
      <c r="F90" t="str">
        <f t="shared" si="34"/>
        <v>NEGATIVE</v>
      </c>
      <c r="G90" s="8">
        <v>1</v>
      </c>
      <c r="K90" s="9"/>
      <c r="L90" s="25" t="s">
        <v>288</v>
      </c>
      <c r="M90" s="28"/>
      <c r="N90" s="28"/>
      <c r="O90" s="29"/>
      <c r="P90" t="str">
        <f>IF(D$20="","",D$20)</f>
        <v>117M1927019</v>
      </c>
      <c r="Q90" t="s">
        <v>289</v>
      </c>
      <c r="R90" t="s">
        <v>25</v>
      </c>
      <c r="S90" t="s">
        <v>102</v>
      </c>
      <c r="T90" s="45">
        <v>16.63</v>
      </c>
      <c r="U90" t="str">
        <f t="shared" si="42"/>
        <v>VALID</v>
      </c>
      <c r="V90" s="13" t="str">
        <f t="shared" ref="V90" si="48">IF(OR($N$15="Int.",ISBLANK($N$15)),"",IF(AND(U91="NO*",U93="NO*"),"Case 0",IF(U90="VALID",IF(U92="VALID",IF(U91="YES",IF(U93="YES","Case 1","Case 2"),IF(U93="YES","Case 3","Case 4")),IF(U91="YES",IF(U93="YES","Case 5","Case 6"),IF(U93="YES","Case 7","Case 8"))),IF(U92="VALID",IF(U91="YES",IF(U93="YES","Case 9","Case 10"),IF(U93="YES","Case 11","Case 12")),IF(U91="YES",IF(U93="YES","Case 13","Case 14"),IF(U93="YES","Case 15","Case 16"))))))</f>
        <v>Case 4</v>
      </c>
    </row>
    <row r="91" spans="1:22" ht="13.2" customHeight="1" x14ac:dyDescent="0.3">
      <c r="A91">
        <v>10</v>
      </c>
      <c r="B91" t="s">
        <v>290</v>
      </c>
      <c r="C91" t="s">
        <v>49</v>
      </c>
      <c r="D91" t="s">
        <v>915</v>
      </c>
      <c r="E91" t="str">
        <f t="shared" si="33"/>
        <v>Negative</v>
      </c>
      <c r="F91" t="str">
        <f t="shared" si="34"/>
        <v>NEGATIVE</v>
      </c>
      <c r="G91" s="8">
        <v>1</v>
      </c>
      <c r="K91" s="9"/>
      <c r="L91" s="25" t="s">
        <v>291</v>
      </c>
      <c r="M91" s="28"/>
      <c r="N91" s="28"/>
      <c r="O91" s="29"/>
      <c r="P91" t="str">
        <f t="shared" ref="P91:P93" si="49">IF(D$20="","",D$20)</f>
        <v>117M1927019</v>
      </c>
      <c r="Q91" t="s">
        <v>289</v>
      </c>
      <c r="R91" t="s">
        <v>32</v>
      </c>
      <c r="S91" t="s">
        <v>102</v>
      </c>
      <c r="T91" s="45"/>
      <c r="U91" t="str">
        <f t="shared" si="45"/>
        <v>NO</v>
      </c>
      <c r="V91" s="13"/>
    </row>
    <row r="92" spans="1:22" ht="13.2" customHeight="1" x14ac:dyDescent="0.3">
      <c r="A92">
        <v>11</v>
      </c>
      <c r="B92" t="s">
        <v>292</v>
      </c>
      <c r="C92" t="s">
        <v>20</v>
      </c>
      <c r="D92" s="7" t="s">
        <v>916</v>
      </c>
      <c r="E92" t="str">
        <f t="shared" si="33"/>
        <v>Negative</v>
      </c>
      <c r="F92" t="str">
        <f t="shared" si="34"/>
        <v>NEGATIVE</v>
      </c>
      <c r="G92" s="8">
        <v>1</v>
      </c>
      <c r="K92" s="9"/>
      <c r="L92" s="25" t="s">
        <v>293</v>
      </c>
      <c r="M92" s="28"/>
      <c r="N92" s="28"/>
      <c r="O92" s="29"/>
      <c r="P92" t="str">
        <f t="shared" si="49"/>
        <v>117M1927019</v>
      </c>
      <c r="Q92" t="s">
        <v>294</v>
      </c>
      <c r="R92" t="s">
        <v>25</v>
      </c>
      <c r="S92" t="s">
        <v>102</v>
      </c>
      <c r="T92" s="45">
        <v>16.34</v>
      </c>
      <c r="U92" t="str">
        <f t="shared" si="42"/>
        <v>VALID</v>
      </c>
      <c r="V92" s="13"/>
    </row>
    <row r="93" spans="1:22" ht="13.2" customHeight="1" x14ac:dyDescent="0.3">
      <c r="A93">
        <v>11</v>
      </c>
      <c r="B93" t="s">
        <v>295</v>
      </c>
      <c r="C93" t="s">
        <v>28</v>
      </c>
      <c r="D93" t="s">
        <v>917</v>
      </c>
      <c r="E93" t="str">
        <f t="shared" si="33"/>
        <v>Negative</v>
      </c>
      <c r="F93" t="str">
        <f t="shared" si="34"/>
        <v>NEGATIVE</v>
      </c>
      <c r="G93" s="8">
        <v>1</v>
      </c>
      <c r="K93" s="9"/>
      <c r="L93" s="25" t="s">
        <v>296</v>
      </c>
      <c r="M93" s="28"/>
      <c r="N93" s="28"/>
      <c r="O93" s="29"/>
      <c r="P93" t="str">
        <f t="shared" si="49"/>
        <v>117M1927019</v>
      </c>
      <c r="Q93" t="s">
        <v>294</v>
      </c>
      <c r="R93" t="s">
        <v>32</v>
      </c>
      <c r="S93" t="s">
        <v>102</v>
      </c>
      <c r="T93" s="45"/>
      <c r="U93" t="str">
        <f t="shared" si="45"/>
        <v>NO</v>
      </c>
      <c r="V93" s="13"/>
    </row>
    <row r="94" spans="1:22" ht="13.2" customHeight="1" x14ac:dyDescent="0.3">
      <c r="A94">
        <v>11</v>
      </c>
      <c r="B94" t="s">
        <v>297</v>
      </c>
      <c r="C94" t="s">
        <v>34</v>
      </c>
      <c r="D94" s="7" t="s">
        <v>918</v>
      </c>
      <c r="E94" t="str">
        <f t="shared" si="33"/>
        <v>Negative</v>
      </c>
      <c r="F94" t="str">
        <f t="shared" si="34"/>
        <v>NEGATIVE</v>
      </c>
      <c r="G94" s="8">
        <v>1</v>
      </c>
      <c r="K94" s="9"/>
      <c r="L94" s="25" t="s">
        <v>298</v>
      </c>
      <c r="M94" s="28"/>
      <c r="N94" s="28"/>
      <c r="O94" s="29"/>
      <c r="P94" t="str">
        <f>IF(D$21="","",D$21)</f>
        <v>117M1927020</v>
      </c>
      <c r="Q94" t="s">
        <v>299</v>
      </c>
      <c r="R94" t="s">
        <v>25</v>
      </c>
      <c r="S94" t="s">
        <v>106</v>
      </c>
      <c r="T94" s="45">
        <v>17.5</v>
      </c>
      <c r="U94" t="str">
        <f t="shared" si="42"/>
        <v>VALID</v>
      </c>
      <c r="V94" s="13" t="str">
        <f t="shared" ref="V94" si="50">IF(OR($N$15="Int.",ISBLANK($N$15)),"",IF(AND(U95="NO*",U97="NO*"),"Case 0",IF(U94="VALID",IF(U96="VALID",IF(U95="YES",IF(U97="YES","Case 1","Case 2"),IF(U97="YES","Case 3","Case 4")),IF(U95="YES",IF(U97="YES","Case 5","Case 6"),IF(U97="YES","Case 7","Case 8"))),IF(U96="VALID",IF(U95="YES",IF(U97="YES","Case 9","Case 10"),IF(U97="YES","Case 11","Case 12")),IF(U95="YES",IF(U97="YES","Case 13","Case 14"),IF(U97="YES","Case 15","Case 16"))))))</f>
        <v>Case 1</v>
      </c>
    </row>
    <row r="95" spans="1:22" ht="13.2" customHeight="1" x14ac:dyDescent="0.3">
      <c r="A95">
        <v>11</v>
      </c>
      <c r="B95" t="s">
        <v>300</v>
      </c>
      <c r="C95" t="s">
        <v>39</v>
      </c>
      <c r="D95" t="s">
        <v>919</v>
      </c>
      <c r="E95" t="str">
        <f t="shared" si="33"/>
        <v>Negative</v>
      </c>
      <c r="F95" t="str">
        <f t="shared" si="34"/>
        <v>NEGATIVE</v>
      </c>
      <c r="G95" s="8">
        <v>1</v>
      </c>
      <c r="K95" s="9"/>
      <c r="L95" s="25" t="s">
        <v>301</v>
      </c>
      <c r="M95" s="28"/>
      <c r="N95" s="28"/>
      <c r="O95" s="29"/>
      <c r="P95" t="str">
        <f t="shared" ref="P95:P97" si="51">IF(D$21="","",D$21)</f>
        <v>117M1927020</v>
      </c>
      <c r="Q95" t="s">
        <v>299</v>
      </c>
      <c r="R95" t="s">
        <v>32</v>
      </c>
      <c r="S95" t="s">
        <v>106</v>
      </c>
      <c r="T95" s="45">
        <v>31.53</v>
      </c>
      <c r="U95" t="str">
        <f t="shared" si="45"/>
        <v>YES</v>
      </c>
      <c r="V95" s="13"/>
    </row>
    <row r="96" spans="1:22" ht="13.2" customHeight="1" x14ac:dyDescent="0.3">
      <c r="A96">
        <v>11</v>
      </c>
      <c r="B96" t="s">
        <v>302</v>
      </c>
      <c r="C96" t="s">
        <v>42</v>
      </c>
      <c r="D96" s="7" t="s">
        <v>920</v>
      </c>
      <c r="E96" t="str">
        <f t="shared" si="33"/>
        <v>Positive</v>
      </c>
      <c r="F96" t="str">
        <f t="shared" si="34"/>
        <v>POSITIVE</v>
      </c>
      <c r="G96" s="8">
        <v>1</v>
      </c>
      <c r="K96" s="9"/>
      <c r="L96" s="25" t="s">
        <v>303</v>
      </c>
      <c r="M96" s="28"/>
      <c r="N96" s="28"/>
      <c r="O96" s="29"/>
      <c r="P96" t="str">
        <f t="shared" si="51"/>
        <v>117M1927020</v>
      </c>
      <c r="Q96" t="s">
        <v>304</v>
      </c>
      <c r="R96" t="s">
        <v>25</v>
      </c>
      <c r="S96" t="s">
        <v>106</v>
      </c>
      <c r="T96" s="45">
        <v>17.5</v>
      </c>
      <c r="U96" t="str">
        <f t="shared" si="42"/>
        <v>VALID</v>
      </c>
      <c r="V96" s="13"/>
    </row>
    <row r="97" spans="1:22" ht="13.2" customHeight="1" x14ac:dyDescent="0.3">
      <c r="A97" s="21">
        <v>11</v>
      </c>
      <c r="B97" s="21" t="s">
        <v>305</v>
      </c>
      <c r="C97" s="21" t="s">
        <v>49</v>
      </c>
      <c r="D97" t="s">
        <v>921</v>
      </c>
      <c r="E97" s="21" t="str">
        <f t="shared" si="33"/>
        <v>Positive</v>
      </c>
      <c r="F97" s="21" t="str">
        <f t="shared" si="34"/>
        <v>POSITIVE</v>
      </c>
      <c r="G97" s="8">
        <v>1</v>
      </c>
      <c r="H97" s="21"/>
      <c r="I97" s="21"/>
      <c r="J97" s="21"/>
      <c r="K97" s="32"/>
      <c r="L97" s="25" t="s">
        <v>306</v>
      </c>
      <c r="M97" s="28"/>
      <c r="N97" s="28"/>
      <c r="O97" s="29"/>
      <c r="P97" t="str">
        <f t="shared" si="51"/>
        <v>117M1927020</v>
      </c>
      <c r="Q97" t="s">
        <v>304</v>
      </c>
      <c r="R97" t="s">
        <v>32</v>
      </c>
      <c r="S97" t="s">
        <v>106</v>
      </c>
      <c r="T97" s="45">
        <v>31.03</v>
      </c>
      <c r="U97" t="str">
        <f t="shared" si="45"/>
        <v>YES</v>
      </c>
      <c r="V97" s="13"/>
    </row>
    <row r="98" spans="1:22" ht="13.2" customHeight="1" x14ac:dyDescent="0.3">
      <c r="A98">
        <v>1</v>
      </c>
      <c r="B98" t="s">
        <v>307</v>
      </c>
      <c r="C98" t="s">
        <v>20</v>
      </c>
      <c r="D98" s="7" t="s">
        <v>922</v>
      </c>
      <c r="E98" t="str">
        <f t="shared" si="33"/>
        <v>Negative</v>
      </c>
      <c r="F98" t="str">
        <f t="shared" si="34"/>
        <v>NEGATIVE</v>
      </c>
      <c r="G98" s="8">
        <v>1</v>
      </c>
      <c r="K98" s="9"/>
      <c r="L98" s="25" t="s">
        <v>308</v>
      </c>
      <c r="M98" s="28"/>
      <c r="N98" s="28"/>
      <c r="O98" s="29"/>
      <c r="P98" t="str">
        <f>IF(D$22="","",D$22)</f>
        <v>117M1927021</v>
      </c>
      <c r="Q98" t="s">
        <v>309</v>
      </c>
      <c r="R98" t="s">
        <v>25</v>
      </c>
      <c r="S98" t="s">
        <v>109</v>
      </c>
      <c r="T98" s="45">
        <v>19.52</v>
      </c>
      <c r="U98" t="str">
        <f t="shared" si="42"/>
        <v>VALID</v>
      </c>
      <c r="V98" s="13" t="str">
        <f t="shared" ref="V98" si="52">IF(OR($N$15="Int.",ISBLANK($N$15)),"",IF(AND(U99="NO*",U101="NO*"),"Case 0",IF(U98="VALID",IF(U100="VALID",IF(U99="YES",IF(U101="YES","Case 1","Case 2"),IF(U101="YES","Case 3","Case 4")),IF(U99="YES",IF(U101="YES","Case 5","Case 6"),IF(U101="YES","Case 7","Case 8"))),IF(U100="VALID",IF(U99="YES",IF(U101="YES","Case 9","Case 10"),IF(U101="YES","Case 11","Case 12")),IF(U99="YES",IF(U101="YES","Case 13","Case 14"),IF(U101="YES","Case 15","Case 16"))))))</f>
        <v>Case 4</v>
      </c>
    </row>
    <row r="99" spans="1:22" ht="13.2" customHeight="1" x14ac:dyDescent="0.3">
      <c r="A99">
        <v>1</v>
      </c>
      <c r="B99" t="s">
        <v>310</v>
      </c>
      <c r="C99" t="s">
        <v>28</v>
      </c>
      <c r="D99" t="s">
        <v>923</v>
      </c>
      <c r="E99" t="str">
        <f t="shared" si="33"/>
        <v>Negative</v>
      </c>
      <c r="F99" t="str">
        <f t="shared" si="34"/>
        <v>NEGATIVE</v>
      </c>
      <c r="G99" s="8">
        <v>1</v>
      </c>
      <c r="K99" s="9"/>
      <c r="L99" s="25" t="s">
        <v>311</v>
      </c>
      <c r="M99" s="28"/>
      <c r="N99" s="28"/>
      <c r="O99" s="29"/>
      <c r="P99" t="str">
        <f t="shared" ref="P99:P101" si="53">IF(D$22="","",D$22)</f>
        <v>117M1927021</v>
      </c>
      <c r="Q99" t="s">
        <v>309</v>
      </c>
      <c r="R99" t="s">
        <v>32</v>
      </c>
      <c r="S99" t="s">
        <v>109</v>
      </c>
      <c r="T99" s="45"/>
      <c r="U99" t="str">
        <f t="shared" si="45"/>
        <v>NO</v>
      </c>
      <c r="V99" s="13"/>
    </row>
    <row r="100" spans="1:22" ht="13.2" customHeight="1" x14ac:dyDescent="0.3">
      <c r="A100">
        <v>1</v>
      </c>
      <c r="B100" t="s">
        <v>312</v>
      </c>
      <c r="C100" t="s">
        <v>34</v>
      </c>
      <c r="D100" s="7" t="s">
        <v>924</v>
      </c>
      <c r="E100" t="str">
        <f t="shared" si="33"/>
        <v>Negative</v>
      </c>
      <c r="F100" t="str">
        <f t="shared" si="34"/>
        <v>NEGATIVE</v>
      </c>
      <c r="G100" s="8">
        <v>1</v>
      </c>
      <c r="K100" s="9"/>
      <c r="L100" s="25" t="s">
        <v>313</v>
      </c>
      <c r="M100" s="28"/>
      <c r="N100" s="28"/>
      <c r="O100" s="29"/>
      <c r="P100" t="str">
        <f t="shared" si="53"/>
        <v>117M1927021</v>
      </c>
      <c r="Q100" t="s">
        <v>314</v>
      </c>
      <c r="R100" t="s">
        <v>25</v>
      </c>
      <c r="S100" t="s">
        <v>109</v>
      </c>
      <c r="T100" s="45">
        <v>18.88</v>
      </c>
      <c r="U100" t="str">
        <f t="shared" si="42"/>
        <v>VALID</v>
      </c>
      <c r="V100" s="13"/>
    </row>
    <row r="101" spans="1:22" ht="13.2" customHeight="1" x14ac:dyDescent="0.3">
      <c r="A101">
        <v>1</v>
      </c>
      <c r="B101" t="s">
        <v>315</v>
      </c>
      <c r="C101" t="s">
        <v>39</v>
      </c>
      <c r="D101" t="s">
        <v>925</v>
      </c>
      <c r="E101" t="str">
        <f t="shared" si="33"/>
        <v>Negative</v>
      </c>
      <c r="F101" t="str">
        <f t="shared" si="34"/>
        <v>NEGATIVE</v>
      </c>
      <c r="G101" s="8">
        <v>1</v>
      </c>
      <c r="K101" s="9"/>
      <c r="L101" s="25" t="s">
        <v>316</v>
      </c>
      <c r="M101" s="28"/>
      <c r="N101" s="28"/>
      <c r="O101" s="29"/>
      <c r="P101" t="str">
        <f t="shared" si="53"/>
        <v>117M1927021</v>
      </c>
      <c r="Q101" t="s">
        <v>314</v>
      </c>
      <c r="R101" t="s">
        <v>32</v>
      </c>
      <c r="S101" t="s">
        <v>109</v>
      </c>
      <c r="T101" s="45"/>
      <c r="U101" t="str">
        <f t="shared" si="45"/>
        <v>NO</v>
      </c>
      <c r="V101" s="13"/>
    </row>
    <row r="102" spans="1:22" ht="13.2" customHeight="1" x14ac:dyDescent="0.3">
      <c r="A102">
        <v>1</v>
      </c>
      <c r="B102" t="s">
        <v>317</v>
      </c>
      <c r="C102" t="s">
        <v>42</v>
      </c>
      <c r="D102" s="7" t="s">
        <v>926</v>
      </c>
      <c r="E102" t="str">
        <f t="shared" si="33"/>
        <v>Negative</v>
      </c>
      <c r="F102" t="str">
        <f t="shared" si="34"/>
        <v>NEGATIVE</v>
      </c>
      <c r="G102" s="8">
        <v>1</v>
      </c>
      <c r="K102" s="9"/>
      <c r="L102" s="25" t="s">
        <v>318</v>
      </c>
      <c r="M102" s="28"/>
      <c r="N102" s="28"/>
      <c r="O102" s="29"/>
      <c r="P102" t="str">
        <f>IF(D$23="","",D$23)</f>
        <v>117M1927022</v>
      </c>
      <c r="Q102" t="s">
        <v>319</v>
      </c>
      <c r="R102" t="s">
        <v>25</v>
      </c>
      <c r="S102" t="s">
        <v>113</v>
      </c>
      <c r="T102" s="45">
        <v>19.420000000000002</v>
      </c>
      <c r="U102" t="str">
        <f t="shared" si="42"/>
        <v>VALID</v>
      </c>
      <c r="V102" s="13" t="str">
        <f t="shared" ref="V102" si="54">IF(OR($N$15="Int.",ISBLANK($N$15)),"",IF(AND(U103="NO*",U105="NO*"),"Case 0",IF(U102="VALID",IF(U104="VALID",IF(U103="YES",IF(U105="YES","Case 1","Case 2"),IF(U105="YES","Case 3","Case 4")),IF(U103="YES",IF(U105="YES","Case 5","Case 6"),IF(U105="YES","Case 7","Case 8"))),IF(U104="VALID",IF(U103="YES",IF(U105="YES","Case 9","Case 10"),IF(U105="YES","Case 11","Case 12")),IF(U103="YES",IF(U105="YES","Case 13","Case 14"),IF(U105="YES","Case 15","Case 16"))))))</f>
        <v>Case 4</v>
      </c>
    </row>
    <row r="103" spans="1:22" ht="13.2" customHeight="1" x14ac:dyDescent="0.3">
      <c r="A103">
        <v>1</v>
      </c>
      <c r="B103" t="s">
        <v>320</v>
      </c>
      <c r="C103" t="s">
        <v>49</v>
      </c>
      <c r="D103" t="s">
        <v>927</v>
      </c>
      <c r="E103" t="str">
        <f t="shared" si="33"/>
        <v>Negative</v>
      </c>
      <c r="F103" t="str">
        <f t="shared" si="34"/>
        <v>NEGATIVE</v>
      </c>
      <c r="G103" s="8">
        <v>1</v>
      </c>
      <c r="K103" s="9"/>
      <c r="L103" s="25" t="s">
        <v>321</v>
      </c>
      <c r="M103" s="28"/>
      <c r="N103" s="28"/>
      <c r="O103" s="29"/>
      <c r="P103" t="str">
        <f t="shared" ref="P103:P105" si="55">IF(D$23="","",D$23)</f>
        <v>117M1927022</v>
      </c>
      <c r="Q103" t="s">
        <v>319</v>
      </c>
      <c r="R103" t="s">
        <v>32</v>
      </c>
      <c r="S103" t="s">
        <v>113</v>
      </c>
      <c r="T103" s="45"/>
      <c r="U103" t="str">
        <f t="shared" si="45"/>
        <v>NO</v>
      </c>
      <c r="V103" s="13"/>
    </row>
    <row r="104" spans="1:22" ht="13.2" customHeight="1" x14ac:dyDescent="0.3">
      <c r="A104">
        <v>2</v>
      </c>
      <c r="B104" t="s">
        <v>322</v>
      </c>
      <c r="C104" t="s">
        <v>20</v>
      </c>
      <c r="D104" s="7" t="s">
        <v>928</v>
      </c>
      <c r="E104" t="str">
        <f t="shared" si="33"/>
        <v>Negative</v>
      </c>
      <c r="F104" t="str">
        <f t="shared" si="34"/>
        <v>NEGATIVE</v>
      </c>
      <c r="G104" s="8">
        <v>1</v>
      </c>
      <c r="K104" s="9"/>
      <c r="L104" s="25" t="s">
        <v>323</v>
      </c>
      <c r="M104" s="28"/>
      <c r="N104" s="28"/>
      <c r="O104" s="29"/>
      <c r="P104" t="str">
        <f t="shared" si="55"/>
        <v>117M1927022</v>
      </c>
      <c r="Q104" t="s">
        <v>324</v>
      </c>
      <c r="R104" t="s">
        <v>25</v>
      </c>
      <c r="S104" t="s">
        <v>113</v>
      </c>
      <c r="T104" s="45">
        <v>19.62</v>
      </c>
      <c r="U104" t="str">
        <f t="shared" si="42"/>
        <v>VALID</v>
      </c>
      <c r="V104" s="13"/>
    </row>
    <row r="105" spans="1:22" ht="13.2" customHeight="1" x14ac:dyDescent="0.3">
      <c r="A105">
        <v>2</v>
      </c>
      <c r="B105" t="s">
        <v>325</v>
      </c>
      <c r="C105" t="s">
        <v>28</v>
      </c>
      <c r="D105" t="s">
        <v>929</v>
      </c>
      <c r="E105" t="str">
        <f t="shared" si="33"/>
        <v>Negative</v>
      </c>
      <c r="F105" t="str">
        <f t="shared" si="34"/>
        <v>NEGATIVE</v>
      </c>
      <c r="G105" s="8">
        <v>1</v>
      </c>
      <c r="K105" s="9"/>
      <c r="L105" s="25" t="s">
        <v>326</v>
      </c>
      <c r="M105" s="28"/>
      <c r="N105" s="28"/>
      <c r="O105" s="29"/>
      <c r="P105" t="str">
        <f t="shared" si="55"/>
        <v>117M1927022</v>
      </c>
      <c r="Q105" t="s">
        <v>324</v>
      </c>
      <c r="R105" t="s">
        <v>32</v>
      </c>
      <c r="S105" t="s">
        <v>113</v>
      </c>
      <c r="T105" s="45"/>
      <c r="U105" t="str">
        <f t="shared" si="45"/>
        <v>NO</v>
      </c>
      <c r="V105" s="13"/>
    </row>
    <row r="106" spans="1:22" ht="13.2" customHeight="1" x14ac:dyDescent="0.3">
      <c r="A106">
        <v>2</v>
      </c>
      <c r="B106" t="s">
        <v>327</v>
      </c>
      <c r="C106" t="s">
        <v>34</v>
      </c>
      <c r="D106" s="7" t="s">
        <v>930</v>
      </c>
      <c r="E106" t="str">
        <f t="shared" si="33"/>
        <v>Negative</v>
      </c>
      <c r="F106" t="str">
        <f t="shared" si="34"/>
        <v>NEGATIVE</v>
      </c>
      <c r="G106" s="8">
        <v>1</v>
      </c>
      <c r="K106" s="9"/>
      <c r="L106" s="25" t="s">
        <v>328</v>
      </c>
      <c r="M106" s="28"/>
      <c r="N106" s="28"/>
      <c r="O106" s="29"/>
      <c r="P106" t="str">
        <f>IF(D$24="","",D$24)</f>
        <v>117M1927023</v>
      </c>
      <c r="Q106" t="s">
        <v>329</v>
      </c>
      <c r="R106" t="s">
        <v>25</v>
      </c>
      <c r="S106" t="s">
        <v>115</v>
      </c>
      <c r="T106" s="45">
        <v>18.399999999999999</v>
      </c>
      <c r="U106" t="str">
        <f t="shared" si="42"/>
        <v>VALID</v>
      </c>
      <c r="V106" s="13" t="str">
        <f t="shared" ref="V106" si="56">IF(OR($N$15="Int.",ISBLANK($N$15)),"",IF(AND(U107="NO*",U109="NO*"),"Case 0",IF(U106="VALID",IF(U108="VALID",IF(U107="YES",IF(U109="YES","Case 1","Case 2"),IF(U109="YES","Case 3","Case 4")),IF(U107="YES",IF(U109="YES","Case 5","Case 6"),IF(U109="YES","Case 7","Case 8"))),IF(U108="VALID",IF(U107="YES",IF(U109="YES","Case 9","Case 10"),IF(U109="YES","Case 11","Case 12")),IF(U107="YES",IF(U109="YES","Case 13","Case 14"),IF(U109="YES","Case 15","Case 16"))))))</f>
        <v>Case 4</v>
      </c>
    </row>
    <row r="107" spans="1:22" ht="13.2" customHeight="1" x14ac:dyDescent="0.3">
      <c r="A107">
        <v>2</v>
      </c>
      <c r="B107" t="s">
        <v>330</v>
      </c>
      <c r="C107" t="s">
        <v>39</v>
      </c>
      <c r="D107" t="s">
        <v>931</v>
      </c>
      <c r="E107" t="str">
        <f t="shared" si="33"/>
        <v>No Result (RR)</v>
      </c>
      <c r="F107" t="str">
        <f t="shared" si="34"/>
        <v>RERUN</v>
      </c>
      <c r="G107" s="8">
        <v>1</v>
      </c>
      <c r="K107" s="9"/>
      <c r="L107" s="25" t="s">
        <v>331</v>
      </c>
      <c r="M107" s="28"/>
      <c r="N107" s="28"/>
      <c r="O107" s="29"/>
      <c r="P107" t="str">
        <f t="shared" ref="P107:P109" si="57">IF(D$24="","",D$24)</f>
        <v>117M1927023</v>
      </c>
      <c r="Q107" t="s">
        <v>329</v>
      </c>
      <c r="R107" t="s">
        <v>32</v>
      </c>
      <c r="S107" t="s">
        <v>115</v>
      </c>
      <c r="T107" s="45"/>
      <c r="U107" t="str">
        <f t="shared" si="45"/>
        <v>NO</v>
      </c>
      <c r="V107" s="13"/>
    </row>
    <row r="108" spans="1:22" ht="13.2" customHeight="1" x14ac:dyDescent="0.3">
      <c r="A108">
        <v>2</v>
      </c>
      <c r="B108" t="s">
        <v>332</v>
      </c>
      <c r="C108" t="s">
        <v>42</v>
      </c>
      <c r="D108" s="7" t="s">
        <v>932</v>
      </c>
      <c r="E108" t="str">
        <f t="shared" si="33"/>
        <v>Negative</v>
      </c>
      <c r="F108" t="str">
        <f t="shared" si="34"/>
        <v>NEGATIVE</v>
      </c>
      <c r="G108" s="8">
        <v>1</v>
      </c>
      <c r="K108" s="9"/>
      <c r="L108" s="25" t="s">
        <v>333</v>
      </c>
      <c r="M108" s="28"/>
      <c r="N108" s="28"/>
      <c r="O108" s="29"/>
      <c r="P108" t="str">
        <f t="shared" si="57"/>
        <v>117M1927023</v>
      </c>
      <c r="Q108" t="s">
        <v>334</v>
      </c>
      <c r="R108" t="s">
        <v>25</v>
      </c>
      <c r="S108" t="s">
        <v>115</v>
      </c>
      <c r="T108" s="45">
        <v>17.91</v>
      </c>
      <c r="U108" t="str">
        <f t="shared" si="42"/>
        <v>VALID</v>
      </c>
      <c r="V108" s="13"/>
    </row>
    <row r="109" spans="1:22" ht="13.2" customHeight="1" x14ac:dyDescent="0.3">
      <c r="A109">
        <v>2</v>
      </c>
      <c r="B109" t="s">
        <v>335</v>
      </c>
      <c r="C109" t="s">
        <v>49</v>
      </c>
      <c r="D109" t="s">
        <v>933</v>
      </c>
      <c r="E109" t="str">
        <f t="shared" si="33"/>
        <v>Negative</v>
      </c>
      <c r="F109" t="str">
        <f t="shared" si="34"/>
        <v>NEGATIVE</v>
      </c>
      <c r="G109" s="8">
        <v>1</v>
      </c>
      <c r="K109" s="9"/>
      <c r="L109" s="25" t="s">
        <v>336</v>
      </c>
      <c r="M109" s="28"/>
      <c r="N109" s="28"/>
      <c r="O109" s="29"/>
      <c r="P109" t="str">
        <f t="shared" si="57"/>
        <v>117M1927023</v>
      </c>
      <c r="Q109" t="s">
        <v>334</v>
      </c>
      <c r="R109" t="s">
        <v>32</v>
      </c>
      <c r="S109" t="s">
        <v>115</v>
      </c>
      <c r="T109" s="45"/>
      <c r="U109" t="str">
        <f t="shared" si="45"/>
        <v>NO</v>
      </c>
      <c r="V109" s="13"/>
    </row>
    <row r="110" spans="1:22" ht="13.2" customHeight="1" x14ac:dyDescent="0.3">
      <c r="A110">
        <v>4</v>
      </c>
      <c r="B110" t="s">
        <v>337</v>
      </c>
      <c r="C110" t="s">
        <v>20</v>
      </c>
      <c r="D110" s="7" t="s">
        <v>934</v>
      </c>
      <c r="E110" t="str">
        <f t="shared" si="33"/>
        <v>Negative</v>
      </c>
      <c r="F110" t="str">
        <f t="shared" si="34"/>
        <v>NEGATIVE</v>
      </c>
      <c r="G110" s="8">
        <v>1</v>
      </c>
      <c r="K110" s="9"/>
      <c r="L110" s="25" t="s">
        <v>338</v>
      </c>
      <c r="M110" s="28"/>
      <c r="N110" s="28"/>
      <c r="O110" s="29"/>
      <c r="P110" t="str">
        <f>IF(D$25="","",D$25)</f>
        <v>117M1927024</v>
      </c>
      <c r="Q110" t="s">
        <v>339</v>
      </c>
      <c r="R110" t="s">
        <v>25</v>
      </c>
      <c r="S110" t="s">
        <v>119</v>
      </c>
      <c r="T110" s="45">
        <v>19.07</v>
      </c>
      <c r="U110" t="str">
        <f t="shared" si="42"/>
        <v>VALID</v>
      </c>
      <c r="V110" s="13" t="str">
        <f t="shared" ref="V110" si="58">IF(OR($N$15="Int.",ISBLANK($N$15)),"",IF(AND(U111="NO*",U113="NO*"),"Case 0",IF(U110="VALID",IF(U112="VALID",IF(U111="YES",IF(U113="YES","Case 1","Case 2"),IF(U113="YES","Case 3","Case 4")),IF(U111="YES",IF(U113="YES","Case 5","Case 6"),IF(U113="YES","Case 7","Case 8"))),IF(U112="VALID",IF(U111="YES",IF(U113="YES","Case 9","Case 10"),IF(U113="YES","Case 11","Case 12")),IF(U111="YES",IF(U113="YES","Case 13","Case 14"),IF(U113="YES","Case 15","Case 16"))))))</f>
        <v>Case 4</v>
      </c>
    </row>
    <row r="111" spans="1:22" ht="13.2" customHeight="1" x14ac:dyDescent="0.3">
      <c r="A111">
        <v>4</v>
      </c>
      <c r="B111" t="s">
        <v>340</v>
      </c>
      <c r="C111" t="s">
        <v>28</v>
      </c>
      <c r="D111" t="s">
        <v>935</v>
      </c>
      <c r="E111" t="str">
        <f t="shared" si="33"/>
        <v>Negative</v>
      </c>
      <c r="F111" t="str">
        <f t="shared" si="34"/>
        <v>NEGATIVE</v>
      </c>
      <c r="G111" s="8">
        <v>1</v>
      </c>
      <c r="K111" s="9"/>
      <c r="L111" s="25" t="s">
        <v>341</v>
      </c>
      <c r="M111" s="28"/>
      <c r="N111" s="28"/>
      <c r="O111" s="29"/>
      <c r="P111" t="str">
        <f t="shared" ref="P111:P113" si="59">IF(D$25="","",D$25)</f>
        <v>117M1927024</v>
      </c>
      <c r="Q111" t="s">
        <v>339</v>
      </c>
      <c r="R111" t="s">
        <v>32</v>
      </c>
      <c r="S111" t="s">
        <v>119</v>
      </c>
      <c r="T111" s="45"/>
      <c r="U111" t="str">
        <f t="shared" si="45"/>
        <v>NO</v>
      </c>
      <c r="V111" s="13"/>
    </row>
    <row r="112" spans="1:22" ht="13.2" customHeight="1" x14ac:dyDescent="0.3">
      <c r="A112">
        <v>4</v>
      </c>
      <c r="B112" t="s">
        <v>342</v>
      </c>
      <c r="C112" t="s">
        <v>34</v>
      </c>
      <c r="D112" s="7" t="s">
        <v>936</v>
      </c>
      <c r="E112" t="str">
        <f t="shared" si="33"/>
        <v>Negative</v>
      </c>
      <c r="F112" t="str">
        <f t="shared" si="34"/>
        <v>NEGATIVE</v>
      </c>
      <c r="G112" s="8">
        <v>1</v>
      </c>
      <c r="K112" s="9"/>
      <c r="L112" s="25" t="s">
        <v>343</v>
      </c>
      <c r="M112" s="28"/>
      <c r="N112" s="28"/>
      <c r="O112" s="29"/>
      <c r="P112" t="str">
        <f t="shared" si="59"/>
        <v>117M1927024</v>
      </c>
      <c r="Q112" t="s">
        <v>344</v>
      </c>
      <c r="R112" t="s">
        <v>25</v>
      </c>
      <c r="S112" t="s">
        <v>119</v>
      </c>
      <c r="T112" s="45">
        <v>19.05</v>
      </c>
      <c r="U112" t="str">
        <f t="shared" si="42"/>
        <v>VALID</v>
      </c>
      <c r="V112" s="13"/>
    </row>
    <row r="113" spans="1:22" ht="13.2" customHeight="1" x14ac:dyDescent="0.3">
      <c r="A113">
        <v>4</v>
      </c>
      <c r="B113" t="s">
        <v>345</v>
      </c>
      <c r="C113" t="s">
        <v>39</v>
      </c>
      <c r="D113" t="s">
        <v>937</v>
      </c>
      <c r="E113" t="str">
        <f t="shared" si="33"/>
        <v>Negative</v>
      </c>
      <c r="F113" t="str">
        <f t="shared" si="34"/>
        <v>NEGATIVE</v>
      </c>
      <c r="G113" s="8">
        <v>1</v>
      </c>
      <c r="K113" s="9"/>
      <c r="L113" s="25" t="s">
        <v>346</v>
      </c>
      <c r="M113" s="28"/>
      <c r="N113" s="28"/>
      <c r="O113" s="29"/>
      <c r="P113" t="str">
        <f t="shared" si="59"/>
        <v>117M1927024</v>
      </c>
      <c r="Q113" t="s">
        <v>344</v>
      </c>
      <c r="R113" t="s">
        <v>32</v>
      </c>
      <c r="S113" t="s">
        <v>119</v>
      </c>
      <c r="T113" s="45"/>
      <c r="U113" t="str">
        <f t="shared" si="45"/>
        <v>NO</v>
      </c>
      <c r="V113" s="13"/>
    </row>
    <row r="114" spans="1:22" ht="13.2" customHeight="1" x14ac:dyDescent="0.3">
      <c r="A114">
        <v>4</v>
      </c>
      <c r="B114" t="s">
        <v>347</v>
      </c>
      <c r="C114" t="s">
        <v>42</v>
      </c>
      <c r="D114" s="7" t="s">
        <v>938</v>
      </c>
      <c r="E114" t="str">
        <f t="shared" si="33"/>
        <v>Negative</v>
      </c>
      <c r="F114" t="str">
        <f t="shared" si="34"/>
        <v>NEGATIVE</v>
      </c>
      <c r="G114" s="8">
        <v>1</v>
      </c>
      <c r="K114" s="9"/>
      <c r="L114" s="25" t="s">
        <v>348</v>
      </c>
      <c r="M114" s="28"/>
      <c r="N114" s="28"/>
      <c r="O114" s="29"/>
      <c r="P114" t="str">
        <f>IF(D$26="","",D$26)</f>
        <v>117M1927025</v>
      </c>
      <c r="Q114" t="s">
        <v>349</v>
      </c>
      <c r="R114" t="s">
        <v>25</v>
      </c>
      <c r="S114" t="s">
        <v>122</v>
      </c>
      <c r="T114" s="45">
        <v>17.96</v>
      </c>
      <c r="U114" t="str">
        <f t="shared" si="42"/>
        <v>VALID</v>
      </c>
      <c r="V114" s="13" t="str">
        <f t="shared" ref="V114" si="60">IF(OR($N$15="Int.",ISBLANK($N$15)),"",IF(AND(U115="NO*",U117="NO*"),"Case 0",IF(U114="VALID",IF(U116="VALID",IF(U115="YES",IF(U117="YES","Case 1","Case 2"),IF(U117="YES","Case 3","Case 4")),IF(U115="YES",IF(U117="YES","Case 5","Case 6"),IF(U117="YES","Case 7","Case 8"))),IF(U116="VALID",IF(U115="YES",IF(U117="YES","Case 9","Case 10"),IF(U117="YES","Case 11","Case 12")),IF(U115="YES",IF(U117="YES","Case 13","Case 14"),IF(U117="YES","Case 15","Case 16"))))))</f>
        <v>Case 4</v>
      </c>
    </row>
    <row r="115" spans="1:22" ht="13.2" customHeight="1" x14ac:dyDescent="0.3">
      <c r="A115">
        <v>4</v>
      </c>
      <c r="B115" t="s">
        <v>350</v>
      </c>
      <c r="C115" t="s">
        <v>49</v>
      </c>
      <c r="D115" t="s">
        <v>939</v>
      </c>
      <c r="E115" t="str">
        <f t="shared" si="33"/>
        <v>Negative</v>
      </c>
      <c r="F115" t="str">
        <f t="shared" si="34"/>
        <v>NEGATIVE</v>
      </c>
      <c r="G115" s="8">
        <v>1</v>
      </c>
      <c r="K115" s="9"/>
      <c r="L115" s="25" t="s">
        <v>351</v>
      </c>
      <c r="M115" s="28"/>
      <c r="N115" s="28"/>
      <c r="O115" s="29"/>
      <c r="P115" t="str">
        <f t="shared" ref="P115:P117" si="61">IF(D$26="","",D$26)</f>
        <v>117M1927025</v>
      </c>
      <c r="Q115" t="s">
        <v>349</v>
      </c>
      <c r="R115" t="s">
        <v>32</v>
      </c>
      <c r="S115" t="s">
        <v>122</v>
      </c>
      <c r="T115" s="45"/>
      <c r="U115" t="str">
        <f t="shared" si="45"/>
        <v>NO</v>
      </c>
      <c r="V115" s="13"/>
    </row>
    <row r="116" spans="1:22" ht="13.2" customHeight="1" x14ac:dyDescent="0.3">
      <c r="A116">
        <v>5</v>
      </c>
      <c r="B116" t="s">
        <v>352</v>
      </c>
      <c r="C116" t="s">
        <v>20</v>
      </c>
      <c r="D116" s="7" t="s">
        <v>940</v>
      </c>
      <c r="E116" t="str">
        <f t="shared" si="33"/>
        <v>Negative</v>
      </c>
      <c r="F116" t="str">
        <f t="shared" si="34"/>
        <v>NEGATIVE</v>
      </c>
      <c r="G116" s="8">
        <v>1</v>
      </c>
      <c r="K116" s="9"/>
      <c r="L116" s="25" t="s">
        <v>353</v>
      </c>
      <c r="M116" s="28"/>
      <c r="N116" s="28"/>
      <c r="O116" s="29"/>
      <c r="P116" t="str">
        <f t="shared" si="61"/>
        <v>117M1927025</v>
      </c>
      <c r="Q116" t="s">
        <v>354</v>
      </c>
      <c r="R116" t="s">
        <v>25</v>
      </c>
      <c r="S116" t="s">
        <v>122</v>
      </c>
      <c r="T116" s="45">
        <v>16.510000000000002</v>
      </c>
      <c r="U116" t="str">
        <f t="shared" si="42"/>
        <v>VALID</v>
      </c>
      <c r="V116" s="13"/>
    </row>
    <row r="117" spans="1:22" ht="13.2" customHeight="1" x14ac:dyDescent="0.3">
      <c r="A117">
        <v>5</v>
      </c>
      <c r="B117" t="s">
        <v>355</v>
      </c>
      <c r="C117" t="s">
        <v>28</v>
      </c>
      <c r="D117" t="s">
        <v>941</v>
      </c>
      <c r="E117" t="str">
        <f t="shared" si="33"/>
        <v>Negative</v>
      </c>
      <c r="F117" t="str">
        <f t="shared" si="34"/>
        <v>NEGATIVE</v>
      </c>
      <c r="G117" s="8">
        <v>1</v>
      </c>
      <c r="K117" s="9"/>
      <c r="L117" s="25" t="s">
        <v>356</v>
      </c>
      <c r="M117" s="28"/>
      <c r="N117" s="28"/>
      <c r="O117" s="29"/>
      <c r="P117" t="str">
        <f t="shared" si="61"/>
        <v>117M1927025</v>
      </c>
      <c r="Q117" t="s">
        <v>354</v>
      </c>
      <c r="R117" t="s">
        <v>32</v>
      </c>
      <c r="S117" t="s">
        <v>122</v>
      </c>
      <c r="T117" s="45"/>
      <c r="U117" t="str">
        <f t="shared" si="45"/>
        <v>NO</v>
      </c>
      <c r="V117" s="13"/>
    </row>
    <row r="118" spans="1:22" ht="13.2" customHeight="1" x14ac:dyDescent="0.3">
      <c r="A118">
        <v>5</v>
      </c>
      <c r="B118" t="s">
        <v>357</v>
      </c>
      <c r="C118" t="s">
        <v>34</v>
      </c>
      <c r="D118" s="7" t="s">
        <v>942</v>
      </c>
      <c r="E118" t="str">
        <f t="shared" si="33"/>
        <v>Negative</v>
      </c>
      <c r="F118" t="str">
        <f t="shared" si="34"/>
        <v>NEGATIVE</v>
      </c>
      <c r="G118" s="8">
        <v>1</v>
      </c>
      <c r="K118" s="9"/>
      <c r="L118" s="25" t="s">
        <v>358</v>
      </c>
      <c r="M118" s="28"/>
      <c r="N118" s="28"/>
      <c r="O118" s="29"/>
      <c r="P118" t="str">
        <f>IF(D$27="","",D$27)</f>
        <v>117M1927026</v>
      </c>
      <c r="Q118" t="s">
        <v>359</v>
      </c>
      <c r="R118" t="s">
        <v>25</v>
      </c>
      <c r="S118" t="s">
        <v>126</v>
      </c>
      <c r="T118" s="45">
        <v>20.78</v>
      </c>
      <c r="U118" t="str">
        <f t="shared" si="42"/>
        <v>VALID</v>
      </c>
      <c r="V118" s="13" t="str">
        <f t="shared" ref="V118" si="62">IF(OR($N$15="Int.",ISBLANK($N$15)),"",IF(AND(U119="NO*",U121="NO*"),"Case 0",IF(U118="VALID",IF(U120="VALID",IF(U119="YES",IF(U121="YES","Case 1","Case 2"),IF(U121="YES","Case 3","Case 4")),IF(U119="YES",IF(U121="YES","Case 5","Case 6"),IF(U121="YES","Case 7","Case 8"))),IF(U120="VALID",IF(U119="YES",IF(U121="YES","Case 9","Case 10"),IF(U121="YES","Case 11","Case 12")),IF(U119="YES",IF(U121="YES","Case 13","Case 14"),IF(U121="YES","Case 15","Case 16"))))))</f>
        <v>Case 4</v>
      </c>
    </row>
    <row r="119" spans="1:22" ht="13.2" customHeight="1" x14ac:dyDescent="0.3">
      <c r="A119">
        <v>5</v>
      </c>
      <c r="B119" t="s">
        <v>360</v>
      </c>
      <c r="C119" t="s">
        <v>39</v>
      </c>
      <c r="D119" t="s">
        <v>943</v>
      </c>
      <c r="E119" t="str">
        <f t="shared" si="33"/>
        <v>Positive</v>
      </c>
      <c r="F119" t="str">
        <f t="shared" si="34"/>
        <v>POSITIVE</v>
      </c>
      <c r="G119" s="8">
        <v>1</v>
      </c>
      <c r="K119" s="9"/>
      <c r="L119" s="25" t="s">
        <v>361</v>
      </c>
      <c r="M119" s="28"/>
      <c r="N119" s="28"/>
      <c r="O119" s="29"/>
      <c r="P119" t="str">
        <f t="shared" ref="P119:P121" si="63">IF(D$27="","",D$27)</f>
        <v>117M1927026</v>
      </c>
      <c r="Q119" t="s">
        <v>359</v>
      </c>
      <c r="R119" t="s">
        <v>32</v>
      </c>
      <c r="S119" t="s">
        <v>126</v>
      </c>
      <c r="T119" s="45"/>
      <c r="U119" t="str">
        <f t="shared" si="45"/>
        <v>NO</v>
      </c>
      <c r="V119" s="13"/>
    </row>
    <row r="120" spans="1:22" ht="13.2" customHeight="1" x14ac:dyDescent="0.3">
      <c r="A120">
        <v>5</v>
      </c>
      <c r="B120" t="s">
        <v>362</v>
      </c>
      <c r="C120" t="s">
        <v>42</v>
      </c>
      <c r="D120" s="7" t="s">
        <v>944</v>
      </c>
      <c r="E120" t="str">
        <f t="shared" si="33"/>
        <v>Negative</v>
      </c>
      <c r="F120" t="str">
        <f t="shared" si="34"/>
        <v>NEGATIVE</v>
      </c>
      <c r="G120" s="8">
        <v>1</v>
      </c>
      <c r="K120" s="9"/>
      <c r="L120" s="25" t="s">
        <v>363</v>
      </c>
      <c r="M120" s="28"/>
      <c r="N120" s="28"/>
      <c r="O120" s="29"/>
      <c r="P120" t="str">
        <f t="shared" si="63"/>
        <v>117M1927026</v>
      </c>
      <c r="Q120" t="s">
        <v>364</v>
      </c>
      <c r="R120" t="s">
        <v>25</v>
      </c>
      <c r="S120" t="s">
        <v>126</v>
      </c>
      <c r="T120" s="45">
        <v>21.28</v>
      </c>
      <c r="U120" t="str">
        <f t="shared" si="42"/>
        <v>VALID</v>
      </c>
      <c r="V120" s="13"/>
    </row>
    <row r="121" spans="1:22" ht="13.2" customHeight="1" x14ac:dyDescent="0.3">
      <c r="A121">
        <v>5</v>
      </c>
      <c r="B121" t="s">
        <v>365</v>
      </c>
      <c r="C121" t="s">
        <v>49</v>
      </c>
      <c r="D121" t="s">
        <v>945</v>
      </c>
      <c r="E121" t="str">
        <f t="shared" si="33"/>
        <v>Negative</v>
      </c>
      <c r="F121" t="str">
        <f t="shared" si="34"/>
        <v>NEGATIVE</v>
      </c>
      <c r="G121" s="8">
        <v>1</v>
      </c>
      <c r="K121" s="9"/>
      <c r="L121" s="25" t="s">
        <v>366</v>
      </c>
      <c r="M121" s="28"/>
      <c r="N121" s="28"/>
      <c r="O121" s="29"/>
      <c r="P121" t="str">
        <f t="shared" si="63"/>
        <v>117M1927026</v>
      </c>
      <c r="Q121" t="s">
        <v>364</v>
      </c>
      <c r="R121" t="s">
        <v>32</v>
      </c>
      <c r="S121" t="s">
        <v>126</v>
      </c>
      <c r="T121" s="45"/>
      <c r="U121" t="str">
        <f t="shared" si="45"/>
        <v>NO</v>
      </c>
      <c r="V121" s="13"/>
    </row>
    <row r="122" spans="1:22" ht="13.2" customHeight="1" x14ac:dyDescent="0.3">
      <c r="A122">
        <v>7</v>
      </c>
      <c r="B122" t="s">
        <v>367</v>
      </c>
      <c r="C122" t="s">
        <v>20</v>
      </c>
      <c r="D122" s="7" t="s">
        <v>946</v>
      </c>
      <c r="E122" t="str">
        <f t="shared" si="33"/>
        <v>Negative</v>
      </c>
      <c r="F122" t="str">
        <f t="shared" si="34"/>
        <v>NEGATIVE</v>
      </c>
      <c r="G122" s="8">
        <v>1</v>
      </c>
      <c r="K122" s="9"/>
      <c r="L122" s="25" t="s">
        <v>368</v>
      </c>
      <c r="M122" s="28"/>
      <c r="N122" s="28"/>
      <c r="O122" s="29"/>
      <c r="P122" t="str">
        <f>IF(D$28="","",D$28)</f>
        <v>117M1927027</v>
      </c>
      <c r="Q122" t="s">
        <v>369</v>
      </c>
      <c r="R122" t="s">
        <v>25</v>
      </c>
      <c r="S122" t="s">
        <v>129</v>
      </c>
      <c r="T122" s="45">
        <v>19.34</v>
      </c>
      <c r="U122" t="str">
        <f t="shared" si="42"/>
        <v>VALID</v>
      </c>
      <c r="V122" s="13" t="str">
        <f t="shared" ref="V122" si="64">IF(OR($N$15="Int.",ISBLANK($N$15)),"",IF(AND(U123="NO*",U125="NO*"),"Case 0",IF(U122="VALID",IF(U124="VALID",IF(U123="YES",IF(U125="YES","Case 1","Case 2"),IF(U125="YES","Case 3","Case 4")),IF(U123="YES",IF(U125="YES","Case 5","Case 6"),IF(U125="YES","Case 7","Case 8"))),IF(U124="VALID",IF(U123="YES",IF(U125="YES","Case 9","Case 10"),IF(U125="YES","Case 11","Case 12")),IF(U123="YES",IF(U125="YES","Case 13","Case 14"),IF(U125="YES","Case 15","Case 16"))))))</f>
        <v>Case 4</v>
      </c>
    </row>
    <row r="123" spans="1:22" ht="13.2" customHeight="1" x14ac:dyDescent="0.3">
      <c r="A123">
        <v>7</v>
      </c>
      <c r="B123" t="s">
        <v>370</v>
      </c>
      <c r="C123" t="s">
        <v>28</v>
      </c>
      <c r="D123" t="s">
        <v>947</v>
      </c>
      <c r="E123" t="str">
        <f t="shared" si="33"/>
        <v>Positive</v>
      </c>
      <c r="F123" t="str">
        <f t="shared" si="34"/>
        <v>POSITIVE</v>
      </c>
      <c r="G123" s="8">
        <v>1</v>
      </c>
      <c r="K123" s="9"/>
      <c r="L123" s="25" t="s">
        <v>371</v>
      </c>
      <c r="M123" s="28"/>
      <c r="N123" s="28"/>
      <c r="O123" s="29"/>
      <c r="P123" t="str">
        <f t="shared" ref="P123:P125" si="65">IF(D$28="","",D$28)</f>
        <v>117M1927027</v>
      </c>
      <c r="Q123" t="s">
        <v>369</v>
      </c>
      <c r="R123" t="s">
        <v>32</v>
      </c>
      <c r="S123" t="s">
        <v>129</v>
      </c>
      <c r="T123" s="45"/>
      <c r="U123" t="str">
        <f t="shared" si="45"/>
        <v>NO</v>
      </c>
      <c r="V123" s="13"/>
    </row>
    <row r="124" spans="1:22" ht="13.2" customHeight="1" x14ac:dyDescent="0.3">
      <c r="A124">
        <v>7</v>
      </c>
      <c r="B124" t="s">
        <v>372</v>
      </c>
      <c r="C124" t="s">
        <v>34</v>
      </c>
      <c r="D124" s="7" t="s">
        <v>948</v>
      </c>
      <c r="E124" t="str">
        <f t="shared" si="33"/>
        <v>Negative</v>
      </c>
      <c r="F124" t="str">
        <f t="shared" si="34"/>
        <v>NEGATIVE</v>
      </c>
      <c r="G124" s="8">
        <v>1</v>
      </c>
      <c r="K124" s="9"/>
      <c r="L124" s="25" t="s">
        <v>373</v>
      </c>
      <c r="M124" s="28"/>
      <c r="N124" s="28"/>
      <c r="O124" s="29"/>
      <c r="P124" t="str">
        <f t="shared" si="65"/>
        <v>117M1927027</v>
      </c>
      <c r="Q124" t="s">
        <v>374</v>
      </c>
      <c r="R124" t="s">
        <v>25</v>
      </c>
      <c r="S124" t="s">
        <v>129</v>
      </c>
      <c r="T124" s="45">
        <v>19.02</v>
      </c>
      <c r="U124" t="str">
        <f t="shared" si="42"/>
        <v>VALID</v>
      </c>
      <c r="V124" s="13"/>
    </row>
    <row r="125" spans="1:22" ht="13.2" customHeight="1" x14ac:dyDescent="0.3">
      <c r="A125">
        <v>7</v>
      </c>
      <c r="B125" t="s">
        <v>375</v>
      </c>
      <c r="C125" t="s">
        <v>39</v>
      </c>
      <c r="D125" t="s">
        <v>949</v>
      </c>
      <c r="E125" t="str">
        <f t="shared" si="33"/>
        <v>Negative</v>
      </c>
      <c r="F125" t="str">
        <f t="shared" si="34"/>
        <v>NEGATIVE</v>
      </c>
      <c r="G125" s="8">
        <v>1</v>
      </c>
      <c r="K125" s="9"/>
      <c r="L125" s="25" t="s">
        <v>376</v>
      </c>
      <c r="M125" s="28"/>
      <c r="N125" s="28"/>
      <c r="O125" s="29"/>
      <c r="P125" t="str">
        <f t="shared" si="65"/>
        <v>117M1927027</v>
      </c>
      <c r="Q125" t="s">
        <v>374</v>
      </c>
      <c r="R125" t="s">
        <v>32</v>
      </c>
      <c r="S125" t="s">
        <v>129</v>
      </c>
      <c r="T125" s="45"/>
      <c r="U125" t="str">
        <f t="shared" si="45"/>
        <v>NO</v>
      </c>
      <c r="V125" s="13"/>
    </row>
    <row r="126" spans="1:22" ht="13.2" customHeight="1" x14ac:dyDescent="0.3">
      <c r="A126">
        <v>7</v>
      </c>
      <c r="B126" t="s">
        <v>377</v>
      </c>
      <c r="C126" t="s">
        <v>42</v>
      </c>
      <c r="D126" s="7" t="s">
        <v>950</v>
      </c>
      <c r="E126" t="str">
        <f t="shared" si="33"/>
        <v>Negative</v>
      </c>
      <c r="F126" t="str">
        <f t="shared" si="34"/>
        <v>NEGATIVE</v>
      </c>
      <c r="G126" s="8">
        <v>1</v>
      </c>
      <c r="K126" s="9"/>
      <c r="L126" s="25" t="s">
        <v>378</v>
      </c>
      <c r="M126" s="28"/>
      <c r="N126" s="28"/>
      <c r="O126" s="29"/>
      <c r="P126" t="str">
        <f>IF(D$29="","",D$29)</f>
        <v>117M1927028</v>
      </c>
      <c r="Q126" t="s">
        <v>379</v>
      </c>
      <c r="R126" t="s">
        <v>25</v>
      </c>
      <c r="S126" t="s">
        <v>133</v>
      </c>
      <c r="T126" s="45">
        <v>19.45</v>
      </c>
      <c r="U126" t="str">
        <f t="shared" si="42"/>
        <v>VALID</v>
      </c>
      <c r="V126" s="13" t="str">
        <f t="shared" ref="V126" si="66">IF(OR($N$15="Int.",ISBLANK($N$15)),"",IF(AND(U127="NO*",U129="NO*"),"Case 0",IF(U126="VALID",IF(U128="VALID",IF(U127="YES",IF(U129="YES","Case 1","Case 2"),IF(U129="YES","Case 3","Case 4")),IF(U127="YES",IF(U129="YES","Case 5","Case 6"),IF(U129="YES","Case 7","Case 8"))),IF(U128="VALID",IF(U127="YES",IF(U129="YES","Case 9","Case 10"),IF(U129="YES","Case 11","Case 12")),IF(U127="YES",IF(U129="YES","Case 13","Case 14"),IF(U129="YES","Case 15","Case 16"))))))</f>
        <v>Case 4</v>
      </c>
    </row>
    <row r="127" spans="1:22" ht="13.2" customHeight="1" x14ac:dyDescent="0.3">
      <c r="A127">
        <v>7</v>
      </c>
      <c r="B127" t="s">
        <v>380</v>
      </c>
      <c r="C127" t="s">
        <v>49</v>
      </c>
      <c r="D127" t="s">
        <v>951</v>
      </c>
      <c r="E127" t="str">
        <f t="shared" si="33"/>
        <v>Negative</v>
      </c>
      <c r="F127" t="str">
        <f t="shared" si="34"/>
        <v>NEGATIVE</v>
      </c>
      <c r="G127" s="8">
        <v>1</v>
      </c>
      <c r="K127" s="9"/>
      <c r="L127" s="25" t="s">
        <v>381</v>
      </c>
      <c r="M127" s="28"/>
      <c r="N127" s="28"/>
      <c r="O127" s="29"/>
      <c r="P127" t="str">
        <f t="shared" ref="P127:P129" si="67">IF(D$29="","",D$29)</f>
        <v>117M1927028</v>
      </c>
      <c r="Q127" t="s">
        <v>379</v>
      </c>
      <c r="R127" t="s">
        <v>32</v>
      </c>
      <c r="S127" t="s">
        <v>133</v>
      </c>
      <c r="T127" s="45"/>
      <c r="U127" t="str">
        <f t="shared" si="45"/>
        <v>NO</v>
      </c>
      <c r="V127" s="13"/>
    </row>
    <row r="128" spans="1:22" ht="13.2" customHeight="1" x14ac:dyDescent="0.3">
      <c r="A128">
        <v>8</v>
      </c>
      <c r="B128" t="s">
        <v>382</v>
      </c>
      <c r="C128" t="s">
        <v>20</v>
      </c>
      <c r="D128" s="7" t="s">
        <v>952</v>
      </c>
      <c r="E128" t="str">
        <f t="shared" si="33"/>
        <v>Positive</v>
      </c>
      <c r="F128" t="str">
        <f t="shared" si="34"/>
        <v>POSITIVE</v>
      </c>
      <c r="G128" s="8">
        <v>1</v>
      </c>
      <c r="K128" s="9"/>
      <c r="L128" s="25" t="s">
        <v>383</v>
      </c>
      <c r="M128" s="28"/>
      <c r="N128" s="28"/>
      <c r="O128" s="29"/>
      <c r="P128" t="str">
        <f t="shared" si="67"/>
        <v>117M1927028</v>
      </c>
      <c r="Q128" t="s">
        <v>384</v>
      </c>
      <c r="R128" t="s">
        <v>25</v>
      </c>
      <c r="S128" t="s">
        <v>133</v>
      </c>
      <c r="T128" s="45">
        <v>18.670000000000002</v>
      </c>
      <c r="U128" t="str">
        <f t="shared" si="42"/>
        <v>VALID</v>
      </c>
      <c r="V128" s="13"/>
    </row>
    <row r="129" spans="1:22" ht="13.2" customHeight="1" x14ac:dyDescent="0.3">
      <c r="A129">
        <v>8</v>
      </c>
      <c r="B129" t="s">
        <v>385</v>
      </c>
      <c r="C129" t="s">
        <v>28</v>
      </c>
      <c r="D129" t="s">
        <v>953</v>
      </c>
      <c r="E129" t="str">
        <f t="shared" si="33"/>
        <v>Negative</v>
      </c>
      <c r="F129" t="str">
        <f t="shared" si="34"/>
        <v>NEGATIVE</v>
      </c>
      <c r="G129" s="8">
        <v>1</v>
      </c>
      <c r="K129" s="9"/>
      <c r="L129" s="25" t="s">
        <v>386</v>
      </c>
      <c r="M129" s="28"/>
      <c r="N129" s="28"/>
      <c r="O129" s="29"/>
      <c r="P129" t="str">
        <f t="shared" si="67"/>
        <v>117M1927028</v>
      </c>
      <c r="Q129" t="s">
        <v>384</v>
      </c>
      <c r="R129" t="s">
        <v>32</v>
      </c>
      <c r="S129" t="s">
        <v>133</v>
      </c>
      <c r="T129" s="45"/>
      <c r="U129" t="str">
        <f t="shared" si="45"/>
        <v>NO</v>
      </c>
      <c r="V129" s="13"/>
    </row>
    <row r="130" spans="1:22" ht="13.2" customHeight="1" x14ac:dyDescent="0.3">
      <c r="A130">
        <v>8</v>
      </c>
      <c r="B130" t="s">
        <v>387</v>
      </c>
      <c r="C130" t="s">
        <v>34</v>
      </c>
      <c r="D130" s="7" t="s">
        <v>954</v>
      </c>
      <c r="E130" t="str">
        <f t="shared" si="33"/>
        <v>Negative</v>
      </c>
      <c r="F130" t="str">
        <f t="shared" si="34"/>
        <v>NEGATIVE</v>
      </c>
      <c r="G130" s="8">
        <v>1</v>
      </c>
      <c r="K130" s="9"/>
      <c r="L130" s="25" t="s">
        <v>388</v>
      </c>
      <c r="M130" s="28"/>
      <c r="N130" s="28"/>
      <c r="O130" s="29"/>
      <c r="P130" t="str">
        <f>IF(D$30="","",D$30)</f>
        <v>117M1927029</v>
      </c>
      <c r="Q130" t="s">
        <v>389</v>
      </c>
      <c r="R130" t="s">
        <v>25</v>
      </c>
      <c r="S130" t="s">
        <v>136</v>
      </c>
      <c r="T130" s="45">
        <v>18.260000000000002</v>
      </c>
      <c r="U130" t="str">
        <f t="shared" si="42"/>
        <v>VALID</v>
      </c>
      <c r="V130" s="13" t="str">
        <f t="shared" ref="V130" si="68">IF(OR($N$15="Int.",ISBLANK($N$15)),"",IF(AND(U131="NO*",U133="NO*"),"Case 0",IF(U130="VALID",IF(U132="VALID",IF(U131="YES",IF(U133="YES","Case 1","Case 2"),IF(U133="YES","Case 3","Case 4")),IF(U131="YES",IF(U133="YES","Case 5","Case 6"),IF(U133="YES","Case 7","Case 8"))),IF(U132="VALID",IF(U131="YES",IF(U133="YES","Case 9","Case 10"),IF(U133="YES","Case 11","Case 12")),IF(U131="YES",IF(U133="YES","Case 13","Case 14"),IF(U133="YES","Case 15","Case 16"))))))</f>
        <v>Case 4</v>
      </c>
    </row>
    <row r="131" spans="1:22" ht="13.2" customHeight="1" x14ac:dyDescent="0.3">
      <c r="A131">
        <v>8</v>
      </c>
      <c r="B131" t="s">
        <v>390</v>
      </c>
      <c r="C131" t="s">
        <v>39</v>
      </c>
      <c r="D131" t="s">
        <v>955</v>
      </c>
      <c r="E131" t="str">
        <f t="shared" ref="E131:E189" si="69">IF(LEN(F131)=0,"",IF(ISBLANK(D131),"",IF(F131="INCONCLUSIVE","Inconclusive",IF(F131="NEGATIVE","Negative",IF(F131="POSITIVE","Positive",IF(F131="RERUN",IF(G131=1,"No Result (RR)",IF(G131=2,IF(H131="RERUN","Inconclusive",IF(H131="N1 RERUN","No Result (RR)","Pending")),IF(G131=3,IF(H131="RERUN","Inconclusive",IF(H131="N1 RERUN","Inconclusive","Pending")),"Pending"))),IF(F131="N1 RERUN",IF(G131=1,"No Result (N1)",IF(G131=2,IF(H131="RERUN","No Result (N1)",IF(H131="N1 RERUN","Positive","Pending")),IF(G131=3,IF(H131="RERUN","Inconclusive",IF(H131="N1 RERUN","Positive","Pending")),"Pending"))))))))))</f>
        <v>Negative</v>
      </c>
      <c r="F131" t="str">
        <f t="shared" ref="F131:F189" si="70">IF(OR(D131="Empty",ISBLANK(D131)),"",IF(_xlfn.XLOOKUP(B131,S$18:S$769,V$18:V$769,"Null",0,1)="Case 0","INCONCLUSIVE",IF(OR(_xlfn.XLOOKUP(B131,S$18:S$769,V$18:V$769,"Null",0,1)="Case 1",_xlfn.XLOOKUP(B131,S$18:S$769,V$18:V$769,"Null",0,1)="Case 5",_xlfn.XLOOKUP(B131,S$18:S$769,V$18:V$769,"Null",0,1)="Case 9", _xlfn.XLOOKUP(B131,S$18:S$769,V$18:V$769,"Null",0,1)="Case 13"),"POSITIVE",IF(OR(_xlfn.XLOOKUP(B131,S$18:S$769,V$18:V$769,"Null",0,1)="Case 2",_xlfn.XLOOKUP(B131,S$18:S$769,V$18:V$769,"Null",0,1)="Case 3",_xlfn.XLOOKUP(B131,S$18:S$769,V$18:V$769,"Null",0,1)="Case 6",_xlfn.XLOOKUP(B131,S$18:S$769,V$18:V$769,"Null",0,1)="Case 11",_xlfn.XLOOKUP(B131,S$18:S$769,V$18:V$769,"Null",0,1)="Case 7",_xlfn.XLOOKUP(B131,S$18:S$769,V$18:V$769,"Null",0,1)="Case 10",_xlfn.XLOOKUP(B131,S$18:S$769,V$18:V$769,"Null",0,1)="Case 14",_xlfn.XLOOKUP(B131,S$18:S$769,V$18:V$769,"Null",0,1)="Case 15"),"N1 RERUN",IF(OR(_xlfn.XLOOKUP(B131,S$18:S$769,V$18:V$769,"Null",0,1)="Case 4",_xlfn.XLOOKUP(B131,S$18:S$769,V$18:V$769,"Null",0,1)="Case 8",_xlfn.XLOOKUP(B131,S$18:S$769,V$18:V$769,"Null",0,1)="Case 12"),"NEGATIVE",IF(_xlfn.XLOOKUP(B131,S$18:S$769,V$18:V$769,"Null",0,1)="Case 16","RERUN",""))))))</f>
        <v>NEGATIVE</v>
      </c>
      <c r="G131" s="8">
        <v>1</v>
      </c>
      <c r="K131" s="9"/>
      <c r="L131" s="25" t="s">
        <v>391</v>
      </c>
      <c r="M131" s="28"/>
      <c r="N131" s="28"/>
      <c r="O131" s="29"/>
      <c r="P131" t="str">
        <f t="shared" ref="P131:P133" si="71">IF(D$30="","",D$30)</f>
        <v>117M1927029</v>
      </c>
      <c r="Q131" t="s">
        <v>389</v>
      </c>
      <c r="R131" t="s">
        <v>32</v>
      </c>
      <c r="S131" t="s">
        <v>136</v>
      </c>
      <c r="T131" s="45"/>
      <c r="U131" t="str">
        <f t="shared" si="45"/>
        <v>NO</v>
      </c>
      <c r="V131" s="13"/>
    </row>
    <row r="132" spans="1:22" ht="13.2" customHeight="1" x14ac:dyDescent="0.3">
      <c r="A132">
        <v>8</v>
      </c>
      <c r="B132" t="s">
        <v>392</v>
      </c>
      <c r="C132" t="s">
        <v>42</v>
      </c>
      <c r="D132" s="7" t="s">
        <v>956</v>
      </c>
      <c r="E132" t="str">
        <f t="shared" si="69"/>
        <v>Negative</v>
      </c>
      <c r="F132" t="str">
        <f t="shared" si="70"/>
        <v>NEGATIVE</v>
      </c>
      <c r="G132" s="8">
        <v>1</v>
      </c>
      <c r="K132" s="9"/>
      <c r="L132" s="25" t="s">
        <v>393</v>
      </c>
      <c r="M132" s="28"/>
      <c r="N132" s="28"/>
      <c r="O132" s="29"/>
      <c r="P132" t="str">
        <f t="shared" si="71"/>
        <v>117M1927029</v>
      </c>
      <c r="Q132" t="s">
        <v>394</v>
      </c>
      <c r="R132" t="s">
        <v>25</v>
      </c>
      <c r="S132" t="s">
        <v>136</v>
      </c>
      <c r="T132" s="45">
        <v>18.100000000000001</v>
      </c>
      <c r="U132" t="str">
        <f t="shared" si="42"/>
        <v>VALID</v>
      </c>
      <c r="V132" s="13"/>
    </row>
    <row r="133" spans="1:22" ht="13.2" customHeight="1" x14ac:dyDescent="0.3">
      <c r="A133">
        <v>8</v>
      </c>
      <c r="B133" t="s">
        <v>395</v>
      </c>
      <c r="C133" t="s">
        <v>49</v>
      </c>
      <c r="D133" t="s">
        <v>957</v>
      </c>
      <c r="E133" t="str">
        <f t="shared" si="69"/>
        <v>Negative</v>
      </c>
      <c r="F133" t="str">
        <f t="shared" si="70"/>
        <v>NEGATIVE</v>
      </c>
      <c r="G133" s="8">
        <v>1</v>
      </c>
      <c r="K133" s="9"/>
      <c r="L133" s="25" t="s">
        <v>396</v>
      </c>
      <c r="M133" s="28"/>
      <c r="N133" s="28"/>
      <c r="O133" s="29"/>
      <c r="P133" t="str">
        <f t="shared" si="71"/>
        <v>117M1927029</v>
      </c>
      <c r="Q133" t="s">
        <v>394</v>
      </c>
      <c r="R133" t="s">
        <v>32</v>
      </c>
      <c r="S133" t="s">
        <v>136</v>
      </c>
      <c r="T133" s="45"/>
      <c r="U133" t="str">
        <f t="shared" si="45"/>
        <v>NO</v>
      </c>
      <c r="V133" s="13"/>
    </row>
    <row r="134" spans="1:22" ht="13.2" customHeight="1" x14ac:dyDescent="0.3">
      <c r="A134">
        <v>10</v>
      </c>
      <c r="B134" t="s">
        <v>397</v>
      </c>
      <c r="C134" t="s">
        <v>20</v>
      </c>
      <c r="D134" s="7" t="s">
        <v>958</v>
      </c>
      <c r="E134" t="str">
        <f t="shared" si="69"/>
        <v>Negative</v>
      </c>
      <c r="F134" t="str">
        <f t="shared" si="70"/>
        <v>NEGATIVE</v>
      </c>
      <c r="G134" s="8">
        <v>1</v>
      </c>
      <c r="K134" s="9"/>
      <c r="L134" s="25" t="s">
        <v>398</v>
      </c>
      <c r="M134" s="28"/>
      <c r="N134" s="28"/>
      <c r="O134" s="29"/>
      <c r="P134" t="str">
        <f>IF(D$31="","",D$31)</f>
        <v>117M1927030</v>
      </c>
      <c r="Q134" t="s">
        <v>399</v>
      </c>
      <c r="R134" t="s">
        <v>25</v>
      </c>
      <c r="S134" t="s">
        <v>139</v>
      </c>
      <c r="T134" s="45"/>
      <c r="U134" t="str">
        <f t="shared" si="42"/>
        <v>INVALID</v>
      </c>
      <c r="V134" s="13" t="str">
        <f t="shared" ref="V134" si="72">IF(OR($N$15="Int.",ISBLANK($N$15)),"",IF(AND(U135="NO*",U137="NO*"),"Case 0",IF(U134="VALID",IF(U136="VALID",IF(U135="YES",IF(U137="YES","Case 1","Case 2"),IF(U137="YES","Case 3","Case 4")),IF(U135="YES",IF(U137="YES","Case 5","Case 6"),IF(U137="YES","Case 7","Case 8"))),IF(U136="VALID",IF(U135="YES",IF(U137="YES","Case 9","Case 10"),IF(U137="YES","Case 11","Case 12")),IF(U135="YES",IF(U137="YES","Case 13","Case 14"),IF(U137="YES","Case 15","Case 16"))))))</f>
        <v>Case 12</v>
      </c>
    </row>
    <row r="135" spans="1:22" ht="13.2" customHeight="1" x14ac:dyDescent="0.3">
      <c r="A135">
        <v>10</v>
      </c>
      <c r="B135" t="s">
        <v>400</v>
      </c>
      <c r="C135" t="s">
        <v>28</v>
      </c>
      <c r="D135" t="s">
        <v>959</v>
      </c>
      <c r="E135" t="str">
        <f t="shared" si="69"/>
        <v>Positive</v>
      </c>
      <c r="F135" t="str">
        <f t="shared" si="70"/>
        <v>POSITIVE</v>
      </c>
      <c r="G135" s="8">
        <v>1</v>
      </c>
      <c r="K135" s="9"/>
      <c r="L135" s="25" t="s">
        <v>401</v>
      </c>
      <c r="M135" s="28"/>
      <c r="N135" s="28"/>
      <c r="O135" s="29"/>
      <c r="P135" t="str">
        <f t="shared" ref="P135:P137" si="73">IF(D$31="","",D$31)</f>
        <v>117M1927030</v>
      </c>
      <c r="Q135" t="s">
        <v>399</v>
      </c>
      <c r="R135" t="s">
        <v>32</v>
      </c>
      <c r="S135" t="s">
        <v>139</v>
      </c>
      <c r="T135" s="45"/>
      <c r="U135" t="str">
        <f t="shared" si="45"/>
        <v>NO</v>
      </c>
      <c r="V135" s="13"/>
    </row>
    <row r="136" spans="1:22" ht="13.2" customHeight="1" x14ac:dyDescent="0.3">
      <c r="A136">
        <v>10</v>
      </c>
      <c r="B136" t="s">
        <v>402</v>
      </c>
      <c r="C136" t="s">
        <v>34</v>
      </c>
      <c r="D136" s="7" t="s">
        <v>960</v>
      </c>
      <c r="E136" t="str">
        <f t="shared" si="69"/>
        <v>Negative</v>
      </c>
      <c r="F136" t="str">
        <f t="shared" si="70"/>
        <v>NEGATIVE</v>
      </c>
      <c r="G136" s="8">
        <v>1</v>
      </c>
      <c r="K136" s="9"/>
      <c r="L136" s="25" t="s">
        <v>403</v>
      </c>
      <c r="M136" s="28"/>
      <c r="N136" s="28"/>
      <c r="O136" s="29"/>
      <c r="P136" t="str">
        <f t="shared" si="73"/>
        <v>117M1927030</v>
      </c>
      <c r="Q136" t="s">
        <v>404</v>
      </c>
      <c r="R136" t="s">
        <v>25</v>
      </c>
      <c r="S136" t="s">
        <v>139</v>
      </c>
      <c r="T136" s="45">
        <v>29.6</v>
      </c>
      <c r="U136" t="str">
        <f t="shared" si="42"/>
        <v>VALID</v>
      </c>
      <c r="V136" s="13"/>
    </row>
    <row r="137" spans="1:22" ht="13.2" customHeight="1" x14ac:dyDescent="0.3">
      <c r="A137">
        <v>10</v>
      </c>
      <c r="B137" t="s">
        <v>405</v>
      </c>
      <c r="C137" t="s">
        <v>39</v>
      </c>
      <c r="D137" t="s">
        <v>961</v>
      </c>
      <c r="E137" t="str">
        <f t="shared" si="69"/>
        <v>Negative</v>
      </c>
      <c r="F137" t="str">
        <f t="shared" si="70"/>
        <v>NEGATIVE</v>
      </c>
      <c r="G137" s="8">
        <v>1</v>
      </c>
      <c r="K137" s="9"/>
      <c r="L137" s="25" t="s">
        <v>406</v>
      </c>
      <c r="M137" s="28"/>
      <c r="N137" s="28"/>
      <c r="O137" s="29"/>
      <c r="P137" t="str">
        <f t="shared" si="73"/>
        <v>117M1927030</v>
      </c>
      <c r="Q137" t="s">
        <v>404</v>
      </c>
      <c r="R137" t="s">
        <v>32</v>
      </c>
      <c r="S137" t="s">
        <v>139</v>
      </c>
      <c r="T137" s="45"/>
      <c r="U137" t="str">
        <f t="shared" si="45"/>
        <v>NO</v>
      </c>
      <c r="V137" s="13"/>
    </row>
    <row r="138" spans="1:22" ht="13.2" customHeight="1" x14ac:dyDescent="0.3">
      <c r="A138">
        <v>10</v>
      </c>
      <c r="B138" t="s">
        <v>407</v>
      </c>
      <c r="C138" t="s">
        <v>42</v>
      </c>
      <c r="D138" s="7" t="s">
        <v>962</v>
      </c>
      <c r="E138" t="str">
        <f t="shared" si="69"/>
        <v>Negative</v>
      </c>
      <c r="F138" t="str">
        <f t="shared" si="70"/>
        <v>NEGATIVE</v>
      </c>
      <c r="G138" s="8">
        <v>1</v>
      </c>
      <c r="K138" s="9"/>
      <c r="L138" s="25" t="s">
        <v>408</v>
      </c>
      <c r="M138" s="28"/>
      <c r="N138" s="28"/>
      <c r="O138" s="29"/>
      <c r="P138" t="str">
        <f>IF(D$32="","",D$32)</f>
        <v>117M1927031</v>
      </c>
      <c r="Q138" t="s">
        <v>409</v>
      </c>
      <c r="R138" t="s">
        <v>25</v>
      </c>
      <c r="S138" t="s">
        <v>142</v>
      </c>
      <c r="T138" s="45">
        <v>16.48</v>
      </c>
      <c r="U138" t="str">
        <f t="shared" si="42"/>
        <v>VALID</v>
      </c>
      <c r="V138" s="13" t="str">
        <f t="shared" ref="V138" si="74">IF(OR($N$15="Int.",ISBLANK($N$15)),"",IF(AND(U139="NO*",U141="NO*"),"Case 0",IF(U138="VALID",IF(U140="VALID",IF(U139="YES",IF(U141="YES","Case 1","Case 2"),IF(U141="YES","Case 3","Case 4")),IF(U139="YES",IF(U141="YES","Case 5","Case 6"),IF(U141="YES","Case 7","Case 8"))),IF(U140="VALID",IF(U139="YES",IF(U141="YES","Case 9","Case 10"),IF(U141="YES","Case 11","Case 12")),IF(U139="YES",IF(U141="YES","Case 13","Case 14"),IF(U141="YES","Case 15","Case 16"))))))</f>
        <v>Case 4</v>
      </c>
    </row>
    <row r="139" spans="1:22" ht="13.2" customHeight="1" x14ac:dyDescent="0.3">
      <c r="A139">
        <v>10</v>
      </c>
      <c r="B139" t="s">
        <v>410</v>
      </c>
      <c r="C139" t="s">
        <v>49</v>
      </c>
      <c r="D139" t="s">
        <v>963</v>
      </c>
      <c r="E139" t="str">
        <f t="shared" si="69"/>
        <v>Negative</v>
      </c>
      <c r="F139" t="str">
        <f t="shared" si="70"/>
        <v>NEGATIVE</v>
      </c>
      <c r="G139" s="8">
        <v>1</v>
      </c>
      <c r="K139" s="9"/>
      <c r="L139" s="25" t="s">
        <v>411</v>
      </c>
      <c r="M139" s="28"/>
      <c r="N139" s="28"/>
      <c r="O139" s="29"/>
      <c r="P139" t="str">
        <f t="shared" ref="P139:P141" si="75">IF(D$32="","",D$32)</f>
        <v>117M1927031</v>
      </c>
      <c r="Q139" t="s">
        <v>409</v>
      </c>
      <c r="R139" t="s">
        <v>32</v>
      </c>
      <c r="S139" t="s">
        <v>142</v>
      </c>
      <c r="T139" s="45"/>
      <c r="U139" t="str">
        <f t="shared" si="45"/>
        <v>NO</v>
      </c>
      <c r="V139" s="13"/>
    </row>
    <row r="140" spans="1:22" ht="13.2" customHeight="1" x14ac:dyDescent="0.3">
      <c r="A140">
        <v>11</v>
      </c>
      <c r="B140" t="s">
        <v>412</v>
      </c>
      <c r="C140" t="s">
        <v>20</v>
      </c>
      <c r="D140" s="7" t="s">
        <v>964</v>
      </c>
      <c r="E140" t="str">
        <f t="shared" si="69"/>
        <v>Negative</v>
      </c>
      <c r="F140" t="str">
        <f t="shared" si="70"/>
        <v>NEGATIVE</v>
      </c>
      <c r="G140" s="8">
        <v>1</v>
      </c>
      <c r="K140" s="9"/>
      <c r="L140" s="25" t="s">
        <v>413</v>
      </c>
      <c r="M140" s="28"/>
      <c r="N140" s="28"/>
      <c r="O140" s="29"/>
      <c r="P140" t="str">
        <f t="shared" si="75"/>
        <v>117M1927031</v>
      </c>
      <c r="Q140" t="s">
        <v>414</v>
      </c>
      <c r="R140" t="s">
        <v>25</v>
      </c>
      <c r="S140" t="s">
        <v>142</v>
      </c>
      <c r="T140" s="45">
        <v>16.03</v>
      </c>
      <c r="U140" t="str">
        <f t="shared" si="42"/>
        <v>VALID</v>
      </c>
      <c r="V140" s="13"/>
    </row>
    <row r="141" spans="1:22" ht="13.2" customHeight="1" x14ac:dyDescent="0.3">
      <c r="A141">
        <v>11</v>
      </c>
      <c r="B141" t="s">
        <v>415</v>
      </c>
      <c r="C141" t="s">
        <v>28</v>
      </c>
      <c r="D141" t="s">
        <v>965</v>
      </c>
      <c r="E141" t="str">
        <f t="shared" si="69"/>
        <v>Negative</v>
      </c>
      <c r="F141" t="str">
        <f t="shared" si="70"/>
        <v>NEGATIVE</v>
      </c>
      <c r="G141" s="8">
        <v>1</v>
      </c>
      <c r="K141" s="9"/>
      <c r="L141" s="25" t="s">
        <v>416</v>
      </c>
      <c r="M141" s="28"/>
      <c r="N141" s="28"/>
      <c r="O141" s="29"/>
      <c r="P141" t="str">
        <f t="shared" si="75"/>
        <v>117M1927031</v>
      </c>
      <c r="Q141" t="s">
        <v>414</v>
      </c>
      <c r="R141" t="s">
        <v>32</v>
      </c>
      <c r="S141" t="s">
        <v>142</v>
      </c>
      <c r="T141" s="45"/>
      <c r="U141" t="str">
        <f t="shared" si="45"/>
        <v>NO</v>
      </c>
      <c r="V141" s="13"/>
    </row>
    <row r="142" spans="1:22" ht="13.2" customHeight="1" x14ac:dyDescent="0.3">
      <c r="A142">
        <v>11</v>
      </c>
      <c r="B142" t="s">
        <v>417</v>
      </c>
      <c r="C142" t="s">
        <v>34</v>
      </c>
      <c r="D142" s="7" t="s">
        <v>966</v>
      </c>
      <c r="E142" t="str">
        <f t="shared" si="69"/>
        <v>Negative</v>
      </c>
      <c r="F142" t="str">
        <f t="shared" si="70"/>
        <v>NEGATIVE</v>
      </c>
      <c r="G142" s="8">
        <v>1</v>
      </c>
      <c r="K142" s="9"/>
      <c r="L142" s="25" t="s">
        <v>418</v>
      </c>
      <c r="M142" s="28"/>
      <c r="N142" s="28"/>
      <c r="O142" s="29"/>
      <c r="P142" t="str">
        <f>IF(D$33="","",D$33)</f>
        <v>117M1927032</v>
      </c>
      <c r="Q142" t="s">
        <v>419</v>
      </c>
      <c r="R142" t="s">
        <v>25</v>
      </c>
      <c r="S142" t="s">
        <v>145</v>
      </c>
      <c r="T142" s="45">
        <v>20.89</v>
      </c>
      <c r="U142" t="str">
        <f t="shared" si="42"/>
        <v>VALID</v>
      </c>
      <c r="V142" s="13" t="str">
        <f t="shared" ref="V142" si="76">IF(OR($N$15="Int.",ISBLANK($N$15)),"",IF(AND(U143="NO*",U145="NO*"),"Case 0",IF(U142="VALID",IF(U144="VALID",IF(U143="YES",IF(U145="YES","Case 1","Case 2"),IF(U145="YES","Case 3","Case 4")),IF(U143="YES",IF(U145="YES","Case 5","Case 6"),IF(U145="YES","Case 7","Case 8"))),IF(U144="VALID",IF(U143="YES",IF(U145="YES","Case 9","Case 10"),IF(U145="YES","Case 11","Case 12")),IF(U143="YES",IF(U145="YES","Case 13","Case 14"),IF(U145="YES","Case 15","Case 16"))))))</f>
        <v>Case 4</v>
      </c>
    </row>
    <row r="143" spans="1:22" ht="13.2" customHeight="1" x14ac:dyDescent="0.3">
      <c r="A143">
        <v>11</v>
      </c>
      <c r="B143" t="s">
        <v>420</v>
      </c>
      <c r="C143" t="s">
        <v>39</v>
      </c>
      <c r="D143" t="s">
        <v>967</v>
      </c>
      <c r="E143" t="str">
        <f t="shared" si="69"/>
        <v>Negative</v>
      </c>
      <c r="F143" t="str">
        <f t="shared" si="70"/>
        <v>NEGATIVE</v>
      </c>
      <c r="G143" s="8">
        <v>1</v>
      </c>
      <c r="K143" s="9"/>
      <c r="L143" s="25" t="s">
        <v>421</v>
      </c>
      <c r="M143" s="28"/>
      <c r="N143" s="28"/>
      <c r="O143" s="29"/>
      <c r="P143" t="str">
        <f t="shared" ref="P143:P145" si="77">IF(D$33="","",D$33)</f>
        <v>117M1927032</v>
      </c>
      <c r="Q143" t="s">
        <v>419</v>
      </c>
      <c r="R143" t="s">
        <v>32</v>
      </c>
      <c r="S143" t="s">
        <v>145</v>
      </c>
      <c r="T143" s="45"/>
      <c r="U143" t="str">
        <f t="shared" si="45"/>
        <v>NO</v>
      </c>
      <c r="V143" s="13"/>
    </row>
    <row r="144" spans="1:22" ht="13.2" customHeight="1" x14ac:dyDescent="0.3">
      <c r="A144">
        <v>11</v>
      </c>
      <c r="B144" t="s">
        <v>422</v>
      </c>
      <c r="C144" t="s">
        <v>42</v>
      </c>
      <c r="D144" s="7" t="s">
        <v>968</v>
      </c>
      <c r="E144" t="str">
        <f t="shared" si="69"/>
        <v>Negative</v>
      </c>
      <c r="F144" t="str">
        <f t="shared" si="70"/>
        <v>NEGATIVE</v>
      </c>
      <c r="G144" s="8">
        <v>1</v>
      </c>
      <c r="K144" s="9"/>
      <c r="L144" s="25" t="s">
        <v>423</v>
      </c>
      <c r="M144" s="28"/>
      <c r="N144" s="28"/>
      <c r="O144" s="29"/>
      <c r="P144" t="str">
        <f t="shared" si="77"/>
        <v>117M1927032</v>
      </c>
      <c r="Q144" t="s">
        <v>424</v>
      </c>
      <c r="R144" t="s">
        <v>25</v>
      </c>
      <c r="S144" t="s">
        <v>145</v>
      </c>
      <c r="T144" s="45">
        <v>20.18</v>
      </c>
      <c r="U144" t="str">
        <f t="shared" si="42"/>
        <v>VALID</v>
      </c>
      <c r="V144" s="13"/>
    </row>
    <row r="145" spans="1:22" ht="13.2" customHeight="1" x14ac:dyDescent="0.3">
      <c r="A145" s="21">
        <v>11</v>
      </c>
      <c r="B145" s="21" t="s">
        <v>425</v>
      </c>
      <c r="C145" s="21" t="s">
        <v>49</v>
      </c>
      <c r="D145" t="s">
        <v>969</v>
      </c>
      <c r="E145" s="21" t="str">
        <f t="shared" si="69"/>
        <v>Inconclusive</v>
      </c>
      <c r="F145" s="21" t="str">
        <f t="shared" si="70"/>
        <v>INCONCLUSIVE</v>
      </c>
      <c r="G145" s="8">
        <v>1</v>
      </c>
      <c r="H145" s="21"/>
      <c r="I145" s="21"/>
      <c r="J145" s="21"/>
      <c r="K145" s="32"/>
      <c r="L145" s="25" t="s">
        <v>426</v>
      </c>
      <c r="M145" s="28"/>
      <c r="N145" s="28"/>
      <c r="O145" s="29"/>
      <c r="P145" t="str">
        <f t="shared" si="77"/>
        <v>117M1927032</v>
      </c>
      <c r="Q145" t="s">
        <v>424</v>
      </c>
      <c r="R145" t="s">
        <v>32</v>
      </c>
      <c r="S145" t="s">
        <v>145</v>
      </c>
      <c r="T145" s="45"/>
      <c r="U145" t="str">
        <f t="shared" si="45"/>
        <v>NO</v>
      </c>
      <c r="V145" s="13"/>
    </row>
    <row r="146" spans="1:22" ht="13.2" customHeight="1" x14ac:dyDescent="0.3">
      <c r="A146">
        <v>1</v>
      </c>
      <c r="B146" t="s">
        <v>427</v>
      </c>
      <c r="C146" t="s">
        <v>20</v>
      </c>
      <c r="D146" s="7" t="s">
        <v>970</v>
      </c>
      <c r="E146" t="str">
        <f t="shared" si="69"/>
        <v>Negative</v>
      </c>
      <c r="F146" t="str">
        <f t="shared" si="70"/>
        <v>NEGATIVE</v>
      </c>
      <c r="G146" s="8">
        <v>1</v>
      </c>
      <c r="K146" s="9"/>
      <c r="L146" s="25" t="s">
        <v>428</v>
      </c>
      <c r="M146" s="28"/>
      <c r="N146" s="28"/>
      <c r="O146" s="29"/>
      <c r="P146" t="str">
        <f>IF(D$34="","",D$34)</f>
        <v>117M1927033</v>
      </c>
      <c r="Q146" t="s">
        <v>429</v>
      </c>
      <c r="R146" t="s">
        <v>25</v>
      </c>
      <c r="S146" t="s">
        <v>147</v>
      </c>
      <c r="T146" s="45">
        <v>18.850000000000001</v>
      </c>
      <c r="U146" t="str">
        <f t="shared" ref="U146:U208" si="78">IF($T$1&lt;&gt;"Cq","",IF(T146="","INVALID",IF(T146&lt;33,"VALID","INVALID")))</f>
        <v>VALID</v>
      </c>
      <c r="V146" s="13" t="str">
        <f t="shared" ref="V146" si="79">IF(OR($N$15="Int.",ISBLANK($N$15)),"",IF(AND(U147="NO*",U149="NO*"),"Case 0",IF(U146="VALID",IF(U148="VALID",IF(U147="YES",IF(U149="YES","Case 1","Case 2"),IF(U149="YES","Case 3","Case 4")),IF(U147="YES",IF(U149="YES","Case 5","Case 6"),IF(U149="YES","Case 7","Case 8"))),IF(U148="VALID",IF(U147="YES",IF(U149="YES","Case 9","Case 10"),IF(U149="YES","Case 11","Case 12")),IF(U147="YES",IF(U149="YES","Case 13","Case 14"),IF(U149="YES","Case 15","Case 16"))))))</f>
        <v>Case 4</v>
      </c>
    </row>
    <row r="147" spans="1:22" ht="13.2" customHeight="1" x14ac:dyDescent="0.3">
      <c r="A147">
        <v>1</v>
      </c>
      <c r="B147" t="s">
        <v>430</v>
      </c>
      <c r="C147" t="s">
        <v>28</v>
      </c>
      <c r="D147" t="s">
        <v>971</v>
      </c>
      <c r="E147" t="str">
        <f t="shared" si="69"/>
        <v>Negative</v>
      </c>
      <c r="F147" t="str">
        <f t="shared" si="70"/>
        <v>NEGATIVE</v>
      </c>
      <c r="G147" s="8">
        <v>1</v>
      </c>
      <c r="K147" s="9"/>
      <c r="L147" s="25" t="s">
        <v>431</v>
      </c>
      <c r="M147" s="28"/>
      <c r="N147" s="28"/>
      <c r="O147" s="29"/>
      <c r="P147" t="str">
        <f t="shared" ref="P147:P149" si="80">IF(D$34="","",D$34)</f>
        <v>117M1927033</v>
      </c>
      <c r="Q147" t="s">
        <v>429</v>
      </c>
      <c r="R147" t="s">
        <v>32</v>
      </c>
      <c r="S147" t="s">
        <v>147</v>
      </c>
      <c r="T147" s="45"/>
      <c r="U147" t="str">
        <f t="shared" ref="U147:U209" si="81">IF($T$1&lt;&gt;"Cq","",IF(T147="","NO",IF(T147&lt;33,"YES","NO*")))</f>
        <v>NO</v>
      </c>
      <c r="V147" s="13"/>
    </row>
    <row r="148" spans="1:22" ht="13.2" customHeight="1" x14ac:dyDescent="0.3">
      <c r="A148">
        <v>1</v>
      </c>
      <c r="B148" t="s">
        <v>432</v>
      </c>
      <c r="C148" t="s">
        <v>34</v>
      </c>
      <c r="D148" s="7" t="s">
        <v>972</v>
      </c>
      <c r="E148" t="str">
        <f t="shared" si="69"/>
        <v>Positive</v>
      </c>
      <c r="F148" t="str">
        <f t="shared" si="70"/>
        <v>POSITIVE</v>
      </c>
      <c r="G148" s="8">
        <v>1</v>
      </c>
      <c r="K148" s="9"/>
      <c r="L148" s="25" t="s">
        <v>433</v>
      </c>
      <c r="M148" s="28"/>
      <c r="N148" s="28"/>
      <c r="O148" s="29"/>
      <c r="P148" t="str">
        <f t="shared" si="80"/>
        <v>117M1927033</v>
      </c>
      <c r="Q148" t="s">
        <v>434</v>
      </c>
      <c r="R148" t="s">
        <v>25</v>
      </c>
      <c r="S148" t="s">
        <v>147</v>
      </c>
      <c r="T148" s="45">
        <v>17.579999999999998</v>
      </c>
      <c r="U148" t="str">
        <f t="shared" si="78"/>
        <v>VALID</v>
      </c>
      <c r="V148" s="13"/>
    </row>
    <row r="149" spans="1:22" ht="13.2" customHeight="1" x14ac:dyDescent="0.3">
      <c r="A149">
        <v>1</v>
      </c>
      <c r="B149" t="s">
        <v>435</v>
      </c>
      <c r="C149" t="s">
        <v>39</v>
      </c>
      <c r="D149" t="s">
        <v>973</v>
      </c>
      <c r="E149" t="str">
        <f t="shared" si="69"/>
        <v>Negative</v>
      </c>
      <c r="F149" t="str">
        <f t="shared" si="70"/>
        <v>NEGATIVE</v>
      </c>
      <c r="G149" s="8">
        <v>1</v>
      </c>
      <c r="K149" s="9"/>
      <c r="L149" s="25" t="s">
        <v>436</v>
      </c>
      <c r="M149" s="28"/>
      <c r="N149" s="28"/>
      <c r="O149" s="29"/>
      <c r="P149" t="str">
        <f t="shared" si="80"/>
        <v>117M1927033</v>
      </c>
      <c r="Q149" t="s">
        <v>434</v>
      </c>
      <c r="R149" t="s">
        <v>32</v>
      </c>
      <c r="S149" t="s">
        <v>147</v>
      </c>
      <c r="T149" s="45"/>
      <c r="U149" t="str">
        <f t="shared" si="81"/>
        <v>NO</v>
      </c>
      <c r="V149" s="13"/>
    </row>
    <row r="150" spans="1:22" ht="13.2" customHeight="1" x14ac:dyDescent="0.3">
      <c r="A150">
        <v>1</v>
      </c>
      <c r="B150" t="s">
        <v>437</v>
      </c>
      <c r="C150" t="s">
        <v>42</v>
      </c>
      <c r="D150" s="7" t="s">
        <v>974</v>
      </c>
      <c r="E150" t="str">
        <f t="shared" si="69"/>
        <v>Negative</v>
      </c>
      <c r="F150" t="str">
        <f t="shared" si="70"/>
        <v>NEGATIVE</v>
      </c>
      <c r="G150" s="8">
        <v>1</v>
      </c>
      <c r="K150" s="9"/>
      <c r="L150" s="25" t="s">
        <v>438</v>
      </c>
      <c r="M150" s="28"/>
      <c r="N150" s="28"/>
      <c r="O150" s="29"/>
      <c r="P150" t="str">
        <f>IF(D$35="","",D$35)</f>
        <v>117M1927034</v>
      </c>
      <c r="Q150" t="s">
        <v>439</v>
      </c>
      <c r="R150" t="s">
        <v>25</v>
      </c>
      <c r="S150" t="s">
        <v>150</v>
      </c>
      <c r="T150" s="45">
        <v>17.84</v>
      </c>
      <c r="U150" t="str">
        <f t="shared" si="78"/>
        <v>VALID</v>
      </c>
      <c r="V150" s="13" t="str">
        <f t="shared" ref="V150" si="82">IF(OR($N$15="Int.",ISBLANK($N$15)),"",IF(AND(U151="NO*",U153="NO*"),"Case 0",IF(U150="VALID",IF(U152="VALID",IF(U151="YES",IF(U153="YES","Case 1","Case 2"),IF(U153="YES","Case 3","Case 4")),IF(U151="YES",IF(U153="YES","Case 5","Case 6"),IF(U153="YES","Case 7","Case 8"))),IF(U152="VALID",IF(U151="YES",IF(U153="YES","Case 9","Case 10"),IF(U153="YES","Case 11","Case 12")),IF(U151="YES",IF(U153="YES","Case 13","Case 14"),IF(U153="YES","Case 15","Case 16"))))))</f>
        <v>Case 4</v>
      </c>
    </row>
    <row r="151" spans="1:22" ht="13.2" customHeight="1" x14ac:dyDescent="0.3">
      <c r="A151">
        <v>1</v>
      </c>
      <c r="B151" t="s">
        <v>440</v>
      </c>
      <c r="C151" t="s">
        <v>49</v>
      </c>
      <c r="D151" t="s">
        <v>975</v>
      </c>
      <c r="E151" t="str">
        <f t="shared" si="69"/>
        <v>Negative</v>
      </c>
      <c r="F151" t="str">
        <f t="shared" si="70"/>
        <v>NEGATIVE</v>
      </c>
      <c r="G151" s="8">
        <v>1</v>
      </c>
      <c r="K151" s="9"/>
      <c r="L151" s="25" t="s">
        <v>441</v>
      </c>
      <c r="M151" s="28"/>
      <c r="N151" s="28"/>
      <c r="O151" s="29"/>
      <c r="P151" t="str">
        <f t="shared" ref="P151:P153" si="83">IF(D$35="","",D$35)</f>
        <v>117M1927034</v>
      </c>
      <c r="Q151" t="s">
        <v>439</v>
      </c>
      <c r="R151" t="s">
        <v>32</v>
      </c>
      <c r="S151" t="s">
        <v>150</v>
      </c>
      <c r="T151" s="45"/>
      <c r="U151" t="str">
        <f t="shared" si="81"/>
        <v>NO</v>
      </c>
      <c r="V151" s="13"/>
    </row>
    <row r="152" spans="1:22" ht="13.2" customHeight="1" x14ac:dyDescent="0.3">
      <c r="A152">
        <v>2</v>
      </c>
      <c r="B152" t="s">
        <v>442</v>
      </c>
      <c r="C152" t="s">
        <v>20</v>
      </c>
      <c r="D152" s="7" t="s">
        <v>976</v>
      </c>
      <c r="E152" t="str">
        <f t="shared" si="69"/>
        <v>Negative</v>
      </c>
      <c r="F152" t="str">
        <f t="shared" si="70"/>
        <v>NEGATIVE</v>
      </c>
      <c r="G152" s="8">
        <v>1</v>
      </c>
      <c r="K152" s="9"/>
      <c r="L152" s="25" t="s">
        <v>443</v>
      </c>
      <c r="M152" s="28"/>
      <c r="N152" s="28"/>
      <c r="O152" s="29"/>
      <c r="P152" t="str">
        <f t="shared" si="83"/>
        <v>117M1927034</v>
      </c>
      <c r="Q152" t="s">
        <v>444</v>
      </c>
      <c r="R152" t="s">
        <v>25</v>
      </c>
      <c r="S152" t="s">
        <v>150</v>
      </c>
      <c r="T152" s="45">
        <v>17.45</v>
      </c>
      <c r="U152" t="str">
        <f t="shared" si="78"/>
        <v>VALID</v>
      </c>
      <c r="V152" s="13"/>
    </row>
    <row r="153" spans="1:22" ht="13.2" customHeight="1" x14ac:dyDescent="0.3">
      <c r="A153">
        <v>2</v>
      </c>
      <c r="B153" t="s">
        <v>445</v>
      </c>
      <c r="C153" t="s">
        <v>28</v>
      </c>
      <c r="D153" t="s">
        <v>977</v>
      </c>
      <c r="E153" t="str">
        <f t="shared" si="69"/>
        <v>Negative</v>
      </c>
      <c r="F153" t="str">
        <f t="shared" si="70"/>
        <v>NEGATIVE</v>
      </c>
      <c r="G153" s="8">
        <v>1</v>
      </c>
      <c r="K153" s="9"/>
      <c r="L153" s="25" t="s">
        <v>446</v>
      </c>
      <c r="M153" s="28"/>
      <c r="N153" s="28"/>
      <c r="O153" s="29"/>
      <c r="P153" t="str">
        <f t="shared" si="83"/>
        <v>117M1927034</v>
      </c>
      <c r="Q153" t="s">
        <v>444</v>
      </c>
      <c r="R153" t="s">
        <v>32</v>
      </c>
      <c r="S153" t="s">
        <v>150</v>
      </c>
      <c r="T153" s="45"/>
      <c r="U153" t="str">
        <f t="shared" si="81"/>
        <v>NO</v>
      </c>
      <c r="V153" s="13"/>
    </row>
    <row r="154" spans="1:22" ht="13.2" customHeight="1" x14ac:dyDescent="0.3">
      <c r="A154">
        <v>2</v>
      </c>
      <c r="B154" t="s">
        <v>447</v>
      </c>
      <c r="C154" t="s">
        <v>34</v>
      </c>
      <c r="D154" s="7" t="s">
        <v>978</v>
      </c>
      <c r="E154" t="str">
        <f t="shared" si="69"/>
        <v>Negative</v>
      </c>
      <c r="F154" t="str">
        <f t="shared" si="70"/>
        <v>NEGATIVE</v>
      </c>
      <c r="G154" s="8">
        <v>1</v>
      </c>
      <c r="K154" s="9"/>
      <c r="L154" s="25" t="s">
        <v>448</v>
      </c>
      <c r="M154" s="28"/>
      <c r="N154" s="28"/>
      <c r="O154" s="29"/>
      <c r="P154" t="str">
        <f>IF(D$36="","",D$36)</f>
        <v>117M1927035</v>
      </c>
      <c r="Q154" t="s">
        <v>449</v>
      </c>
      <c r="R154" t="s">
        <v>25</v>
      </c>
      <c r="S154" t="s">
        <v>152</v>
      </c>
      <c r="T154" s="45">
        <v>20.47</v>
      </c>
      <c r="U154" t="str">
        <f t="shared" si="78"/>
        <v>VALID</v>
      </c>
      <c r="V154" s="13" t="str">
        <f t="shared" ref="V154" si="84">IF(OR($N$15="Int.",ISBLANK($N$15)),"",IF(AND(U155="NO*",U157="NO*"),"Case 0",IF(U154="VALID",IF(U156="VALID",IF(U155="YES",IF(U157="YES","Case 1","Case 2"),IF(U157="YES","Case 3","Case 4")),IF(U155="YES",IF(U157="YES","Case 5","Case 6"),IF(U157="YES","Case 7","Case 8"))),IF(U156="VALID",IF(U155="YES",IF(U157="YES","Case 9","Case 10"),IF(U157="YES","Case 11","Case 12")),IF(U155="YES",IF(U157="YES","Case 13","Case 14"),IF(U157="YES","Case 15","Case 16"))))))</f>
        <v>Case 4</v>
      </c>
    </row>
    <row r="155" spans="1:22" ht="13.2" customHeight="1" x14ac:dyDescent="0.3">
      <c r="A155">
        <v>2</v>
      </c>
      <c r="B155" t="s">
        <v>450</v>
      </c>
      <c r="C155" t="s">
        <v>39</v>
      </c>
      <c r="D155" t="s">
        <v>979</v>
      </c>
      <c r="E155" t="str">
        <f t="shared" si="69"/>
        <v>Negative</v>
      </c>
      <c r="F155" t="str">
        <f t="shared" si="70"/>
        <v>NEGATIVE</v>
      </c>
      <c r="G155" s="8">
        <v>1</v>
      </c>
      <c r="K155" s="9"/>
      <c r="L155" s="25" t="s">
        <v>451</v>
      </c>
      <c r="M155" s="28"/>
      <c r="N155" s="28"/>
      <c r="O155" s="29"/>
      <c r="P155" t="str">
        <f t="shared" ref="P155:P157" si="85">IF(D$36="","",D$36)</f>
        <v>117M1927035</v>
      </c>
      <c r="Q155" t="s">
        <v>449</v>
      </c>
      <c r="R155" t="s">
        <v>32</v>
      </c>
      <c r="S155" t="s">
        <v>152</v>
      </c>
      <c r="T155" s="45"/>
      <c r="U155" t="str">
        <f t="shared" si="81"/>
        <v>NO</v>
      </c>
      <c r="V155" s="13"/>
    </row>
    <row r="156" spans="1:22" ht="13.2" customHeight="1" x14ac:dyDescent="0.3">
      <c r="A156">
        <v>2</v>
      </c>
      <c r="B156" t="s">
        <v>452</v>
      </c>
      <c r="C156" t="s">
        <v>42</v>
      </c>
      <c r="D156" s="7" t="s">
        <v>980</v>
      </c>
      <c r="E156" t="str">
        <f t="shared" si="69"/>
        <v>Negative</v>
      </c>
      <c r="F156" t="str">
        <f t="shared" si="70"/>
        <v>NEGATIVE</v>
      </c>
      <c r="G156" s="8">
        <v>1</v>
      </c>
      <c r="K156" s="9"/>
      <c r="L156" s="25" t="s">
        <v>453</v>
      </c>
      <c r="M156" s="28"/>
      <c r="N156" s="28"/>
      <c r="O156" s="29"/>
      <c r="P156" t="str">
        <f t="shared" si="85"/>
        <v>117M1927035</v>
      </c>
      <c r="Q156" t="s">
        <v>454</v>
      </c>
      <c r="R156" t="s">
        <v>25</v>
      </c>
      <c r="S156" t="s">
        <v>152</v>
      </c>
      <c r="T156" s="45">
        <v>19.13</v>
      </c>
      <c r="U156" t="str">
        <f t="shared" si="78"/>
        <v>VALID</v>
      </c>
      <c r="V156" s="13"/>
    </row>
    <row r="157" spans="1:22" ht="13.2" customHeight="1" x14ac:dyDescent="0.3">
      <c r="A157">
        <v>2</v>
      </c>
      <c r="B157" t="s">
        <v>455</v>
      </c>
      <c r="C157" t="s">
        <v>49</v>
      </c>
      <c r="D157" t="s">
        <v>981</v>
      </c>
      <c r="E157" t="str">
        <f t="shared" si="69"/>
        <v>Negative</v>
      </c>
      <c r="F157" t="str">
        <f t="shared" si="70"/>
        <v>NEGATIVE</v>
      </c>
      <c r="G157" s="8">
        <v>1</v>
      </c>
      <c r="K157" s="9"/>
      <c r="L157" s="25" t="s">
        <v>456</v>
      </c>
      <c r="M157" s="28"/>
      <c r="N157" s="28"/>
      <c r="O157" s="29"/>
      <c r="P157" t="str">
        <f t="shared" si="85"/>
        <v>117M1927035</v>
      </c>
      <c r="Q157" t="s">
        <v>454</v>
      </c>
      <c r="R157" t="s">
        <v>32</v>
      </c>
      <c r="S157" t="s">
        <v>152</v>
      </c>
      <c r="T157" s="45"/>
      <c r="U157" t="str">
        <f t="shared" si="81"/>
        <v>NO</v>
      </c>
      <c r="V157" s="13"/>
    </row>
    <row r="158" spans="1:22" ht="13.2" customHeight="1" x14ac:dyDescent="0.3">
      <c r="A158">
        <v>4</v>
      </c>
      <c r="B158" t="s">
        <v>457</v>
      </c>
      <c r="C158" t="s">
        <v>20</v>
      </c>
      <c r="D158" s="7" t="s">
        <v>982</v>
      </c>
      <c r="E158" t="str">
        <f t="shared" si="69"/>
        <v>Negative</v>
      </c>
      <c r="F158" t="str">
        <f t="shared" si="70"/>
        <v>NEGATIVE</v>
      </c>
      <c r="G158" s="8">
        <v>1</v>
      </c>
      <c r="K158" s="9"/>
      <c r="L158" s="25" t="s">
        <v>458</v>
      </c>
      <c r="M158" s="28"/>
      <c r="N158" s="28"/>
      <c r="O158" s="29"/>
      <c r="P158" t="str">
        <f>IF(D$37="","",D$37)</f>
        <v>117M1927036</v>
      </c>
      <c r="Q158" t="s">
        <v>459</v>
      </c>
      <c r="R158" t="s">
        <v>25</v>
      </c>
      <c r="S158" t="s">
        <v>155</v>
      </c>
      <c r="T158" s="45">
        <v>20.52</v>
      </c>
      <c r="U158" t="str">
        <f t="shared" si="78"/>
        <v>VALID</v>
      </c>
      <c r="V158" s="13" t="str">
        <f t="shared" ref="V158" si="86">IF(OR($N$15="Int.",ISBLANK($N$15)),"",IF(AND(U159="NO*",U161="NO*"),"Case 0",IF(U158="VALID",IF(U160="VALID",IF(U159="YES",IF(U161="YES","Case 1","Case 2"),IF(U161="YES","Case 3","Case 4")),IF(U159="YES",IF(U161="YES","Case 5","Case 6"),IF(U161="YES","Case 7","Case 8"))),IF(U160="VALID",IF(U159="YES",IF(U161="YES","Case 9","Case 10"),IF(U161="YES","Case 11","Case 12")),IF(U159="YES",IF(U161="YES","Case 13","Case 14"),IF(U161="YES","Case 15","Case 16"))))))</f>
        <v>Case 4</v>
      </c>
    </row>
    <row r="159" spans="1:22" ht="13.2" customHeight="1" x14ac:dyDescent="0.3">
      <c r="A159">
        <v>4</v>
      </c>
      <c r="B159" t="s">
        <v>460</v>
      </c>
      <c r="C159" t="s">
        <v>28</v>
      </c>
      <c r="D159" t="s">
        <v>983</v>
      </c>
      <c r="E159" t="str">
        <f t="shared" si="69"/>
        <v>Positive</v>
      </c>
      <c r="F159" t="str">
        <f t="shared" si="70"/>
        <v>POSITIVE</v>
      </c>
      <c r="G159" s="8">
        <v>1</v>
      </c>
      <c r="K159" s="9"/>
      <c r="L159" s="25" t="s">
        <v>461</v>
      </c>
      <c r="M159" s="28"/>
      <c r="N159" s="28"/>
      <c r="O159" s="29"/>
      <c r="P159" t="str">
        <f t="shared" ref="P159:P161" si="87">IF(D$37="","",D$37)</f>
        <v>117M1927036</v>
      </c>
      <c r="Q159" t="s">
        <v>459</v>
      </c>
      <c r="R159" t="s">
        <v>32</v>
      </c>
      <c r="S159" t="s">
        <v>155</v>
      </c>
      <c r="T159" s="45"/>
      <c r="U159" t="str">
        <f t="shared" si="81"/>
        <v>NO</v>
      </c>
      <c r="V159" s="13"/>
    </row>
    <row r="160" spans="1:22" ht="13.2" customHeight="1" x14ac:dyDescent="0.3">
      <c r="A160">
        <v>4</v>
      </c>
      <c r="B160" t="s">
        <v>462</v>
      </c>
      <c r="C160" t="s">
        <v>34</v>
      </c>
      <c r="D160" s="7" t="s">
        <v>984</v>
      </c>
      <c r="E160" t="str">
        <f t="shared" si="69"/>
        <v>Negative</v>
      </c>
      <c r="F160" t="str">
        <f t="shared" si="70"/>
        <v>NEGATIVE</v>
      </c>
      <c r="G160" s="8">
        <v>1</v>
      </c>
      <c r="K160" s="9"/>
      <c r="L160" s="25" t="s">
        <v>463</v>
      </c>
      <c r="M160" s="28"/>
      <c r="N160" s="28"/>
      <c r="O160" s="29"/>
      <c r="P160" t="str">
        <f t="shared" si="87"/>
        <v>117M1927036</v>
      </c>
      <c r="Q160" t="s">
        <v>464</v>
      </c>
      <c r="R160" t="s">
        <v>25</v>
      </c>
      <c r="S160" t="s">
        <v>155</v>
      </c>
      <c r="T160" s="45">
        <v>20.37</v>
      </c>
      <c r="U160" t="str">
        <f t="shared" si="78"/>
        <v>VALID</v>
      </c>
      <c r="V160" s="13"/>
    </row>
    <row r="161" spans="1:22" ht="13.2" customHeight="1" x14ac:dyDescent="0.3">
      <c r="A161">
        <v>4</v>
      </c>
      <c r="B161" t="s">
        <v>465</v>
      </c>
      <c r="C161" t="s">
        <v>39</v>
      </c>
      <c r="D161" t="s">
        <v>985</v>
      </c>
      <c r="E161" t="str">
        <f t="shared" si="69"/>
        <v>Negative</v>
      </c>
      <c r="F161" t="str">
        <f t="shared" si="70"/>
        <v>NEGATIVE</v>
      </c>
      <c r="G161" s="8">
        <v>1</v>
      </c>
      <c r="K161" s="9"/>
      <c r="L161" s="25" t="s">
        <v>466</v>
      </c>
      <c r="M161" s="28"/>
      <c r="N161" s="28"/>
      <c r="O161" s="29"/>
      <c r="P161" t="str">
        <f t="shared" si="87"/>
        <v>117M1927036</v>
      </c>
      <c r="Q161" t="s">
        <v>464</v>
      </c>
      <c r="R161" t="s">
        <v>32</v>
      </c>
      <c r="S161" t="s">
        <v>155</v>
      </c>
      <c r="T161" s="45"/>
      <c r="U161" t="str">
        <f t="shared" si="81"/>
        <v>NO</v>
      </c>
      <c r="V161" s="13"/>
    </row>
    <row r="162" spans="1:22" ht="13.2" customHeight="1" x14ac:dyDescent="0.3">
      <c r="A162">
        <v>4</v>
      </c>
      <c r="B162" t="s">
        <v>467</v>
      </c>
      <c r="C162" t="s">
        <v>42</v>
      </c>
      <c r="D162" s="7" t="s">
        <v>986</v>
      </c>
      <c r="E162" t="str">
        <f t="shared" si="69"/>
        <v>Negative</v>
      </c>
      <c r="F162" t="str">
        <f t="shared" si="70"/>
        <v>NEGATIVE</v>
      </c>
      <c r="G162" s="8">
        <v>1</v>
      </c>
      <c r="K162" s="9"/>
      <c r="L162" s="25" t="s">
        <v>468</v>
      </c>
      <c r="M162" s="28"/>
      <c r="N162" s="28"/>
      <c r="O162" s="29"/>
      <c r="P162" t="str">
        <f>IF(D$38="","",D$38)</f>
        <v>117M1927037</v>
      </c>
      <c r="Q162" t="s">
        <v>469</v>
      </c>
      <c r="R162" t="s">
        <v>25</v>
      </c>
      <c r="S162" t="s">
        <v>157</v>
      </c>
      <c r="T162" s="45">
        <v>19.329999999999998</v>
      </c>
      <c r="U162" t="str">
        <f t="shared" si="78"/>
        <v>VALID</v>
      </c>
      <c r="V162" s="13" t="str">
        <f t="shared" ref="V162" si="88">IF(OR($N$15="Int.",ISBLANK($N$15)),"",IF(AND(U163="NO*",U165="NO*"),"Case 0",IF(U162="VALID",IF(U164="VALID",IF(U163="YES",IF(U165="YES","Case 1","Case 2"),IF(U165="YES","Case 3","Case 4")),IF(U163="YES",IF(U165="YES","Case 5","Case 6"),IF(U165="YES","Case 7","Case 8"))),IF(U164="VALID",IF(U163="YES",IF(U165="YES","Case 9","Case 10"),IF(U165="YES","Case 11","Case 12")),IF(U163="YES",IF(U165="YES","Case 13","Case 14"),IF(U165="YES","Case 15","Case 16"))))))</f>
        <v>Case 4</v>
      </c>
    </row>
    <row r="163" spans="1:22" ht="13.2" customHeight="1" x14ac:dyDescent="0.3">
      <c r="A163">
        <v>4</v>
      </c>
      <c r="B163" t="s">
        <v>470</v>
      </c>
      <c r="C163" t="s">
        <v>49</v>
      </c>
      <c r="D163" t="s">
        <v>987</v>
      </c>
      <c r="E163" t="str">
        <f t="shared" si="69"/>
        <v>Negative</v>
      </c>
      <c r="F163" t="str">
        <f t="shared" si="70"/>
        <v>NEGATIVE</v>
      </c>
      <c r="G163" s="8">
        <v>1</v>
      </c>
      <c r="K163" s="9"/>
      <c r="L163" s="25" t="s">
        <v>471</v>
      </c>
      <c r="M163" s="28"/>
      <c r="N163" s="28"/>
      <c r="O163" s="29"/>
      <c r="P163" t="str">
        <f t="shared" ref="P163:P165" si="89">IF(D$38="","",D$38)</f>
        <v>117M1927037</v>
      </c>
      <c r="Q163" t="s">
        <v>469</v>
      </c>
      <c r="R163" t="s">
        <v>32</v>
      </c>
      <c r="S163" t="s">
        <v>157</v>
      </c>
      <c r="T163" s="45"/>
      <c r="U163" t="str">
        <f t="shared" si="81"/>
        <v>NO</v>
      </c>
      <c r="V163" s="13"/>
    </row>
    <row r="164" spans="1:22" ht="13.2" customHeight="1" x14ac:dyDescent="0.3">
      <c r="A164">
        <v>5</v>
      </c>
      <c r="B164" t="s">
        <v>472</v>
      </c>
      <c r="C164" t="s">
        <v>20</v>
      </c>
      <c r="D164" s="7" t="s">
        <v>988</v>
      </c>
      <c r="E164" t="str">
        <f t="shared" si="69"/>
        <v>Negative</v>
      </c>
      <c r="F164" t="str">
        <f t="shared" si="70"/>
        <v>NEGATIVE</v>
      </c>
      <c r="G164" s="8">
        <v>1</v>
      </c>
      <c r="K164" s="9"/>
      <c r="L164" s="25" t="s">
        <v>473</v>
      </c>
      <c r="M164" s="28"/>
      <c r="N164" s="28"/>
      <c r="O164" s="29"/>
      <c r="P164" t="str">
        <f t="shared" si="89"/>
        <v>117M1927037</v>
      </c>
      <c r="Q164" t="s">
        <v>474</v>
      </c>
      <c r="R164" t="s">
        <v>25</v>
      </c>
      <c r="S164" t="s">
        <v>157</v>
      </c>
      <c r="T164" s="45">
        <v>19.170000000000002</v>
      </c>
      <c r="U164" t="str">
        <f t="shared" si="78"/>
        <v>VALID</v>
      </c>
      <c r="V164" s="13"/>
    </row>
    <row r="165" spans="1:22" ht="13.2" customHeight="1" x14ac:dyDescent="0.3">
      <c r="A165">
        <v>5</v>
      </c>
      <c r="B165" t="s">
        <v>475</v>
      </c>
      <c r="C165" t="s">
        <v>28</v>
      </c>
      <c r="D165" t="s">
        <v>989</v>
      </c>
      <c r="E165" t="str">
        <f t="shared" si="69"/>
        <v>Negative</v>
      </c>
      <c r="F165" t="str">
        <f t="shared" si="70"/>
        <v>NEGATIVE</v>
      </c>
      <c r="G165" s="8">
        <v>1</v>
      </c>
      <c r="K165" s="9"/>
      <c r="L165" s="25" t="s">
        <v>476</v>
      </c>
      <c r="M165" s="28"/>
      <c r="N165" s="28"/>
      <c r="O165" s="29"/>
      <c r="P165" t="str">
        <f t="shared" si="89"/>
        <v>117M1927037</v>
      </c>
      <c r="Q165" t="s">
        <v>474</v>
      </c>
      <c r="R165" t="s">
        <v>32</v>
      </c>
      <c r="S165" t="s">
        <v>157</v>
      </c>
      <c r="T165" s="45"/>
      <c r="U165" t="str">
        <f t="shared" si="81"/>
        <v>NO</v>
      </c>
      <c r="V165" s="13"/>
    </row>
    <row r="166" spans="1:22" ht="13.2" customHeight="1" x14ac:dyDescent="0.3">
      <c r="A166">
        <v>5</v>
      </c>
      <c r="B166" t="s">
        <v>477</v>
      </c>
      <c r="C166" t="s">
        <v>34</v>
      </c>
      <c r="D166" s="7" t="s">
        <v>990</v>
      </c>
      <c r="E166" t="str">
        <f t="shared" si="69"/>
        <v>Negative</v>
      </c>
      <c r="F166" t="str">
        <f t="shared" si="70"/>
        <v>NEGATIVE</v>
      </c>
      <c r="G166" s="8">
        <v>1</v>
      </c>
      <c r="K166" s="9"/>
      <c r="L166" s="25" t="s">
        <v>478</v>
      </c>
      <c r="M166" s="28"/>
      <c r="N166" s="28"/>
      <c r="O166" s="29"/>
      <c r="P166" t="str">
        <f>IF(D$39="","",D$39)</f>
        <v>117M1927038</v>
      </c>
      <c r="Q166" t="s">
        <v>479</v>
      </c>
      <c r="R166" t="s">
        <v>25</v>
      </c>
      <c r="S166" t="s">
        <v>160</v>
      </c>
      <c r="T166" s="45">
        <v>19.53</v>
      </c>
      <c r="U166" t="str">
        <f t="shared" si="78"/>
        <v>VALID</v>
      </c>
      <c r="V166" s="13" t="str">
        <f t="shared" ref="V166" si="90">IF(OR($N$15="Int.",ISBLANK($N$15)),"",IF(AND(U167="NO*",U169="NO*"),"Case 0",IF(U166="VALID",IF(U168="VALID",IF(U167="YES",IF(U169="YES","Case 1","Case 2"),IF(U169="YES","Case 3","Case 4")),IF(U167="YES",IF(U169="YES","Case 5","Case 6"),IF(U169="YES","Case 7","Case 8"))),IF(U168="VALID",IF(U167="YES",IF(U169="YES","Case 9","Case 10"),IF(U169="YES","Case 11","Case 12")),IF(U167="YES",IF(U169="YES","Case 13","Case 14"),IF(U169="YES","Case 15","Case 16"))))))</f>
        <v>Case 4</v>
      </c>
    </row>
    <row r="167" spans="1:22" ht="13.2" customHeight="1" x14ac:dyDescent="0.3">
      <c r="A167">
        <v>5</v>
      </c>
      <c r="B167" t="s">
        <v>480</v>
      </c>
      <c r="C167" t="s">
        <v>39</v>
      </c>
      <c r="D167" t="s">
        <v>991</v>
      </c>
      <c r="E167" t="str">
        <f t="shared" si="69"/>
        <v>Negative</v>
      </c>
      <c r="F167" t="str">
        <f t="shared" si="70"/>
        <v>NEGATIVE</v>
      </c>
      <c r="G167" s="8">
        <v>1</v>
      </c>
      <c r="K167" s="9"/>
      <c r="L167" s="25" t="s">
        <v>481</v>
      </c>
      <c r="M167" s="28"/>
      <c r="N167" s="28"/>
      <c r="O167" s="29"/>
      <c r="P167" t="str">
        <f t="shared" ref="P167:P169" si="91">IF(D$39="","",D$39)</f>
        <v>117M1927038</v>
      </c>
      <c r="Q167" t="s">
        <v>479</v>
      </c>
      <c r="R167" t="s">
        <v>32</v>
      </c>
      <c r="S167" t="s">
        <v>160</v>
      </c>
      <c r="T167" s="45"/>
      <c r="U167" t="str">
        <f t="shared" si="81"/>
        <v>NO</v>
      </c>
      <c r="V167" s="13"/>
    </row>
    <row r="168" spans="1:22" ht="13.2" customHeight="1" x14ac:dyDescent="0.3">
      <c r="A168">
        <v>5</v>
      </c>
      <c r="B168" t="s">
        <v>482</v>
      </c>
      <c r="C168" t="s">
        <v>42</v>
      </c>
      <c r="D168" s="7" t="s">
        <v>992</v>
      </c>
      <c r="E168" t="str">
        <f t="shared" si="69"/>
        <v>Negative</v>
      </c>
      <c r="F168" t="str">
        <f t="shared" si="70"/>
        <v>NEGATIVE</v>
      </c>
      <c r="G168" s="8">
        <v>1</v>
      </c>
      <c r="K168" s="9"/>
      <c r="L168" s="25" t="s">
        <v>483</v>
      </c>
      <c r="M168" s="28"/>
      <c r="N168" s="28"/>
      <c r="O168" s="29"/>
      <c r="P168" t="str">
        <f t="shared" si="91"/>
        <v>117M1927038</v>
      </c>
      <c r="Q168" t="s">
        <v>484</v>
      </c>
      <c r="R168" t="s">
        <v>25</v>
      </c>
      <c r="S168" t="s">
        <v>160</v>
      </c>
      <c r="T168" s="45">
        <v>19.23</v>
      </c>
      <c r="U168" t="str">
        <f t="shared" si="78"/>
        <v>VALID</v>
      </c>
      <c r="V168" s="13"/>
    </row>
    <row r="169" spans="1:22" ht="13.2" customHeight="1" x14ac:dyDescent="0.3">
      <c r="A169">
        <v>5</v>
      </c>
      <c r="B169" t="s">
        <v>485</v>
      </c>
      <c r="C169" t="s">
        <v>49</v>
      </c>
      <c r="D169" t="s">
        <v>993</v>
      </c>
      <c r="E169" t="str">
        <f t="shared" si="69"/>
        <v>Negative</v>
      </c>
      <c r="F169" t="str">
        <f t="shared" si="70"/>
        <v>NEGATIVE</v>
      </c>
      <c r="G169" s="8">
        <v>1</v>
      </c>
      <c r="K169" s="9"/>
      <c r="L169" s="25" t="s">
        <v>486</v>
      </c>
      <c r="M169" s="28"/>
      <c r="N169" s="28"/>
      <c r="O169" s="29"/>
      <c r="P169" t="str">
        <f t="shared" si="91"/>
        <v>117M1927038</v>
      </c>
      <c r="Q169" t="s">
        <v>484</v>
      </c>
      <c r="R169" t="s">
        <v>32</v>
      </c>
      <c r="S169" t="s">
        <v>160</v>
      </c>
      <c r="T169" s="45"/>
      <c r="U169" t="str">
        <f t="shared" si="81"/>
        <v>NO</v>
      </c>
      <c r="V169" s="13"/>
    </row>
    <row r="170" spans="1:22" ht="13.2" customHeight="1" x14ac:dyDescent="0.3">
      <c r="A170">
        <v>7</v>
      </c>
      <c r="B170" t="s">
        <v>487</v>
      </c>
      <c r="C170" t="s">
        <v>20</v>
      </c>
      <c r="D170" s="7" t="s">
        <v>994</v>
      </c>
      <c r="E170" t="str">
        <f t="shared" si="69"/>
        <v>Negative</v>
      </c>
      <c r="F170" t="str">
        <f t="shared" si="70"/>
        <v>NEGATIVE</v>
      </c>
      <c r="G170" s="8">
        <v>1</v>
      </c>
      <c r="K170" s="9"/>
      <c r="L170" s="25" t="s">
        <v>488</v>
      </c>
      <c r="M170" s="28"/>
      <c r="N170" s="28"/>
      <c r="O170" s="29"/>
      <c r="P170" t="str">
        <f>IF(D$40="","",D$40)</f>
        <v>117M1927039</v>
      </c>
      <c r="Q170" t="s">
        <v>489</v>
      </c>
      <c r="R170" t="s">
        <v>25</v>
      </c>
      <c r="S170" t="s">
        <v>162</v>
      </c>
      <c r="T170" s="45">
        <v>18.14</v>
      </c>
      <c r="U170" t="str">
        <f t="shared" si="78"/>
        <v>VALID</v>
      </c>
      <c r="V170" s="13" t="str">
        <f t="shared" ref="V170" si="92">IF(OR($N$15="Int.",ISBLANK($N$15)),"",IF(AND(U171="NO*",U173="NO*"),"Case 0",IF(U170="VALID",IF(U172="VALID",IF(U171="YES",IF(U173="YES","Case 1","Case 2"),IF(U173="YES","Case 3","Case 4")),IF(U171="YES",IF(U173="YES","Case 5","Case 6"),IF(U173="YES","Case 7","Case 8"))),IF(U172="VALID",IF(U171="YES",IF(U173="YES","Case 9","Case 10"),IF(U173="YES","Case 11","Case 12")),IF(U171="YES",IF(U173="YES","Case 13","Case 14"),IF(U173="YES","Case 15","Case 16"))))))</f>
        <v>Case 4</v>
      </c>
    </row>
    <row r="171" spans="1:22" ht="13.2" customHeight="1" x14ac:dyDescent="0.3">
      <c r="A171">
        <v>7</v>
      </c>
      <c r="B171" t="s">
        <v>490</v>
      </c>
      <c r="C171" t="s">
        <v>28</v>
      </c>
      <c r="D171" t="s">
        <v>995</v>
      </c>
      <c r="E171" t="str">
        <f t="shared" si="69"/>
        <v>Negative</v>
      </c>
      <c r="F171" t="str">
        <f t="shared" si="70"/>
        <v>NEGATIVE</v>
      </c>
      <c r="G171" s="8">
        <v>1</v>
      </c>
      <c r="K171" s="9"/>
      <c r="L171" s="25" t="s">
        <v>491</v>
      </c>
      <c r="M171" s="28"/>
      <c r="N171" s="28"/>
      <c r="O171" s="29"/>
      <c r="P171" t="str">
        <f t="shared" ref="P171:P173" si="93">IF(D$40="","",D$40)</f>
        <v>117M1927039</v>
      </c>
      <c r="Q171" t="s">
        <v>489</v>
      </c>
      <c r="R171" t="s">
        <v>32</v>
      </c>
      <c r="S171" t="s">
        <v>162</v>
      </c>
      <c r="T171" s="45"/>
      <c r="U171" t="str">
        <f t="shared" si="81"/>
        <v>NO</v>
      </c>
      <c r="V171" s="13"/>
    </row>
    <row r="172" spans="1:22" ht="13.2" customHeight="1" x14ac:dyDescent="0.3">
      <c r="A172">
        <v>7</v>
      </c>
      <c r="B172" t="s">
        <v>492</v>
      </c>
      <c r="C172" t="s">
        <v>34</v>
      </c>
      <c r="D172" s="7" t="s">
        <v>996</v>
      </c>
      <c r="E172" t="str">
        <f t="shared" si="69"/>
        <v>Negative</v>
      </c>
      <c r="F172" t="str">
        <f t="shared" si="70"/>
        <v>NEGATIVE</v>
      </c>
      <c r="G172" s="8">
        <v>1</v>
      </c>
      <c r="K172" s="9"/>
      <c r="L172" s="25" t="s">
        <v>493</v>
      </c>
      <c r="M172" s="28"/>
      <c r="N172" s="28"/>
      <c r="O172" s="29"/>
      <c r="P172" t="str">
        <f t="shared" si="93"/>
        <v>117M1927039</v>
      </c>
      <c r="Q172" t="s">
        <v>494</v>
      </c>
      <c r="R172" t="s">
        <v>25</v>
      </c>
      <c r="S172" t="s">
        <v>162</v>
      </c>
      <c r="T172" s="45">
        <v>17.79</v>
      </c>
      <c r="U172" t="str">
        <f t="shared" si="78"/>
        <v>VALID</v>
      </c>
      <c r="V172" s="13"/>
    </row>
    <row r="173" spans="1:22" ht="13.2" customHeight="1" x14ac:dyDescent="0.3">
      <c r="A173">
        <v>7</v>
      </c>
      <c r="B173" t="s">
        <v>495</v>
      </c>
      <c r="C173" t="s">
        <v>39</v>
      </c>
      <c r="D173" t="s">
        <v>997</v>
      </c>
      <c r="E173" t="str">
        <f t="shared" si="69"/>
        <v>Negative</v>
      </c>
      <c r="F173" t="str">
        <f t="shared" si="70"/>
        <v>NEGATIVE</v>
      </c>
      <c r="G173" s="8">
        <v>1</v>
      </c>
      <c r="K173" s="9"/>
      <c r="L173" s="25" t="s">
        <v>496</v>
      </c>
      <c r="M173" s="28"/>
      <c r="N173" s="28"/>
      <c r="O173" s="29"/>
      <c r="P173" t="str">
        <f t="shared" si="93"/>
        <v>117M1927039</v>
      </c>
      <c r="Q173" t="s">
        <v>494</v>
      </c>
      <c r="R173" t="s">
        <v>32</v>
      </c>
      <c r="S173" t="s">
        <v>162</v>
      </c>
      <c r="T173" s="45"/>
      <c r="U173" t="str">
        <f t="shared" si="81"/>
        <v>NO</v>
      </c>
      <c r="V173" s="13"/>
    </row>
    <row r="174" spans="1:22" ht="13.2" customHeight="1" x14ac:dyDescent="0.3">
      <c r="A174">
        <v>7</v>
      </c>
      <c r="B174" t="s">
        <v>497</v>
      </c>
      <c r="C174" t="s">
        <v>42</v>
      </c>
      <c r="D174" s="7" t="s">
        <v>998</v>
      </c>
      <c r="E174" t="str">
        <f t="shared" si="69"/>
        <v>Negative</v>
      </c>
      <c r="F174" t="str">
        <f t="shared" si="70"/>
        <v>NEGATIVE</v>
      </c>
      <c r="G174" s="8">
        <v>1</v>
      </c>
      <c r="K174" s="9"/>
      <c r="L174" s="25" t="s">
        <v>498</v>
      </c>
      <c r="M174" s="28"/>
      <c r="N174" s="28"/>
      <c r="O174" s="29"/>
      <c r="P174" t="str">
        <f>IF(D$41="","",D$41)</f>
        <v>117M1927040</v>
      </c>
      <c r="Q174" t="s">
        <v>499</v>
      </c>
      <c r="R174" t="s">
        <v>25</v>
      </c>
      <c r="S174" t="s">
        <v>165</v>
      </c>
      <c r="T174" s="45">
        <v>19.649999999999999</v>
      </c>
      <c r="U174" t="str">
        <f t="shared" si="78"/>
        <v>VALID</v>
      </c>
      <c r="V174" s="13" t="str">
        <f t="shared" ref="V174" si="94">IF(OR($N$15="Int.",ISBLANK($N$15)),"",IF(AND(U175="NO*",U177="NO*"),"Case 0",IF(U174="VALID",IF(U176="VALID",IF(U175="YES",IF(U177="YES","Case 1","Case 2"),IF(U177="YES","Case 3","Case 4")),IF(U175="YES",IF(U177="YES","Case 5","Case 6"),IF(U177="YES","Case 7","Case 8"))),IF(U176="VALID",IF(U175="YES",IF(U177="YES","Case 9","Case 10"),IF(U177="YES","Case 11","Case 12")),IF(U175="YES",IF(U177="YES","Case 13","Case 14"),IF(U177="YES","Case 15","Case 16"))))))</f>
        <v>Case 1</v>
      </c>
    </row>
    <row r="175" spans="1:22" ht="13.2" customHeight="1" x14ac:dyDescent="0.3">
      <c r="A175">
        <v>7</v>
      </c>
      <c r="B175" t="s">
        <v>500</v>
      </c>
      <c r="C175" t="s">
        <v>49</v>
      </c>
      <c r="D175" t="s">
        <v>999</v>
      </c>
      <c r="E175" t="str">
        <f t="shared" si="69"/>
        <v>Negative</v>
      </c>
      <c r="F175" t="str">
        <f t="shared" si="70"/>
        <v>NEGATIVE</v>
      </c>
      <c r="G175" s="8">
        <v>1</v>
      </c>
      <c r="K175" s="9"/>
      <c r="L175" s="25" t="s">
        <v>501</v>
      </c>
      <c r="M175" s="28"/>
      <c r="N175" s="28"/>
      <c r="O175" s="29"/>
      <c r="P175" t="str">
        <f t="shared" ref="P175:P177" si="95">IF(D$41="","",D$41)</f>
        <v>117M1927040</v>
      </c>
      <c r="Q175" t="s">
        <v>499</v>
      </c>
      <c r="R175" t="s">
        <v>32</v>
      </c>
      <c r="S175" t="s">
        <v>165</v>
      </c>
      <c r="T175" s="45">
        <v>26.73</v>
      </c>
      <c r="U175" t="str">
        <f t="shared" si="81"/>
        <v>YES</v>
      </c>
      <c r="V175" s="13"/>
    </row>
    <row r="176" spans="1:22" ht="13.2" customHeight="1" x14ac:dyDescent="0.3">
      <c r="A176">
        <v>8</v>
      </c>
      <c r="B176" t="s">
        <v>502</v>
      </c>
      <c r="C176" t="s">
        <v>20</v>
      </c>
      <c r="D176" s="7" t="s">
        <v>1000</v>
      </c>
      <c r="E176" t="str">
        <f t="shared" si="69"/>
        <v>Negative</v>
      </c>
      <c r="F176" t="str">
        <f t="shared" si="70"/>
        <v>NEGATIVE</v>
      </c>
      <c r="G176" s="8">
        <v>1</v>
      </c>
      <c r="K176" s="9"/>
      <c r="L176" s="25" t="s">
        <v>503</v>
      </c>
      <c r="M176" s="28"/>
      <c r="N176" s="28"/>
      <c r="O176" s="29"/>
      <c r="P176" t="str">
        <f t="shared" si="95"/>
        <v>117M1927040</v>
      </c>
      <c r="Q176" t="s">
        <v>504</v>
      </c>
      <c r="R176" t="s">
        <v>25</v>
      </c>
      <c r="S176" t="s">
        <v>165</v>
      </c>
      <c r="T176" s="45">
        <v>19.670000000000002</v>
      </c>
      <c r="U176" t="str">
        <f t="shared" si="78"/>
        <v>VALID</v>
      </c>
      <c r="V176" s="13"/>
    </row>
    <row r="177" spans="1:22" ht="13.2" customHeight="1" x14ac:dyDescent="0.3">
      <c r="A177">
        <v>8</v>
      </c>
      <c r="B177" t="s">
        <v>505</v>
      </c>
      <c r="C177" t="s">
        <v>28</v>
      </c>
      <c r="D177" t="s">
        <v>1001</v>
      </c>
      <c r="E177" t="str">
        <f t="shared" si="69"/>
        <v>Negative</v>
      </c>
      <c r="F177" t="str">
        <f t="shared" si="70"/>
        <v>NEGATIVE</v>
      </c>
      <c r="G177" s="8">
        <v>1</v>
      </c>
      <c r="K177" s="9"/>
      <c r="L177" s="25" t="s">
        <v>506</v>
      </c>
      <c r="M177" s="28"/>
      <c r="N177" s="28"/>
      <c r="O177" s="29"/>
      <c r="P177" t="str">
        <f t="shared" si="95"/>
        <v>117M1927040</v>
      </c>
      <c r="Q177" t="s">
        <v>504</v>
      </c>
      <c r="R177" t="s">
        <v>32</v>
      </c>
      <c r="S177" t="s">
        <v>165</v>
      </c>
      <c r="T177" s="45">
        <v>28.38</v>
      </c>
      <c r="U177" t="str">
        <f t="shared" si="81"/>
        <v>YES</v>
      </c>
      <c r="V177" s="13"/>
    </row>
    <row r="178" spans="1:22" ht="13.2" customHeight="1" x14ac:dyDescent="0.3">
      <c r="A178">
        <v>8</v>
      </c>
      <c r="B178" t="s">
        <v>507</v>
      </c>
      <c r="C178" t="s">
        <v>34</v>
      </c>
      <c r="D178" s="7" t="s">
        <v>1002</v>
      </c>
      <c r="E178" t="str">
        <f t="shared" si="69"/>
        <v>Negative</v>
      </c>
      <c r="F178" t="str">
        <f t="shared" si="70"/>
        <v>NEGATIVE</v>
      </c>
      <c r="G178" s="8">
        <v>1</v>
      </c>
      <c r="K178" s="9"/>
      <c r="L178" s="25" t="s">
        <v>508</v>
      </c>
      <c r="M178" s="28"/>
      <c r="N178" s="28"/>
      <c r="O178" s="29"/>
      <c r="P178" t="str">
        <f>IF(D$42="","",D$42)</f>
        <v>117M1927041</v>
      </c>
      <c r="Q178" t="s">
        <v>509</v>
      </c>
      <c r="R178" t="s">
        <v>25</v>
      </c>
      <c r="S178" t="s">
        <v>167</v>
      </c>
      <c r="T178" s="45">
        <v>22.57</v>
      </c>
      <c r="U178" t="str">
        <f t="shared" si="78"/>
        <v>VALID</v>
      </c>
      <c r="V178" s="13" t="str">
        <f t="shared" ref="V178" si="96">IF(OR($N$15="Int.",ISBLANK($N$15)),"",IF(AND(U179="NO*",U181="NO*"),"Case 0",IF(U178="VALID",IF(U180="VALID",IF(U179="YES",IF(U181="YES","Case 1","Case 2"),IF(U181="YES","Case 3","Case 4")),IF(U179="YES",IF(U181="YES","Case 5","Case 6"),IF(U181="YES","Case 7","Case 8"))),IF(U180="VALID",IF(U179="YES",IF(U181="YES","Case 9","Case 10"),IF(U181="YES","Case 11","Case 12")),IF(U179="YES",IF(U181="YES","Case 13","Case 14"),IF(U181="YES","Case 15","Case 16"))))))</f>
        <v>Case 1</v>
      </c>
    </row>
    <row r="179" spans="1:22" ht="13.2" customHeight="1" x14ac:dyDescent="0.3">
      <c r="A179">
        <v>8</v>
      </c>
      <c r="B179" t="s">
        <v>510</v>
      </c>
      <c r="C179" t="s">
        <v>39</v>
      </c>
      <c r="D179" t="s">
        <v>1003</v>
      </c>
      <c r="E179" t="str">
        <f t="shared" si="69"/>
        <v>Positive</v>
      </c>
      <c r="F179" t="str">
        <f t="shared" si="70"/>
        <v>POSITIVE</v>
      </c>
      <c r="G179" s="8">
        <v>1</v>
      </c>
      <c r="K179" s="9"/>
      <c r="L179" s="25" t="s">
        <v>511</v>
      </c>
      <c r="M179" s="28"/>
      <c r="N179" s="28"/>
      <c r="O179" s="29"/>
      <c r="P179" t="str">
        <f t="shared" ref="P179:P181" si="97">IF(D$42="","",D$42)</f>
        <v>117M1927041</v>
      </c>
      <c r="Q179" t="s">
        <v>509</v>
      </c>
      <c r="R179" t="s">
        <v>32</v>
      </c>
      <c r="S179" t="s">
        <v>167</v>
      </c>
      <c r="T179" s="45">
        <v>20.05</v>
      </c>
      <c r="U179" t="str">
        <f t="shared" si="81"/>
        <v>YES</v>
      </c>
      <c r="V179" s="13"/>
    </row>
    <row r="180" spans="1:22" ht="13.2" customHeight="1" x14ac:dyDescent="0.3">
      <c r="A180">
        <v>8</v>
      </c>
      <c r="B180" t="s">
        <v>512</v>
      </c>
      <c r="C180" t="s">
        <v>42</v>
      </c>
      <c r="D180" s="7" t="s">
        <v>1004</v>
      </c>
      <c r="E180" t="str">
        <f t="shared" si="69"/>
        <v>Positive</v>
      </c>
      <c r="F180" t="str">
        <f t="shared" si="70"/>
        <v>POSITIVE</v>
      </c>
      <c r="G180" s="8">
        <v>1</v>
      </c>
      <c r="K180" s="9"/>
      <c r="L180" s="25" t="s">
        <v>513</v>
      </c>
      <c r="M180" s="28"/>
      <c r="N180" s="28"/>
      <c r="O180" s="29"/>
      <c r="P180" t="str">
        <f t="shared" si="97"/>
        <v>117M1927041</v>
      </c>
      <c r="Q180" t="s">
        <v>514</v>
      </c>
      <c r="R180" t="s">
        <v>25</v>
      </c>
      <c r="S180" t="s">
        <v>167</v>
      </c>
      <c r="T180" s="45">
        <v>23.58</v>
      </c>
      <c r="U180" t="str">
        <f t="shared" si="78"/>
        <v>VALID</v>
      </c>
      <c r="V180" s="13"/>
    </row>
    <row r="181" spans="1:22" ht="13.2" customHeight="1" x14ac:dyDescent="0.3">
      <c r="A181">
        <v>8</v>
      </c>
      <c r="B181" t="s">
        <v>515</v>
      </c>
      <c r="C181" t="s">
        <v>49</v>
      </c>
      <c r="D181" t="s">
        <v>1005</v>
      </c>
      <c r="E181" t="str">
        <f t="shared" si="69"/>
        <v>Negative</v>
      </c>
      <c r="F181" t="str">
        <f t="shared" si="70"/>
        <v>NEGATIVE</v>
      </c>
      <c r="G181" s="8">
        <v>1</v>
      </c>
      <c r="K181" s="9"/>
      <c r="L181" s="25" t="s">
        <v>516</v>
      </c>
      <c r="M181" s="28"/>
      <c r="N181" s="28"/>
      <c r="O181" s="29"/>
      <c r="P181" t="str">
        <f t="shared" si="97"/>
        <v>117M1927041</v>
      </c>
      <c r="Q181" t="s">
        <v>514</v>
      </c>
      <c r="R181" t="s">
        <v>32</v>
      </c>
      <c r="S181" t="s">
        <v>167</v>
      </c>
      <c r="T181" s="45">
        <v>20.67</v>
      </c>
      <c r="U181" t="str">
        <f t="shared" si="81"/>
        <v>YES</v>
      </c>
      <c r="V181" s="13"/>
    </row>
    <row r="182" spans="1:22" ht="13.2" customHeight="1" x14ac:dyDescent="0.3">
      <c r="A182">
        <v>10</v>
      </c>
      <c r="B182" t="s">
        <v>517</v>
      </c>
      <c r="C182" t="s">
        <v>20</v>
      </c>
      <c r="D182" s="7" t="s">
        <v>1006</v>
      </c>
      <c r="E182" t="str">
        <f t="shared" si="69"/>
        <v>Negative</v>
      </c>
      <c r="F182" t="str">
        <f t="shared" si="70"/>
        <v>NEGATIVE</v>
      </c>
      <c r="G182" s="8">
        <v>1</v>
      </c>
      <c r="K182" s="9"/>
      <c r="L182" s="25" t="s">
        <v>518</v>
      </c>
      <c r="M182" s="28"/>
      <c r="N182" s="28"/>
      <c r="O182" s="29"/>
      <c r="P182" t="str">
        <f>IF(D$43="","",D$43)</f>
        <v>117M1927042</v>
      </c>
      <c r="Q182" t="s">
        <v>519</v>
      </c>
      <c r="R182" t="s">
        <v>25</v>
      </c>
      <c r="S182" t="s">
        <v>170</v>
      </c>
      <c r="T182" s="45">
        <v>20.73</v>
      </c>
      <c r="U182" t="str">
        <f t="shared" si="78"/>
        <v>VALID</v>
      </c>
      <c r="V182" s="13" t="str">
        <f t="shared" ref="V182" si="98">IF(OR($N$15="Int.",ISBLANK($N$15)),"",IF(AND(U183="NO*",U185="NO*"),"Case 0",IF(U182="VALID",IF(U184="VALID",IF(U183="YES",IF(U185="YES","Case 1","Case 2"),IF(U185="YES","Case 3","Case 4")),IF(U183="YES",IF(U185="YES","Case 5","Case 6"),IF(U185="YES","Case 7","Case 8"))),IF(U184="VALID",IF(U183="YES",IF(U185="YES","Case 9","Case 10"),IF(U185="YES","Case 11","Case 12")),IF(U183="YES",IF(U185="YES","Case 13","Case 14"),IF(U185="YES","Case 15","Case 16"))))))</f>
        <v>Case 1</v>
      </c>
    </row>
    <row r="183" spans="1:22" ht="13.2" customHeight="1" x14ac:dyDescent="0.3">
      <c r="A183">
        <v>10</v>
      </c>
      <c r="B183" t="s">
        <v>520</v>
      </c>
      <c r="C183" t="s">
        <v>28</v>
      </c>
      <c r="D183" t="s">
        <v>1007</v>
      </c>
      <c r="E183" t="str">
        <f t="shared" si="69"/>
        <v>Inconclusive</v>
      </c>
      <c r="F183" t="str">
        <f t="shared" si="70"/>
        <v>INCONCLUSIVE</v>
      </c>
      <c r="G183" s="8">
        <v>1</v>
      </c>
      <c r="K183" s="9"/>
      <c r="L183" s="25" t="s">
        <v>521</v>
      </c>
      <c r="M183" s="28"/>
      <c r="N183" s="28"/>
      <c r="O183" s="29"/>
      <c r="P183" t="str">
        <f t="shared" ref="P183:P185" si="99">IF(D$43="","",D$43)</f>
        <v>117M1927042</v>
      </c>
      <c r="Q183" t="s">
        <v>519</v>
      </c>
      <c r="R183" t="s">
        <v>32</v>
      </c>
      <c r="S183" t="s">
        <v>170</v>
      </c>
      <c r="T183" s="45">
        <v>21.26</v>
      </c>
      <c r="U183" t="str">
        <f t="shared" si="81"/>
        <v>YES</v>
      </c>
      <c r="V183" s="13"/>
    </row>
    <row r="184" spans="1:22" ht="13.2" customHeight="1" x14ac:dyDescent="0.3">
      <c r="A184">
        <v>10</v>
      </c>
      <c r="B184" t="s">
        <v>522</v>
      </c>
      <c r="C184" t="s">
        <v>34</v>
      </c>
      <c r="D184" s="7" t="s">
        <v>1008</v>
      </c>
      <c r="E184" t="str">
        <f t="shared" si="69"/>
        <v>Negative</v>
      </c>
      <c r="F184" t="str">
        <f t="shared" si="70"/>
        <v>NEGATIVE</v>
      </c>
      <c r="G184" s="8">
        <v>1</v>
      </c>
      <c r="K184" s="9"/>
      <c r="L184" s="25" t="s">
        <v>523</v>
      </c>
      <c r="M184" s="28"/>
      <c r="N184" s="28"/>
      <c r="O184" s="29"/>
      <c r="P184" t="str">
        <f t="shared" si="99"/>
        <v>117M1927042</v>
      </c>
      <c r="Q184" t="s">
        <v>524</v>
      </c>
      <c r="R184" t="s">
        <v>25</v>
      </c>
      <c r="S184" t="s">
        <v>170</v>
      </c>
      <c r="T184" s="45">
        <v>20.49</v>
      </c>
      <c r="U184" t="str">
        <f t="shared" si="78"/>
        <v>VALID</v>
      </c>
      <c r="V184" s="13"/>
    </row>
    <row r="185" spans="1:22" ht="13.2" customHeight="1" x14ac:dyDescent="0.3">
      <c r="A185">
        <v>10</v>
      </c>
      <c r="B185" t="s">
        <v>525</v>
      </c>
      <c r="C185" t="s">
        <v>39</v>
      </c>
      <c r="D185" t="s">
        <v>1009</v>
      </c>
      <c r="E185" t="str">
        <f t="shared" si="69"/>
        <v>Negative</v>
      </c>
      <c r="F185" t="str">
        <f t="shared" si="70"/>
        <v>NEGATIVE</v>
      </c>
      <c r="G185" s="8">
        <v>1</v>
      </c>
      <c r="K185" s="9"/>
      <c r="L185" s="25" t="s">
        <v>526</v>
      </c>
      <c r="M185" s="28"/>
      <c r="N185" s="28"/>
      <c r="O185" s="29"/>
      <c r="P185" t="str">
        <f t="shared" si="99"/>
        <v>117M1927042</v>
      </c>
      <c r="Q185" t="s">
        <v>524</v>
      </c>
      <c r="R185" t="s">
        <v>32</v>
      </c>
      <c r="S185" t="s">
        <v>170</v>
      </c>
      <c r="T185" s="45">
        <v>22.26</v>
      </c>
      <c r="U185" t="str">
        <f t="shared" si="81"/>
        <v>YES</v>
      </c>
      <c r="V185" s="13"/>
    </row>
    <row r="186" spans="1:22" ht="13.2" customHeight="1" x14ac:dyDescent="0.3">
      <c r="A186">
        <v>10</v>
      </c>
      <c r="B186" t="s">
        <v>527</v>
      </c>
      <c r="C186" t="s">
        <v>42</v>
      </c>
      <c r="D186" s="7" t="s">
        <v>1010</v>
      </c>
      <c r="E186" t="str">
        <f t="shared" si="69"/>
        <v>Negative</v>
      </c>
      <c r="F186" t="str">
        <f t="shared" si="70"/>
        <v>NEGATIVE</v>
      </c>
      <c r="G186" s="8">
        <v>1</v>
      </c>
      <c r="K186" s="9"/>
      <c r="L186" s="25" t="s">
        <v>528</v>
      </c>
      <c r="M186" s="28"/>
      <c r="N186" s="28"/>
      <c r="O186" s="29"/>
      <c r="P186" t="str">
        <f>IF(D$44="","",D$44)</f>
        <v>117M1927043</v>
      </c>
      <c r="Q186" t="s">
        <v>529</v>
      </c>
      <c r="R186" t="s">
        <v>25</v>
      </c>
      <c r="S186" t="s">
        <v>172</v>
      </c>
      <c r="T186" s="45">
        <v>29.05</v>
      </c>
      <c r="U186" t="str">
        <f t="shared" si="78"/>
        <v>VALID</v>
      </c>
      <c r="V186" s="13" t="str">
        <f t="shared" ref="V186" si="100">IF(OR($N$15="Int.",ISBLANK($N$15)),"",IF(AND(U187="NO*",U189="NO*"),"Case 0",IF(U186="VALID",IF(U188="VALID",IF(U187="YES",IF(U189="YES","Case 1","Case 2"),IF(U189="YES","Case 3","Case 4")),IF(U187="YES",IF(U189="YES","Case 5","Case 6"),IF(U189="YES","Case 7","Case 8"))),IF(U188="VALID",IF(U187="YES",IF(U189="YES","Case 9","Case 10"),IF(U189="YES","Case 11","Case 12")),IF(U187="YES",IF(U189="YES","Case 13","Case 14"),IF(U189="YES","Case 15","Case 16"))))))</f>
        <v>Case 4</v>
      </c>
    </row>
    <row r="187" spans="1:22" ht="13.2" customHeight="1" x14ac:dyDescent="0.3">
      <c r="A187">
        <v>10</v>
      </c>
      <c r="B187" t="s">
        <v>530</v>
      </c>
      <c r="C187" t="s">
        <v>49</v>
      </c>
      <c r="D187" t="s">
        <v>1011</v>
      </c>
      <c r="E187" t="str">
        <f t="shared" si="69"/>
        <v>Negative</v>
      </c>
      <c r="F187" t="str">
        <f t="shared" si="70"/>
        <v>NEGATIVE</v>
      </c>
      <c r="G187" s="8">
        <v>1</v>
      </c>
      <c r="K187" s="9"/>
      <c r="L187" s="25" t="s">
        <v>531</v>
      </c>
      <c r="M187" s="28"/>
      <c r="N187" s="28"/>
      <c r="O187" s="29"/>
      <c r="P187" t="str">
        <f t="shared" ref="P187:P189" si="101">IF(D$44="","",D$44)</f>
        <v>117M1927043</v>
      </c>
      <c r="Q187" t="s">
        <v>529</v>
      </c>
      <c r="R187" t="s">
        <v>32</v>
      </c>
      <c r="S187" t="s">
        <v>172</v>
      </c>
      <c r="T187" s="45"/>
      <c r="U187" t="str">
        <f t="shared" si="81"/>
        <v>NO</v>
      </c>
      <c r="V187" s="13"/>
    </row>
    <row r="188" spans="1:22" ht="13.2" customHeight="1" x14ac:dyDescent="0.3">
      <c r="A188">
        <v>11</v>
      </c>
      <c r="B188" t="s">
        <v>532</v>
      </c>
      <c r="C188" t="s">
        <v>20</v>
      </c>
      <c r="D188" s="7" t="s">
        <v>1012</v>
      </c>
      <c r="E188" t="str">
        <f t="shared" si="69"/>
        <v>Negative</v>
      </c>
      <c r="F188" t="str">
        <f t="shared" si="70"/>
        <v>NEGATIVE</v>
      </c>
      <c r="G188" s="8">
        <v>2</v>
      </c>
      <c r="H188" t="s">
        <v>533</v>
      </c>
      <c r="I188" t="s">
        <v>534</v>
      </c>
      <c r="K188" s="9"/>
      <c r="L188" s="25" t="s">
        <v>535</v>
      </c>
      <c r="M188" s="28"/>
      <c r="N188" s="28"/>
      <c r="O188" s="29"/>
      <c r="P188" t="str">
        <f t="shared" si="101"/>
        <v>117M1927043</v>
      </c>
      <c r="Q188" t="s">
        <v>536</v>
      </c>
      <c r="R188" t="s">
        <v>25</v>
      </c>
      <c r="S188" t="s">
        <v>172</v>
      </c>
      <c r="T188" s="45">
        <v>26.68</v>
      </c>
      <c r="U188" t="str">
        <f t="shared" si="78"/>
        <v>VALID</v>
      </c>
      <c r="V188" s="13"/>
    </row>
    <row r="189" spans="1:22" ht="13.2" customHeight="1" x14ac:dyDescent="0.3">
      <c r="A189">
        <v>11</v>
      </c>
      <c r="B189" t="s">
        <v>537</v>
      </c>
      <c r="C189" t="s">
        <v>28</v>
      </c>
      <c r="D189" t="s">
        <v>1013</v>
      </c>
      <c r="E189" t="str">
        <f t="shared" si="69"/>
        <v>Negative</v>
      </c>
      <c r="F189" t="str">
        <f t="shared" si="70"/>
        <v>NEGATIVE</v>
      </c>
      <c r="G189" s="8">
        <v>2</v>
      </c>
      <c r="H189" t="s">
        <v>538</v>
      </c>
      <c r="I189" t="s">
        <v>539</v>
      </c>
      <c r="K189" s="9"/>
      <c r="L189" s="25" t="s">
        <v>540</v>
      </c>
      <c r="M189" s="28"/>
      <c r="N189" s="28"/>
      <c r="O189" s="29"/>
      <c r="P189" t="str">
        <f t="shared" si="101"/>
        <v>117M1927043</v>
      </c>
      <c r="Q189" t="s">
        <v>536</v>
      </c>
      <c r="R189" t="s">
        <v>32</v>
      </c>
      <c r="S189" t="s">
        <v>172</v>
      </c>
      <c r="T189" s="45"/>
      <c r="U189" t="str">
        <f t="shared" si="81"/>
        <v>NO</v>
      </c>
      <c r="V189" s="13"/>
    </row>
    <row r="190" spans="1:22" ht="13.2" customHeight="1" x14ac:dyDescent="0.3">
      <c r="A190" s="33"/>
      <c r="B190" s="33"/>
      <c r="C190" s="34"/>
      <c r="D190" s="26"/>
      <c r="E190" s="26"/>
      <c r="F190" s="26"/>
      <c r="G190" s="35"/>
      <c r="H190" s="26"/>
      <c r="I190" s="26"/>
      <c r="J190" s="26"/>
      <c r="K190" s="26"/>
      <c r="L190" s="28"/>
      <c r="M190" s="28"/>
      <c r="N190" s="28"/>
      <c r="O190" s="29"/>
      <c r="P190" t="str">
        <f>IF(D$45="","",D$45)</f>
        <v>117M1927044</v>
      </c>
      <c r="Q190" t="s">
        <v>541</v>
      </c>
      <c r="R190" t="s">
        <v>25</v>
      </c>
      <c r="S190" t="s">
        <v>175</v>
      </c>
      <c r="T190" s="45">
        <v>16.14</v>
      </c>
      <c r="U190" t="str">
        <f t="shared" si="78"/>
        <v>VALID</v>
      </c>
      <c r="V190" s="13" t="str">
        <f t="shared" ref="V190" si="102">IF(OR($N$15="Int.",ISBLANK($N$15)),"",IF(AND(U191="NO*",U193="NO*"),"Case 0",IF(U190="VALID",IF(U192="VALID",IF(U191="YES",IF(U193="YES","Case 1","Case 2"),IF(U193="YES","Case 3","Case 4")),IF(U191="YES",IF(U193="YES","Case 5","Case 6"),IF(U193="YES","Case 7","Case 8"))),IF(U192="VALID",IF(U191="YES",IF(U193="YES","Case 9","Case 10"),IF(U193="YES","Case 11","Case 12")),IF(U191="YES",IF(U193="YES","Case 13","Case 14"),IF(U193="YES","Case 15","Case 16"))))))</f>
        <v>Case 4</v>
      </c>
    </row>
    <row r="191" spans="1:22" ht="13.2" customHeight="1" x14ac:dyDescent="0.3">
      <c r="A191" s="36"/>
      <c r="B191" s="36"/>
      <c r="C191" s="28"/>
      <c r="D191" s="28"/>
      <c r="E191" s="28"/>
      <c r="F191" s="28"/>
      <c r="G191" s="37"/>
      <c r="H191" s="28"/>
      <c r="I191" s="28"/>
      <c r="J191" s="28"/>
      <c r="K191" s="28"/>
      <c r="L191" s="28"/>
      <c r="M191" s="28"/>
      <c r="N191" s="28"/>
      <c r="O191" s="29"/>
      <c r="P191" t="str">
        <f t="shared" ref="P191:P193" si="103">IF(D$45="","",D$45)</f>
        <v>117M1927044</v>
      </c>
      <c r="Q191" t="s">
        <v>541</v>
      </c>
      <c r="R191" t="s">
        <v>32</v>
      </c>
      <c r="S191" t="s">
        <v>175</v>
      </c>
      <c r="T191" s="45"/>
      <c r="U191" t="str">
        <f t="shared" si="81"/>
        <v>NO</v>
      </c>
      <c r="V191" s="13"/>
    </row>
    <row r="192" spans="1:22" ht="13.2" customHeight="1" x14ac:dyDescent="0.3">
      <c r="A192" s="36"/>
      <c r="B192" s="36"/>
      <c r="C192" s="28"/>
      <c r="D192" s="28"/>
      <c r="E192" s="28"/>
      <c r="F192" s="28"/>
      <c r="G192" s="37"/>
      <c r="H192" s="28"/>
      <c r="I192" s="28"/>
      <c r="J192" s="28"/>
      <c r="K192" s="28"/>
      <c r="L192" s="28"/>
      <c r="M192" s="28"/>
      <c r="N192" s="28"/>
      <c r="O192" s="29"/>
      <c r="P192" t="str">
        <f t="shared" si="103"/>
        <v>117M1927044</v>
      </c>
      <c r="Q192" t="s">
        <v>542</v>
      </c>
      <c r="R192" t="s">
        <v>25</v>
      </c>
      <c r="S192" t="s">
        <v>175</v>
      </c>
      <c r="T192" s="45">
        <v>15.34</v>
      </c>
      <c r="U192" t="str">
        <f t="shared" si="78"/>
        <v>VALID</v>
      </c>
      <c r="V192" s="13"/>
    </row>
    <row r="193" spans="1:22" ht="13.2" customHeight="1" x14ac:dyDescent="0.3">
      <c r="A193" s="36"/>
      <c r="B193" s="36"/>
      <c r="C193" s="28"/>
      <c r="D193" s="28"/>
      <c r="E193" s="28"/>
      <c r="F193" s="28"/>
      <c r="G193" s="37"/>
      <c r="H193" s="28"/>
      <c r="I193" s="28"/>
      <c r="J193" s="28"/>
      <c r="K193" s="28"/>
      <c r="L193" s="28"/>
      <c r="M193" s="28"/>
      <c r="N193" s="28"/>
      <c r="O193" s="29"/>
      <c r="P193" t="str">
        <f t="shared" si="103"/>
        <v>117M1927044</v>
      </c>
      <c r="Q193" t="s">
        <v>542</v>
      </c>
      <c r="R193" t="s">
        <v>32</v>
      </c>
      <c r="S193" t="s">
        <v>175</v>
      </c>
      <c r="T193" s="45"/>
      <c r="U193" t="str">
        <f t="shared" si="81"/>
        <v>NO</v>
      </c>
      <c r="V193" s="13"/>
    </row>
    <row r="194" spans="1:22" ht="13.2" customHeight="1" x14ac:dyDescent="0.3">
      <c r="A194" s="28"/>
      <c r="B194" s="28"/>
      <c r="C194" s="28"/>
      <c r="D194" s="28"/>
      <c r="E194" s="28"/>
      <c r="F194" s="28"/>
      <c r="G194" s="37"/>
      <c r="H194" s="28"/>
      <c r="I194" s="28"/>
      <c r="J194" s="28"/>
      <c r="K194" s="28"/>
      <c r="L194" s="28"/>
      <c r="M194" s="28"/>
      <c r="N194" s="28"/>
      <c r="O194" s="29"/>
      <c r="P194" t="str">
        <f>IF(D$46="","",D$46)</f>
        <v>117M1927045</v>
      </c>
      <c r="Q194" t="s">
        <v>543</v>
      </c>
      <c r="R194" t="s">
        <v>25</v>
      </c>
      <c r="S194" t="s">
        <v>177</v>
      </c>
      <c r="T194" s="45">
        <v>16.43</v>
      </c>
      <c r="U194" t="str">
        <f t="shared" si="78"/>
        <v>VALID</v>
      </c>
      <c r="V194" s="13" t="str">
        <f t="shared" ref="V194" si="104">IF(OR($N$15="Int.",ISBLANK($N$15)),"",IF(AND(U195="NO*",U197="NO*"),"Case 0",IF(U194="VALID",IF(U196="VALID",IF(U195="YES",IF(U197="YES","Case 1","Case 2"),IF(U197="YES","Case 3","Case 4")),IF(U195="YES",IF(U197="YES","Case 5","Case 6"),IF(U197="YES","Case 7","Case 8"))),IF(U196="VALID",IF(U195="YES",IF(U197="YES","Case 9","Case 10"),IF(U197="YES","Case 11","Case 12")),IF(U195="YES",IF(U197="YES","Case 13","Case 14"),IF(U197="YES","Case 15","Case 16"))))))</f>
        <v>Case 4</v>
      </c>
    </row>
    <row r="195" spans="1:22" ht="13.2" customHeight="1" x14ac:dyDescent="0.3">
      <c r="A195" s="28"/>
      <c r="B195" s="28"/>
      <c r="C195" s="28"/>
      <c r="D195" s="28"/>
      <c r="E195" s="28"/>
      <c r="F195" s="28"/>
      <c r="G195" s="37"/>
      <c r="H195" s="28"/>
      <c r="I195" s="28"/>
      <c r="J195" s="28"/>
      <c r="K195" s="28"/>
      <c r="L195" s="28"/>
      <c r="M195" s="28"/>
      <c r="N195" s="28"/>
      <c r="O195" s="29"/>
      <c r="P195" t="str">
        <f t="shared" ref="P195:P197" si="105">IF(D$46="","",D$46)</f>
        <v>117M1927045</v>
      </c>
      <c r="Q195" t="s">
        <v>543</v>
      </c>
      <c r="R195" t="s">
        <v>32</v>
      </c>
      <c r="S195" t="s">
        <v>177</v>
      </c>
      <c r="T195" s="45"/>
      <c r="U195" t="str">
        <f t="shared" si="81"/>
        <v>NO</v>
      </c>
      <c r="V195" s="13"/>
    </row>
    <row r="196" spans="1:22" ht="13.2" customHeight="1" x14ac:dyDescent="0.3">
      <c r="A196" s="28"/>
      <c r="B196" s="28"/>
      <c r="C196" s="28"/>
      <c r="D196" s="28"/>
      <c r="E196" s="28"/>
      <c r="F196" s="28"/>
      <c r="G196" s="37"/>
      <c r="H196" s="28"/>
      <c r="I196" s="28"/>
      <c r="J196" s="28"/>
      <c r="K196" s="28"/>
      <c r="L196" s="28"/>
      <c r="M196" s="28"/>
      <c r="N196" s="28"/>
      <c r="O196" s="29"/>
      <c r="P196" t="str">
        <f t="shared" si="105"/>
        <v>117M1927045</v>
      </c>
      <c r="Q196" t="s">
        <v>544</v>
      </c>
      <c r="R196" t="s">
        <v>25</v>
      </c>
      <c r="S196" t="s">
        <v>177</v>
      </c>
      <c r="T196" s="45">
        <v>15.95</v>
      </c>
      <c r="U196" t="str">
        <f t="shared" si="78"/>
        <v>VALID</v>
      </c>
      <c r="V196" s="13"/>
    </row>
    <row r="197" spans="1:22" ht="13.2" customHeight="1" x14ac:dyDescent="0.3">
      <c r="A197" s="28"/>
      <c r="B197" s="28"/>
      <c r="C197" s="28"/>
      <c r="D197" s="28"/>
      <c r="E197" s="28"/>
      <c r="F197" s="28"/>
      <c r="G197" s="37"/>
      <c r="H197" s="28"/>
      <c r="I197" s="28"/>
      <c r="J197" s="28"/>
      <c r="K197" s="28"/>
      <c r="L197" s="28"/>
      <c r="M197" s="28"/>
      <c r="N197" s="28"/>
      <c r="O197" s="29"/>
      <c r="P197" t="str">
        <f t="shared" si="105"/>
        <v>117M1927045</v>
      </c>
      <c r="Q197" t="s">
        <v>544</v>
      </c>
      <c r="R197" t="s">
        <v>32</v>
      </c>
      <c r="S197" t="s">
        <v>177</v>
      </c>
      <c r="T197" s="45"/>
      <c r="U197" t="str">
        <f t="shared" si="81"/>
        <v>NO</v>
      </c>
      <c r="V197" s="13"/>
    </row>
    <row r="198" spans="1:22" ht="13.2" customHeight="1" x14ac:dyDescent="0.3">
      <c r="A198" s="28"/>
      <c r="B198" s="28"/>
      <c r="C198" s="28"/>
      <c r="D198" s="28"/>
      <c r="E198" s="28"/>
      <c r="F198" s="28"/>
      <c r="G198" s="37"/>
      <c r="H198" s="28"/>
      <c r="I198" s="28"/>
      <c r="J198" s="28"/>
      <c r="K198" s="28"/>
      <c r="L198" s="28"/>
      <c r="M198" s="28"/>
      <c r="N198" s="28"/>
      <c r="O198" s="29"/>
      <c r="P198" t="str">
        <f>IF(D$47="","",D$47)</f>
        <v>117M1927046</v>
      </c>
      <c r="Q198" t="s">
        <v>545</v>
      </c>
      <c r="R198" t="s">
        <v>25</v>
      </c>
      <c r="S198" t="s">
        <v>180</v>
      </c>
      <c r="T198" s="45">
        <v>17.66</v>
      </c>
      <c r="U198" t="str">
        <f t="shared" si="78"/>
        <v>VALID</v>
      </c>
      <c r="V198" s="13" t="str">
        <f t="shared" ref="V198" si="106">IF(OR($N$15="Int.",ISBLANK($N$15)),"",IF(AND(U199="NO*",U201="NO*"),"Case 0",IF(U198="VALID",IF(U200="VALID",IF(U199="YES",IF(U201="YES","Case 1","Case 2"),IF(U201="YES","Case 3","Case 4")),IF(U199="YES",IF(U201="YES","Case 5","Case 6"),IF(U201="YES","Case 7","Case 8"))),IF(U200="VALID",IF(U199="YES",IF(U201="YES","Case 9","Case 10"),IF(U201="YES","Case 11","Case 12")),IF(U199="YES",IF(U201="YES","Case 13","Case 14"),IF(U201="YES","Case 15","Case 16"))))))</f>
        <v>Case 4</v>
      </c>
    </row>
    <row r="199" spans="1:22" ht="13.2" customHeight="1" x14ac:dyDescent="0.3">
      <c r="A199" s="28"/>
      <c r="B199" s="28"/>
      <c r="C199" s="28"/>
      <c r="D199" s="28"/>
      <c r="E199" s="28"/>
      <c r="F199" s="28"/>
      <c r="G199" s="37"/>
      <c r="H199" s="28"/>
      <c r="I199" s="28"/>
      <c r="J199" s="28"/>
      <c r="K199" s="28"/>
      <c r="L199" s="28"/>
      <c r="M199" s="28"/>
      <c r="N199" s="28"/>
      <c r="O199" s="29"/>
      <c r="P199" t="str">
        <f t="shared" ref="P199:P201" si="107">IF(D$47="","",D$47)</f>
        <v>117M1927046</v>
      </c>
      <c r="Q199" t="s">
        <v>545</v>
      </c>
      <c r="R199" t="s">
        <v>32</v>
      </c>
      <c r="S199" t="s">
        <v>180</v>
      </c>
      <c r="T199" s="45"/>
      <c r="U199" t="str">
        <f t="shared" si="81"/>
        <v>NO</v>
      </c>
      <c r="V199" s="13"/>
    </row>
    <row r="200" spans="1:22" ht="13.2" customHeight="1" x14ac:dyDescent="0.3">
      <c r="A200" s="28"/>
      <c r="B200" s="28"/>
      <c r="C200" s="28"/>
      <c r="D200" s="28"/>
      <c r="E200" s="28"/>
      <c r="F200" s="28"/>
      <c r="G200" s="37"/>
      <c r="H200" s="28"/>
      <c r="I200" s="28"/>
      <c r="J200" s="28"/>
      <c r="K200" s="28"/>
      <c r="L200" s="28"/>
      <c r="M200" s="28"/>
      <c r="N200" s="28"/>
      <c r="O200" s="29"/>
      <c r="P200" t="str">
        <f t="shared" si="107"/>
        <v>117M1927046</v>
      </c>
      <c r="Q200" t="s">
        <v>546</v>
      </c>
      <c r="R200" t="s">
        <v>25</v>
      </c>
      <c r="S200" t="s">
        <v>180</v>
      </c>
      <c r="T200" s="45">
        <v>17.760000000000002</v>
      </c>
      <c r="U200" t="str">
        <f t="shared" si="78"/>
        <v>VALID</v>
      </c>
      <c r="V200" s="13"/>
    </row>
    <row r="201" spans="1:22" ht="13.2" customHeight="1" x14ac:dyDescent="0.3">
      <c r="A201" s="28"/>
      <c r="B201" s="28"/>
      <c r="C201" s="28"/>
      <c r="D201" s="28"/>
      <c r="E201" s="28"/>
      <c r="F201" s="28"/>
      <c r="G201" s="37"/>
      <c r="H201" s="28"/>
      <c r="I201" s="28"/>
      <c r="J201" s="28"/>
      <c r="K201" s="28"/>
      <c r="L201" s="28"/>
      <c r="M201" s="28"/>
      <c r="N201" s="28"/>
      <c r="O201" s="29"/>
      <c r="P201" t="str">
        <f t="shared" si="107"/>
        <v>117M1927046</v>
      </c>
      <c r="Q201" t="s">
        <v>546</v>
      </c>
      <c r="R201" t="s">
        <v>32</v>
      </c>
      <c r="S201" t="s">
        <v>180</v>
      </c>
      <c r="T201" s="45"/>
      <c r="U201" t="str">
        <f t="shared" si="81"/>
        <v>NO</v>
      </c>
      <c r="V201" s="13"/>
    </row>
    <row r="202" spans="1:22" ht="13.2" customHeight="1" x14ac:dyDescent="0.3">
      <c r="A202" s="28"/>
      <c r="B202" s="28"/>
      <c r="C202" s="28"/>
      <c r="D202" s="28"/>
      <c r="E202" s="28"/>
      <c r="F202" s="28"/>
      <c r="G202" s="37"/>
      <c r="H202" s="28"/>
      <c r="I202" s="28"/>
      <c r="J202" s="28"/>
      <c r="K202" s="28"/>
      <c r="L202" s="28"/>
      <c r="M202" s="28"/>
      <c r="N202" s="28"/>
      <c r="O202" s="29"/>
      <c r="P202" t="str">
        <f>IF(D$48="","",D$48)</f>
        <v>117M1927047</v>
      </c>
      <c r="Q202" t="s">
        <v>547</v>
      </c>
      <c r="R202" t="s">
        <v>25</v>
      </c>
      <c r="S202" t="s">
        <v>182</v>
      </c>
      <c r="T202" s="45">
        <v>31.2</v>
      </c>
      <c r="U202" t="str">
        <f t="shared" si="78"/>
        <v>VALID</v>
      </c>
      <c r="V202" s="13" t="str">
        <f t="shared" ref="V202" si="108">IF(OR($N$15="Int.",ISBLANK($N$15)),"",IF(AND(U203="NO*",U205="NO*"),"Case 0",IF(U202="VALID",IF(U204="VALID",IF(U203="YES",IF(U205="YES","Case 1","Case 2"),IF(U205="YES","Case 3","Case 4")),IF(U203="YES",IF(U205="YES","Case 5","Case 6"),IF(U205="YES","Case 7","Case 8"))),IF(U204="VALID",IF(U203="YES",IF(U205="YES","Case 9","Case 10"),IF(U205="YES","Case 11","Case 12")),IF(U203="YES",IF(U205="YES","Case 13","Case 14"),IF(U205="YES","Case 15","Case 16"))))))</f>
        <v>Case 8</v>
      </c>
    </row>
    <row r="203" spans="1:22" ht="13.2" customHeight="1" x14ac:dyDescent="0.3">
      <c r="A203" s="28"/>
      <c r="B203" s="28"/>
      <c r="C203" s="28"/>
      <c r="D203" s="28"/>
      <c r="E203" s="28"/>
      <c r="F203" s="28"/>
      <c r="G203" s="37"/>
      <c r="H203" s="28"/>
      <c r="I203" s="28"/>
      <c r="J203" s="28"/>
      <c r="K203" s="28"/>
      <c r="L203" s="28"/>
      <c r="M203" s="28"/>
      <c r="N203" s="28"/>
      <c r="O203" s="29"/>
      <c r="P203" t="str">
        <f t="shared" ref="P203:P205" si="109">IF(D$48="","",D$48)</f>
        <v>117M1927047</v>
      </c>
      <c r="Q203" t="s">
        <v>547</v>
      </c>
      <c r="R203" t="s">
        <v>32</v>
      </c>
      <c r="S203" t="s">
        <v>182</v>
      </c>
      <c r="T203" s="45"/>
      <c r="U203" t="str">
        <f t="shared" si="81"/>
        <v>NO</v>
      </c>
      <c r="V203" s="13"/>
    </row>
    <row r="204" spans="1:22" ht="13.2" customHeight="1" x14ac:dyDescent="0.3">
      <c r="A204" s="28"/>
      <c r="B204" s="28"/>
      <c r="C204" s="28"/>
      <c r="D204" s="28"/>
      <c r="E204" s="28"/>
      <c r="F204" s="28"/>
      <c r="G204" s="37"/>
      <c r="H204" s="28"/>
      <c r="I204" s="28"/>
      <c r="J204" s="28"/>
      <c r="K204" s="28"/>
      <c r="L204" s="28"/>
      <c r="M204" s="28"/>
      <c r="N204" s="28"/>
      <c r="O204" s="29"/>
      <c r="P204" t="str">
        <f t="shared" si="109"/>
        <v>117M1927047</v>
      </c>
      <c r="Q204" t="s">
        <v>548</v>
      </c>
      <c r="R204" t="s">
        <v>25</v>
      </c>
      <c r="S204" t="s">
        <v>182</v>
      </c>
      <c r="T204" s="45">
        <v>34.47</v>
      </c>
      <c r="U204" t="str">
        <f t="shared" si="78"/>
        <v>INVALID</v>
      </c>
      <c r="V204" s="13"/>
    </row>
    <row r="205" spans="1:22" ht="13.2" customHeight="1" x14ac:dyDescent="0.3">
      <c r="A205" s="28"/>
      <c r="B205" s="28"/>
      <c r="C205" s="28"/>
      <c r="D205" s="28"/>
      <c r="E205" s="28"/>
      <c r="F205" s="28"/>
      <c r="G205" s="37"/>
      <c r="H205" s="28"/>
      <c r="I205" s="28"/>
      <c r="J205" s="28"/>
      <c r="K205" s="28"/>
      <c r="L205" s="28"/>
      <c r="M205" s="28"/>
      <c r="N205" s="28"/>
      <c r="O205" s="29"/>
      <c r="P205" t="str">
        <f t="shared" si="109"/>
        <v>117M1927047</v>
      </c>
      <c r="Q205" t="s">
        <v>548</v>
      </c>
      <c r="R205" t="s">
        <v>32</v>
      </c>
      <c r="S205" t="s">
        <v>182</v>
      </c>
      <c r="T205" s="45"/>
      <c r="U205" t="str">
        <f t="shared" si="81"/>
        <v>NO</v>
      </c>
      <c r="V205" s="13"/>
    </row>
    <row r="206" spans="1:22" ht="13.2" customHeight="1" x14ac:dyDescent="0.3">
      <c r="A206" s="28"/>
      <c r="B206" s="28"/>
      <c r="C206" s="28"/>
      <c r="D206" s="28"/>
      <c r="E206" s="28"/>
      <c r="F206" s="28"/>
      <c r="G206" s="37"/>
      <c r="H206" s="28"/>
      <c r="I206" s="28"/>
      <c r="J206" s="28"/>
      <c r="K206" s="28"/>
      <c r="L206" s="28"/>
      <c r="M206" s="28"/>
      <c r="N206" s="28"/>
      <c r="O206" s="29"/>
      <c r="P206" t="str">
        <f>IF(D$49="","",D$49)</f>
        <v>117M1927048</v>
      </c>
      <c r="Q206" t="s">
        <v>549</v>
      </c>
      <c r="R206" t="s">
        <v>25</v>
      </c>
      <c r="S206" t="s">
        <v>185</v>
      </c>
      <c r="T206" s="45"/>
      <c r="U206" t="str">
        <f t="shared" si="78"/>
        <v>INVALID</v>
      </c>
      <c r="V206" s="13" t="str">
        <f t="shared" ref="V206" si="110">IF(OR($N$15="Int.",ISBLANK($N$15)),"",IF(AND(U207="NO*",U209="NO*"),"Case 0",IF(U206="VALID",IF(U208="VALID",IF(U207="YES",IF(U209="YES","Case 1","Case 2"),IF(U209="YES","Case 3","Case 4")),IF(U207="YES",IF(U209="YES","Case 5","Case 6"),IF(U209="YES","Case 7","Case 8"))),IF(U208="VALID",IF(U207="YES",IF(U209="YES","Case 9","Case 10"),IF(U209="YES","Case 11","Case 12")),IF(U207="YES",IF(U209="YES","Case 13","Case 14"),IF(U209="YES","Case 15","Case 16"))))))</f>
        <v>Case 13</v>
      </c>
    </row>
    <row r="207" spans="1:22" ht="13.2" customHeight="1" x14ac:dyDescent="0.3">
      <c r="A207" s="28"/>
      <c r="B207" s="28"/>
      <c r="C207" s="28"/>
      <c r="D207" s="28"/>
      <c r="E207" s="28"/>
      <c r="F207" s="28"/>
      <c r="G207" s="37"/>
      <c r="H207" s="28"/>
      <c r="I207" s="28"/>
      <c r="J207" s="28"/>
      <c r="K207" s="28"/>
      <c r="L207" s="28"/>
      <c r="M207" s="28"/>
      <c r="N207" s="28"/>
      <c r="O207" s="29"/>
      <c r="P207" t="str">
        <f t="shared" ref="P207:P209" si="111">IF(D$49="","",D$49)</f>
        <v>117M1927048</v>
      </c>
      <c r="Q207" t="s">
        <v>549</v>
      </c>
      <c r="R207" t="s">
        <v>32</v>
      </c>
      <c r="S207" t="s">
        <v>185</v>
      </c>
      <c r="T207" s="45">
        <v>28</v>
      </c>
      <c r="U207" t="str">
        <f t="shared" si="81"/>
        <v>YES</v>
      </c>
      <c r="V207" s="13"/>
    </row>
    <row r="208" spans="1:22" ht="13.2" customHeight="1" x14ac:dyDescent="0.3">
      <c r="A208" s="28"/>
      <c r="B208" s="28"/>
      <c r="C208" s="28"/>
      <c r="D208" s="28"/>
      <c r="E208" s="28"/>
      <c r="F208" s="28"/>
      <c r="G208" s="37"/>
      <c r="H208" s="28"/>
      <c r="I208" s="28"/>
      <c r="J208" s="28"/>
      <c r="K208" s="28"/>
      <c r="L208" s="28"/>
      <c r="M208" s="28"/>
      <c r="N208" s="28"/>
      <c r="O208" s="29"/>
      <c r="P208" t="str">
        <f t="shared" si="111"/>
        <v>117M1927048</v>
      </c>
      <c r="Q208" t="s">
        <v>550</v>
      </c>
      <c r="R208" t="s">
        <v>25</v>
      </c>
      <c r="S208" t="s">
        <v>185</v>
      </c>
      <c r="T208" s="45"/>
      <c r="U208" t="str">
        <f t="shared" si="78"/>
        <v>INVALID</v>
      </c>
      <c r="V208" s="13"/>
    </row>
    <row r="209" spans="1:22" ht="13.2" customHeight="1" x14ac:dyDescent="0.3">
      <c r="A209" s="28"/>
      <c r="B209" s="28"/>
      <c r="C209" s="28"/>
      <c r="D209" s="28"/>
      <c r="E209" s="28"/>
      <c r="F209" s="28"/>
      <c r="G209" s="37"/>
      <c r="H209" s="28"/>
      <c r="I209" s="28"/>
      <c r="J209" s="28"/>
      <c r="K209" s="28"/>
      <c r="L209" s="28"/>
      <c r="M209" s="28"/>
      <c r="N209" s="28"/>
      <c r="O209" s="29"/>
      <c r="P209" s="21" t="str">
        <f t="shared" si="111"/>
        <v>117M1927048</v>
      </c>
      <c r="Q209" s="21" t="s">
        <v>550</v>
      </c>
      <c r="R209" s="21" t="s">
        <v>32</v>
      </c>
      <c r="S209" s="21" t="s">
        <v>185</v>
      </c>
      <c r="T209" s="45">
        <v>28.19</v>
      </c>
      <c r="U209" s="21" t="str">
        <f t="shared" si="81"/>
        <v>YES</v>
      </c>
      <c r="V209" s="13"/>
    </row>
    <row r="210" spans="1:22" ht="13.2" customHeight="1" x14ac:dyDescent="0.3">
      <c r="A210" s="28"/>
      <c r="B210" s="28"/>
      <c r="C210" s="28"/>
      <c r="D210" s="28"/>
      <c r="E210" s="28"/>
      <c r="F210" s="28"/>
      <c r="G210" s="37"/>
      <c r="H210" s="28"/>
      <c r="I210" s="28"/>
      <c r="J210" s="28"/>
      <c r="K210" s="28"/>
      <c r="L210" s="28"/>
      <c r="M210" s="28"/>
      <c r="N210" s="28"/>
      <c r="O210" s="29"/>
      <c r="P210" t="str">
        <f>IF(D$50="","",D$50)</f>
        <v>117M1927049</v>
      </c>
      <c r="Q210" t="s">
        <v>551</v>
      </c>
      <c r="R210" t="s">
        <v>25</v>
      </c>
      <c r="S210" t="s">
        <v>187</v>
      </c>
      <c r="T210" s="45">
        <v>18.88</v>
      </c>
      <c r="U210" t="str">
        <f t="shared" ref="U210:U272" si="112">IF($T$1&lt;&gt;"Cq","",IF(T210="","INVALID",IF(T210&lt;33,"VALID","INVALID")))</f>
        <v>VALID</v>
      </c>
      <c r="V210" s="13" t="str">
        <f t="shared" ref="V210" si="113">IF(OR($N$15="Int.",ISBLANK($N$15)),"",IF(AND(U211="NO*",U213="NO*"),"Case 0",IF(U210="VALID",IF(U212="VALID",IF(U211="YES",IF(U213="YES","Case 1","Case 2"),IF(U213="YES","Case 3","Case 4")),IF(U211="YES",IF(U213="YES","Case 5","Case 6"),IF(U213="YES","Case 7","Case 8"))),IF(U212="VALID",IF(U211="YES",IF(U213="YES","Case 9","Case 10"),IF(U213="YES","Case 11","Case 12")),IF(U211="YES",IF(U213="YES","Case 13","Case 14"),IF(U213="YES","Case 15","Case 16"))))))</f>
        <v>Case 4</v>
      </c>
    </row>
    <row r="211" spans="1:22" ht="13.2" customHeight="1" x14ac:dyDescent="0.3">
      <c r="A211" s="28"/>
      <c r="B211" s="28"/>
      <c r="C211" s="28"/>
      <c r="D211" s="28"/>
      <c r="E211" s="28"/>
      <c r="F211" s="28"/>
      <c r="G211" s="37"/>
      <c r="H211" s="28"/>
      <c r="I211" s="28"/>
      <c r="J211" s="28"/>
      <c r="K211" s="28"/>
      <c r="L211" s="28"/>
      <c r="M211" s="28"/>
      <c r="N211" s="28"/>
      <c r="O211" s="29"/>
      <c r="P211" t="str">
        <f t="shared" ref="P211:P213" si="114">IF(D$50="","",D$50)</f>
        <v>117M1927049</v>
      </c>
      <c r="Q211" t="s">
        <v>551</v>
      </c>
      <c r="R211" t="s">
        <v>32</v>
      </c>
      <c r="S211" t="s">
        <v>187</v>
      </c>
      <c r="T211" s="45"/>
      <c r="U211" t="str">
        <f t="shared" ref="U211:U273" si="115">IF($T$1&lt;&gt;"Cq","",IF(T211="","NO",IF(T211&lt;33,"YES","NO*")))</f>
        <v>NO</v>
      </c>
      <c r="V211" s="13"/>
    </row>
    <row r="212" spans="1:22" ht="13.2" customHeight="1" x14ac:dyDescent="0.3">
      <c r="A212" s="28"/>
      <c r="B212" s="28"/>
      <c r="C212" s="28"/>
      <c r="D212" s="28"/>
      <c r="E212" s="28"/>
      <c r="F212" s="28"/>
      <c r="G212" s="37"/>
      <c r="H212" s="28"/>
      <c r="I212" s="28"/>
      <c r="J212" s="28"/>
      <c r="K212" s="28"/>
      <c r="L212" s="28"/>
      <c r="M212" s="28"/>
      <c r="N212" s="28"/>
      <c r="O212" s="29"/>
      <c r="P212" t="str">
        <f t="shared" si="114"/>
        <v>117M1927049</v>
      </c>
      <c r="Q212" t="s">
        <v>552</v>
      </c>
      <c r="R212" t="s">
        <v>25</v>
      </c>
      <c r="S212" t="s">
        <v>187</v>
      </c>
      <c r="T212" s="45">
        <v>18.27</v>
      </c>
      <c r="U212" t="str">
        <f t="shared" si="112"/>
        <v>VALID</v>
      </c>
      <c r="V212" s="13"/>
    </row>
    <row r="213" spans="1:22" ht="13.2" customHeight="1" x14ac:dyDescent="0.3">
      <c r="A213" s="28"/>
      <c r="B213" s="28"/>
      <c r="C213" s="28"/>
      <c r="D213" s="28"/>
      <c r="E213" s="28"/>
      <c r="F213" s="28"/>
      <c r="G213" s="37"/>
      <c r="H213" s="28"/>
      <c r="I213" s="28"/>
      <c r="J213" s="28"/>
      <c r="K213" s="28"/>
      <c r="L213" s="28"/>
      <c r="M213" s="28"/>
      <c r="N213" s="28"/>
      <c r="O213" s="29"/>
      <c r="P213" t="str">
        <f t="shared" si="114"/>
        <v>117M1927049</v>
      </c>
      <c r="Q213" t="s">
        <v>552</v>
      </c>
      <c r="R213" t="s">
        <v>32</v>
      </c>
      <c r="S213" t="s">
        <v>187</v>
      </c>
      <c r="T213" s="45"/>
      <c r="U213" t="str">
        <f t="shared" si="115"/>
        <v>NO</v>
      </c>
      <c r="V213" s="13"/>
    </row>
    <row r="214" spans="1:22" ht="13.2" customHeight="1" x14ac:dyDescent="0.3">
      <c r="A214" s="28"/>
      <c r="B214" s="28"/>
      <c r="C214" s="28"/>
      <c r="D214" s="28"/>
      <c r="E214" s="28"/>
      <c r="F214" s="28"/>
      <c r="G214" s="37"/>
      <c r="H214" s="28"/>
      <c r="I214" s="28"/>
      <c r="J214" s="28"/>
      <c r="K214" s="28"/>
      <c r="L214" s="28"/>
      <c r="M214" s="28"/>
      <c r="N214" s="28"/>
      <c r="O214" s="29"/>
      <c r="P214" t="str">
        <f>IF(D$51="","",D$51)</f>
        <v>117M1927050</v>
      </c>
      <c r="Q214" t="s">
        <v>553</v>
      </c>
      <c r="R214" t="s">
        <v>25</v>
      </c>
      <c r="S214" t="s">
        <v>190</v>
      </c>
      <c r="T214" s="45">
        <v>17.43</v>
      </c>
      <c r="U214" t="str">
        <f t="shared" si="112"/>
        <v>VALID</v>
      </c>
      <c r="V214" s="13" t="str">
        <f t="shared" ref="V214" si="116">IF(OR($N$15="Int.",ISBLANK($N$15)),"",IF(AND(U215="NO*",U217="NO*"),"Case 0",IF(U214="VALID",IF(U216="VALID",IF(U215="YES",IF(U217="YES","Case 1","Case 2"),IF(U217="YES","Case 3","Case 4")),IF(U215="YES",IF(U217="YES","Case 5","Case 6"),IF(U217="YES","Case 7","Case 8"))),IF(U216="VALID",IF(U215="YES",IF(U217="YES","Case 9","Case 10"),IF(U217="YES","Case 11","Case 12")),IF(U215="YES",IF(U217="YES","Case 13","Case 14"),IF(U217="YES","Case 15","Case 16"))))))</f>
        <v>Case 4</v>
      </c>
    </row>
    <row r="215" spans="1:22" ht="13.2" customHeight="1" x14ac:dyDescent="0.3">
      <c r="A215" s="28"/>
      <c r="B215" s="28"/>
      <c r="C215" s="28"/>
      <c r="D215" s="28"/>
      <c r="E215" s="28"/>
      <c r="F215" s="28"/>
      <c r="G215" s="37"/>
      <c r="H215" s="28"/>
      <c r="I215" s="28"/>
      <c r="J215" s="28"/>
      <c r="K215" s="28"/>
      <c r="L215" s="28"/>
      <c r="M215" s="28"/>
      <c r="N215" s="28"/>
      <c r="O215" s="29"/>
      <c r="P215" t="str">
        <f t="shared" ref="P215:P217" si="117">IF(D$51="","",D$51)</f>
        <v>117M1927050</v>
      </c>
      <c r="Q215" t="s">
        <v>553</v>
      </c>
      <c r="R215" t="s">
        <v>32</v>
      </c>
      <c r="S215" t="s">
        <v>190</v>
      </c>
      <c r="T215" s="45"/>
      <c r="U215" t="str">
        <f t="shared" si="115"/>
        <v>NO</v>
      </c>
      <c r="V215" s="13"/>
    </row>
    <row r="216" spans="1:22" ht="13.2" customHeight="1" x14ac:dyDescent="0.3">
      <c r="A216" s="28"/>
      <c r="B216" s="28"/>
      <c r="C216" s="28"/>
      <c r="D216" s="28"/>
      <c r="E216" s="28"/>
      <c r="F216" s="28"/>
      <c r="G216" s="37"/>
      <c r="H216" s="28"/>
      <c r="I216" s="28"/>
      <c r="J216" s="28"/>
      <c r="K216" s="28"/>
      <c r="L216" s="28"/>
      <c r="M216" s="28"/>
      <c r="N216" s="28"/>
      <c r="O216" s="29"/>
      <c r="P216" t="str">
        <f t="shared" si="117"/>
        <v>117M1927050</v>
      </c>
      <c r="Q216" t="s">
        <v>554</v>
      </c>
      <c r="R216" t="s">
        <v>25</v>
      </c>
      <c r="S216" t="s">
        <v>190</v>
      </c>
      <c r="T216" s="45">
        <v>17.649999999999999</v>
      </c>
      <c r="U216" t="str">
        <f t="shared" si="112"/>
        <v>VALID</v>
      </c>
      <c r="V216" s="13"/>
    </row>
    <row r="217" spans="1:22" ht="13.2" customHeight="1" x14ac:dyDescent="0.3">
      <c r="A217" s="28"/>
      <c r="B217" s="28"/>
      <c r="C217" s="28"/>
      <c r="D217" s="28"/>
      <c r="E217" s="28"/>
      <c r="F217" s="28"/>
      <c r="G217" s="37"/>
      <c r="H217" s="28"/>
      <c r="I217" s="28"/>
      <c r="J217" s="28"/>
      <c r="K217" s="28"/>
      <c r="L217" s="28"/>
      <c r="M217" s="28"/>
      <c r="N217" s="28"/>
      <c r="O217" s="29"/>
      <c r="P217" t="str">
        <f t="shared" si="117"/>
        <v>117M1927050</v>
      </c>
      <c r="Q217" t="s">
        <v>554</v>
      </c>
      <c r="R217" t="s">
        <v>32</v>
      </c>
      <c r="S217" t="s">
        <v>190</v>
      </c>
      <c r="T217" s="45"/>
      <c r="U217" t="str">
        <f t="shared" si="115"/>
        <v>NO</v>
      </c>
      <c r="V217" s="13"/>
    </row>
    <row r="218" spans="1:22" ht="13.2" customHeight="1" x14ac:dyDescent="0.3">
      <c r="A218" s="28"/>
      <c r="B218" s="28"/>
      <c r="C218" s="28"/>
      <c r="D218" s="28"/>
      <c r="E218" s="28"/>
      <c r="F218" s="28"/>
      <c r="G218" s="37"/>
      <c r="H218" s="28"/>
      <c r="I218" s="28"/>
      <c r="J218" s="28"/>
      <c r="K218" s="28"/>
      <c r="L218" s="28"/>
      <c r="M218" s="28"/>
      <c r="N218" s="28"/>
      <c r="O218" s="29"/>
      <c r="P218" t="str">
        <f>IF(D$52="","",D$52)</f>
        <v>117M1927051</v>
      </c>
      <c r="Q218" t="s">
        <v>555</v>
      </c>
      <c r="R218" t="s">
        <v>25</v>
      </c>
      <c r="S218" t="s">
        <v>192</v>
      </c>
      <c r="T218" s="45">
        <v>18.02</v>
      </c>
      <c r="U218" t="str">
        <f t="shared" si="112"/>
        <v>VALID</v>
      </c>
      <c r="V218" s="13" t="str">
        <f t="shared" ref="V218" si="118">IF(OR($N$15="Int.",ISBLANK($N$15)),"",IF(AND(U219="NO*",U221="NO*"),"Case 0",IF(U218="VALID",IF(U220="VALID",IF(U219="YES",IF(U221="YES","Case 1","Case 2"),IF(U221="YES","Case 3","Case 4")),IF(U219="YES",IF(U221="YES","Case 5","Case 6"),IF(U221="YES","Case 7","Case 8"))),IF(U220="VALID",IF(U219="YES",IF(U221="YES","Case 9","Case 10"),IF(U221="YES","Case 11","Case 12")),IF(U219="YES",IF(U221="YES","Case 13","Case 14"),IF(U221="YES","Case 15","Case 16"))))))</f>
        <v>Case 4</v>
      </c>
    </row>
    <row r="219" spans="1:22" ht="13.2" customHeight="1" x14ac:dyDescent="0.3">
      <c r="A219" s="28"/>
      <c r="B219" s="28"/>
      <c r="C219" s="28"/>
      <c r="D219" s="28"/>
      <c r="E219" s="28"/>
      <c r="F219" s="28"/>
      <c r="G219" s="37"/>
      <c r="H219" s="28"/>
      <c r="I219" s="28"/>
      <c r="J219" s="28"/>
      <c r="K219" s="28"/>
      <c r="L219" s="28"/>
      <c r="M219" s="28"/>
      <c r="N219" s="28"/>
      <c r="O219" s="29"/>
      <c r="P219" t="str">
        <f t="shared" ref="P219:P221" si="119">IF(D$52="","",D$52)</f>
        <v>117M1927051</v>
      </c>
      <c r="Q219" t="s">
        <v>555</v>
      </c>
      <c r="R219" t="s">
        <v>32</v>
      </c>
      <c r="S219" t="s">
        <v>192</v>
      </c>
      <c r="T219" s="45"/>
      <c r="U219" t="str">
        <f t="shared" si="115"/>
        <v>NO</v>
      </c>
      <c r="V219" s="13"/>
    </row>
    <row r="220" spans="1:22" ht="13.2" customHeight="1" x14ac:dyDescent="0.3">
      <c r="A220" s="28"/>
      <c r="B220" s="28"/>
      <c r="C220" s="28"/>
      <c r="D220" s="28"/>
      <c r="E220" s="28"/>
      <c r="F220" s="28"/>
      <c r="G220" s="37"/>
      <c r="H220" s="28"/>
      <c r="I220" s="28"/>
      <c r="J220" s="28"/>
      <c r="K220" s="28"/>
      <c r="L220" s="28"/>
      <c r="M220" s="28"/>
      <c r="N220" s="28"/>
      <c r="O220" s="29"/>
      <c r="P220" t="str">
        <f t="shared" si="119"/>
        <v>117M1927051</v>
      </c>
      <c r="Q220" t="s">
        <v>556</v>
      </c>
      <c r="R220" t="s">
        <v>25</v>
      </c>
      <c r="S220" t="s">
        <v>192</v>
      </c>
      <c r="T220" s="45">
        <v>17.87</v>
      </c>
      <c r="U220" t="str">
        <f t="shared" si="112"/>
        <v>VALID</v>
      </c>
      <c r="V220" s="13"/>
    </row>
    <row r="221" spans="1:22" ht="13.2" customHeight="1" x14ac:dyDescent="0.3">
      <c r="A221" s="28"/>
      <c r="B221" s="28"/>
      <c r="C221" s="28"/>
      <c r="D221" s="28"/>
      <c r="E221" s="28"/>
      <c r="F221" s="28"/>
      <c r="G221" s="37"/>
      <c r="H221" s="28"/>
      <c r="I221" s="28"/>
      <c r="J221" s="28"/>
      <c r="K221" s="28"/>
      <c r="L221" s="28"/>
      <c r="M221" s="28"/>
      <c r="N221" s="28"/>
      <c r="O221" s="29"/>
      <c r="P221" t="str">
        <f t="shared" si="119"/>
        <v>117M1927051</v>
      </c>
      <c r="Q221" t="s">
        <v>556</v>
      </c>
      <c r="R221" t="s">
        <v>32</v>
      </c>
      <c r="S221" t="s">
        <v>192</v>
      </c>
      <c r="T221" s="45"/>
      <c r="U221" t="str">
        <f t="shared" si="115"/>
        <v>NO</v>
      </c>
      <c r="V221" s="13"/>
    </row>
    <row r="222" spans="1:22" ht="13.2" customHeight="1" x14ac:dyDescent="0.3">
      <c r="A222" s="28"/>
      <c r="B222" s="28"/>
      <c r="C222" s="28"/>
      <c r="D222" s="28"/>
      <c r="E222" s="28"/>
      <c r="F222" s="28"/>
      <c r="G222" s="37"/>
      <c r="H222" s="28"/>
      <c r="I222" s="28"/>
      <c r="J222" s="28"/>
      <c r="K222" s="28"/>
      <c r="L222" s="28"/>
      <c r="M222" s="28"/>
      <c r="N222" s="28"/>
      <c r="O222" s="29"/>
      <c r="P222" t="str">
        <f>IF(D$53="","",D$53)</f>
        <v>117M1927052</v>
      </c>
      <c r="Q222" t="s">
        <v>557</v>
      </c>
      <c r="R222" t="s">
        <v>25</v>
      </c>
      <c r="S222" t="s">
        <v>195</v>
      </c>
      <c r="T222" s="45">
        <v>17.5</v>
      </c>
      <c r="U222" t="str">
        <f t="shared" si="112"/>
        <v>VALID</v>
      </c>
      <c r="V222" s="13" t="str">
        <f t="shared" ref="V222" si="120">IF(OR($N$15="Int.",ISBLANK($N$15)),"",IF(AND(U223="NO*",U225="NO*"),"Case 0",IF(U222="VALID",IF(U224="VALID",IF(U223="YES",IF(U225="YES","Case 1","Case 2"),IF(U225="YES","Case 3","Case 4")),IF(U223="YES",IF(U225="YES","Case 5","Case 6"),IF(U225="YES","Case 7","Case 8"))),IF(U224="VALID",IF(U223="YES",IF(U225="YES","Case 9","Case 10"),IF(U225="YES","Case 11","Case 12")),IF(U223="YES",IF(U225="YES","Case 13","Case 14"),IF(U225="YES","Case 15","Case 16"))))))</f>
        <v>Case 4</v>
      </c>
    </row>
    <row r="223" spans="1:22" ht="13.2" customHeight="1" x14ac:dyDescent="0.3">
      <c r="A223" s="28"/>
      <c r="B223" s="28"/>
      <c r="C223" s="28"/>
      <c r="D223" s="28"/>
      <c r="E223" s="28"/>
      <c r="F223" s="28"/>
      <c r="G223" s="37"/>
      <c r="H223" s="28"/>
      <c r="I223" s="28"/>
      <c r="J223" s="28"/>
      <c r="K223" s="28"/>
      <c r="L223" s="28"/>
      <c r="M223" s="28"/>
      <c r="N223" s="28"/>
      <c r="O223" s="29"/>
      <c r="P223" t="str">
        <f t="shared" ref="P223:P225" si="121">IF(D$53="","",D$53)</f>
        <v>117M1927052</v>
      </c>
      <c r="Q223" t="s">
        <v>557</v>
      </c>
      <c r="R223" t="s">
        <v>32</v>
      </c>
      <c r="S223" t="s">
        <v>195</v>
      </c>
      <c r="T223" s="45"/>
      <c r="U223" t="str">
        <f t="shared" si="115"/>
        <v>NO</v>
      </c>
      <c r="V223" s="13"/>
    </row>
    <row r="224" spans="1:22" ht="13.2" customHeight="1" x14ac:dyDescent="0.3">
      <c r="A224" s="28"/>
      <c r="B224" s="28"/>
      <c r="C224" s="28"/>
      <c r="D224" s="28"/>
      <c r="E224" s="28"/>
      <c r="F224" s="28"/>
      <c r="G224" s="37"/>
      <c r="H224" s="28"/>
      <c r="I224" s="28"/>
      <c r="J224" s="28"/>
      <c r="K224" s="28"/>
      <c r="L224" s="28"/>
      <c r="M224" s="28"/>
      <c r="N224" s="28"/>
      <c r="O224" s="29"/>
      <c r="P224" t="str">
        <f t="shared" si="121"/>
        <v>117M1927052</v>
      </c>
      <c r="Q224" t="s">
        <v>558</v>
      </c>
      <c r="R224" t="s">
        <v>25</v>
      </c>
      <c r="S224" t="s">
        <v>195</v>
      </c>
      <c r="T224" s="45">
        <v>17.579999999999998</v>
      </c>
      <c r="U224" t="str">
        <f t="shared" si="112"/>
        <v>VALID</v>
      </c>
      <c r="V224" s="13"/>
    </row>
    <row r="225" spans="1:22" ht="13.2" customHeight="1" x14ac:dyDescent="0.3">
      <c r="A225" s="28"/>
      <c r="B225" s="28"/>
      <c r="C225" s="28"/>
      <c r="D225" s="28"/>
      <c r="E225" s="28"/>
      <c r="F225" s="28"/>
      <c r="G225" s="37"/>
      <c r="H225" s="28"/>
      <c r="I225" s="28"/>
      <c r="J225" s="28"/>
      <c r="K225" s="28"/>
      <c r="L225" s="28"/>
      <c r="M225" s="28"/>
      <c r="N225" s="28"/>
      <c r="O225" s="29"/>
      <c r="P225" t="str">
        <f t="shared" si="121"/>
        <v>117M1927052</v>
      </c>
      <c r="Q225" t="s">
        <v>558</v>
      </c>
      <c r="R225" t="s">
        <v>32</v>
      </c>
      <c r="S225" t="s">
        <v>195</v>
      </c>
      <c r="T225" s="45"/>
      <c r="U225" t="str">
        <f t="shared" si="115"/>
        <v>NO</v>
      </c>
      <c r="V225" s="13"/>
    </row>
    <row r="226" spans="1:22" ht="13.2" customHeight="1" x14ac:dyDescent="0.3">
      <c r="A226" s="28"/>
      <c r="B226" s="28"/>
      <c r="C226" s="28"/>
      <c r="D226" s="28"/>
      <c r="E226" s="28"/>
      <c r="F226" s="28"/>
      <c r="G226" s="37"/>
      <c r="H226" s="28"/>
      <c r="I226" s="28"/>
      <c r="J226" s="28"/>
      <c r="K226" s="28"/>
      <c r="L226" s="28"/>
      <c r="M226" s="28"/>
      <c r="N226" s="28"/>
      <c r="O226" s="29"/>
      <c r="P226" t="str">
        <f>IF(D$54="","",D$54)</f>
        <v>117M1927053</v>
      </c>
      <c r="Q226" t="s">
        <v>559</v>
      </c>
      <c r="R226" t="s">
        <v>25</v>
      </c>
      <c r="S226" t="s">
        <v>197</v>
      </c>
      <c r="T226" s="45">
        <v>26.07</v>
      </c>
      <c r="U226" t="str">
        <f t="shared" si="112"/>
        <v>VALID</v>
      </c>
      <c r="V226" s="13" t="str">
        <f t="shared" ref="V226" si="122">IF(OR($N$15="Int.",ISBLANK($N$15)),"",IF(AND(U227="NO*",U229="NO*"),"Case 0",IF(U226="VALID",IF(U228="VALID",IF(U227="YES",IF(U229="YES","Case 1","Case 2"),IF(U229="YES","Case 3","Case 4")),IF(U227="YES",IF(U229="YES","Case 5","Case 6"),IF(U229="YES","Case 7","Case 8"))),IF(U228="VALID",IF(U227="YES",IF(U229="YES","Case 9","Case 10"),IF(U229="YES","Case 11","Case 12")),IF(U227="YES",IF(U229="YES","Case 13","Case 14"),IF(U229="YES","Case 15","Case 16"))))))</f>
        <v>Case 4</v>
      </c>
    </row>
    <row r="227" spans="1:22" ht="13.2" customHeight="1" x14ac:dyDescent="0.3">
      <c r="A227" s="28"/>
      <c r="B227" s="28"/>
      <c r="C227" s="28"/>
      <c r="D227" s="28"/>
      <c r="E227" s="28"/>
      <c r="F227" s="28"/>
      <c r="G227" s="37"/>
      <c r="H227" s="28"/>
      <c r="I227" s="28"/>
      <c r="J227" s="28"/>
      <c r="K227" s="28"/>
      <c r="L227" s="28"/>
      <c r="M227" s="28"/>
      <c r="N227" s="28"/>
      <c r="O227" s="29"/>
      <c r="P227" t="str">
        <f t="shared" ref="P227:P229" si="123">IF(D$54="","",D$54)</f>
        <v>117M1927053</v>
      </c>
      <c r="Q227" t="s">
        <v>559</v>
      </c>
      <c r="R227" t="s">
        <v>32</v>
      </c>
      <c r="S227" t="s">
        <v>197</v>
      </c>
      <c r="T227" s="45"/>
      <c r="U227" t="str">
        <f t="shared" si="115"/>
        <v>NO</v>
      </c>
      <c r="V227" s="13"/>
    </row>
    <row r="228" spans="1:22" ht="13.2" customHeight="1" x14ac:dyDescent="0.3">
      <c r="A228" s="28"/>
      <c r="B228" s="28"/>
      <c r="C228" s="28"/>
      <c r="D228" s="28"/>
      <c r="E228" s="28"/>
      <c r="F228" s="28"/>
      <c r="G228" s="37"/>
      <c r="H228" s="28"/>
      <c r="I228" s="28"/>
      <c r="J228" s="28"/>
      <c r="K228" s="28"/>
      <c r="L228" s="28"/>
      <c r="M228" s="28"/>
      <c r="N228" s="28"/>
      <c r="O228" s="29"/>
      <c r="P228" t="str">
        <f t="shared" si="123"/>
        <v>117M1927053</v>
      </c>
      <c r="Q228" t="s">
        <v>560</v>
      </c>
      <c r="R228" t="s">
        <v>25</v>
      </c>
      <c r="S228" t="s">
        <v>197</v>
      </c>
      <c r="T228" s="45">
        <v>24.83</v>
      </c>
      <c r="U228" t="str">
        <f t="shared" si="112"/>
        <v>VALID</v>
      </c>
      <c r="V228" s="13"/>
    </row>
    <row r="229" spans="1:22" ht="13.2" customHeight="1" x14ac:dyDescent="0.3">
      <c r="A229" s="28"/>
      <c r="B229" s="28"/>
      <c r="C229" s="28"/>
      <c r="D229" s="28"/>
      <c r="E229" s="28"/>
      <c r="F229" s="28"/>
      <c r="G229" s="37"/>
      <c r="H229" s="28"/>
      <c r="I229" s="28"/>
      <c r="J229" s="28"/>
      <c r="K229" s="28"/>
      <c r="L229" s="28"/>
      <c r="M229" s="28"/>
      <c r="N229" s="28"/>
      <c r="O229" s="29"/>
      <c r="P229" t="str">
        <f t="shared" si="123"/>
        <v>117M1927053</v>
      </c>
      <c r="Q229" t="s">
        <v>560</v>
      </c>
      <c r="R229" t="s">
        <v>32</v>
      </c>
      <c r="S229" t="s">
        <v>197</v>
      </c>
      <c r="T229" s="45"/>
      <c r="U229" t="str">
        <f t="shared" si="115"/>
        <v>NO</v>
      </c>
      <c r="V229" s="13"/>
    </row>
    <row r="230" spans="1:22" ht="13.2" customHeight="1" x14ac:dyDescent="0.3">
      <c r="A230" s="28"/>
      <c r="B230" s="28"/>
      <c r="C230" s="28"/>
      <c r="D230" s="28"/>
      <c r="E230" s="28"/>
      <c r="F230" s="28"/>
      <c r="G230" s="37"/>
      <c r="H230" s="28"/>
      <c r="I230" s="28"/>
      <c r="J230" s="28"/>
      <c r="K230" s="28"/>
      <c r="L230" s="28"/>
      <c r="M230" s="28"/>
      <c r="N230" s="28"/>
      <c r="O230" s="29"/>
      <c r="P230" t="str">
        <f>IF(D$55="","",D$55)</f>
        <v>117M1927054</v>
      </c>
      <c r="Q230" t="s">
        <v>561</v>
      </c>
      <c r="R230" t="s">
        <v>25</v>
      </c>
      <c r="S230" t="s">
        <v>200</v>
      </c>
      <c r="T230" s="45">
        <v>17.899999999999999</v>
      </c>
      <c r="U230" t="str">
        <f t="shared" si="112"/>
        <v>VALID</v>
      </c>
      <c r="V230" s="13" t="str">
        <f t="shared" ref="V230" si="124">IF(OR($N$15="Int.",ISBLANK($N$15)),"",IF(AND(U231="NO*",U233="NO*"),"Case 0",IF(U230="VALID",IF(U232="VALID",IF(U231="YES",IF(U233="YES","Case 1","Case 2"),IF(U233="YES","Case 3","Case 4")),IF(U231="YES",IF(U233="YES","Case 5","Case 6"),IF(U233="YES","Case 7","Case 8"))),IF(U232="VALID",IF(U231="YES",IF(U233="YES","Case 9","Case 10"),IF(U233="YES","Case 11","Case 12")),IF(U231="YES",IF(U233="YES","Case 13","Case 14"),IF(U233="YES","Case 15","Case 16"))))))</f>
        <v>Case 4</v>
      </c>
    </row>
    <row r="231" spans="1:22" ht="13.2" customHeight="1" x14ac:dyDescent="0.3">
      <c r="A231" s="28"/>
      <c r="B231" s="28"/>
      <c r="C231" s="28"/>
      <c r="D231" s="28"/>
      <c r="E231" s="28"/>
      <c r="F231" s="28"/>
      <c r="G231" s="37"/>
      <c r="H231" s="28"/>
      <c r="I231" s="28"/>
      <c r="J231" s="28"/>
      <c r="K231" s="28"/>
      <c r="L231" s="28"/>
      <c r="M231" s="28"/>
      <c r="N231" s="28"/>
      <c r="O231" s="29"/>
      <c r="P231" t="str">
        <f t="shared" ref="P231:P233" si="125">IF(D$55="","",D$55)</f>
        <v>117M1927054</v>
      </c>
      <c r="Q231" t="s">
        <v>561</v>
      </c>
      <c r="R231" t="s">
        <v>32</v>
      </c>
      <c r="S231" t="s">
        <v>200</v>
      </c>
      <c r="T231" s="45"/>
      <c r="U231" t="str">
        <f t="shared" si="115"/>
        <v>NO</v>
      </c>
      <c r="V231" s="13"/>
    </row>
    <row r="232" spans="1:22" ht="13.2" customHeight="1" x14ac:dyDescent="0.3">
      <c r="A232" s="28"/>
      <c r="B232" s="28"/>
      <c r="C232" s="28"/>
      <c r="D232" s="28"/>
      <c r="E232" s="28"/>
      <c r="F232" s="28"/>
      <c r="G232" s="37"/>
      <c r="H232" s="28"/>
      <c r="I232" s="28"/>
      <c r="J232" s="28"/>
      <c r="K232" s="28"/>
      <c r="L232" s="28"/>
      <c r="M232" s="28"/>
      <c r="N232" s="28"/>
      <c r="O232" s="29"/>
      <c r="P232" t="str">
        <f t="shared" si="125"/>
        <v>117M1927054</v>
      </c>
      <c r="Q232" t="s">
        <v>562</v>
      </c>
      <c r="R232" t="s">
        <v>25</v>
      </c>
      <c r="S232" t="s">
        <v>200</v>
      </c>
      <c r="T232" s="45">
        <v>17.07</v>
      </c>
      <c r="U232" t="str">
        <f t="shared" si="112"/>
        <v>VALID</v>
      </c>
      <c r="V232" s="13"/>
    </row>
    <row r="233" spans="1:22" ht="13.2" customHeight="1" x14ac:dyDescent="0.3">
      <c r="A233" s="28"/>
      <c r="B233" s="28"/>
      <c r="C233" s="28"/>
      <c r="D233" s="28"/>
      <c r="E233" s="28"/>
      <c r="F233" s="28"/>
      <c r="G233" s="37"/>
      <c r="H233" s="28"/>
      <c r="I233" s="28"/>
      <c r="J233" s="28"/>
      <c r="K233" s="28"/>
      <c r="L233" s="28"/>
      <c r="M233" s="28"/>
      <c r="N233" s="28"/>
      <c r="O233" s="29"/>
      <c r="P233" t="str">
        <f t="shared" si="125"/>
        <v>117M1927054</v>
      </c>
      <c r="Q233" t="s">
        <v>562</v>
      </c>
      <c r="R233" t="s">
        <v>32</v>
      </c>
      <c r="S233" t="s">
        <v>200</v>
      </c>
      <c r="T233" s="45"/>
      <c r="U233" t="str">
        <f t="shared" si="115"/>
        <v>NO</v>
      </c>
      <c r="V233" s="13"/>
    </row>
    <row r="234" spans="1:22" ht="13.2" customHeight="1" x14ac:dyDescent="0.3">
      <c r="A234" s="28"/>
      <c r="B234" s="28"/>
      <c r="C234" s="28"/>
      <c r="D234" s="28"/>
      <c r="E234" s="28"/>
      <c r="F234" s="28"/>
      <c r="G234" s="37"/>
      <c r="H234" s="28"/>
      <c r="I234" s="28"/>
      <c r="J234" s="28"/>
      <c r="K234" s="28"/>
      <c r="L234" s="28"/>
      <c r="M234" s="28"/>
      <c r="N234" s="28"/>
      <c r="O234" s="29"/>
      <c r="P234" t="str">
        <f>IF(D$56="","",D$56)</f>
        <v>117M1927055</v>
      </c>
      <c r="Q234" t="s">
        <v>563</v>
      </c>
      <c r="R234" t="s">
        <v>25</v>
      </c>
      <c r="S234" t="s">
        <v>202</v>
      </c>
      <c r="T234" s="45">
        <v>18.899999999999999</v>
      </c>
      <c r="U234" t="str">
        <f t="shared" si="112"/>
        <v>VALID</v>
      </c>
      <c r="V234" s="13" t="str">
        <f t="shared" ref="V234" si="126">IF(OR($N$15="Int.",ISBLANK($N$15)),"",IF(AND(U235="NO*",U237="NO*"),"Case 0",IF(U234="VALID",IF(U236="VALID",IF(U235="YES",IF(U237="YES","Case 1","Case 2"),IF(U237="YES","Case 3","Case 4")),IF(U235="YES",IF(U237="YES","Case 5","Case 6"),IF(U237="YES","Case 7","Case 8"))),IF(U236="VALID",IF(U235="YES",IF(U237="YES","Case 9","Case 10"),IF(U237="YES","Case 11","Case 12")),IF(U235="YES",IF(U237="YES","Case 13","Case 14"),IF(U237="YES","Case 15","Case 16"))))))</f>
        <v>Case 4</v>
      </c>
    </row>
    <row r="235" spans="1:22" ht="13.2" customHeight="1" x14ac:dyDescent="0.3">
      <c r="A235" s="28"/>
      <c r="B235" s="28"/>
      <c r="C235" s="28"/>
      <c r="D235" s="28"/>
      <c r="E235" s="28"/>
      <c r="F235" s="28"/>
      <c r="G235" s="37"/>
      <c r="H235" s="28"/>
      <c r="I235" s="28"/>
      <c r="J235" s="28"/>
      <c r="K235" s="28"/>
      <c r="L235" s="28"/>
      <c r="M235" s="28"/>
      <c r="N235" s="28"/>
      <c r="O235" s="29"/>
      <c r="P235" t="str">
        <f t="shared" ref="P235:P237" si="127">IF(D$56="","",D$56)</f>
        <v>117M1927055</v>
      </c>
      <c r="Q235" t="s">
        <v>563</v>
      </c>
      <c r="R235" t="s">
        <v>32</v>
      </c>
      <c r="S235" t="s">
        <v>202</v>
      </c>
      <c r="T235" s="45"/>
      <c r="U235" t="str">
        <f t="shared" si="115"/>
        <v>NO</v>
      </c>
      <c r="V235" s="13"/>
    </row>
    <row r="236" spans="1:22" ht="13.2" customHeight="1" x14ac:dyDescent="0.3">
      <c r="A236" s="28"/>
      <c r="B236" s="28"/>
      <c r="C236" s="28"/>
      <c r="D236" s="28"/>
      <c r="E236" s="28"/>
      <c r="F236" s="28"/>
      <c r="G236" s="37"/>
      <c r="H236" s="28"/>
      <c r="I236" s="28"/>
      <c r="J236" s="28"/>
      <c r="K236" s="28"/>
      <c r="L236" s="28"/>
      <c r="M236" s="28"/>
      <c r="N236" s="28"/>
      <c r="O236" s="29"/>
      <c r="P236" t="str">
        <f t="shared" si="127"/>
        <v>117M1927055</v>
      </c>
      <c r="Q236" t="s">
        <v>564</v>
      </c>
      <c r="R236" t="s">
        <v>25</v>
      </c>
      <c r="S236" t="s">
        <v>202</v>
      </c>
      <c r="T236" s="45">
        <v>18.79</v>
      </c>
      <c r="U236" t="str">
        <f t="shared" si="112"/>
        <v>VALID</v>
      </c>
      <c r="V236" s="13"/>
    </row>
    <row r="237" spans="1:22" ht="13.2" customHeight="1" x14ac:dyDescent="0.3">
      <c r="A237" s="28"/>
      <c r="B237" s="28"/>
      <c r="C237" s="28"/>
      <c r="D237" s="28"/>
      <c r="E237" s="28"/>
      <c r="F237" s="28"/>
      <c r="G237" s="37"/>
      <c r="H237" s="28"/>
      <c r="I237" s="28"/>
      <c r="J237" s="28"/>
      <c r="K237" s="28"/>
      <c r="L237" s="28"/>
      <c r="M237" s="28"/>
      <c r="N237" s="28"/>
      <c r="O237" s="29"/>
      <c r="P237" t="str">
        <f t="shared" si="127"/>
        <v>117M1927055</v>
      </c>
      <c r="Q237" t="s">
        <v>564</v>
      </c>
      <c r="R237" t="s">
        <v>32</v>
      </c>
      <c r="S237" t="s">
        <v>202</v>
      </c>
      <c r="T237" s="45">
        <v>38.51</v>
      </c>
      <c r="U237" t="str">
        <f t="shared" si="115"/>
        <v>NO*</v>
      </c>
      <c r="V237" s="13"/>
    </row>
    <row r="238" spans="1:22" ht="13.2" customHeight="1" x14ac:dyDescent="0.3">
      <c r="A238" s="28"/>
      <c r="B238" s="28"/>
      <c r="C238" s="28"/>
      <c r="D238" s="28"/>
      <c r="E238" s="28"/>
      <c r="F238" s="28"/>
      <c r="G238" s="37"/>
      <c r="H238" s="28"/>
      <c r="I238" s="28"/>
      <c r="J238" s="28"/>
      <c r="K238" s="28"/>
      <c r="L238" s="28"/>
      <c r="M238" s="28"/>
      <c r="N238" s="28"/>
      <c r="O238" s="29"/>
      <c r="P238" t="str">
        <f>IF(D$57="","",D$57)</f>
        <v>117M1927056</v>
      </c>
      <c r="Q238" t="s">
        <v>565</v>
      </c>
      <c r="R238" t="s">
        <v>25</v>
      </c>
      <c r="S238" t="s">
        <v>205</v>
      </c>
      <c r="T238" s="45">
        <v>17.399999999999999</v>
      </c>
      <c r="U238" t="str">
        <f t="shared" si="112"/>
        <v>VALID</v>
      </c>
      <c r="V238" s="13" t="str">
        <f t="shared" ref="V238" si="128">IF(OR($N$15="Int.",ISBLANK($N$15)),"",IF(AND(U239="NO*",U241="NO*"),"Case 0",IF(U238="VALID",IF(U240="VALID",IF(U239="YES",IF(U241="YES","Case 1","Case 2"),IF(U241="YES","Case 3","Case 4")),IF(U239="YES",IF(U241="YES","Case 5","Case 6"),IF(U241="YES","Case 7","Case 8"))),IF(U240="VALID",IF(U239="YES",IF(U241="YES","Case 9","Case 10"),IF(U241="YES","Case 11","Case 12")),IF(U239="YES",IF(U241="YES","Case 13","Case 14"),IF(U241="YES","Case 15","Case 16"))))))</f>
        <v>Case 4</v>
      </c>
    </row>
    <row r="239" spans="1:22" ht="13.2" customHeight="1" x14ac:dyDescent="0.3">
      <c r="A239" s="28"/>
      <c r="B239" s="28"/>
      <c r="C239" s="28"/>
      <c r="D239" s="28"/>
      <c r="E239" s="28"/>
      <c r="F239" s="28"/>
      <c r="G239" s="37"/>
      <c r="H239" s="28"/>
      <c r="I239" s="28"/>
      <c r="J239" s="28"/>
      <c r="K239" s="28"/>
      <c r="L239" s="28"/>
      <c r="M239" s="28"/>
      <c r="N239" s="28"/>
      <c r="O239" s="29"/>
      <c r="P239" t="str">
        <f t="shared" ref="P239:P241" si="129">IF(D$57="","",D$57)</f>
        <v>117M1927056</v>
      </c>
      <c r="Q239" t="s">
        <v>565</v>
      </c>
      <c r="R239" t="s">
        <v>32</v>
      </c>
      <c r="S239" t="s">
        <v>205</v>
      </c>
      <c r="T239" s="45"/>
      <c r="U239" t="str">
        <f t="shared" si="115"/>
        <v>NO</v>
      </c>
      <c r="V239" s="13"/>
    </row>
    <row r="240" spans="1:22" ht="13.2" customHeight="1" x14ac:dyDescent="0.3">
      <c r="A240" s="28"/>
      <c r="B240" s="28"/>
      <c r="C240" s="28"/>
      <c r="D240" s="28"/>
      <c r="E240" s="28"/>
      <c r="F240" s="28"/>
      <c r="G240" s="37"/>
      <c r="H240" s="28"/>
      <c r="I240" s="28"/>
      <c r="J240" s="28"/>
      <c r="K240" s="28"/>
      <c r="L240" s="28"/>
      <c r="M240" s="28"/>
      <c r="N240" s="28"/>
      <c r="O240" s="29"/>
      <c r="P240" t="str">
        <f t="shared" si="129"/>
        <v>117M1927056</v>
      </c>
      <c r="Q240" t="s">
        <v>566</v>
      </c>
      <c r="R240" t="s">
        <v>25</v>
      </c>
      <c r="S240" t="s">
        <v>205</v>
      </c>
      <c r="T240" s="45">
        <v>17.46</v>
      </c>
      <c r="U240" t="str">
        <f t="shared" si="112"/>
        <v>VALID</v>
      </c>
      <c r="V240" s="13"/>
    </row>
    <row r="241" spans="1:22" ht="13.2" customHeight="1" x14ac:dyDescent="0.3">
      <c r="A241" s="28"/>
      <c r="B241" s="28"/>
      <c r="C241" s="28"/>
      <c r="D241" s="28"/>
      <c r="E241" s="28"/>
      <c r="F241" s="28"/>
      <c r="G241" s="37"/>
      <c r="H241" s="28"/>
      <c r="I241" s="28"/>
      <c r="J241" s="28"/>
      <c r="K241" s="28"/>
      <c r="L241" s="28"/>
      <c r="M241" s="28"/>
      <c r="N241" s="28"/>
      <c r="O241" s="29"/>
      <c r="P241" t="str">
        <f t="shared" si="129"/>
        <v>117M1927056</v>
      </c>
      <c r="Q241" t="s">
        <v>566</v>
      </c>
      <c r="R241" t="s">
        <v>32</v>
      </c>
      <c r="S241" t="s">
        <v>205</v>
      </c>
      <c r="T241" s="45"/>
      <c r="U241" t="str">
        <f t="shared" si="115"/>
        <v>NO</v>
      </c>
      <c r="V241" s="13"/>
    </row>
    <row r="242" spans="1:22" ht="13.2" customHeight="1" x14ac:dyDescent="0.3">
      <c r="A242" s="28"/>
      <c r="B242" s="28"/>
      <c r="C242" s="28"/>
      <c r="D242" s="28"/>
      <c r="E242" s="28"/>
      <c r="F242" s="28"/>
      <c r="G242" s="37"/>
      <c r="H242" s="28"/>
      <c r="I242" s="28"/>
      <c r="J242" s="28"/>
      <c r="K242" s="28"/>
      <c r="L242" s="28"/>
      <c r="M242" s="28"/>
      <c r="N242" s="28"/>
      <c r="O242" s="29"/>
      <c r="P242" t="str">
        <f>IF(D$58="","",D$58)</f>
        <v>117M1927057</v>
      </c>
      <c r="Q242" t="s">
        <v>567</v>
      </c>
      <c r="R242" t="s">
        <v>25</v>
      </c>
      <c r="S242" t="s">
        <v>207</v>
      </c>
      <c r="T242" s="45">
        <v>19.07</v>
      </c>
      <c r="U242" t="str">
        <f t="shared" si="112"/>
        <v>VALID</v>
      </c>
      <c r="V242" s="13" t="str">
        <f t="shared" ref="V242" si="130">IF(OR($N$15="Int.",ISBLANK($N$15)),"",IF(AND(U243="NO*",U245="NO*"),"Case 0",IF(U242="VALID",IF(U244="VALID",IF(U243="YES",IF(U245="YES","Case 1","Case 2"),IF(U245="YES","Case 3","Case 4")),IF(U243="YES",IF(U245="YES","Case 5","Case 6"),IF(U245="YES","Case 7","Case 8"))),IF(U244="VALID",IF(U243="YES",IF(U245="YES","Case 9","Case 10"),IF(U245="YES","Case 11","Case 12")),IF(U243="YES",IF(U245="YES","Case 13","Case 14"),IF(U245="YES","Case 15","Case 16"))))))</f>
        <v>Case 4</v>
      </c>
    </row>
    <row r="243" spans="1:22" ht="13.2" customHeight="1" x14ac:dyDescent="0.3">
      <c r="A243" s="28"/>
      <c r="B243" s="28"/>
      <c r="C243" s="28"/>
      <c r="D243" s="28"/>
      <c r="E243" s="28"/>
      <c r="F243" s="28"/>
      <c r="G243" s="37"/>
      <c r="H243" s="28"/>
      <c r="I243" s="28"/>
      <c r="J243" s="28"/>
      <c r="K243" s="28"/>
      <c r="L243" s="28"/>
      <c r="M243" s="28"/>
      <c r="N243" s="28"/>
      <c r="O243" s="29"/>
      <c r="P243" t="str">
        <f t="shared" ref="P243:P245" si="131">IF(D$58="","",D$58)</f>
        <v>117M1927057</v>
      </c>
      <c r="Q243" t="s">
        <v>567</v>
      </c>
      <c r="R243" t="s">
        <v>32</v>
      </c>
      <c r="S243" t="s">
        <v>207</v>
      </c>
      <c r="T243" s="45">
        <v>37.49</v>
      </c>
      <c r="U243" t="str">
        <f t="shared" si="115"/>
        <v>NO*</v>
      </c>
      <c r="V243" s="13"/>
    </row>
    <row r="244" spans="1:22" ht="13.2" customHeight="1" x14ac:dyDescent="0.3">
      <c r="A244" s="28"/>
      <c r="B244" s="28"/>
      <c r="C244" s="28"/>
      <c r="D244" s="28"/>
      <c r="E244" s="28"/>
      <c r="F244" s="28"/>
      <c r="G244" s="37"/>
      <c r="H244" s="28"/>
      <c r="I244" s="28"/>
      <c r="J244" s="28"/>
      <c r="K244" s="28"/>
      <c r="L244" s="28"/>
      <c r="M244" s="28"/>
      <c r="N244" s="28"/>
      <c r="O244" s="29"/>
      <c r="P244" t="str">
        <f t="shared" si="131"/>
        <v>117M1927057</v>
      </c>
      <c r="Q244" t="s">
        <v>568</v>
      </c>
      <c r="R244" t="s">
        <v>25</v>
      </c>
      <c r="S244" t="s">
        <v>207</v>
      </c>
      <c r="T244" s="45">
        <v>17.739999999999998</v>
      </c>
      <c r="U244" t="str">
        <f t="shared" si="112"/>
        <v>VALID</v>
      </c>
      <c r="V244" s="13"/>
    </row>
    <row r="245" spans="1:22" ht="13.2" customHeight="1" x14ac:dyDescent="0.3">
      <c r="A245" s="28"/>
      <c r="B245" s="28"/>
      <c r="C245" s="28"/>
      <c r="D245" s="28"/>
      <c r="E245" s="28"/>
      <c r="F245" s="28"/>
      <c r="G245" s="37"/>
      <c r="H245" s="28"/>
      <c r="I245" s="28"/>
      <c r="J245" s="28"/>
      <c r="K245" s="28"/>
      <c r="L245" s="28"/>
      <c r="M245" s="28"/>
      <c r="N245" s="28"/>
      <c r="O245" s="29"/>
      <c r="P245" t="str">
        <f t="shared" si="131"/>
        <v>117M1927057</v>
      </c>
      <c r="Q245" t="s">
        <v>568</v>
      </c>
      <c r="R245" t="s">
        <v>32</v>
      </c>
      <c r="S245" t="s">
        <v>207</v>
      </c>
      <c r="T245" s="45"/>
      <c r="U245" t="str">
        <f t="shared" si="115"/>
        <v>NO</v>
      </c>
      <c r="V245" s="13"/>
    </row>
    <row r="246" spans="1:22" ht="13.2" customHeight="1" x14ac:dyDescent="0.3">
      <c r="A246" s="28"/>
      <c r="B246" s="28"/>
      <c r="C246" s="28"/>
      <c r="D246" s="28"/>
      <c r="E246" s="28"/>
      <c r="F246" s="28"/>
      <c r="G246" s="37"/>
      <c r="H246" s="28"/>
      <c r="I246" s="28"/>
      <c r="J246" s="28"/>
      <c r="K246" s="28"/>
      <c r="L246" s="28"/>
      <c r="M246" s="28"/>
      <c r="N246" s="28"/>
      <c r="O246" s="29"/>
      <c r="P246" t="str">
        <f>IF(D$59="","",D$59)</f>
        <v>117M1927058</v>
      </c>
      <c r="Q246" t="s">
        <v>569</v>
      </c>
      <c r="R246" t="s">
        <v>25</v>
      </c>
      <c r="S246" t="s">
        <v>210</v>
      </c>
      <c r="T246" s="45">
        <v>22.4</v>
      </c>
      <c r="U246" t="str">
        <f t="shared" si="112"/>
        <v>VALID</v>
      </c>
      <c r="V246" s="13" t="str">
        <f t="shared" ref="V246" si="132">IF(OR($N$15="Int.",ISBLANK($N$15)),"",IF(AND(U247="NO*",U249="NO*"),"Case 0",IF(U246="VALID",IF(U248="VALID",IF(U247="YES",IF(U249="YES","Case 1","Case 2"),IF(U249="YES","Case 3","Case 4")),IF(U247="YES",IF(U249="YES","Case 5","Case 6"),IF(U249="YES","Case 7","Case 8"))),IF(U248="VALID",IF(U247="YES",IF(U249="YES","Case 9","Case 10"),IF(U249="YES","Case 11","Case 12")),IF(U247="YES",IF(U249="YES","Case 13","Case 14"),IF(U249="YES","Case 15","Case 16"))))))</f>
        <v>Case 4</v>
      </c>
    </row>
    <row r="247" spans="1:22" ht="13.2" customHeight="1" x14ac:dyDescent="0.3">
      <c r="A247" s="28"/>
      <c r="B247" s="28"/>
      <c r="C247" s="28"/>
      <c r="D247" s="28"/>
      <c r="E247" s="28"/>
      <c r="F247" s="28"/>
      <c r="G247" s="37"/>
      <c r="H247" s="28"/>
      <c r="I247" s="28"/>
      <c r="J247" s="28"/>
      <c r="K247" s="28"/>
      <c r="L247" s="28"/>
      <c r="M247" s="28"/>
      <c r="N247" s="28"/>
      <c r="O247" s="29"/>
      <c r="P247" t="str">
        <f t="shared" ref="P247:P249" si="133">IF(D$59="","",D$59)</f>
        <v>117M1927058</v>
      </c>
      <c r="Q247" t="s">
        <v>569</v>
      </c>
      <c r="R247" t="s">
        <v>32</v>
      </c>
      <c r="S247" t="s">
        <v>210</v>
      </c>
      <c r="T247" s="45"/>
      <c r="U247" t="str">
        <f t="shared" si="115"/>
        <v>NO</v>
      </c>
      <c r="V247" s="13"/>
    </row>
    <row r="248" spans="1:22" ht="13.2" customHeight="1" x14ac:dyDescent="0.3">
      <c r="A248" s="28"/>
      <c r="B248" s="28"/>
      <c r="C248" s="28"/>
      <c r="D248" s="28"/>
      <c r="E248" s="28"/>
      <c r="F248" s="28"/>
      <c r="G248" s="37"/>
      <c r="H248" s="28"/>
      <c r="I248" s="28"/>
      <c r="J248" s="28"/>
      <c r="K248" s="28"/>
      <c r="L248" s="28"/>
      <c r="M248" s="28"/>
      <c r="N248" s="28"/>
      <c r="O248" s="29"/>
      <c r="P248" t="str">
        <f t="shared" si="133"/>
        <v>117M1927058</v>
      </c>
      <c r="Q248" t="s">
        <v>570</v>
      </c>
      <c r="R248" t="s">
        <v>25</v>
      </c>
      <c r="S248" t="s">
        <v>210</v>
      </c>
      <c r="T248" s="45">
        <v>21.22</v>
      </c>
      <c r="U248" t="str">
        <f t="shared" si="112"/>
        <v>VALID</v>
      </c>
      <c r="V248" s="13"/>
    </row>
    <row r="249" spans="1:22" ht="13.2" customHeight="1" x14ac:dyDescent="0.3">
      <c r="A249" s="28"/>
      <c r="B249" s="28"/>
      <c r="C249" s="28"/>
      <c r="D249" s="28"/>
      <c r="E249" s="28"/>
      <c r="F249" s="28"/>
      <c r="G249" s="37"/>
      <c r="H249" s="28"/>
      <c r="I249" s="28"/>
      <c r="J249" s="28"/>
      <c r="K249" s="28"/>
      <c r="L249" s="28"/>
      <c r="M249" s="28"/>
      <c r="N249" s="28"/>
      <c r="O249" s="29"/>
      <c r="P249" t="str">
        <f t="shared" si="133"/>
        <v>117M1927058</v>
      </c>
      <c r="Q249" t="s">
        <v>570</v>
      </c>
      <c r="R249" t="s">
        <v>32</v>
      </c>
      <c r="S249" t="s">
        <v>210</v>
      </c>
      <c r="T249" s="45"/>
      <c r="U249" t="str">
        <f t="shared" si="115"/>
        <v>NO</v>
      </c>
      <c r="V249" s="13"/>
    </row>
    <row r="250" spans="1:22" ht="13.2" customHeight="1" x14ac:dyDescent="0.3">
      <c r="A250" s="28"/>
      <c r="B250" s="28"/>
      <c r="C250" s="28"/>
      <c r="D250" s="28"/>
      <c r="E250" s="28"/>
      <c r="F250" s="28"/>
      <c r="G250" s="37"/>
      <c r="H250" s="28"/>
      <c r="I250" s="28"/>
      <c r="J250" s="28"/>
      <c r="K250" s="28"/>
      <c r="L250" s="28"/>
      <c r="M250" s="28"/>
      <c r="N250" s="28"/>
      <c r="O250" s="29"/>
      <c r="P250" t="str">
        <f>IF(D$60="","",D$60)</f>
        <v>117M1927059</v>
      </c>
      <c r="Q250" t="s">
        <v>571</v>
      </c>
      <c r="R250" t="s">
        <v>25</v>
      </c>
      <c r="S250" t="s">
        <v>212</v>
      </c>
      <c r="T250" s="45">
        <v>19.760000000000002</v>
      </c>
      <c r="U250" t="str">
        <f t="shared" si="112"/>
        <v>VALID</v>
      </c>
      <c r="V250" s="13" t="str">
        <f t="shared" ref="V250" si="134">IF(OR($N$15="Int.",ISBLANK($N$15)),"",IF(AND(U251="NO*",U253="NO*"),"Case 0",IF(U250="VALID",IF(U252="VALID",IF(U251="YES",IF(U253="YES","Case 1","Case 2"),IF(U253="YES","Case 3","Case 4")),IF(U251="YES",IF(U253="YES","Case 5","Case 6"),IF(U253="YES","Case 7","Case 8"))),IF(U252="VALID",IF(U251="YES",IF(U253="YES","Case 9","Case 10"),IF(U253="YES","Case 11","Case 12")),IF(U251="YES",IF(U253="YES","Case 13","Case 14"),IF(U253="YES","Case 15","Case 16"))))))</f>
        <v>Case 4</v>
      </c>
    </row>
    <row r="251" spans="1:22" ht="13.2" customHeight="1" x14ac:dyDescent="0.3">
      <c r="A251" s="28"/>
      <c r="B251" s="28"/>
      <c r="C251" s="28"/>
      <c r="D251" s="28"/>
      <c r="E251" s="28"/>
      <c r="F251" s="28"/>
      <c r="G251" s="37"/>
      <c r="H251" s="28"/>
      <c r="I251" s="28"/>
      <c r="J251" s="28"/>
      <c r="K251" s="28"/>
      <c r="L251" s="28"/>
      <c r="M251" s="28"/>
      <c r="N251" s="28"/>
      <c r="O251" s="29"/>
      <c r="P251" t="str">
        <f t="shared" ref="P251:P253" si="135">IF(D$60="","",D$60)</f>
        <v>117M1927059</v>
      </c>
      <c r="Q251" t="s">
        <v>571</v>
      </c>
      <c r="R251" t="s">
        <v>32</v>
      </c>
      <c r="S251" t="s">
        <v>212</v>
      </c>
      <c r="T251" s="45"/>
      <c r="U251" t="str">
        <f t="shared" si="115"/>
        <v>NO</v>
      </c>
      <c r="V251" s="13"/>
    </row>
    <row r="252" spans="1:22" ht="13.2" customHeight="1" x14ac:dyDescent="0.3">
      <c r="A252" s="28"/>
      <c r="B252" s="28"/>
      <c r="C252" s="28"/>
      <c r="D252" s="28"/>
      <c r="E252" s="28"/>
      <c r="F252" s="28"/>
      <c r="G252" s="37"/>
      <c r="H252" s="28"/>
      <c r="I252" s="28"/>
      <c r="J252" s="28"/>
      <c r="K252" s="28"/>
      <c r="L252" s="28"/>
      <c r="M252" s="28"/>
      <c r="N252" s="28"/>
      <c r="O252" s="29"/>
      <c r="P252" t="str">
        <f t="shared" si="135"/>
        <v>117M1927059</v>
      </c>
      <c r="Q252" t="s">
        <v>572</v>
      </c>
      <c r="R252" t="s">
        <v>25</v>
      </c>
      <c r="S252" t="s">
        <v>212</v>
      </c>
      <c r="T252" s="45">
        <v>19.38</v>
      </c>
      <c r="U252" t="str">
        <f t="shared" si="112"/>
        <v>VALID</v>
      </c>
      <c r="V252" s="13"/>
    </row>
    <row r="253" spans="1:22" ht="13.2" customHeight="1" x14ac:dyDescent="0.3">
      <c r="A253" s="28"/>
      <c r="B253" s="28"/>
      <c r="C253" s="28"/>
      <c r="D253" s="28"/>
      <c r="E253" s="28"/>
      <c r="F253" s="28"/>
      <c r="G253" s="37"/>
      <c r="H253" s="28"/>
      <c r="I253" s="28"/>
      <c r="J253" s="28"/>
      <c r="K253" s="28"/>
      <c r="L253" s="28"/>
      <c r="M253" s="28"/>
      <c r="N253" s="28"/>
      <c r="O253" s="29"/>
      <c r="P253" t="str">
        <f t="shared" si="135"/>
        <v>117M1927059</v>
      </c>
      <c r="Q253" t="s">
        <v>572</v>
      </c>
      <c r="R253" t="s">
        <v>32</v>
      </c>
      <c r="S253" t="s">
        <v>212</v>
      </c>
      <c r="T253" s="45"/>
      <c r="U253" t="str">
        <f t="shared" si="115"/>
        <v>NO</v>
      </c>
      <c r="V253" s="13"/>
    </row>
    <row r="254" spans="1:22" ht="13.2" customHeight="1" x14ac:dyDescent="0.3">
      <c r="A254" s="28"/>
      <c r="B254" s="28"/>
      <c r="C254" s="28"/>
      <c r="D254" s="28"/>
      <c r="E254" s="28"/>
      <c r="F254" s="28"/>
      <c r="G254" s="37"/>
      <c r="H254" s="28"/>
      <c r="I254" s="28"/>
      <c r="J254" s="28"/>
      <c r="K254" s="28"/>
      <c r="L254" s="28"/>
      <c r="M254" s="28"/>
      <c r="N254" s="28"/>
      <c r="O254" s="29"/>
      <c r="P254" t="str">
        <f>IF(D$61="","",D$61)</f>
        <v>117M1927060</v>
      </c>
      <c r="Q254" t="s">
        <v>573</v>
      </c>
      <c r="R254" t="s">
        <v>25</v>
      </c>
      <c r="S254" t="s">
        <v>215</v>
      </c>
      <c r="T254" s="45">
        <v>18.75</v>
      </c>
      <c r="U254" t="str">
        <f t="shared" si="112"/>
        <v>VALID</v>
      </c>
      <c r="V254" s="13" t="str">
        <f t="shared" ref="V254" si="136">IF(OR($N$15="Int.",ISBLANK($N$15)),"",IF(AND(U255="NO*",U257="NO*"),"Case 0",IF(U254="VALID",IF(U256="VALID",IF(U255="YES",IF(U257="YES","Case 1","Case 2"),IF(U257="YES","Case 3","Case 4")),IF(U255="YES",IF(U257="YES","Case 5","Case 6"),IF(U257="YES","Case 7","Case 8"))),IF(U256="VALID",IF(U255="YES",IF(U257="YES","Case 9","Case 10"),IF(U257="YES","Case 11","Case 12")),IF(U255="YES",IF(U257="YES","Case 13","Case 14"),IF(U257="YES","Case 15","Case 16"))))))</f>
        <v>Case 4</v>
      </c>
    </row>
    <row r="255" spans="1:22" ht="13.2" customHeight="1" x14ac:dyDescent="0.3">
      <c r="A255" s="28"/>
      <c r="B255" s="28"/>
      <c r="C255" s="28"/>
      <c r="D255" s="28"/>
      <c r="E255" s="28"/>
      <c r="F255" s="28"/>
      <c r="G255" s="37"/>
      <c r="H255" s="28"/>
      <c r="I255" s="28"/>
      <c r="J255" s="28"/>
      <c r="K255" s="28"/>
      <c r="L255" s="28"/>
      <c r="M255" s="28"/>
      <c r="N255" s="28"/>
      <c r="O255" s="29"/>
      <c r="P255" t="str">
        <f t="shared" ref="P255:P257" si="137">IF(D$61="","",D$61)</f>
        <v>117M1927060</v>
      </c>
      <c r="Q255" t="s">
        <v>573</v>
      </c>
      <c r="R255" t="s">
        <v>32</v>
      </c>
      <c r="S255" t="s">
        <v>215</v>
      </c>
      <c r="T255" s="45"/>
      <c r="U255" t="str">
        <f t="shared" si="115"/>
        <v>NO</v>
      </c>
      <c r="V255" s="13"/>
    </row>
    <row r="256" spans="1:22" ht="13.2" customHeight="1" x14ac:dyDescent="0.3">
      <c r="A256" s="28"/>
      <c r="B256" s="28"/>
      <c r="C256" s="28"/>
      <c r="D256" s="28"/>
      <c r="E256" s="28"/>
      <c r="F256" s="28"/>
      <c r="G256" s="37"/>
      <c r="H256" s="28"/>
      <c r="I256" s="28"/>
      <c r="J256" s="28"/>
      <c r="K256" s="28"/>
      <c r="L256" s="28"/>
      <c r="M256" s="28"/>
      <c r="N256" s="28"/>
      <c r="O256" s="29"/>
      <c r="P256" t="str">
        <f t="shared" si="137"/>
        <v>117M1927060</v>
      </c>
      <c r="Q256" t="s">
        <v>574</v>
      </c>
      <c r="R256" t="s">
        <v>25</v>
      </c>
      <c r="S256" t="s">
        <v>215</v>
      </c>
      <c r="T256" s="45">
        <v>17.75</v>
      </c>
      <c r="U256" t="str">
        <f t="shared" si="112"/>
        <v>VALID</v>
      </c>
      <c r="V256" s="13"/>
    </row>
    <row r="257" spans="1:22" ht="13.2" customHeight="1" x14ac:dyDescent="0.3">
      <c r="A257" s="28"/>
      <c r="B257" s="28"/>
      <c r="C257" s="28"/>
      <c r="D257" s="28"/>
      <c r="E257" s="28"/>
      <c r="F257" s="28"/>
      <c r="G257" s="37"/>
      <c r="H257" s="28"/>
      <c r="I257" s="28"/>
      <c r="J257" s="28"/>
      <c r="K257" s="28"/>
      <c r="L257" s="28"/>
      <c r="M257" s="28"/>
      <c r="N257" s="28"/>
      <c r="O257" s="29"/>
      <c r="P257" t="str">
        <f t="shared" si="137"/>
        <v>117M1927060</v>
      </c>
      <c r="Q257" t="s">
        <v>574</v>
      </c>
      <c r="R257" t="s">
        <v>32</v>
      </c>
      <c r="S257" t="s">
        <v>215</v>
      </c>
      <c r="T257" s="45"/>
      <c r="U257" t="str">
        <f t="shared" si="115"/>
        <v>NO</v>
      </c>
      <c r="V257" s="13"/>
    </row>
    <row r="258" spans="1:22" ht="13.2" customHeight="1" x14ac:dyDescent="0.3">
      <c r="A258" s="28"/>
      <c r="B258" s="28"/>
      <c r="C258" s="28"/>
      <c r="D258" s="28"/>
      <c r="E258" s="28"/>
      <c r="F258" s="28"/>
      <c r="G258" s="37"/>
      <c r="H258" s="28"/>
      <c r="I258" s="28"/>
      <c r="J258" s="28"/>
      <c r="K258" s="28"/>
      <c r="L258" s="28"/>
      <c r="M258" s="28"/>
      <c r="N258" s="28"/>
      <c r="O258" s="29"/>
      <c r="P258" t="str">
        <f>IF(D$62="","",D$62)</f>
        <v>117M1927061</v>
      </c>
      <c r="Q258" t="s">
        <v>575</v>
      </c>
      <c r="R258" t="s">
        <v>25</v>
      </c>
      <c r="S258" t="s">
        <v>217</v>
      </c>
      <c r="T258" s="45">
        <v>26.07</v>
      </c>
      <c r="U258" t="str">
        <f t="shared" si="112"/>
        <v>VALID</v>
      </c>
      <c r="V258" s="13" t="str">
        <f t="shared" ref="V258" si="138">IF(OR($N$15="Int.",ISBLANK($N$15)),"",IF(AND(U259="NO*",U261="NO*"),"Case 0",IF(U258="VALID",IF(U260="VALID",IF(U259="YES",IF(U261="YES","Case 1","Case 2"),IF(U261="YES","Case 3","Case 4")),IF(U259="YES",IF(U261="YES","Case 5","Case 6"),IF(U261="YES","Case 7","Case 8"))),IF(U260="VALID",IF(U259="YES",IF(U261="YES","Case 9","Case 10"),IF(U261="YES","Case 11","Case 12")),IF(U259="YES",IF(U261="YES","Case 13","Case 14"),IF(U261="YES","Case 15","Case 16"))))))</f>
        <v>Case 4</v>
      </c>
    </row>
    <row r="259" spans="1:22" ht="13.2" customHeight="1" x14ac:dyDescent="0.3">
      <c r="A259" s="28"/>
      <c r="B259" s="28"/>
      <c r="C259" s="28"/>
      <c r="D259" s="28"/>
      <c r="E259" s="28"/>
      <c r="F259" s="28"/>
      <c r="G259" s="37"/>
      <c r="H259" s="28"/>
      <c r="I259" s="28"/>
      <c r="J259" s="28"/>
      <c r="K259" s="28"/>
      <c r="L259" s="28"/>
      <c r="M259" s="28"/>
      <c r="N259" s="28"/>
      <c r="O259" s="29"/>
      <c r="P259" t="str">
        <f t="shared" ref="P259:P261" si="139">IF(D$62="","",D$62)</f>
        <v>117M1927061</v>
      </c>
      <c r="Q259" t="s">
        <v>575</v>
      </c>
      <c r="R259" t="s">
        <v>32</v>
      </c>
      <c r="S259" t="s">
        <v>217</v>
      </c>
      <c r="T259" s="45"/>
      <c r="U259" t="str">
        <f t="shared" si="115"/>
        <v>NO</v>
      </c>
      <c r="V259" s="13"/>
    </row>
    <row r="260" spans="1:22" ht="13.2" customHeight="1" x14ac:dyDescent="0.3">
      <c r="A260" s="28"/>
      <c r="B260" s="28"/>
      <c r="C260" s="28"/>
      <c r="D260" s="28"/>
      <c r="E260" s="28"/>
      <c r="F260" s="28"/>
      <c r="G260" s="37"/>
      <c r="H260" s="28"/>
      <c r="I260" s="28"/>
      <c r="J260" s="28"/>
      <c r="K260" s="28"/>
      <c r="L260" s="28"/>
      <c r="M260" s="28"/>
      <c r="N260" s="28"/>
      <c r="O260" s="29"/>
      <c r="P260" t="str">
        <f t="shared" si="139"/>
        <v>117M1927061</v>
      </c>
      <c r="Q260" t="s">
        <v>576</v>
      </c>
      <c r="R260" t="s">
        <v>25</v>
      </c>
      <c r="S260" t="s">
        <v>217</v>
      </c>
      <c r="T260" s="45">
        <v>32.450000000000003</v>
      </c>
      <c r="U260" t="str">
        <f t="shared" si="112"/>
        <v>VALID</v>
      </c>
      <c r="V260" s="13"/>
    </row>
    <row r="261" spans="1:22" ht="13.2" customHeight="1" x14ac:dyDescent="0.3">
      <c r="A261" s="28"/>
      <c r="B261" s="28"/>
      <c r="C261" s="28"/>
      <c r="D261" s="28"/>
      <c r="E261" s="28"/>
      <c r="F261" s="28"/>
      <c r="G261" s="37"/>
      <c r="H261" s="28"/>
      <c r="I261" s="28"/>
      <c r="J261" s="28"/>
      <c r="K261" s="28"/>
      <c r="L261" s="28"/>
      <c r="M261" s="28"/>
      <c r="N261" s="28"/>
      <c r="O261" s="29"/>
      <c r="P261" t="str">
        <f t="shared" si="139"/>
        <v>117M1927061</v>
      </c>
      <c r="Q261" t="s">
        <v>576</v>
      </c>
      <c r="R261" t="s">
        <v>32</v>
      </c>
      <c r="S261" t="s">
        <v>217</v>
      </c>
      <c r="T261" s="45"/>
      <c r="U261" t="str">
        <f t="shared" si="115"/>
        <v>NO</v>
      </c>
      <c r="V261" s="13"/>
    </row>
    <row r="262" spans="1:22" ht="13.2" customHeight="1" x14ac:dyDescent="0.3">
      <c r="A262" s="28"/>
      <c r="B262" s="28"/>
      <c r="C262" s="28"/>
      <c r="D262" s="28"/>
      <c r="E262" s="28"/>
      <c r="F262" s="28"/>
      <c r="G262" s="37"/>
      <c r="H262" s="28"/>
      <c r="I262" s="28"/>
      <c r="J262" s="28"/>
      <c r="K262" s="28"/>
      <c r="L262" s="28"/>
      <c r="M262" s="28"/>
      <c r="N262" s="28"/>
      <c r="O262" s="29"/>
      <c r="P262" t="str">
        <f>IF(D$63="","",D$63)</f>
        <v>117M1927062</v>
      </c>
      <c r="Q262" t="s">
        <v>577</v>
      </c>
      <c r="R262" t="s">
        <v>25</v>
      </c>
      <c r="S262" t="s">
        <v>220</v>
      </c>
      <c r="T262" s="45">
        <v>20.41</v>
      </c>
      <c r="U262" t="str">
        <f t="shared" si="112"/>
        <v>VALID</v>
      </c>
      <c r="V262" s="13" t="str">
        <f t="shared" ref="V262" si="140">IF(OR($N$15="Int.",ISBLANK($N$15)),"",IF(AND(U263="NO*",U265="NO*"),"Case 0",IF(U262="VALID",IF(U264="VALID",IF(U263="YES",IF(U265="YES","Case 1","Case 2"),IF(U265="YES","Case 3","Case 4")),IF(U263="YES",IF(U265="YES","Case 5","Case 6"),IF(U265="YES","Case 7","Case 8"))),IF(U264="VALID",IF(U263="YES",IF(U265="YES","Case 9","Case 10"),IF(U265="YES","Case 11","Case 12")),IF(U263="YES",IF(U265="YES","Case 13","Case 14"),IF(U265="YES","Case 15","Case 16"))))))</f>
        <v>Case 4</v>
      </c>
    </row>
    <row r="263" spans="1:22" ht="13.2" customHeight="1" x14ac:dyDescent="0.3">
      <c r="A263" s="28"/>
      <c r="B263" s="28"/>
      <c r="C263" s="28"/>
      <c r="D263" s="28"/>
      <c r="E263" s="28"/>
      <c r="F263" s="28"/>
      <c r="G263" s="37"/>
      <c r="H263" s="28"/>
      <c r="I263" s="28"/>
      <c r="J263" s="28"/>
      <c r="K263" s="28"/>
      <c r="L263" s="28"/>
      <c r="M263" s="28"/>
      <c r="N263" s="28"/>
      <c r="O263" s="29"/>
      <c r="P263" t="str">
        <f t="shared" ref="P263:P265" si="141">IF(D$63="","",D$63)</f>
        <v>117M1927062</v>
      </c>
      <c r="Q263" t="s">
        <v>577</v>
      </c>
      <c r="R263" t="s">
        <v>32</v>
      </c>
      <c r="S263" t="s">
        <v>220</v>
      </c>
      <c r="T263" s="45"/>
      <c r="U263" t="str">
        <f t="shared" si="115"/>
        <v>NO</v>
      </c>
      <c r="V263" s="13"/>
    </row>
    <row r="264" spans="1:22" ht="13.2" customHeight="1" x14ac:dyDescent="0.3">
      <c r="A264" s="28"/>
      <c r="B264" s="28"/>
      <c r="C264" s="28"/>
      <c r="D264" s="28"/>
      <c r="E264" s="28"/>
      <c r="F264" s="28"/>
      <c r="G264" s="37"/>
      <c r="H264" s="28"/>
      <c r="I264" s="28"/>
      <c r="J264" s="28"/>
      <c r="K264" s="28"/>
      <c r="L264" s="28"/>
      <c r="M264" s="28"/>
      <c r="N264" s="28"/>
      <c r="O264" s="29"/>
      <c r="P264" t="str">
        <f t="shared" si="141"/>
        <v>117M1927062</v>
      </c>
      <c r="Q264" t="s">
        <v>578</v>
      </c>
      <c r="R264" t="s">
        <v>25</v>
      </c>
      <c r="S264" t="s">
        <v>220</v>
      </c>
      <c r="T264" s="45">
        <v>20.49</v>
      </c>
      <c r="U264" t="str">
        <f t="shared" si="112"/>
        <v>VALID</v>
      </c>
      <c r="V264" s="13"/>
    </row>
    <row r="265" spans="1:22" ht="13.2" customHeight="1" x14ac:dyDescent="0.3">
      <c r="A265" s="28"/>
      <c r="B265" s="28"/>
      <c r="C265" s="28"/>
      <c r="D265" s="28"/>
      <c r="E265" s="28"/>
      <c r="F265" s="28"/>
      <c r="G265" s="37"/>
      <c r="H265" s="28"/>
      <c r="I265" s="28"/>
      <c r="J265" s="28"/>
      <c r="K265" s="28"/>
      <c r="L265" s="28"/>
      <c r="M265" s="28"/>
      <c r="N265" s="28"/>
      <c r="O265" s="29"/>
      <c r="P265" t="str">
        <f t="shared" si="141"/>
        <v>117M1927062</v>
      </c>
      <c r="Q265" t="s">
        <v>578</v>
      </c>
      <c r="R265" t="s">
        <v>32</v>
      </c>
      <c r="S265" t="s">
        <v>220</v>
      </c>
      <c r="T265" s="45"/>
      <c r="U265" t="str">
        <f t="shared" si="115"/>
        <v>NO</v>
      </c>
      <c r="V265" s="13"/>
    </row>
    <row r="266" spans="1:22" ht="13.2" customHeight="1" x14ac:dyDescent="0.3">
      <c r="A266" s="28"/>
      <c r="B266" s="28"/>
      <c r="C266" s="28"/>
      <c r="D266" s="28"/>
      <c r="E266" s="28"/>
      <c r="F266" s="28"/>
      <c r="G266" s="37"/>
      <c r="H266" s="28"/>
      <c r="I266" s="28"/>
      <c r="J266" s="28"/>
      <c r="K266" s="28"/>
      <c r="L266" s="28"/>
      <c r="M266" s="28"/>
      <c r="N266" s="28"/>
      <c r="O266" s="29"/>
      <c r="P266" t="str">
        <f>IF(D$64="","",D$64)</f>
        <v>117M1927063</v>
      </c>
      <c r="Q266" t="s">
        <v>579</v>
      </c>
      <c r="R266" t="s">
        <v>25</v>
      </c>
      <c r="S266" t="s">
        <v>222</v>
      </c>
      <c r="T266" s="45">
        <v>20.420000000000002</v>
      </c>
      <c r="U266" t="str">
        <f t="shared" si="112"/>
        <v>VALID</v>
      </c>
      <c r="V266" s="13" t="str">
        <f t="shared" ref="V266" si="142">IF(OR($N$15="Int.",ISBLANK($N$15)),"",IF(AND(U267="NO*",U269="NO*"),"Case 0",IF(U266="VALID",IF(U268="VALID",IF(U267="YES",IF(U269="YES","Case 1","Case 2"),IF(U269="YES","Case 3","Case 4")),IF(U267="YES",IF(U269="YES","Case 5","Case 6"),IF(U269="YES","Case 7","Case 8"))),IF(U268="VALID",IF(U267="YES",IF(U269="YES","Case 9","Case 10"),IF(U269="YES","Case 11","Case 12")),IF(U267="YES",IF(U269="YES","Case 13","Case 14"),IF(U269="YES","Case 15","Case 16"))))))</f>
        <v>Case 4</v>
      </c>
    </row>
    <row r="267" spans="1:22" ht="13.2" customHeight="1" x14ac:dyDescent="0.3">
      <c r="A267" s="28"/>
      <c r="B267" s="28"/>
      <c r="C267" s="28"/>
      <c r="D267" s="28"/>
      <c r="E267" s="28"/>
      <c r="F267" s="28"/>
      <c r="G267" s="37"/>
      <c r="H267" s="28"/>
      <c r="I267" s="28"/>
      <c r="J267" s="28"/>
      <c r="K267" s="28"/>
      <c r="L267" s="28"/>
      <c r="M267" s="28"/>
      <c r="N267" s="28"/>
      <c r="O267" s="29"/>
      <c r="P267" t="str">
        <f t="shared" ref="P267:P269" si="143">IF(D$64="","",D$64)</f>
        <v>117M1927063</v>
      </c>
      <c r="Q267" t="s">
        <v>579</v>
      </c>
      <c r="R267" t="s">
        <v>32</v>
      </c>
      <c r="S267" t="s">
        <v>222</v>
      </c>
      <c r="T267" s="45"/>
      <c r="U267" t="str">
        <f t="shared" si="115"/>
        <v>NO</v>
      </c>
      <c r="V267" s="13"/>
    </row>
    <row r="268" spans="1:22" ht="13.2" customHeight="1" x14ac:dyDescent="0.3">
      <c r="A268" s="28"/>
      <c r="B268" s="28"/>
      <c r="C268" s="28"/>
      <c r="D268" s="28"/>
      <c r="E268" s="28"/>
      <c r="F268" s="28"/>
      <c r="G268" s="37"/>
      <c r="H268" s="28"/>
      <c r="I268" s="28"/>
      <c r="J268" s="28"/>
      <c r="K268" s="28"/>
      <c r="L268" s="28"/>
      <c r="M268" s="28"/>
      <c r="N268" s="28"/>
      <c r="O268" s="29"/>
      <c r="P268" t="str">
        <f t="shared" si="143"/>
        <v>117M1927063</v>
      </c>
      <c r="Q268" t="s">
        <v>580</v>
      </c>
      <c r="R268" t="s">
        <v>25</v>
      </c>
      <c r="S268" t="s">
        <v>222</v>
      </c>
      <c r="T268" s="45">
        <v>20.67</v>
      </c>
      <c r="U268" t="str">
        <f t="shared" si="112"/>
        <v>VALID</v>
      </c>
      <c r="V268" s="13"/>
    </row>
    <row r="269" spans="1:22" ht="13.2" customHeight="1" x14ac:dyDescent="0.3">
      <c r="A269" s="28"/>
      <c r="B269" s="28"/>
      <c r="C269" s="28"/>
      <c r="D269" s="28"/>
      <c r="E269" s="28"/>
      <c r="F269" s="28"/>
      <c r="G269" s="37"/>
      <c r="H269" s="28"/>
      <c r="I269" s="28"/>
      <c r="J269" s="28"/>
      <c r="K269" s="28"/>
      <c r="L269" s="28"/>
      <c r="M269" s="28"/>
      <c r="N269" s="28"/>
      <c r="O269" s="29"/>
      <c r="P269" t="str">
        <f t="shared" si="143"/>
        <v>117M1927063</v>
      </c>
      <c r="Q269" t="s">
        <v>580</v>
      </c>
      <c r="R269" t="s">
        <v>32</v>
      </c>
      <c r="S269" t="s">
        <v>222</v>
      </c>
      <c r="T269" s="45"/>
      <c r="U269" t="str">
        <f t="shared" si="115"/>
        <v>NO</v>
      </c>
      <c r="V269" s="13"/>
    </row>
    <row r="270" spans="1:22" ht="13.2" customHeight="1" x14ac:dyDescent="0.3">
      <c r="A270" s="28"/>
      <c r="B270" s="28"/>
      <c r="C270" s="28"/>
      <c r="D270" s="28"/>
      <c r="E270" s="28"/>
      <c r="F270" s="28"/>
      <c r="G270" s="37"/>
      <c r="H270" s="28"/>
      <c r="I270" s="28"/>
      <c r="J270" s="28"/>
      <c r="K270" s="28"/>
      <c r="L270" s="28"/>
      <c r="M270" s="28"/>
      <c r="N270" s="28"/>
      <c r="O270" s="29"/>
      <c r="P270" t="str">
        <f>IF(D$65="","",D$65)</f>
        <v>117M1927064</v>
      </c>
      <c r="Q270" t="s">
        <v>581</v>
      </c>
      <c r="R270" t="s">
        <v>25</v>
      </c>
      <c r="S270" t="s">
        <v>225</v>
      </c>
      <c r="T270" s="45">
        <v>19.16</v>
      </c>
      <c r="U270" t="str">
        <f t="shared" si="112"/>
        <v>VALID</v>
      </c>
      <c r="V270" s="13" t="str">
        <f t="shared" ref="V270" si="144">IF(OR($N$15="Int.",ISBLANK($N$15)),"",IF(AND(U271="NO*",U273="NO*"),"Case 0",IF(U270="VALID",IF(U272="VALID",IF(U271="YES",IF(U273="YES","Case 1","Case 2"),IF(U273="YES","Case 3","Case 4")),IF(U271="YES",IF(U273="YES","Case 5","Case 6"),IF(U273="YES","Case 7","Case 8"))),IF(U272="VALID",IF(U271="YES",IF(U273="YES","Case 9","Case 10"),IF(U273="YES","Case 11","Case 12")),IF(U271="YES",IF(U273="YES","Case 13","Case 14"),IF(U273="YES","Case 15","Case 16"))))))</f>
        <v>Case 4</v>
      </c>
    </row>
    <row r="271" spans="1:22" ht="13.2" customHeight="1" x14ac:dyDescent="0.3">
      <c r="A271" s="28"/>
      <c r="B271" s="28"/>
      <c r="C271" s="28"/>
      <c r="D271" s="28"/>
      <c r="E271" s="28"/>
      <c r="F271" s="28"/>
      <c r="G271" s="37"/>
      <c r="H271" s="28"/>
      <c r="I271" s="28"/>
      <c r="J271" s="28"/>
      <c r="K271" s="28"/>
      <c r="L271" s="28"/>
      <c r="M271" s="28"/>
      <c r="N271" s="28"/>
      <c r="O271" s="29"/>
      <c r="P271" t="str">
        <f t="shared" ref="P271:P273" si="145">IF(D$65="","",D$65)</f>
        <v>117M1927064</v>
      </c>
      <c r="Q271" t="s">
        <v>581</v>
      </c>
      <c r="R271" t="s">
        <v>32</v>
      </c>
      <c r="S271" t="s">
        <v>225</v>
      </c>
      <c r="T271" s="45"/>
      <c r="U271" t="str">
        <f t="shared" si="115"/>
        <v>NO</v>
      </c>
      <c r="V271" s="13"/>
    </row>
    <row r="272" spans="1:22" ht="13.2" customHeight="1" x14ac:dyDescent="0.3">
      <c r="A272" s="28"/>
      <c r="B272" s="28"/>
      <c r="C272" s="28"/>
      <c r="D272" s="28"/>
      <c r="E272" s="28"/>
      <c r="F272" s="28"/>
      <c r="G272" s="37"/>
      <c r="H272" s="28"/>
      <c r="I272" s="28"/>
      <c r="J272" s="28"/>
      <c r="K272" s="28"/>
      <c r="L272" s="28"/>
      <c r="M272" s="28"/>
      <c r="N272" s="28"/>
      <c r="O272" s="29"/>
      <c r="P272" t="str">
        <f t="shared" si="145"/>
        <v>117M1927064</v>
      </c>
      <c r="Q272" t="s">
        <v>582</v>
      </c>
      <c r="R272" t="s">
        <v>25</v>
      </c>
      <c r="S272" t="s">
        <v>225</v>
      </c>
      <c r="T272" s="45">
        <v>19.059999999999999</v>
      </c>
      <c r="U272" t="str">
        <f t="shared" si="112"/>
        <v>VALID</v>
      </c>
      <c r="V272" s="13"/>
    </row>
    <row r="273" spans="1:22" ht="13.2" customHeight="1" x14ac:dyDescent="0.3">
      <c r="A273" s="28"/>
      <c r="B273" s="28"/>
      <c r="C273" s="28"/>
      <c r="D273" s="28"/>
      <c r="E273" s="28"/>
      <c r="F273" s="28"/>
      <c r="G273" s="37"/>
      <c r="H273" s="28"/>
      <c r="I273" s="28"/>
      <c r="J273" s="28"/>
      <c r="K273" s="28"/>
      <c r="L273" s="28"/>
      <c r="M273" s="28"/>
      <c r="N273" s="28"/>
      <c r="O273" s="29"/>
      <c r="P273" t="str">
        <f t="shared" si="145"/>
        <v>117M1927064</v>
      </c>
      <c r="Q273" t="s">
        <v>582</v>
      </c>
      <c r="R273" t="s">
        <v>32</v>
      </c>
      <c r="S273" t="s">
        <v>225</v>
      </c>
      <c r="T273" s="45"/>
      <c r="U273" t="str">
        <f t="shared" si="115"/>
        <v>NO</v>
      </c>
      <c r="V273" s="13"/>
    </row>
    <row r="274" spans="1:22" ht="13.2" customHeight="1" x14ac:dyDescent="0.3">
      <c r="A274" s="28"/>
      <c r="B274" s="28"/>
      <c r="C274" s="28"/>
      <c r="D274" s="28"/>
      <c r="E274" s="28"/>
      <c r="F274" s="28"/>
      <c r="G274" s="37"/>
      <c r="H274" s="28"/>
      <c r="I274" s="28"/>
      <c r="J274" s="28"/>
      <c r="K274" s="28"/>
      <c r="L274" s="28"/>
      <c r="M274" s="28"/>
      <c r="N274" s="28"/>
      <c r="O274" s="29"/>
      <c r="P274" t="str">
        <f>IF(D$66="","",D$66)</f>
        <v>117M1927065</v>
      </c>
      <c r="Q274" t="s">
        <v>583</v>
      </c>
      <c r="R274" t="s">
        <v>25</v>
      </c>
      <c r="S274" t="s">
        <v>227</v>
      </c>
      <c r="T274" s="45">
        <v>19.32</v>
      </c>
      <c r="U274" t="str">
        <f t="shared" ref="U274:U336" si="146">IF($T$1&lt;&gt;"Cq","",IF(T274="","INVALID",IF(T274&lt;33,"VALID","INVALID")))</f>
        <v>VALID</v>
      </c>
      <c r="V274" s="13" t="str">
        <f t="shared" ref="V274" si="147">IF(OR($N$15="Int.",ISBLANK($N$15)),"",IF(AND(U275="NO*",U277="NO*"),"Case 0",IF(U274="VALID",IF(U276="VALID",IF(U275="YES",IF(U277="YES","Case 1","Case 2"),IF(U277="YES","Case 3","Case 4")),IF(U275="YES",IF(U277="YES","Case 5","Case 6"),IF(U277="YES","Case 7","Case 8"))),IF(U276="VALID",IF(U275="YES",IF(U277="YES","Case 9","Case 10"),IF(U277="YES","Case 11","Case 12")),IF(U275="YES",IF(U277="YES","Case 13","Case 14"),IF(U277="YES","Case 15","Case 16"))))))</f>
        <v>Case 4</v>
      </c>
    </row>
    <row r="275" spans="1:22" ht="13.2" customHeight="1" x14ac:dyDescent="0.3">
      <c r="A275" s="28"/>
      <c r="B275" s="28"/>
      <c r="C275" s="28"/>
      <c r="D275" s="28"/>
      <c r="E275" s="28"/>
      <c r="F275" s="28"/>
      <c r="G275" s="37"/>
      <c r="H275" s="28"/>
      <c r="I275" s="28"/>
      <c r="J275" s="28"/>
      <c r="K275" s="28"/>
      <c r="L275" s="28"/>
      <c r="M275" s="28"/>
      <c r="N275" s="28"/>
      <c r="O275" s="29"/>
      <c r="P275" t="str">
        <f t="shared" ref="P275:P277" si="148">IF(D$66="","",D$66)</f>
        <v>117M1927065</v>
      </c>
      <c r="Q275" t="s">
        <v>583</v>
      </c>
      <c r="R275" t="s">
        <v>32</v>
      </c>
      <c r="S275" t="s">
        <v>227</v>
      </c>
      <c r="T275" s="45"/>
      <c r="U275" t="str">
        <f t="shared" ref="U275:U337" si="149">IF($T$1&lt;&gt;"Cq","",IF(T275="","NO",IF(T275&lt;33,"YES","NO*")))</f>
        <v>NO</v>
      </c>
      <c r="V275" s="13"/>
    </row>
    <row r="276" spans="1:22" ht="13.2" customHeight="1" x14ac:dyDescent="0.3">
      <c r="A276" s="28"/>
      <c r="B276" s="28"/>
      <c r="C276" s="28"/>
      <c r="D276" s="28"/>
      <c r="E276" s="28"/>
      <c r="F276" s="28"/>
      <c r="G276" s="37"/>
      <c r="H276" s="28"/>
      <c r="I276" s="28"/>
      <c r="J276" s="28"/>
      <c r="K276" s="28"/>
      <c r="L276" s="28"/>
      <c r="M276" s="28"/>
      <c r="N276" s="28"/>
      <c r="O276" s="29"/>
      <c r="P276" t="str">
        <f t="shared" si="148"/>
        <v>117M1927065</v>
      </c>
      <c r="Q276" t="s">
        <v>584</v>
      </c>
      <c r="R276" t="s">
        <v>25</v>
      </c>
      <c r="S276" t="s">
        <v>227</v>
      </c>
      <c r="T276" s="45">
        <v>19.22</v>
      </c>
      <c r="U276" t="str">
        <f t="shared" si="146"/>
        <v>VALID</v>
      </c>
      <c r="V276" s="13"/>
    </row>
    <row r="277" spans="1:22" ht="13.2" customHeight="1" x14ac:dyDescent="0.3">
      <c r="A277" s="28"/>
      <c r="B277" s="28"/>
      <c r="C277" s="28"/>
      <c r="D277" s="28"/>
      <c r="E277" s="28"/>
      <c r="F277" s="28"/>
      <c r="G277" s="37"/>
      <c r="H277" s="28"/>
      <c r="I277" s="28"/>
      <c r="J277" s="28"/>
      <c r="K277" s="28"/>
      <c r="L277" s="28"/>
      <c r="M277" s="28"/>
      <c r="N277" s="28"/>
      <c r="O277" s="29"/>
      <c r="P277" t="str">
        <f t="shared" si="148"/>
        <v>117M1927065</v>
      </c>
      <c r="Q277" t="s">
        <v>584</v>
      </c>
      <c r="R277" t="s">
        <v>32</v>
      </c>
      <c r="S277" t="s">
        <v>227</v>
      </c>
      <c r="T277" s="45"/>
      <c r="U277" t="str">
        <f t="shared" si="149"/>
        <v>NO</v>
      </c>
      <c r="V277" s="13"/>
    </row>
    <row r="278" spans="1:22" ht="13.2" customHeight="1" x14ac:dyDescent="0.3">
      <c r="A278" s="28"/>
      <c r="B278" s="28"/>
      <c r="C278" s="28"/>
      <c r="D278" s="28"/>
      <c r="E278" s="28"/>
      <c r="F278" s="28"/>
      <c r="G278" s="37"/>
      <c r="H278" s="28"/>
      <c r="I278" s="28"/>
      <c r="J278" s="28"/>
      <c r="K278" s="28"/>
      <c r="L278" s="28"/>
      <c r="M278" s="28"/>
      <c r="N278" s="28"/>
      <c r="O278" s="29"/>
      <c r="P278" t="str">
        <f>IF(D$67="","",D$67)</f>
        <v>117M1927066</v>
      </c>
      <c r="Q278" t="s">
        <v>585</v>
      </c>
      <c r="R278" t="s">
        <v>25</v>
      </c>
      <c r="S278" t="s">
        <v>230</v>
      </c>
      <c r="T278" s="45">
        <v>20.56</v>
      </c>
      <c r="U278" t="str">
        <f t="shared" si="146"/>
        <v>VALID</v>
      </c>
      <c r="V278" s="13" t="str">
        <f t="shared" ref="V278" si="150">IF(OR($N$15="Int.",ISBLANK($N$15)),"",IF(AND(U279="NO*",U281="NO*"),"Case 0",IF(U278="VALID",IF(U280="VALID",IF(U279="YES",IF(U281="YES","Case 1","Case 2"),IF(U281="YES","Case 3","Case 4")),IF(U279="YES",IF(U281="YES","Case 5","Case 6"),IF(U281="YES","Case 7","Case 8"))),IF(U280="VALID",IF(U279="YES",IF(U281="YES","Case 9","Case 10"),IF(U281="YES","Case 11","Case 12")),IF(U279="YES",IF(U281="YES","Case 13","Case 14"),IF(U281="YES","Case 15","Case 16"))))))</f>
        <v>Case 4</v>
      </c>
    </row>
    <row r="279" spans="1:22" ht="13.2" customHeight="1" x14ac:dyDescent="0.3">
      <c r="A279" s="28"/>
      <c r="B279" s="28"/>
      <c r="C279" s="28"/>
      <c r="D279" s="28"/>
      <c r="E279" s="28"/>
      <c r="F279" s="28"/>
      <c r="G279" s="37"/>
      <c r="H279" s="28"/>
      <c r="I279" s="28"/>
      <c r="J279" s="28"/>
      <c r="K279" s="28"/>
      <c r="L279" s="28"/>
      <c r="M279" s="28"/>
      <c r="N279" s="28"/>
      <c r="O279" s="29"/>
      <c r="P279" t="str">
        <f t="shared" ref="P279:P281" si="151">IF(D$67="","",D$67)</f>
        <v>117M1927066</v>
      </c>
      <c r="Q279" t="s">
        <v>585</v>
      </c>
      <c r="R279" t="s">
        <v>32</v>
      </c>
      <c r="S279" t="s">
        <v>230</v>
      </c>
      <c r="T279" s="45"/>
      <c r="U279" t="str">
        <f t="shared" si="149"/>
        <v>NO</v>
      </c>
      <c r="V279" s="13"/>
    </row>
    <row r="280" spans="1:22" ht="13.2" customHeight="1" x14ac:dyDescent="0.3">
      <c r="A280" s="28"/>
      <c r="B280" s="28"/>
      <c r="C280" s="28"/>
      <c r="D280" s="28"/>
      <c r="E280" s="28"/>
      <c r="F280" s="28"/>
      <c r="G280" s="37"/>
      <c r="H280" s="28"/>
      <c r="I280" s="28"/>
      <c r="J280" s="28"/>
      <c r="K280" s="28"/>
      <c r="L280" s="28"/>
      <c r="M280" s="28"/>
      <c r="N280" s="28"/>
      <c r="O280" s="29"/>
      <c r="P280" t="str">
        <f t="shared" si="151"/>
        <v>117M1927066</v>
      </c>
      <c r="Q280" t="s">
        <v>586</v>
      </c>
      <c r="R280" t="s">
        <v>25</v>
      </c>
      <c r="S280" t="s">
        <v>230</v>
      </c>
      <c r="T280" s="45">
        <v>20.6</v>
      </c>
      <c r="U280" t="str">
        <f t="shared" si="146"/>
        <v>VALID</v>
      </c>
      <c r="V280" s="13"/>
    </row>
    <row r="281" spans="1:22" ht="13.2" customHeight="1" x14ac:dyDescent="0.3">
      <c r="A281" s="28"/>
      <c r="B281" s="28"/>
      <c r="C281" s="28"/>
      <c r="D281" s="28"/>
      <c r="E281" s="28"/>
      <c r="F281" s="28"/>
      <c r="G281" s="37"/>
      <c r="H281" s="28"/>
      <c r="I281" s="28"/>
      <c r="J281" s="28"/>
      <c r="K281" s="28"/>
      <c r="L281" s="28"/>
      <c r="M281" s="28"/>
      <c r="N281" s="28"/>
      <c r="O281" s="29"/>
      <c r="P281" t="str">
        <f t="shared" si="151"/>
        <v>117M1927066</v>
      </c>
      <c r="Q281" t="s">
        <v>586</v>
      </c>
      <c r="R281" t="s">
        <v>32</v>
      </c>
      <c r="S281" t="s">
        <v>230</v>
      </c>
      <c r="T281" s="45"/>
      <c r="U281" t="str">
        <f t="shared" si="149"/>
        <v>NO</v>
      </c>
      <c r="V281" s="13"/>
    </row>
    <row r="282" spans="1:22" ht="13.2" customHeight="1" x14ac:dyDescent="0.3">
      <c r="A282" s="28"/>
      <c r="B282" s="28"/>
      <c r="C282" s="28"/>
      <c r="D282" s="28"/>
      <c r="E282" s="28"/>
      <c r="F282" s="28"/>
      <c r="G282" s="37"/>
      <c r="H282" s="28"/>
      <c r="I282" s="28"/>
      <c r="J282" s="28"/>
      <c r="K282" s="28"/>
      <c r="L282" s="28"/>
      <c r="M282" s="28"/>
      <c r="N282" s="28"/>
      <c r="O282" s="29"/>
      <c r="P282" t="str">
        <f>IF(D$68="","",D$68)</f>
        <v>117M1927067</v>
      </c>
      <c r="Q282" t="s">
        <v>587</v>
      </c>
      <c r="R282" t="s">
        <v>25</v>
      </c>
      <c r="S282" t="s">
        <v>232</v>
      </c>
      <c r="T282" s="45">
        <v>20.05</v>
      </c>
      <c r="U282" t="str">
        <f t="shared" si="146"/>
        <v>VALID</v>
      </c>
      <c r="V282" s="13" t="str">
        <f t="shared" ref="V282" si="152">IF(OR($N$15="Int.",ISBLANK($N$15)),"",IF(AND(U283="NO*",U285="NO*"),"Case 0",IF(U282="VALID",IF(U284="VALID",IF(U283="YES",IF(U285="YES","Case 1","Case 2"),IF(U285="YES","Case 3","Case 4")),IF(U283="YES",IF(U285="YES","Case 5","Case 6"),IF(U285="YES","Case 7","Case 8"))),IF(U284="VALID",IF(U283="YES",IF(U285="YES","Case 9","Case 10"),IF(U285="YES","Case 11","Case 12")),IF(U283="YES",IF(U285="YES","Case 13","Case 14"),IF(U285="YES","Case 15","Case 16"))))))</f>
        <v>Case 4</v>
      </c>
    </row>
    <row r="283" spans="1:22" ht="13.2" customHeight="1" x14ac:dyDescent="0.3">
      <c r="A283" s="28"/>
      <c r="B283" s="28"/>
      <c r="C283" s="28"/>
      <c r="D283" s="28"/>
      <c r="E283" s="28"/>
      <c r="F283" s="28"/>
      <c r="G283" s="37"/>
      <c r="H283" s="28"/>
      <c r="I283" s="28"/>
      <c r="J283" s="28"/>
      <c r="K283" s="28"/>
      <c r="L283" s="28"/>
      <c r="M283" s="28"/>
      <c r="N283" s="28"/>
      <c r="O283" s="29"/>
      <c r="P283" t="str">
        <f t="shared" ref="P283:P285" si="153">IF(D$68="","",D$68)</f>
        <v>117M1927067</v>
      </c>
      <c r="Q283" t="s">
        <v>587</v>
      </c>
      <c r="R283" t="s">
        <v>32</v>
      </c>
      <c r="S283" t="s">
        <v>232</v>
      </c>
      <c r="T283" s="45"/>
      <c r="U283" t="str">
        <f t="shared" si="149"/>
        <v>NO</v>
      </c>
      <c r="V283" s="13"/>
    </row>
    <row r="284" spans="1:22" ht="13.2" customHeight="1" x14ac:dyDescent="0.3">
      <c r="A284" s="28"/>
      <c r="B284" s="28"/>
      <c r="C284" s="28"/>
      <c r="D284" s="28"/>
      <c r="E284" s="28"/>
      <c r="F284" s="28"/>
      <c r="G284" s="37"/>
      <c r="H284" s="28"/>
      <c r="I284" s="28"/>
      <c r="J284" s="28"/>
      <c r="K284" s="28"/>
      <c r="L284" s="28"/>
      <c r="M284" s="28"/>
      <c r="N284" s="28"/>
      <c r="O284" s="29"/>
      <c r="P284" t="str">
        <f t="shared" si="153"/>
        <v>117M1927067</v>
      </c>
      <c r="Q284" t="s">
        <v>588</v>
      </c>
      <c r="R284" t="s">
        <v>25</v>
      </c>
      <c r="S284" t="s">
        <v>232</v>
      </c>
      <c r="T284" s="45">
        <v>20.03</v>
      </c>
      <c r="U284" t="str">
        <f t="shared" si="146"/>
        <v>VALID</v>
      </c>
      <c r="V284" s="13"/>
    </row>
    <row r="285" spans="1:22" ht="13.2" customHeight="1" x14ac:dyDescent="0.3">
      <c r="A285" s="28"/>
      <c r="B285" s="28"/>
      <c r="C285" s="28"/>
      <c r="D285" s="28"/>
      <c r="E285" s="28"/>
      <c r="F285" s="28"/>
      <c r="G285" s="37"/>
      <c r="H285" s="28"/>
      <c r="I285" s="28"/>
      <c r="J285" s="28"/>
      <c r="K285" s="28"/>
      <c r="L285" s="28"/>
      <c r="M285" s="28"/>
      <c r="N285" s="28"/>
      <c r="O285" s="29"/>
      <c r="P285" t="str">
        <f t="shared" si="153"/>
        <v>117M1927067</v>
      </c>
      <c r="Q285" t="s">
        <v>588</v>
      </c>
      <c r="R285" t="s">
        <v>32</v>
      </c>
      <c r="S285" t="s">
        <v>232</v>
      </c>
      <c r="T285" s="45"/>
      <c r="U285" t="str">
        <f t="shared" si="149"/>
        <v>NO</v>
      </c>
      <c r="V285" s="13"/>
    </row>
    <row r="286" spans="1:22" ht="13.2" customHeight="1" x14ac:dyDescent="0.3">
      <c r="A286" s="28"/>
      <c r="B286" s="28"/>
      <c r="C286" s="28"/>
      <c r="D286" s="28"/>
      <c r="E286" s="28"/>
      <c r="F286" s="28"/>
      <c r="G286" s="37"/>
      <c r="H286" s="28"/>
      <c r="I286" s="28"/>
      <c r="J286" s="28"/>
      <c r="K286" s="28"/>
      <c r="L286" s="28"/>
      <c r="M286" s="28"/>
      <c r="N286" s="28"/>
      <c r="O286" s="29"/>
      <c r="P286" t="str">
        <f>IF(D$69="","",D$69)</f>
        <v>117M1927068</v>
      </c>
      <c r="Q286" t="s">
        <v>589</v>
      </c>
      <c r="R286" t="s">
        <v>25</v>
      </c>
      <c r="S286" t="s">
        <v>235</v>
      </c>
      <c r="T286" s="45">
        <v>16.670000000000002</v>
      </c>
      <c r="U286" t="str">
        <f t="shared" si="146"/>
        <v>VALID</v>
      </c>
      <c r="V286" s="13" t="str">
        <f t="shared" ref="V286" si="154">IF(OR($N$15="Int.",ISBLANK($N$15)),"",IF(AND(U287="NO*",U289="NO*"),"Case 0",IF(U286="VALID",IF(U288="VALID",IF(U287="YES",IF(U289="YES","Case 1","Case 2"),IF(U289="YES","Case 3","Case 4")),IF(U287="YES",IF(U289="YES","Case 5","Case 6"),IF(U289="YES","Case 7","Case 8"))),IF(U288="VALID",IF(U287="YES",IF(U289="YES","Case 9","Case 10"),IF(U289="YES","Case 11","Case 12")),IF(U287="YES",IF(U289="YES","Case 13","Case 14"),IF(U289="YES","Case 15","Case 16"))))))</f>
        <v>Case 4</v>
      </c>
    </row>
    <row r="287" spans="1:22" ht="13.2" customHeight="1" x14ac:dyDescent="0.3">
      <c r="A287" s="28"/>
      <c r="B287" s="28"/>
      <c r="C287" s="28"/>
      <c r="D287" s="28"/>
      <c r="E287" s="28"/>
      <c r="F287" s="28"/>
      <c r="G287" s="37"/>
      <c r="H287" s="28"/>
      <c r="I287" s="28"/>
      <c r="J287" s="28"/>
      <c r="K287" s="28"/>
      <c r="L287" s="28"/>
      <c r="M287" s="28"/>
      <c r="N287" s="28"/>
      <c r="O287" s="29"/>
      <c r="P287" t="str">
        <f t="shared" ref="P287:P289" si="155">IF(D$69="","",D$69)</f>
        <v>117M1927068</v>
      </c>
      <c r="Q287" t="s">
        <v>589</v>
      </c>
      <c r="R287" t="s">
        <v>32</v>
      </c>
      <c r="S287" t="s">
        <v>235</v>
      </c>
      <c r="T287" s="45"/>
      <c r="U287" t="str">
        <f t="shared" si="149"/>
        <v>NO</v>
      </c>
      <c r="V287" s="13"/>
    </row>
    <row r="288" spans="1:22" ht="13.2" customHeight="1" x14ac:dyDescent="0.3">
      <c r="A288" s="28"/>
      <c r="B288" s="28"/>
      <c r="C288" s="28"/>
      <c r="D288" s="28"/>
      <c r="E288" s="28"/>
      <c r="F288" s="28"/>
      <c r="G288" s="37"/>
      <c r="H288" s="28"/>
      <c r="I288" s="28"/>
      <c r="J288" s="28"/>
      <c r="K288" s="28"/>
      <c r="L288" s="28"/>
      <c r="M288" s="28"/>
      <c r="N288" s="28"/>
      <c r="O288" s="29"/>
      <c r="P288" t="str">
        <f t="shared" si="155"/>
        <v>117M1927068</v>
      </c>
      <c r="Q288" t="s">
        <v>63</v>
      </c>
      <c r="R288" t="s">
        <v>25</v>
      </c>
      <c r="S288" t="s">
        <v>235</v>
      </c>
      <c r="T288" s="45">
        <v>16.3</v>
      </c>
      <c r="U288" t="str">
        <f t="shared" si="146"/>
        <v>VALID</v>
      </c>
      <c r="V288" s="13"/>
    </row>
    <row r="289" spans="1:22" ht="13.2" customHeight="1" x14ac:dyDescent="0.3">
      <c r="A289" s="28"/>
      <c r="B289" s="28"/>
      <c r="C289" s="28"/>
      <c r="D289" s="28"/>
      <c r="E289" s="28"/>
      <c r="F289" s="28"/>
      <c r="G289" s="37"/>
      <c r="H289" s="28"/>
      <c r="I289" s="28"/>
      <c r="J289" s="28"/>
      <c r="K289" s="28"/>
      <c r="L289" s="28"/>
      <c r="M289" s="28"/>
      <c r="N289" s="28"/>
      <c r="O289" s="29"/>
      <c r="P289" t="str">
        <f t="shared" si="155"/>
        <v>117M1927068</v>
      </c>
      <c r="Q289" t="s">
        <v>63</v>
      </c>
      <c r="R289" t="s">
        <v>32</v>
      </c>
      <c r="S289" t="s">
        <v>235</v>
      </c>
      <c r="T289" s="45"/>
      <c r="U289" t="str">
        <f t="shared" si="149"/>
        <v>NO</v>
      </c>
      <c r="V289" s="13"/>
    </row>
    <row r="290" spans="1:22" ht="13.2" customHeight="1" x14ac:dyDescent="0.3">
      <c r="A290" s="28"/>
      <c r="B290" s="28"/>
      <c r="C290" s="28"/>
      <c r="D290" s="28"/>
      <c r="E290" s="28"/>
      <c r="F290" s="28"/>
      <c r="G290" s="37"/>
      <c r="H290" s="28"/>
      <c r="I290" s="28"/>
      <c r="J290" s="28"/>
      <c r="K290" s="28"/>
      <c r="L290" s="28"/>
      <c r="M290" s="28"/>
      <c r="N290" s="28"/>
      <c r="O290" s="29"/>
      <c r="P290" t="str">
        <f>IF(D$70="","",D$70)</f>
        <v>117M1927069</v>
      </c>
      <c r="Q290" t="s">
        <v>590</v>
      </c>
      <c r="R290" t="s">
        <v>25</v>
      </c>
      <c r="S290" t="s">
        <v>237</v>
      </c>
      <c r="T290" s="45">
        <v>17.559999999999999</v>
      </c>
      <c r="U290" t="str">
        <f t="shared" si="146"/>
        <v>VALID</v>
      </c>
      <c r="V290" s="13" t="str">
        <f t="shared" ref="V290" si="156">IF(OR($N$15="Int.",ISBLANK($N$15)),"",IF(AND(U291="NO*",U293="NO*"),"Case 0",IF(U290="VALID",IF(U292="VALID",IF(U291="YES",IF(U293="YES","Case 1","Case 2"),IF(U293="YES","Case 3","Case 4")),IF(U291="YES",IF(U293="YES","Case 5","Case 6"),IF(U293="YES","Case 7","Case 8"))),IF(U292="VALID",IF(U291="YES",IF(U293="YES","Case 9","Case 10"),IF(U293="YES","Case 11","Case 12")),IF(U291="YES",IF(U293="YES","Case 13","Case 14"),IF(U293="YES","Case 15","Case 16"))))))</f>
        <v>Case 4</v>
      </c>
    </row>
    <row r="291" spans="1:22" ht="13.2" customHeight="1" x14ac:dyDescent="0.3">
      <c r="A291" s="28"/>
      <c r="B291" s="28"/>
      <c r="C291" s="28"/>
      <c r="D291" s="28"/>
      <c r="E291" s="28"/>
      <c r="F291" s="28"/>
      <c r="G291" s="37"/>
      <c r="H291" s="28"/>
      <c r="I291" s="28"/>
      <c r="J291" s="28"/>
      <c r="K291" s="28"/>
      <c r="L291" s="28"/>
      <c r="M291" s="28"/>
      <c r="N291" s="28"/>
      <c r="O291" s="29"/>
      <c r="P291" t="str">
        <f t="shared" ref="P291:P293" si="157">IF(D$70="","",D$70)</f>
        <v>117M1927069</v>
      </c>
      <c r="Q291" t="s">
        <v>590</v>
      </c>
      <c r="R291" t="s">
        <v>32</v>
      </c>
      <c r="S291" t="s">
        <v>237</v>
      </c>
      <c r="T291" s="45"/>
      <c r="U291" t="str">
        <f t="shared" si="149"/>
        <v>NO</v>
      </c>
      <c r="V291" s="13"/>
    </row>
    <row r="292" spans="1:22" ht="13.2" customHeight="1" x14ac:dyDescent="0.3">
      <c r="A292" s="28"/>
      <c r="B292" s="28"/>
      <c r="C292" s="28"/>
      <c r="D292" s="28"/>
      <c r="E292" s="28"/>
      <c r="F292" s="28"/>
      <c r="G292" s="37"/>
      <c r="H292" s="28"/>
      <c r="I292" s="28"/>
      <c r="J292" s="28"/>
      <c r="K292" s="28"/>
      <c r="L292" s="28"/>
      <c r="M292" s="28"/>
      <c r="N292" s="28"/>
      <c r="O292" s="29"/>
      <c r="P292" t="str">
        <f t="shared" si="157"/>
        <v>117M1927069</v>
      </c>
      <c r="Q292" t="s">
        <v>591</v>
      </c>
      <c r="R292" t="s">
        <v>25</v>
      </c>
      <c r="S292" t="s">
        <v>237</v>
      </c>
      <c r="T292" s="45">
        <v>17.399999999999999</v>
      </c>
      <c r="U292" t="str">
        <f t="shared" si="146"/>
        <v>VALID</v>
      </c>
      <c r="V292" s="13"/>
    </row>
    <row r="293" spans="1:22" ht="13.2" customHeight="1" x14ac:dyDescent="0.3">
      <c r="A293" s="28"/>
      <c r="B293" s="28"/>
      <c r="C293" s="28"/>
      <c r="D293" s="28"/>
      <c r="E293" s="28"/>
      <c r="F293" s="28"/>
      <c r="G293" s="37"/>
      <c r="H293" s="28"/>
      <c r="I293" s="28"/>
      <c r="J293" s="28"/>
      <c r="K293" s="28"/>
      <c r="L293" s="28"/>
      <c r="M293" s="28"/>
      <c r="N293" s="28"/>
      <c r="O293" s="29"/>
      <c r="P293" t="str">
        <f t="shared" si="157"/>
        <v>117M1927069</v>
      </c>
      <c r="Q293" t="s">
        <v>591</v>
      </c>
      <c r="R293" t="s">
        <v>32</v>
      </c>
      <c r="S293" t="s">
        <v>237</v>
      </c>
      <c r="T293" s="45"/>
      <c r="U293" t="str">
        <f t="shared" si="149"/>
        <v>NO</v>
      </c>
      <c r="V293" s="13"/>
    </row>
    <row r="294" spans="1:22" ht="13.2" customHeight="1" x14ac:dyDescent="0.3">
      <c r="A294" s="28"/>
      <c r="B294" s="28"/>
      <c r="C294" s="28"/>
      <c r="D294" s="28"/>
      <c r="E294" s="28"/>
      <c r="F294" s="28"/>
      <c r="G294" s="37"/>
      <c r="H294" s="28"/>
      <c r="I294" s="28"/>
      <c r="J294" s="28"/>
      <c r="K294" s="28"/>
      <c r="L294" s="28"/>
      <c r="M294" s="28"/>
      <c r="N294" s="28"/>
      <c r="O294" s="29"/>
      <c r="P294" t="str">
        <f>IF(D$71="","",D$71)</f>
        <v>117M1927070</v>
      </c>
      <c r="Q294" t="s">
        <v>592</v>
      </c>
      <c r="R294" t="s">
        <v>25</v>
      </c>
      <c r="S294" t="s">
        <v>240</v>
      </c>
      <c r="T294" s="45"/>
      <c r="U294" t="str">
        <f t="shared" si="146"/>
        <v>INVALID</v>
      </c>
      <c r="V294" s="13" t="str">
        <f t="shared" ref="V294" si="158">IF(OR($N$15="Int.",ISBLANK($N$15)),"",IF(AND(U295="NO*",U297="NO*"),"Case 0",IF(U294="VALID",IF(U296="VALID",IF(U295="YES",IF(U297="YES","Case 1","Case 2"),IF(U297="YES","Case 3","Case 4")),IF(U295="YES",IF(U297="YES","Case 5","Case 6"),IF(U297="YES","Case 7","Case 8"))),IF(U296="VALID",IF(U295="YES",IF(U297="YES","Case 9","Case 10"),IF(U297="YES","Case 11","Case 12")),IF(U295="YES",IF(U297="YES","Case 13","Case 14"),IF(U297="YES","Case 15","Case 16"))))))</f>
        <v>Case 12</v>
      </c>
    </row>
    <row r="295" spans="1:22" ht="13.2" customHeight="1" x14ac:dyDescent="0.3">
      <c r="A295" s="28"/>
      <c r="B295" s="28"/>
      <c r="C295" s="28"/>
      <c r="D295" s="28"/>
      <c r="E295" s="28"/>
      <c r="F295" s="28"/>
      <c r="G295" s="37"/>
      <c r="H295" s="28"/>
      <c r="I295" s="28"/>
      <c r="J295" s="28"/>
      <c r="K295" s="28"/>
      <c r="L295" s="28"/>
      <c r="M295" s="28"/>
      <c r="N295" s="28"/>
      <c r="O295" s="29"/>
      <c r="P295" t="str">
        <f t="shared" ref="P295:P297" si="159">IF(D$71="","",D$71)</f>
        <v>117M1927070</v>
      </c>
      <c r="Q295" t="s">
        <v>592</v>
      </c>
      <c r="R295" t="s">
        <v>32</v>
      </c>
      <c r="S295" t="s">
        <v>240</v>
      </c>
      <c r="T295" s="45"/>
      <c r="U295" t="str">
        <f t="shared" si="149"/>
        <v>NO</v>
      </c>
      <c r="V295" s="13"/>
    </row>
    <row r="296" spans="1:22" ht="13.2" customHeight="1" x14ac:dyDescent="0.3">
      <c r="A296" s="28"/>
      <c r="B296" s="28"/>
      <c r="C296" s="28"/>
      <c r="D296" s="28"/>
      <c r="E296" s="28"/>
      <c r="F296" s="28"/>
      <c r="G296" s="37"/>
      <c r="H296" s="28"/>
      <c r="I296" s="28"/>
      <c r="J296" s="28"/>
      <c r="K296" s="28"/>
      <c r="L296" s="28"/>
      <c r="M296" s="28"/>
      <c r="N296" s="28"/>
      <c r="O296" s="29"/>
      <c r="P296" t="str">
        <f t="shared" si="159"/>
        <v>117M1927070</v>
      </c>
      <c r="Q296" t="s">
        <v>593</v>
      </c>
      <c r="R296" t="s">
        <v>25</v>
      </c>
      <c r="S296" t="s">
        <v>240</v>
      </c>
      <c r="T296" s="45">
        <v>25.52</v>
      </c>
      <c r="U296" t="str">
        <f t="shared" si="146"/>
        <v>VALID</v>
      </c>
      <c r="V296" s="13"/>
    </row>
    <row r="297" spans="1:22" ht="13.2" customHeight="1" x14ac:dyDescent="0.3">
      <c r="A297" s="28"/>
      <c r="B297" s="28"/>
      <c r="C297" s="28"/>
      <c r="D297" s="28"/>
      <c r="E297" s="28"/>
      <c r="F297" s="28"/>
      <c r="G297" s="37"/>
      <c r="H297" s="28"/>
      <c r="I297" s="28"/>
      <c r="J297" s="28"/>
      <c r="K297" s="28"/>
      <c r="L297" s="28"/>
      <c r="M297" s="28"/>
      <c r="N297" s="28"/>
      <c r="O297" s="29"/>
      <c r="P297" t="str">
        <f t="shared" si="159"/>
        <v>117M1927070</v>
      </c>
      <c r="Q297" t="s">
        <v>593</v>
      </c>
      <c r="R297" t="s">
        <v>32</v>
      </c>
      <c r="S297" t="s">
        <v>240</v>
      </c>
      <c r="T297" s="45"/>
      <c r="U297" t="str">
        <f t="shared" si="149"/>
        <v>NO</v>
      </c>
      <c r="V297" s="13"/>
    </row>
    <row r="298" spans="1:22" ht="13.2" customHeight="1" x14ac:dyDescent="0.3">
      <c r="A298" s="28"/>
      <c r="B298" s="28"/>
      <c r="C298" s="28"/>
      <c r="D298" s="28"/>
      <c r="E298" s="28"/>
      <c r="F298" s="28"/>
      <c r="G298" s="37"/>
      <c r="H298" s="28"/>
      <c r="I298" s="28"/>
      <c r="J298" s="28"/>
      <c r="K298" s="28"/>
      <c r="L298" s="28"/>
      <c r="M298" s="28"/>
      <c r="N298" s="28"/>
      <c r="O298" s="29"/>
      <c r="P298" t="str">
        <f>IF(D$72="","",D$72)</f>
        <v>117M1927071</v>
      </c>
      <c r="Q298" t="s">
        <v>594</v>
      </c>
      <c r="R298" t="s">
        <v>25</v>
      </c>
      <c r="S298" t="s">
        <v>242</v>
      </c>
      <c r="T298" s="45">
        <v>27.96</v>
      </c>
      <c r="U298" t="str">
        <f t="shared" si="146"/>
        <v>VALID</v>
      </c>
      <c r="V298" s="13" t="str">
        <f t="shared" ref="V298" si="160">IF(OR($N$15="Int.",ISBLANK($N$15)),"",IF(AND(U299="NO*",U301="NO*"),"Case 0",IF(U298="VALID",IF(U300="VALID",IF(U299="YES",IF(U301="YES","Case 1","Case 2"),IF(U301="YES","Case 3","Case 4")),IF(U299="YES",IF(U301="YES","Case 5","Case 6"),IF(U301="YES","Case 7","Case 8"))),IF(U300="VALID",IF(U299="YES",IF(U301="YES","Case 9","Case 10"),IF(U301="YES","Case 11","Case 12")),IF(U299="YES",IF(U301="YES","Case 13","Case 14"),IF(U301="YES","Case 15","Case 16"))))))</f>
        <v>Case 4</v>
      </c>
    </row>
    <row r="299" spans="1:22" ht="13.2" customHeight="1" x14ac:dyDescent="0.3">
      <c r="A299" s="28"/>
      <c r="B299" s="28"/>
      <c r="C299" s="28"/>
      <c r="D299" s="28"/>
      <c r="E299" s="28"/>
      <c r="F299" s="28"/>
      <c r="G299" s="37"/>
      <c r="H299" s="28"/>
      <c r="I299" s="28"/>
      <c r="J299" s="28"/>
      <c r="K299" s="28"/>
      <c r="L299" s="28"/>
      <c r="M299" s="28"/>
      <c r="N299" s="28"/>
      <c r="O299" s="29"/>
      <c r="P299" t="str">
        <f t="shared" ref="P299:P301" si="161">IF(D$72="","",D$72)</f>
        <v>117M1927071</v>
      </c>
      <c r="Q299" t="s">
        <v>594</v>
      </c>
      <c r="R299" t="s">
        <v>32</v>
      </c>
      <c r="S299" t="s">
        <v>242</v>
      </c>
      <c r="T299" s="45"/>
      <c r="U299" t="str">
        <f t="shared" si="149"/>
        <v>NO</v>
      </c>
      <c r="V299" s="13"/>
    </row>
    <row r="300" spans="1:22" ht="13.2" customHeight="1" x14ac:dyDescent="0.3">
      <c r="A300" s="28"/>
      <c r="B300" s="28"/>
      <c r="C300" s="28"/>
      <c r="D300" s="28"/>
      <c r="E300" s="28"/>
      <c r="F300" s="28"/>
      <c r="G300" s="37"/>
      <c r="H300" s="28"/>
      <c r="I300" s="28"/>
      <c r="J300" s="28"/>
      <c r="K300" s="28"/>
      <c r="L300" s="28"/>
      <c r="M300" s="28"/>
      <c r="N300" s="28"/>
      <c r="O300" s="29"/>
      <c r="P300" t="str">
        <f t="shared" si="161"/>
        <v>117M1927071</v>
      </c>
      <c r="Q300" t="s">
        <v>595</v>
      </c>
      <c r="R300" t="s">
        <v>25</v>
      </c>
      <c r="S300" t="s">
        <v>242</v>
      </c>
      <c r="T300" s="45">
        <v>18.399999999999999</v>
      </c>
      <c r="U300" t="str">
        <f t="shared" si="146"/>
        <v>VALID</v>
      </c>
      <c r="V300" s="13"/>
    </row>
    <row r="301" spans="1:22" ht="13.2" customHeight="1" x14ac:dyDescent="0.3">
      <c r="A301" s="28"/>
      <c r="B301" s="28"/>
      <c r="C301" s="28"/>
      <c r="D301" s="28"/>
      <c r="E301" s="28"/>
      <c r="F301" s="28"/>
      <c r="G301" s="37"/>
      <c r="H301" s="28"/>
      <c r="I301" s="28"/>
      <c r="J301" s="28"/>
      <c r="K301" s="28"/>
      <c r="L301" s="28"/>
      <c r="M301" s="28"/>
      <c r="N301" s="28"/>
      <c r="O301" s="29"/>
      <c r="P301" t="str">
        <f t="shared" si="161"/>
        <v>117M1927071</v>
      </c>
      <c r="Q301" t="s">
        <v>595</v>
      </c>
      <c r="R301" t="s">
        <v>32</v>
      </c>
      <c r="S301" t="s">
        <v>242</v>
      </c>
      <c r="T301" s="45"/>
      <c r="U301" t="str">
        <f t="shared" si="149"/>
        <v>NO</v>
      </c>
      <c r="V301" s="13"/>
    </row>
    <row r="302" spans="1:22" ht="13.2" customHeight="1" x14ac:dyDescent="0.3">
      <c r="A302" s="28"/>
      <c r="B302" s="28"/>
      <c r="C302" s="28"/>
      <c r="D302" s="28"/>
      <c r="E302" s="28"/>
      <c r="F302" s="28"/>
      <c r="G302" s="37"/>
      <c r="H302" s="28"/>
      <c r="I302" s="28"/>
      <c r="J302" s="28"/>
      <c r="K302" s="28"/>
      <c r="L302" s="28"/>
      <c r="M302" s="28"/>
      <c r="N302" s="28"/>
      <c r="O302" s="29"/>
      <c r="P302" t="str">
        <f>IF(D$73="","",D$73)</f>
        <v>117M1927072</v>
      </c>
      <c r="Q302" t="s">
        <v>596</v>
      </c>
      <c r="R302" t="s">
        <v>25</v>
      </c>
      <c r="S302" t="s">
        <v>245</v>
      </c>
      <c r="T302" s="45">
        <v>17.05</v>
      </c>
      <c r="U302" t="str">
        <f t="shared" si="146"/>
        <v>VALID</v>
      </c>
      <c r="V302" s="13" t="str">
        <f t="shared" ref="V302" si="162">IF(OR($N$15="Int.",ISBLANK($N$15)),"",IF(AND(U303="NO*",U305="NO*"),"Case 0",IF(U302="VALID",IF(U304="VALID",IF(U303="YES",IF(U305="YES","Case 1","Case 2"),IF(U305="YES","Case 3","Case 4")),IF(U303="YES",IF(U305="YES","Case 5","Case 6"),IF(U305="YES","Case 7","Case 8"))),IF(U304="VALID",IF(U303="YES",IF(U305="YES","Case 9","Case 10"),IF(U305="YES","Case 11","Case 12")),IF(U303="YES",IF(U305="YES","Case 13","Case 14"),IF(U305="YES","Case 15","Case 16"))))))</f>
        <v>Case 4</v>
      </c>
    </row>
    <row r="303" spans="1:22" ht="13.2" customHeight="1" x14ac:dyDescent="0.3">
      <c r="A303" s="28"/>
      <c r="B303" s="28"/>
      <c r="C303" s="28"/>
      <c r="D303" s="28"/>
      <c r="E303" s="28"/>
      <c r="F303" s="28"/>
      <c r="G303" s="37"/>
      <c r="H303" s="28"/>
      <c r="I303" s="28"/>
      <c r="J303" s="28"/>
      <c r="K303" s="28"/>
      <c r="L303" s="28"/>
      <c r="M303" s="28"/>
      <c r="N303" s="28"/>
      <c r="O303" s="29"/>
      <c r="P303" t="str">
        <f t="shared" ref="P303:P305" si="163">IF(D$73="","",D$73)</f>
        <v>117M1927072</v>
      </c>
      <c r="Q303" t="s">
        <v>596</v>
      </c>
      <c r="R303" t="s">
        <v>32</v>
      </c>
      <c r="S303" t="s">
        <v>245</v>
      </c>
      <c r="T303" s="45"/>
      <c r="U303" t="str">
        <f t="shared" si="149"/>
        <v>NO</v>
      </c>
      <c r="V303" s="13"/>
    </row>
    <row r="304" spans="1:22" ht="13.2" customHeight="1" x14ac:dyDescent="0.3">
      <c r="A304" s="28"/>
      <c r="B304" s="28"/>
      <c r="C304" s="28"/>
      <c r="D304" s="28"/>
      <c r="E304" s="28"/>
      <c r="F304" s="28"/>
      <c r="G304" s="37"/>
      <c r="H304" s="28"/>
      <c r="I304" s="28"/>
      <c r="J304" s="28"/>
      <c r="K304" s="28"/>
      <c r="L304" s="28"/>
      <c r="M304" s="28"/>
      <c r="N304" s="28"/>
      <c r="O304" s="29"/>
      <c r="P304" t="str">
        <f t="shared" si="163"/>
        <v>117M1927072</v>
      </c>
      <c r="Q304" t="s">
        <v>597</v>
      </c>
      <c r="R304" t="s">
        <v>25</v>
      </c>
      <c r="S304" t="s">
        <v>245</v>
      </c>
      <c r="T304" s="45">
        <v>16.86</v>
      </c>
      <c r="U304" t="str">
        <f t="shared" si="146"/>
        <v>VALID</v>
      </c>
      <c r="V304" s="13"/>
    </row>
    <row r="305" spans="1:22" ht="13.2" customHeight="1" x14ac:dyDescent="0.3">
      <c r="A305" s="28"/>
      <c r="B305" s="28"/>
      <c r="C305" s="28"/>
      <c r="D305" s="28"/>
      <c r="E305" s="28"/>
      <c r="F305" s="28"/>
      <c r="G305" s="37"/>
      <c r="H305" s="28"/>
      <c r="I305" s="28"/>
      <c r="J305" s="28"/>
      <c r="K305" s="28"/>
      <c r="L305" s="28"/>
      <c r="M305" s="28"/>
      <c r="N305" s="28"/>
      <c r="O305" s="29"/>
      <c r="P305" t="str">
        <f t="shared" si="163"/>
        <v>117M1927072</v>
      </c>
      <c r="Q305" t="s">
        <v>597</v>
      </c>
      <c r="R305" t="s">
        <v>32</v>
      </c>
      <c r="S305" t="s">
        <v>245</v>
      </c>
      <c r="T305" s="45"/>
      <c r="U305" t="str">
        <f t="shared" si="149"/>
        <v>NO</v>
      </c>
      <c r="V305" s="13"/>
    </row>
    <row r="306" spans="1:22" ht="13.2" customHeight="1" x14ac:dyDescent="0.3">
      <c r="A306" s="28"/>
      <c r="B306" s="28"/>
      <c r="C306" s="28"/>
      <c r="D306" s="28"/>
      <c r="E306" s="28"/>
      <c r="F306" s="28"/>
      <c r="G306" s="37"/>
      <c r="H306" s="28"/>
      <c r="I306" s="28"/>
      <c r="J306" s="28"/>
      <c r="K306" s="28"/>
      <c r="L306" s="28"/>
      <c r="M306" s="28"/>
      <c r="N306" s="28"/>
      <c r="O306" s="29"/>
      <c r="P306" t="str">
        <f>IF(D$74="","",D$74)</f>
        <v>117M1927073</v>
      </c>
      <c r="Q306" t="s">
        <v>598</v>
      </c>
      <c r="R306" t="s">
        <v>25</v>
      </c>
      <c r="S306" t="s">
        <v>247</v>
      </c>
      <c r="T306" s="45">
        <v>15.71</v>
      </c>
      <c r="U306" t="str">
        <f t="shared" si="146"/>
        <v>VALID</v>
      </c>
      <c r="V306" s="13" t="str">
        <f t="shared" ref="V306" si="164">IF(OR($N$15="Int.",ISBLANK($N$15)),"",IF(AND(U307="NO*",U309="NO*"),"Case 0",IF(U306="VALID",IF(U308="VALID",IF(U307="YES",IF(U309="YES","Case 1","Case 2"),IF(U309="YES","Case 3","Case 4")),IF(U307="YES",IF(U309="YES","Case 5","Case 6"),IF(U309="YES","Case 7","Case 8"))),IF(U308="VALID",IF(U307="YES",IF(U309="YES","Case 9","Case 10"),IF(U309="YES","Case 11","Case 12")),IF(U307="YES",IF(U309="YES","Case 13","Case 14"),IF(U309="YES","Case 15","Case 16"))))))</f>
        <v>Case 4</v>
      </c>
    </row>
    <row r="307" spans="1:22" ht="13.2" customHeight="1" x14ac:dyDescent="0.3">
      <c r="A307" s="28"/>
      <c r="B307" s="28"/>
      <c r="C307" s="28"/>
      <c r="D307" s="28"/>
      <c r="E307" s="28"/>
      <c r="F307" s="28"/>
      <c r="G307" s="37"/>
      <c r="H307" s="28"/>
      <c r="I307" s="28"/>
      <c r="J307" s="28"/>
      <c r="K307" s="28"/>
      <c r="L307" s="28"/>
      <c r="M307" s="28"/>
      <c r="N307" s="28"/>
      <c r="O307" s="29"/>
      <c r="P307" t="str">
        <f t="shared" ref="P307:P309" si="165">IF(D$74="","",D$74)</f>
        <v>117M1927073</v>
      </c>
      <c r="Q307" t="s">
        <v>598</v>
      </c>
      <c r="R307" t="s">
        <v>32</v>
      </c>
      <c r="S307" t="s">
        <v>247</v>
      </c>
      <c r="T307" s="45"/>
      <c r="U307" t="str">
        <f t="shared" si="149"/>
        <v>NO</v>
      </c>
      <c r="V307" s="13"/>
    </row>
    <row r="308" spans="1:22" ht="13.2" customHeight="1" x14ac:dyDescent="0.3">
      <c r="A308" s="28"/>
      <c r="B308" s="28"/>
      <c r="C308" s="28"/>
      <c r="D308" s="28"/>
      <c r="E308" s="28"/>
      <c r="F308" s="28"/>
      <c r="G308" s="37"/>
      <c r="H308" s="28"/>
      <c r="I308" s="28"/>
      <c r="J308" s="28"/>
      <c r="K308" s="28"/>
      <c r="L308" s="28"/>
      <c r="M308" s="28"/>
      <c r="N308" s="28"/>
      <c r="O308" s="29"/>
      <c r="P308" t="str">
        <f t="shared" si="165"/>
        <v>117M1927073</v>
      </c>
      <c r="Q308" t="s">
        <v>599</v>
      </c>
      <c r="R308" t="s">
        <v>25</v>
      </c>
      <c r="S308" t="s">
        <v>247</v>
      </c>
      <c r="T308" s="45">
        <v>15.38</v>
      </c>
      <c r="U308" t="str">
        <f t="shared" si="146"/>
        <v>VALID</v>
      </c>
      <c r="V308" s="13"/>
    </row>
    <row r="309" spans="1:22" ht="13.2" customHeight="1" x14ac:dyDescent="0.3">
      <c r="A309" s="28"/>
      <c r="B309" s="28"/>
      <c r="C309" s="28"/>
      <c r="D309" s="28"/>
      <c r="E309" s="28"/>
      <c r="F309" s="28"/>
      <c r="G309" s="37"/>
      <c r="H309" s="28"/>
      <c r="I309" s="28"/>
      <c r="J309" s="28"/>
      <c r="K309" s="28"/>
      <c r="L309" s="28"/>
      <c r="M309" s="28"/>
      <c r="N309" s="28"/>
      <c r="O309" s="29"/>
      <c r="P309" t="str">
        <f t="shared" si="165"/>
        <v>117M1927073</v>
      </c>
      <c r="Q309" t="s">
        <v>599</v>
      </c>
      <c r="R309" t="s">
        <v>32</v>
      </c>
      <c r="S309" t="s">
        <v>247</v>
      </c>
      <c r="T309" s="45"/>
      <c r="U309" t="str">
        <f t="shared" si="149"/>
        <v>NO</v>
      </c>
      <c r="V309" s="13"/>
    </row>
    <row r="310" spans="1:22" ht="13.2" customHeight="1" x14ac:dyDescent="0.3">
      <c r="A310" s="28"/>
      <c r="B310" s="28"/>
      <c r="C310" s="28"/>
      <c r="D310" s="28"/>
      <c r="E310" s="28"/>
      <c r="F310" s="28"/>
      <c r="G310" s="37"/>
      <c r="H310" s="28"/>
      <c r="I310" s="28"/>
      <c r="J310" s="28"/>
      <c r="K310" s="28"/>
      <c r="L310" s="28"/>
      <c r="M310" s="28"/>
      <c r="N310" s="28"/>
      <c r="O310" s="29"/>
      <c r="P310" t="str">
        <f>IF(D$75="","",D$75)</f>
        <v>117M1927074</v>
      </c>
      <c r="Q310" t="s">
        <v>600</v>
      </c>
      <c r="R310" t="s">
        <v>25</v>
      </c>
      <c r="S310" t="s">
        <v>250</v>
      </c>
      <c r="T310" s="45">
        <v>19.84</v>
      </c>
      <c r="U310" t="str">
        <f t="shared" si="146"/>
        <v>VALID</v>
      </c>
      <c r="V310" s="13" t="str">
        <f t="shared" ref="V310" si="166">IF(OR($N$15="Int.",ISBLANK($N$15)),"",IF(AND(U311="NO*",U313="NO*"),"Case 0",IF(U310="VALID",IF(U312="VALID",IF(U311="YES",IF(U313="YES","Case 1","Case 2"),IF(U313="YES","Case 3","Case 4")),IF(U311="YES",IF(U313="YES","Case 5","Case 6"),IF(U313="YES","Case 7","Case 8"))),IF(U312="VALID",IF(U311="YES",IF(U313="YES","Case 9","Case 10"),IF(U313="YES","Case 11","Case 12")),IF(U311="YES",IF(U313="YES","Case 13","Case 14"),IF(U313="YES","Case 15","Case 16"))))))</f>
        <v>Case 4</v>
      </c>
    </row>
    <row r="311" spans="1:22" ht="13.2" customHeight="1" x14ac:dyDescent="0.3">
      <c r="A311" s="28"/>
      <c r="B311" s="28"/>
      <c r="C311" s="28"/>
      <c r="D311" s="28"/>
      <c r="E311" s="28"/>
      <c r="F311" s="28"/>
      <c r="G311" s="37"/>
      <c r="H311" s="28"/>
      <c r="I311" s="28"/>
      <c r="J311" s="28"/>
      <c r="K311" s="28"/>
      <c r="L311" s="28"/>
      <c r="M311" s="28"/>
      <c r="N311" s="28"/>
      <c r="O311" s="29"/>
      <c r="P311" t="str">
        <f t="shared" ref="P311:P313" si="167">IF(D$75="","",D$75)</f>
        <v>117M1927074</v>
      </c>
      <c r="Q311" t="s">
        <v>600</v>
      </c>
      <c r="R311" t="s">
        <v>32</v>
      </c>
      <c r="S311" t="s">
        <v>250</v>
      </c>
      <c r="T311" s="45"/>
      <c r="U311" t="str">
        <f t="shared" si="149"/>
        <v>NO</v>
      </c>
      <c r="V311" s="13"/>
    </row>
    <row r="312" spans="1:22" ht="13.2" customHeight="1" x14ac:dyDescent="0.3">
      <c r="A312" s="28"/>
      <c r="B312" s="28"/>
      <c r="C312" s="28"/>
      <c r="D312" s="28"/>
      <c r="E312" s="28"/>
      <c r="F312" s="28"/>
      <c r="G312" s="37"/>
      <c r="H312" s="28"/>
      <c r="I312" s="28"/>
      <c r="J312" s="28"/>
      <c r="K312" s="28"/>
      <c r="L312" s="28"/>
      <c r="M312" s="28"/>
      <c r="N312" s="28"/>
      <c r="O312" s="29"/>
      <c r="P312" t="str">
        <f t="shared" si="167"/>
        <v>117M1927074</v>
      </c>
      <c r="Q312" t="s">
        <v>601</v>
      </c>
      <c r="R312" t="s">
        <v>25</v>
      </c>
      <c r="S312" t="s">
        <v>250</v>
      </c>
      <c r="T312" s="45">
        <v>18.989999999999998</v>
      </c>
      <c r="U312" t="str">
        <f t="shared" si="146"/>
        <v>VALID</v>
      </c>
      <c r="V312" s="13"/>
    </row>
    <row r="313" spans="1:22" ht="13.2" customHeight="1" x14ac:dyDescent="0.3">
      <c r="A313" s="28"/>
      <c r="B313" s="28"/>
      <c r="C313" s="28"/>
      <c r="D313" s="28"/>
      <c r="E313" s="28"/>
      <c r="F313" s="28"/>
      <c r="G313" s="37"/>
      <c r="H313" s="28"/>
      <c r="I313" s="28"/>
      <c r="J313" s="28"/>
      <c r="K313" s="28"/>
      <c r="L313" s="28"/>
      <c r="M313" s="28"/>
      <c r="N313" s="28"/>
      <c r="O313" s="29"/>
      <c r="P313" t="str">
        <f t="shared" si="167"/>
        <v>117M1927074</v>
      </c>
      <c r="Q313" t="s">
        <v>601</v>
      </c>
      <c r="R313" t="s">
        <v>32</v>
      </c>
      <c r="S313" t="s">
        <v>250</v>
      </c>
      <c r="T313" s="45"/>
      <c r="U313" t="str">
        <f t="shared" si="149"/>
        <v>NO</v>
      </c>
      <c r="V313" s="13"/>
    </row>
    <row r="314" spans="1:22" ht="13.2" customHeight="1" x14ac:dyDescent="0.3">
      <c r="A314" s="28"/>
      <c r="B314" s="28"/>
      <c r="C314" s="28"/>
      <c r="D314" s="28"/>
      <c r="E314" s="28"/>
      <c r="F314" s="28"/>
      <c r="G314" s="37"/>
      <c r="H314" s="28"/>
      <c r="I314" s="28"/>
      <c r="J314" s="28"/>
      <c r="K314" s="28"/>
      <c r="L314" s="28"/>
      <c r="M314" s="28"/>
      <c r="N314" s="28"/>
      <c r="O314" s="29"/>
      <c r="P314" t="str">
        <f>IF(D$76="","",D$76)</f>
        <v>117M1927075</v>
      </c>
      <c r="Q314" t="s">
        <v>602</v>
      </c>
      <c r="R314" t="s">
        <v>25</v>
      </c>
      <c r="S314" t="s">
        <v>252</v>
      </c>
      <c r="T314" s="45">
        <v>20.38</v>
      </c>
      <c r="U314" t="str">
        <f t="shared" si="146"/>
        <v>VALID</v>
      </c>
      <c r="V314" s="13" t="str">
        <f t="shared" ref="V314" si="168">IF(OR($N$15="Int.",ISBLANK($N$15)),"",IF(AND(U315="NO*",U317="NO*"),"Case 0",IF(U314="VALID",IF(U316="VALID",IF(U315="YES",IF(U317="YES","Case 1","Case 2"),IF(U317="YES","Case 3","Case 4")),IF(U315="YES",IF(U317="YES","Case 5","Case 6"),IF(U317="YES","Case 7","Case 8"))),IF(U316="VALID",IF(U315="YES",IF(U317="YES","Case 9","Case 10"),IF(U317="YES","Case 11","Case 12")),IF(U315="YES",IF(U317="YES","Case 13","Case 14"),IF(U317="YES","Case 15","Case 16"))))))</f>
        <v>Case 1</v>
      </c>
    </row>
    <row r="315" spans="1:22" ht="13.2" customHeight="1" x14ac:dyDescent="0.3">
      <c r="A315" s="28"/>
      <c r="B315" s="28"/>
      <c r="C315" s="28"/>
      <c r="D315" s="28"/>
      <c r="E315" s="28"/>
      <c r="F315" s="28"/>
      <c r="G315" s="37"/>
      <c r="H315" s="28"/>
      <c r="I315" s="28"/>
      <c r="J315" s="28"/>
      <c r="K315" s="28"/>
      <c r="L315" s="28"/>
      <c r="M315" s="28"/>
      <c r="N315" s="28"/>
      <c r="O315" s="29"/>
      <c r="P315" t="str">
        <f t="shared" ref="P315:P317" si="169">IF(D$76="","",D$76)</f>
        <v>117M1927075</v>
      </c>
      <c r="Q315" t="s">
        <v>602</v>
      </c>
      <c r="R315" t="s">
        <v>32</v>
      </c>
      <c r="S315" t="s">
        <v>252</v>
      </c>
      <c r="T315" s="45">
        <v>24.04</v>
      </c>
      <c r="U315" t="str">
        <f t="shared" si="149"/>
        <v>YES</v>
      </c>
      <c r="V315" s="13"/>
    </row>
    <row r="316" spans="1:22" ht="13.2" customHeight="1" x14ac:dyDescent="0.3">
      <c r="A316" s="28"/>
      <c r="B316" s="28"/>
      <c r="C316" s="28"/>
      <c r="D316" s="28"/>
      <c r="E316" s="28"/>
      <c r="F316" s="28"/>
      <c r="G316" s="37"/>
      <c r="H316" s="28"/>
      <c r="I316" s="28"/>
      <c r="J316" s="28"/>
      <c r="K316" s="28"/>
      <c r="L316" s="28"/>
      <c r="M316" s="28"/>
      <c r="N316" s="28"/>
      <c r="O316" s="29"/>
      <c r="P316" t="str">
        <f t="shared" si="169"/>
        <v>117M1927075</v>
      </c>
      <c r="Q316" t="s">
        <v>603</v>
      </c>
      <c r="R316" t="s">
        <v>25</v>
      </c>
      <c r="S316" t="s">
        <v>252</v>
      </c>
      <c r="T316" s="45">
        <v>19.53</v>
      </c>
      <c r="U316" t="str">
        <f t="shared" si="146"/>
        <v>VALID</v>
      </c>
      <c r="V316" s="13"/>
    </row>
    <row r="317" spans="1:22" ht="13.2" customHeight="1" x14ac:dyDescent="0.3">
      <c r="A317" s="28"/>
      <c r="B317" s="28"/>
      <c r="C317" s="28"/>
      <c r="D317" s="28"/>
      <c r="E317" s="28"/>
      <c r="F317" s="28"/>
      <c r="G317" s="37"/>
      <c r="H317" s="28"/>
      <c r="I317" s="28"/>
      <c r="J317" s="28"/>
      <c r="K317" s="28"/>
      <c r="L317" s="28"/>
      <c r="M317" s="28"/>
      <c r="N317" s="28"/>
      <c r="O317" s="29"/>
      <c r="P317" t="str">
        <f t="shared" si="169"/>
        <v>117M1927075</v>
      </c>
      <c r="Q317" t="s">
        <v>603</v>
      </c>
      <c r="R317" t="s">
        <v>32</v>
      </c>
      <c r="S317" t="s">
        <v>252</v>
      </c>
      <c r="T317" s="45">
        <v>24.63</v>
      </c>
      <c r="U317" t="str">
        <f t="shared" si="149"/>
        <v>YES</v>
      </c>
      <c r="V317" s="13"/>
    </row>
    <row r="318" spans="1:22" ht="13.2" customHeight="1" x14ac:dyDescent="0.3">
      <c r="A318" s="28"/>
      <c r="B318" s="28"/>
      <c r="C318" s="28"/>
      <c r="D318" s="28"/>
      <c r="E318" s="28"/>
      <c r="F318" s="28"/>
      <c r="G318" s="37"/>
      <c r="H318" s="28"/>
      <c r="I318" s="28"/>
      <c r="J318" s="28"/>
      <c r="K318" s="28"/>
      <c r="L318" s="28"/>
      <c r="M318" s="28"/>
      <c r="N318" s="28"/>
      <c r="O318" s="29"/>
      <c r="P318" t="str">
        <f>IF(D$77="","",D$77)</f>
        <v>117M1927076</v>
      </c>
      <c r="Q318" t="s">
        <v>604</v>
      </c>
      <c r="R318" t="s">
        <v>25</v>
      </c>
      <c r="S318" t="s">
        <v>255</v>
      </c>
      <c r="T318" s="45">
        <v>20.07</v>
      </c>
      <c r="U318" t="str">
        <f t="shared" si="146"/>
        <v>VALID</v>
      </c>
      <c r="V318" s="13" t="str">
        <f t="shared" ref="V318" si="170">IF(OR($N$15="Int.",ISBLANK($N$15)),"",IF(AND(U319="NO*",U321="NO*"),"Case 0",IF(U318="VALID",IF(U320="VALID",IF(U319="YES",IF(U321="YES","Case 1","Case 2"),IF(U321="YES","Case 3","Case 4")),IF(U319="YES",IF(U321="YES","Case 5","Case 6"),IF(U321="YES","Case 7","Case 8"))),IF(U320="VALID",IF(U319="YES",IF(U321="YES","Case 9","Case 10"),IF(U321="YES","Case 11","Case 12")),IF(U319="YES",IF(U321="YES","Case 13","Case 14"),IF(U321="YES","Case 15","Case 16"))))))</f>
        <v>Case 4</v>
      </c>
    </row>
    <row r="319" spans="1:22" ht="13.2" customHeight="1" x14ac:dyDescent="0.3">
      <c r="A319" s="28"/>
      <c r="B319" s="28"/>
      <c r="C319" s="28"/>
      <c r="D319" s="28"/>
      <c r="E319" s="28"/>
      <c r="F319" s="28"/>
      <c r="G319" s="37"/>
      <c r="H319" s="28"/>
      <c r="I319" s="28"/>
      <c r="J319" s="28"/>
      <c r="K319" s="28"/>
      <c r="L319" s="28"/>
      <c r="M319" s="28"/>
      <c r="N319" s="28"/>
      <c r="O319" s="29"/>
      <c r="P319" t="str">
        <f t="shared" ref="P319:P321" si="171">IF(D$77="","",D$77)</f>
        <v>117M1927076</v>
      </c>
      <c r="Q319" t="s">
        <v>604</v>
      </c>
      <c r="R319" t="s">
        <v>32</v>
      </c>
      <c r="S319" t="s">
        <v>255</v>
      </c>
      <c r="T319" s="45"/>
      <c r="U319" t="str">
        <f t="shared" si="149"/>
        <v>NO</v>
      </c>
      <c r="V319" s="13"/>
    </row>
    <row r="320" spans="1:22" ht="13.2" customHeight="1" x14ac:dyDescent="0.3">
      <c r="A320" s="28"/>
      <c r="B320" s="28"/>
      <c r="C320" s="28"/>
      <c r="D320" s="28"/>
      <c r="E320" s="28"/>
      <c r="F320" s="28"/>
      <c r="G320" s="37"/>
      <c r="H320" s="28"/>
      <c r="I320" s="28"/>
      <c r="J320" s="28"/>
      <c r="K320" s="28"/>
      <c r="L320" s="28"/>
      <c r="M320" s="28"/>
      <c r="N320" s="28"/>
      <c r="O320" s="29"/>
      <c r="P320" t="str">
        <f t="shared" si="171"/>
        <v>117M1927076</v>
      </c>
      <c r="Q320" t="s">
        <v>605</v>
      </c>
      <c r="R320" t="s">
        <v>25</v>
      </c>
      <c r="S320" t="s">
        <v>255</v>
      </c>
      <c r="T320" s="45">
        <v>19.39</v>
      </c>
      <c r="U320" t="str">
        <f t="shared" si="146"/>
        <v>VALID</v>
      </c>
      <c r="V320" s="13"/>
    </row>
    <row r="321" spans="1:22" ht="13.2" customHeight="1" x14ac:dyDescent="0.3">
      <c r="A321" s="28"/>
      <c r="B321" s="28"/>
      <c r="C321" s="28"/>
      <c r="D321" s="28"/>
      <c r="E321" s="28"/>
      <c r="F321" s="28"/>
      <c r="G321" s="37"/>
      <c r="H321" s="28"/>
      <c r="I321" s="28"/>
      <c r="J321" s="28"/>
      <c r="K321" s="28"/>
      <c r="L321" s="28"/>
      <c r="M321" s="28"/>
      <c r="N321" s="28"/>
      <c r="O321" s="29"/>
      <c r="P321" t="str">
        <f t="shared" si="171"/>
        <v>117M1927076</v>
      </c>
      <c r="Q321" t="s">
        <v>605</v>
      </c>
      <c r="R321" t="s">
        <v>32</v>
      </c>
      <c r="S321" t="s">
        <v>255</v>
      </c>
      <c r="T321" s="45"/>
      <c r="U321" t="str">
        <f t="shared" si="149"/>
        <v>NO</v>
      </c>
      <c r="V321" s="13"/>
    </row>
    <row r="322" spans="1:22" ht="13.2" customHeight="1" x14ac:dyDescent="0.3">
      <c r="A322" s="28"/>
      <c r="B322" s="28"/>
      <c r="C322" s="28"/>
      <c r="D322" s="28"/>
      <c r="E322" s="28"/>
      <c r="F322" s="28"/>
      <c r="G322" s="37"/>
      <c r="H322" s="28"/>
      <c r="I322" s="28"/>
      <c r="J322" s="28"/>
      <c r="K322" s="28"/>
      <c r="L322" s="28"/>
      <c r="M322" s="28"/>
      <c r="N322" s="28"/>
      <c r="O322" s="29"/>
      <c r="P322" t="str">
        <f>IF(D$78="","",D$78)</f>
        <v>117M1927077</v>
      </c>
      <c r="Q322" t="s">
        <v>606</v>
      </c>
      <c r="R322" t="s">
        <v>25</v>
      </c>
      <c r="S322" t="s">
        <v>257</v>
      </c>
      <c r="T322" s="45"/>
      <c r="U322" t="str">
        <f t="shared" si="146"/>
        <v>INVALID</v>
      </c>
      <c r="V322" s="13" t="str">
        <f t="shared" ref="V322" si="172">IF(OR($N$15="Int.",ISBLANK($N$15)),"",IF(AND(U323="NO*",U325="NO*"),"Case 0",IF(U322="VALID",IF(U324="VALID",IF(U323="YES",IF(U325="YES","Case 1","Case 2"),IF(U325="YES","Case 3","Case 4")),IF(U323="YES",IF(U325="YES","Case 5","Case 6"),IF(U325="YES","Case 7","Case 8"))),IF(U324="VALID",IF(U323="YES",IF(U325="YES","Case 9","Case 10"),IF(U325="YES","Case 11","Case 12")),IF(U323="YES",IF(U325="YES","Case 13","Case 14"),IF(U325="YES","Case 15","Case 16"))))))</f>
        <v>Case 12</v>
      </c>
    </row>
    <row r="323" spans="1:22" ht="13.2" customHeight="1" x14ac:dyDescent="0.3">
      <c r="A323" s="28"/>
      <c r="B323" s="28"/>
      <c r="C323" s="28"/>
      <c r="D323" s="28"/>
      <c r="E323" s="28"/>
      <c r="F323" s="28"/>
      <c r="G323" s="37"/>
      <c r="H323" s="28"/>
      <c r="I323" s="28"/>
      <c r="J323" s="28"/>
      <c r="K323" s="28"/>
      <c r="L323" s="28"/>
      <c r="M323" s="28"/>
      <c r="N323" s="28"/>
      <c r="O323" s="29"/>
      <c r="P323" t="str">
        <f t="shared" ref="P323:P325" si="173">IF(D$78="","",D$78)</f>
        <v>117M1927077</v>
      </c>
      <c r="Q323" t="s">
        <v>606</v>
      </c>
      <c r="R323" t="s">
        <v>32</v>
      </c>
      <c r="S323" t="s">
        <v>257</v>
      </c>
      <c r="T323" s="45"/>
      <c r="U323" t="str">
        <f t="shared" si="149"/>
        <v>NO</v>
      </c>
      <c r="V323" s="13"/>
    </row>
    <row r="324" spans="1:22" ht="13.2" customHeight="1" x14ac:dyDescent="0.3">
      <c r="A324" s="28"/>
      <c r="B324" s="28"/>
      <c r="C324" s="28"/>
      <c r="D324" s="28"/>
      <c r="E324" s="28"/>
      <c r="F324" s="28"/>
      <c r="G324" s="37"/>
      <c r="H324" s="28"/>
      <c r="I324" s="28"/>
      <c r="J324" s="28"/>
      <c r="K324" s="28"/>
      <c r="L324" s="28"/>
      <c r="M324" s="28"/>
      <c r="N324" s="28"/>
      <c r="O324" s="29"/>
      <c r="P324" t="str">
        <f t="shared" si="173"/>
        <v>117M1927077</v>
      </c>
      <c r="Q324" t="s">
        <v>607</v>
      </c>
      <c r="R324" t="s">
        <v>25</v>
      </c>
      <c r="S324" t="s">
        <v>257</v>
      </c>
      <c r="T324" s="45">
        <v>32.67</v>
      </c>
      <c r="U324" t="str">
        <f t="shared" si="146"/>
        <v>VALID</v>
      </c>
      <c r="V324" s="13"/>
    </row>
    <row r="325" spans="1:22" ht="13.2" customHeight="1" x14ac:dyDescent="0.3">
      <c r="A325" s="28"/>
      <c r="B325" s="28"/>
      <c r="C325" s="28"/>
      <c r="D325" s="28"/>
      <c r="E325" s="28"/>
      <c r="F325" s="28"/>
      <c r="G325" s="37"/>
      <c r="H325" s="28"/>
      <c r="I325" s="28"/>
      <c r="J325" s="28"/>
      <c r="K325" s="28"/>
      <c r="L325" s="28"/>
      <c r="M325" s="28"/>
      <c r="N325" s="28"/>
      <c r="O325" s="29"/>
      <c r="P325" t="str">
        <f t="shared" si="173"/>
        <v>117M1927077</v>
      </c>
      <c r="Q325" t="s">
        <v>607</v>
      </c>
      <c r="R325" t="s">
        <v>32</v>
      </c>
      <c r="S325" t="s">
        <v>257</v>
      </c>
      <c r="T325" s="45"/>
      <c r="U325" t="str">
        <f t="shared" si="149"/>
        <v>NO</v>
      </c>
      <c r="V325" s="13"/>
    </row>
    <row r="326" spans="1:22" ht="13.2" customHeight="1" x14ac:dyDescent="0.3">
      <c r="A326" s="28"/>
      <c r="B326" s="28"/>
      <c r="C326" s="28"/>
      <c r="D326" s="28"/>
      <c r="E326" s="28"/>
      <c r="F326" s="28"/>
      <c r="G326" s="37"/>
      <c r="H326" s="28"/>
      <c r="I326" s="28"/>
      <c r="J326" s="28"/>
      <c r="K326" s="28"/>
      <c r="L326" s="28"/>
      <c r="M326" s="28"/>
      <c r="N326" s="28"/>
      <c r="O326" s="29"/>
      <c r="P326" t="str">
        <f>IF(D$79="","",D$79)</f>
        <v>117M1927078</v>
      </c>
      <c r="Q326" t="s">
        <v>608</v>
      </c>
      <c r="R326" t="s">
        <v>25</v>
      </c>
      <c r="S326" t="s">
        <v>260</v>
      </c>
      <c r="T326" s="45">
        <v>18.579999999999998</v>
      </c>
      <c r="U326" t="str">
        <f t="shared" si="146"/>
        <v>VALID</v>
      </c>
      <c r="V326" s="13" t="str">
        <f t="shared" ref="V326" si="174">IF(OR($N$15="Int.",ISBLANK($N$15)),"",IF(AND(U327="NO*",U329="NO*"),"Case 0",IF(U326="VALID",IF(U328="VALID",IF(U327="YES",IF(U329="YES","Case 1","Case 2"),IF(U329="YES","Case 3","Case 4")),IF(U327="YES",IF(U329="YES","Case 5","Case 6"),IF(U329="YES","Case 7","Case 8"))),IF(U328="VALID",IF(U327="YES",IF(U329="YES","Case 9","Case 10"),IF(U329="YES","Case 11","Case 12")),IF(U327="YES",IF(U329="YES","Case 13","Case 14"),IF(U329="YES","Case 15","Case 16"))))))</f>
        <v>Case 4</v>
      </c>
    </row>
    <row r="327" spans="1:22" ht="13.2" customHeight="1" x14ac:dyDescent="0.3">
      <c r="A327" s="28"/>
      <c r="B327" s="28"/>
      <c r="C327" s="28"/>
      <c r="D327" s="28"/>
      <c r="E327" s="28"/>
      <c r="F327" s="28"/>
      <c r="G327" s="37"/>
      <c r="H327" s="28"/>
      <c r="I327" s="28"/>
      <c r="J327" s="28"/>
      <c r="K327" s="28"/>
      <c r="L327" s="28"/>
      <c r="M327" s="28"/>
      <c r="N327" s="28"/>
      <c r="O327" s="29"/>
      <c r="P327" t="str">
        <f t="shared" ref="P327:P329" si="175">IF(D$79="","",D$79)</f>
        <v>117M1927078</v>
      </c>
      <c r="Q327" t="s">
        <v>608</v>
      </c>
      <c r="R327" t="s">
        <v>32</v>
      </c>
      <c r="S327" t="s">
        <v>260</v>
      </c>
      <c r="T327" s="45"/>
      <c r="U327" t="str">
        <f t="shared" si="149"/>
        <v>NO</v>
      </c>
      <c r="V327" s="13"/>
    </row>
    <row r="328" spans="1:22" ht="13.2" customHeight="1" x14ac:dyDescent="0.3">
      <c r="A328" s="28"/>
      <c r="B328" s="28"/>
      <c r="C328" s="28"/>
      <c r="D328" s="28"/>
      <c r="E328" s="28"/>
      <c r="F328" s="28"/>
      <c r="G328" s="37"/>
      <c r="H328" s="28"/>
      <c r="I328" s="28"/>
      <c r="J328" s="28"/>
      <c r="K328" s="28"/>
      <c r="L328" s="28"/>
      <c r="M328" s="28"/>
      <c r="N328" s="28"/>
      <c r="O328" s="29"/>
      <c r="P328" t="str">
        <f t="shared" si="175"/>
        <v>117M1927078</v>
      </c>
      <c r="Q328" t="s">
        <v>609</v>
      </c>
      <c r="R328" t="s">
        <v>25</v>
      </c>
      <c r="S328" t="s">
        <v>260</v>
      </c>
      <c r="T328" s="45">
        <v>17.47</v>
      </c>
      <c r="U328" t="str">
        <f t="shared" si="146"/>
        <v>VALID</v>
      </c>
      <c r="V328" s="13"/>
    </row>
    <row r="329" spans="1:22" ht="13.2" customHeight="1" x14ac:dyDescent="0.3">
      <c r="A329" s="28"/>
      <c r="B329" s="28"/>
      <c r="C329" s="28"/>
      <c r="D329" s="28"/>
      <c r="E329" s="28"/>
      <c r="F329" s="28"/>
      <c r="G329" s="37"/>
      <c r="H329" s="28"/>
      <c r="I329" s="28"/>
      <c r="J329" s="28"/>
      <c r="K329" s="28"/>
      <c r="L329" s="28"/>
      <c r="M329" s="28"/>
      <c r="N329" s="28"/>
      <c r="O329" s="29"/>
      <c r="P329" t="str">
        <f t="shared" si="175"/>
        <v>117M1927078</v>
      </c>
      <c r="Q329" t="s">
        <v>609</v>
      </c>
      <c r="R329" t="s">
        <v>32</v>
      </c>
      <c r="S329" t="s">
        <v>260</v>
      </c>
      <c r="T329" s="45"/>
      <c r="U329" t="str">
        <f t="shared" si="149"/>
        <v>NO</v>
      </c>
      <c r="V329" s="13"/>
    </row>
    <row r="330" spans="1:22" ht="13.2" customHeight="1" x14ac:dyDescent="0.3">
      <c r="A330" s="28"/>
      <c r="B330" s="28"/>
      <c r="C330" s="28"/>
      <c r="D330" s="28"/>
      <c r="E330" s="28"/>
      <c r="F330" s="28"/>
      <c r="G330" s="37"/>
      <c r="H330" s="28"/>
      <c r="I330" s="28"/>
      <c r="J330" s="28"/>
      <c r="K330" s="28"/>
      <c r="L330" s="28"/>
      <c r="M330" s="28"/>
      <c r="N330" s="28"/>
      <c r="O330" s="29"/>
      <c r="P330" t="str">
        <f>IF(D$80="","",D$80)</f>
        <v>117M1927079</v>
      </c>
      <c r="Q330" t="s">
        <v>610</v>
      </c>
      <c r="R330" t="s">
        <v>25</v>
      </c>
      <c r="S330" t="s">
        <v>262</v>
      </c>
      <c r="T330" s="45">
        <v>20.239999999999998</v>
      </c>
      <c r="U330" t="str">
        <f t="shared" si="146"/>
        <v>VALID</v>
      </c>
      <c r="V330" s="13" t="str">
        <f t="shared" ref="V330" si="176">IF(OR($N$15="Int.",ISBLANK($N$15)),"",IF(AND(U331="NO*",U333="NO*"),"Case 0",IF(U330="VALID",IF(U332="VALID",IF(U331="YES",IF(U333="YES","Case 1","Case 2"),IF(U333="YES","Case 3","Case 4")),IF(U331="YES",IF(U333="YES","Case 5","Case 6"),IF(U333="YES","Case 7","Case 8"))),IF(U332="VALID",IF(U331="YES",IF(U333="YES","Case 9","Case 10"),IF(U333="YES","Case 11","Case 12")),IF(U331="YES",IF(U333="YES","Case 13","Case 14"),IF(U333="YES","Case 15","Case 16"))))))</f>
        <v>Case 2</v>
      </c>
    </row>
    <row r="331" spans="1:22" ht="13.2" customHeight="1" x14ac:dyDescent="0.3">
      <c r="A331" s="28"/>
      <c r="B331" s="28"/>
      <c r="C331" s="28"/>
      <c r="D331" s="28"/>
      <c r="E331" s="28"/>
      <c r="F331" s="28"/>
      <c r="G331" s="37"/>
      <c r="H331" s="28"/>
      <c r="I331" s="28"/>
      <c r="J331" s="28"/>
      <c r="K331" s="28"/>
      <c r="L331" s="28"/>
      <c r="M331" s="28"/>
      <c r="N331" s="28"/>
      <c r="O331" s="29"/>
      <c r="P331" t="str">
        <f t="shared" ref="P331:P333" si="177">IF(D$80="","",D$80)</f>
        <v>117M1927079</v>
      </c>
      <c r="Q331" t="s">
        <v>610</v>
      </c>
      <c r="R331" t="s">
        <v>32</v>
      </c>
      <c r="S331" t="s">
        <v>262</v>
      </c>
      <c r="T331" s="45">
        <v>32.82</v>
      </c>
      <c r="U331" t="str">
        <f t="shared" si="149"/>
        <v>YES</v>
      </c>
      <c r="V331" s="13"/>
    </row>
    <row r="332" spans="1:22" ht="13.2" customHeight="1" x14ac:dyDescent="0.3">
      <c r="A332" s="28"/>
      <c r="B332" s="28"/>
      <c r="C332" s="28"/>
      <c r="D332" s="28"/>
      <c r="E332" s="28"/>
      <c r="F332" s="28"/>
      <c r="G332" s="37"/>
      <c r="H332" s="28"/>
      <c r="I332" s="28"/>
      <c r="J332" s="28"/>
      <c r="K332" s="28"/>
      <c r="L332" s="28"/>
      <c r="M332" s="28"/>
      <c r="N332" s="28"/>
      <c r="O332" s="29"/>
      <c r="P332" t="str">
        <f t="shared" si="177"/>
        <v>117M1927079</v>
      </c>
      <c r="Q332" t="s">
        <v>611</v>
      </c>
      <c r="R332" t="s">
        <v>25</v>
      </c>
      <c r="S332" t="s">
        <v>262</v>
      </c>
      <c r="T332" s="45">
        <v>22.6</v>
      </c>
      <c r="U332" t="str">
        <f t="shared" si="146"/>
        <v>VALID</v>
      </c>
      <c r="V332" s="13"/>
    </row>
    <row r="333" spans="1:22" ht="13.2" customHeight="1" x14ac:dyDescent="0.3">
      <c r="A333" s="28"/>
      <c r="B333" s="28"/>
      <c r="C333" s="28"/>
      <c r="D333" s="28"/>
      <c r="E333" s="28"/>
      <c r="F333" s="28"/>
      <c r="G333" s="37"/>
      <c r="H333" s="28"/>
      <c r="I333" s="28"/>
      <c r="J333" s="28"/>
      <c r="K333" s="28"/>
      <c r="L333" s="28"/>
      <c r="M333" s="28"/>
      <c r="N333" s="28"/>
      <c r="O333" s="29"/>
      <c r="P333" t="str">
        <f t="shared" si="177"/>
        <v>117M1927079</v>
      </c>
      <c r="Q333" t="s">
        <v>611</v>
      </c>
      <c r="R333" t="s">
        <v>32</v>
      </c>
      <c r="S333" t="s">
        <v>262</v>
      </c>
      <c r="T333" s="45">
        <v>33.700000000000003</v>
      </c>
      <c r="U333" t="str">
        <f t="shared" si="149"/>
        <v>NO*</v>
      </c>
      <c r="V333" s="13"/>
    </row>
    <row r="334" spans="1:22" ht="13.2" customHeight="1" x14ac:dyDescent="0.3">
      <c r="A334" s="28"/>
      <c r="B334" s="28"/>
      <c r="C334" s="28"/>
      <c r="D334" s="28"/>
      <c r="E334" s="28"/>
      <c r="F334" s="28"/>
      <c r="G334" s="37"/>
      <c r="H334" s="28"/>
      <c r="I334" s="28"/>
      <c r="J334" s="28"/>
      <c r="K334" s="28"/>
      <c r="L334" s="28"/>
      <c r="M334" s="28"/>
      <c r="N334" s="28"/>
      <c r="O334" s="29"/>
      <c r="P334" t="str">
        <f>IF(D$81="","",D$81)</f>
        <v>117M1927080</v>
      </c>
      <c r="Q334" t="s">
        <v>612</v>
      </c>
      <c r="R334" t="s">
        <v>25</v>
      </c>
      <c r="S334" t="s">
        <v>265</v>
      </c>
      <c r="T334" s="45">
        <v>21.67</v>
      </c>
      <c r="U334" t="str">
        <f t="shared" si="146"/>
        <v>VALID</v>
      </c>
      <c r="V334" s="13" t="str">
        <f t="shared" ref="V334" si="178">IF(OR($N$15="Int.",ISBLANK($N$15)),"",IF(AND(U335="NO*",U337="NO*"),"Case 0",IF(U334="VALID",IF(U336="VALID",IF(U335="YES",IF(U337="YES","Case 1","Case 2"),IF(U337="YES","Case 3","Case 4")),IF(U335="YES",IF(U337="YES","Case 5","Case 6"),IF(U337="YES","Case 7","Case 8"))),IF(U336="VALID",IF(U335="YES",IF(U337="YES","Case 9","Case 10"),IF(U337="YES","Case 11","Case 12")),IF(U335="YES",IF(U337="YES","Case 13","Case 14"),IF(U337="YES","Case 15","Case 16"))))))</f>
        <v>Case 4</v>
      </c>
    </row>
    <row r="335" spans="1:22" ht="13.2" customHeight="1" x14ac:dyDescent="0.3">
      <c r="A335" s="28"/>
      <c r="B335" s="28"/>
      <c r="C335" s="28"/>
      <c r="D335" s="28"/>
      <c r="E335" s="28"/>
      <c r="F335" s="28"/>
      <c r="G335" s="37"/>
      <c r="H335" s="28"/>
      <c r="I335" s="28"/>
      <c r="J335" s="28"/>
      <c r="K335" s="28"/>
      <c r="L335" s="28"/>
      <c r="M335" s="28"/>
      <c r="N335" s="28"/>
      <c r="O335" s="29"/>
      <c r="P335" t="str">
        <f t="shared" ref="P335:P337" si="179">IF(D$81="","",D$81)</f>
        <v>117M1927080</v>
      </c>
      <c r="Q335" t="s">
        <v>612</v>
      </c>
      <c r="R335" t="s">
        <v>32</v>
      </c>
      <c r="S335" t="s">
        <v>265</v>
      </c>
      <c r="T335" s="45"/>
      <c r="U335" t="str">
        <f t="shared" si="149"/>
        <v>NO</v>
      </c>
      <c r="V335" s="13"/>
    </row>
    <row r="336" spans="1:22" ht="13.2" customHeight="1" x14ac:dyDescent="0.3">
      <c r="A336" s="28"/>
      <c r="B336" s="28"/>
      <c r="C336" s="28"/>
      <c r="D336" s="28"/>
      <c r="E336" s="28"/>
      <c r="F336" s="28"/>
      <c r="G336" s="37"/>
      <c r="H336" s="28"/>
      <c r="I336" s="28"/>
      <c r="J336" s="28"/>
      <c r="K336" s="28"/>
      <c r="L336" s="28"/>
      <c r="M336" s="28"/>
      <c r="N336" s="28"/>
      <c r="O336" s="29"/>
      <c r="P336" t="str">
        <f t="shared" si="179"/>
        <v>117M1927080</v>
      </c>
      <c r="Q336" t="s">
        <v>613</v>
      </c>
      <c r="R336" t="s">
        <v>25</v>
      </c>
      <c r="S336" t="s">
        <v>265</v>
      </c>
      <c r="T336" s="45">
        <v>18.28</v>
      </c>
      <c r="U336" t="str">
        <f t="shared" si="146"/>
        <v>VALID</v>
      </c>
      <c r="V336" s="13"/>
    </row>
    <row r="337" spans="1:22" ht="13.2" customHeight="1" x14ac:dyDescent="0.3">
      <c r="A337" s="28"/>
      <c r="B337" s="28"/>
      <c r="C337" s="28"/>
      <c r="D337" s="28"/>
      <c r="E337" s="28"/>
      <c r="F337" s="28"/>
      <c r="G337" s="37"/>
      <c r="H337" s="28"/>
      <c r="I337" s="28"/>
      <c r="J337" s="28"/>
      <c r="K337" s="28"/>
      <c r="L337" s="28"/>
      <c r="M337" s="28"/>
      <c r="N337" s="28"/>
      <c r="O337" s="29"/>
      <c r="P337" t="str">
        <f t="shared" si="179"/>
        <v>117M1927080</v>
      </c>
      <c r="Q337" t="s">
        <v>613</v>
      </c>
      <c r="R337" t="s">
        <v>32</v>
      </c>
      <c r="S337" t="s">
        <v>265</v>
      </c>
      <c r="T337" s="45"/>
      <c r="U337" t="str">
        <f t="shared" si="149"/>
        <v>NO</v>
      </c>
      <c r="V337" s="13"/>
    </row>
    <row r="338" spans="1:22" ht="13.2" customHeight="1" x14ac:dyDescent="0.3">
      <c r="A338" s="28"/>
      <c r="B338" s="28"/>
      <c r="C338" s="28"/>
      <c r="D338" s="28"/>
      <c r="E338" s="28"/>
      <c r="F338" s="28"/>
      <c r="G338" s="37"/>
      <c r="H338" s="28"/>
      <c r="I338" s="28"/>
      <c r="J338" s="28"/>
      <c r="K338" s="28"/>
      <c r="L338" s="28"/>
      <c r="M338" s="28"/>
      <c r="N338" s="28"/>
      <c r="O338" s="29"/>
      <c r="P338" t="str">
        <f>IF(D$82="","",D$82)</f>
        <v>117M1927081</v>
      </c>
      <c r="Q338" t="s">
        <v>614</v>
      </c>
      <c r="R338" t="s">
        <v>25</v>
      </c>
      <c r="S338" t="s">
        <v>267</v>
      </c>
      <c r="T338" s="45">
        <v>18.239999999999998</v>
      </c>
      <c r="U338" t="str">
        <f t="shared" ref="U338:U400" si="180">IF($T$1&lt;&gt;"Cq","",IF(T338="","INVALID",IF(T338&lt;33,"VALID","INVALID")))</f>
        <v>VALID</v>
      </c>
      <c r="V338" s="13" t="str">
        <f t="shared" ref="V338" si="181">IF(OR($N$15="Int.",ISBLANK($N$15)),"",IF(AND(U339="NO*",U341="NO*"),"Case 0",IF(U338="VALID",IF(U340="VALID",IF(U339="YES",IF(U341="YES","Case 1","Case 2"),IF(U341="YES","Case 3","Case 4")),IF(U339="YES",IF(U341="YES","Case 5","Case 6"),IF(U341="YES","Case 7","Case 8"))),IF(U340="VALID",IF(U339="YES",IF(U341="YES","Case 9","Case 10"),IF(U341="YES","Case 11","Case 12")),IF(U339="YES",IF(U341="YES","Case 13","Case 14"),IF(U341="YES","Case 15","Case 16"))))))</f>
        <v>Case 4</v>
      </c>
    </row>
    <row r="339" spans="1:22" ht="13.2" customHeight="1" x14ac:dyDescent="0.3">
      <c r="A339" s="28"/>
      <c r="B339" s="28"/>
      <c r="C339" s="28"/>
      <c r="D339" s="28"/>
      <c r="E339" s="28"/>
      <c r="F339" s="28"/>
      <c r="G339" s="37"/>
      <c r="H339" s="28"/>
      <c r="I339" s="28"/>
      <c r="J339" s="28"/>
      <c r="K339" s="28"/>
      <c r="L339" s="28"/>
      <c r="M339" s="28"/>
      <c r="N339" s="28"/>
      <c r="O339" s="29"/>
      <c r="P339" t="str">
        <f t="shared" ref="P339:P341" si="182">IF(D$82="","",D$82)</f>
        <v>117M1927081</v>
      </c>
      <c r="Q339" t="s">
        <v>614</v>
      </c>
      <c r="R339" t="s">
        <v>32</v>
      </c>
      <c r="S339" t="s">
        <v>267</v>
      </c>
      <c r="T339" s="45"/>
      <c r="U339" t="str">
        <f t="shared" ref="U339:U401" si="183">IF($T$1&lt;&gt;"Cq","",IF(T339="","NO",IF(T339&lt;33,"YES","NO*")))</f>
        <v>NO</v>
      </c>
      <c r="V339" s="13"/>
    </row>
    <row r="340" spans="1:22" ht="13.2" customHeight="1" x14ac:dyDescent="0.3">
      <c r="A340" s="28"/>
      <c r="B340" s="28"/>
      <c r="C340" s="28"/>
      <c r="D340" s="28"/>
      <c r="E340" s="28"/>
      <c r="F340" s="28"/>
      <c r="G340" s="37"/>
      <c r="H340" s="28"/>
      <c r="I340" s="28"/>
      <c r="J340" s="28"/>
      <c r="K340" s="28"/>
      <c r="L340" s="28"/>
      <c r="M340" s="28"/>
      <c r="N340" s="28"/>
      <c r="O340" s="29"/>
      <c r="P340" t="str">
        <f t="shared" si="182"/>
        <v>117M1927081</v>
      </c>
      <c r="Q340" t="s">
        <v>615</v>
      </c>
      <c r="R340" t="s">
        <v>25</v>
      </c>
      <c r="S340" t="s">
        <v>267</v>
      </c>
      <c r="T340" s="45">
        <v>18.52</v>
      </c>
      <c r="U340" t="str">
        <f t="shared" si="180"/>
        <v>VALID</v>
      </c>
      <c r="V340" s="13"/>
    </row>
    <row r="341" spans="1:22" ht="13.2" customHeight="1" x14ac:dyDescent="0.3">
      <c r="A341" s="28"/>
      <c r="B341" s="28"/>
      <c r="C341" s="28"/>
      <c r="D341" s="28"/>
      <c r="E341" s="28"/>
      <c r="F341" s="28"/>
      <c r="G341" s="37"/>
      <c r="H341" s="28"/>
      <c r="I341" s="28"/>
      <c r="J341" s="28"/>
      <c r="K341" s="28"/>
      <c r="L341" s="28"/>
      <c r="M341" s="28"/>
      <c r="N341" s="28"/>
      <c r="O341" s="29"/>
      <c r="P341" t="str">
        <f t="shared" si="182"/>
        <v>117M1927081</v>
      </c>
      <c r="Q341" t="s">
        <v>615</v>
      </c>
      <c r="R341" t="s">
        <v>32</v>
      </c>
      <c r="S341" t="s">
        <v>267</v>
      </c>
      <c r="T341" s="45"/>
      <c r="U341" t="str">
        <f t="shared" si="183"/>
        <v>NO</v>
      </c>
      <c r="V341" s="13"/>
    </row>
    <row r="342" spans="1:22" ht="13.2" customHeight="1" x14ac:dyDescent="0.3">
      <c r="A342" s="28"/>
      <c r="B342" s="28"/>
      <c r="C342" s="28"/>
      <c r="D342" s="28"/>
      <c r="E342" s="28"/>
      <c r="F342" s="28"/>
      <c r="G342" s="37"/>
      <c r="H342" s="28"/>
      <c r="I342" s="28"/>
      <c r="J342" s="28"/>
      <c r="K342" s="28"/>
      <c r="L342" s="28"/>
      <c r="M342" s="28"/>
      <c r="N342" s="28"/>
      <c r="O342" s="29"/>
      <c r="P342" t="str">
        <f>IF(D$83="","",D$83)</f>
        <v>117M1927082</v>
      </c>
      <c r="Q342" t="s">
        <v>616</v>
      </c>
      <c r="R342" t="s">
        <v>25</v>
      </c>
      <c r="S342" t="s">
        <v>270</v>
      </c>
      <c r="T342" s="45">
        <v>19.25</v>
      </c>
      <c r="U342" t="str">
        <f t="shared" si="180"/>
        <v>VALID</v>
      </c>
      <c r="V342" s="13" t="str">
        <f t="shared" ref="V342" si="184">IF(OR($N$15="Int.",ISBLANK($N$15)),"",IF(AND(U343="NO*",U345="NO*"),"Case 0",IF(U342="VALID",IF(U344="VALID",IF(U343="YES",IF(U345="YES","Case 1","Case 2"),IF(U345="YES","Case 3","Case 4")),IF(U343="YES",IF(U345="YES","Case 5","Case 6"),IF(U345="YES","Case 7","Case 8"))),IF(U344="VALID",IF(U343="YES",IF(U345="YES","Case 9","Case 10"),IF(U345="YES","Case 11","Case 12")),IF(U343="YES",IF(U345="YES","Case 13","Case 14"),IF(U345="YES","Case 15","Case 16"))))))</f>
        <v>Case 4</v>
      </c>
    </row>
    <row r="343" spans="1:22" ht="13.2" customHeight="1" x14ac:dyDescent="0.3">
      <c r="A343" s="28"/>
      <c r="B343" s="28"/>
      <c r="C343" s="28"/>
      <c r="D343" s="28"/>
      <c r="E343" s="28"/>
      <c r="F343" s="28"/>
      <c r="G343" s="37"/>
      <c r="H343" s="28"/>
      <c r="I343" s="28"/>
      <c r="J343" s="28"/>
      <c r="K343" s="28"/>
      <c r="L343" s="28"/>
      <c r="M343" s="28"/>
      <c r="N343" s="28"/>
      <c r="O343" s="29"/>
      <c r="P343" t="str">
        <f t="shared" ref="P343:P345" si="185">IF(D$83="","",D$83)</f>
        <v>117M1927082</v>
      </c>
      <c r="Q343" t="s">
        <v>616</v>
      </c>
      <c r="R343" t="s">
        <v>32</v>
      </c>
      <c r="S343" t="s">
        <v>270</v>
      </c>
      <c r="T343" s="45"/>
      <c r="U343" t="str">
        <f t="shared" si="183"/>
        <v>NO</v>
      </c>
      <c r="V343" s="13"/>
    </row>
    <row r="344" spans="1:22" ht="13.2" customHeight="1" x14ac:dyDescent="0.3">
      <c r="A344" s="28"/>
      <c r="B344" s="28"/>
      <c r="C344" s="28"/>
      <c r="D344" s="28"/>
      <c r="E344" s="28"/>
      <c r="F344" s="28"/>
      <c r="G344" s="37"/>
      <c r="H344" s="28"/>
      <c r="I344" s="28"/>
      <c r="J344" s="28"/>
      <c r="K344" s="28"/>
      <c r="L344" s="28"/>
      <c r="M344" s="28"/>
      <c r="N344" s="28"/>
      <c r="O344" s="29"/>
      <c r="P344" t="str">
        <f t="shared" si="185"/>
        <v>117M1927082</v>
      </c>
      <c r="Q344" t="s">
        <v>617</v>
      </c>
      <c r="R344" t="s">
        <v>25</v>
      </c>
      <c r="S344" t="s">
        <v>270</v>
      </c>
      <c r="T344" s="45">
        <v>19.11</v>
      </c>
      <c r="U344" t="str">
        <f t="shared" si="180"/>
        <v>VALID</v>
      </c>
      <c r="V344" s="13"/>
    </row>
    <row r="345" spans="1:22" ht="13.2" customHeight="1" x14ac:dyDescent="0.3">
      <c r="A345" s="28"/>
      <c r="B345" s="28"/>
      <c r="C345" s="28"/>
      <c r="D345" s="28"/>
      <c r="E345" s="28"/>
      <c r="F345" s="28"/>
      <c r="G345" s="37"/>
      <c r="H345" s="28"/>
      <c r="I345" s="28"/>
      <c r="J345" s="28"/>
      <c r="K345" s="28"/>
      <c r="L345" s="28"/>
      <c r="M345" s="28"/>
      <c r="N345" s="28"/>
      <c r="O345" s="29"/>
      <c r="P345" t="str">
        <f t="shared" si="185"/>
        <v>117M1927082</v>
      </c>
      <c r="Q345" t="s">
        <v>617</v>
      </c>
      <c r="R345" t="s">
        <v>32</v>
      </c>
      <c r="S345" t="s">
        <v>270</v>
      </c>
      <c r="T345" s="45"/>
      <c r="U345" t="str">
        <f t="shared" si="183"/>
        <v>NO</v>
      </c>
      <c r="V345" s="13"/>
    </row>
    <row r="346" spans="1:22" ht="13.2" customHeight="1" x14ac:dyDescent="0.3">
      <c r="A346" s="28"/>
      <c r="B346" s="28"/>
      <c r="C346" s="28"/>
      <c r="D346" s="28"/>
      <c r="E346" s="28"/>
      <c r="F346" s="28"/>
      <c r="G346" s="37"/>
      <c r="H346" s="28"/>
      <c r="I346" s="28"/>
      <c r="J346" s="28"/>
      <c r="K346" s="28"/>
      <c r="L346" s="28"/>
      <c r="M346" s="28"/>
      <c r="N346" s="28"/>
      <c r="O346" s="29"/>
      <c r="P346" t="str">
        <f>IF(D$84="","",D$84)</f>
        <v>117M1927083</v>
      </c>
      <c r="Q346" t="s">
        <v>618</v>
      </c>
      <c r="R346" t="s">
        <v>25</v>
      </c>
      <c r="S346" t="s">
        <v>272</v>
      </c>
      <c r="T346" s="45">
        <v>20.22</v>
      </c>
      <c r="U346" t="str">
        <f t="shared" si="180"/>
        <v>VALID</v>
      </c>
      <c r="V346" s="13" t="str">
        <f t="shared" ref="V346" si="186">IF(OR($N$15="Int.",ISBLANK($N$15)),"",IF(AND(U347="NO*",U349="NO*"),"Case 0",IF(U346="VALID",IF(U348="VALID",IF(U347="YES",IF(U349="YES","Case 1","Case 2"),IF(U349="YES","Case 3","Case 4")),IF(U347="YES",IF(U349="YES","Case 5","Case 6"),IF(U349="YES","Case 7","Case 8"))),IF(U348="VALID",IF(U347="YES",IF(U349="YES","Case 9","Case 10"),IF(U349="YES","Case 11","Case 12")),IF(U347="YES",IF(U349="YES","Case 13","Case 14"),IF(U349="YES","Case 15","Case 16"))))))</f>
        <v>Case 4</v>
      </c>
    </row>
    <row r="347" spans="1:22" ht="13.2" customHeight="1" x14ac:dyDescent="0.3">
      <c r="A347" s="28"/>
      <c r="B347" s="28"/>
      <c r="C347" s="28"/>
      <c r="D347" s="28"/>
      <c r="E347" s="28"/>
      <c r="F347" s="28"/>
      <c r="G347" s="37"/>
      <c r="H347" s="28"/>
      <c r="I347" s="28"/>
      <c r="J347" s="28"/>
      <c r="K347" s="28"/>
      <c r="L347" s="28"/>
      <c r="M347" s="28"/>
      <c r="N347" s="28"/>
      <c r="O347" s="29"/>
      <c r="P347" t="str">
        <f t="shared" ref="P347:P349" si="187">IF(D$84="","",D$84)</f>
        <v>117M1927083</v>
      </c>
      <c r="Q347" t="s">
        <v>618</v>
      </c>
      <c r="R347" t="s">
        <v>32</v>
      </c>
      <c r="S347" t="s">
        <v>272</v>
      </c>
      <c r="T347" s="45"/>
      <c r="U347" t="str">
        <f t="shared" si="183"/>
        <v>NO</v>
      </c>
      <c r="V347" s="13"/>
    </row>
    <row r="348" spans="1:22" ht="13.2" customHeight="1" x14ac:dyDescent="0.3">
      <c r="A348" s="28"/>
      <c r="B348" s="28"/>
      <c r="C348" s="28"/>
      <c r="D348" s="28"/>
      <c r="E348" s="28"/>
      <c r="F348" s="28"/>
      <c r="G348" s="37"/>
      <c r="H348" s="28"/>
      <c r="I348" s="28"/>
      <c r="J348" s="28"/>
      <c r="K348" s="28"/>
      <c r="L348" s="28"/>
      <c r="M348" s="28"/>
      <c r="N348" s="28"/>
      <c r="O348" s="29"/>
      <c r="P348" t="str">
        <f t="shared" si="187"/>
        <v>117M1927083</v>
      </c>
      <c r="Q348" t="s">
        <v>619</v>
      </c>
      <c r="R348" t="s">
        <v>25</v>
      </c>
      <c r="S348" t="s">
        <v>272</v>
      </c>
      <c r="T348" s="45">
        <v>20</v>
      </c>
      <c r="U348" t="str">
        <f t="shared" si="180"/>
        <v>VALID</v>
      </c>
      <c r="V348" s="13"/>
    </row>
    <row r="349" spans="1:22" ht="13.2" customHeight="1" x14ac:dyDescent="0.3">
      <c r="A349" s="28"/>
      <c r="B349" s="28"/>
      <c r="C349" s="28"/>
      <c r="D349" s="28"/>
      <c r="E349" s="28"/>
      <c r="F349" s="28"/>
      <c r="G349" s="37"/>
      <c r="H349" s="28"/>
      <c r="I349" s="28"/>
      <c r="J349" s="28"/>
      <c r="K349" s="28"/>
      <c r="L349" s="28"/>
      <c r="M349" s="28"/>
      <c r="N349" s="28"/>
      <c r="O349" s="29"/>
      <c r="P349" t="str">
        <f t="shared" si="187"/>
        <v>117M1927083</v>
      </c>
      <c r="Q349" t="s">
        <v>619</v>
      </c>
      <c r="R349" t="s">
        <v>32</v>
      </c>
      <c r="S349" t="s">
        <v>272</v>
      </c>
      <c r="T349" s="45"/>
      <c r="U349" t="str">
        <f t="shared" si="183"/>
        <v>NO</v>
      </c>
      <c r="V349" s="13"/>
    </row>
    <row r="350" spans="1:22" ht="13.2" customHeight="1" x14ac:dyDescent="0.3">
      <c r="A350" s="28"/>
      <c r="B350" s="28"/>
      <c r="C350" s="28"/>
      <c r="D350" s="28"/>
      <c r="E350" s="28"/>
      <c r="F350" s="28"/>
      <c r="G350" s="37"/>
      <c r="H350" s="28"/>
      <c r="I350" s="28"/>
      <c r="J350" s="28"/>
      <c r="K350" s="28"/>
      <c r="L350" s="28"/>
      <c r="M350" s="28"/>
      <c r="N350" s="28"/>
      <c r="O350" s="29"/>
      <c r="P350" t="str">
        <f>IF(D$85="","",D$85)</f>
        <v>117M1927084</v>
      </c>
      <c r="Q350" t="s">
        <v>69</v>
      </c>
      <c r="R350" t="s">
        <v>25</v>
      </c>
      <c r="S350" t="s">
        <v>275</v>
      </c>
      <c r="T350" s="45">
        <v>20.38</v>
      </c>
      <c r="U350" t="str">
        <f t="shared" si="180"/>
        <v>VALID</v>
      </c>
      <c r="V350" s="13" t="str">
        <f t="shared" ref="V350" si="188">IF(OR($N$15="Int.",ISBLANK($N$15)),"",IF(AND(U351="NO*",U353="NO*"),"Case 0",IF(U350="VALID",IF(U352="VALID",IF(U351="YES",IF(U353="YES","Case 1","Case 2"),IF(U353="YES","Case 3","Case 4")),IF(U351="YES",IF(U353="YES","Case 5","Case 6"),IF(U353="YES","Case 7","Case 8"))),IF(U352="VALID",IF(U351="YES",IF(U353="YES","Case 9","Case 10"),IF(U353="YES","Case 11","Case 12")),IF(U351="YES",IF(U353="YES","Case 13","Case 14"),IF(U353="YES","Case 15","Case 16"))))))</f>
        <v>Case 4</v>
      </c>
    </row>
    <row r="351" spans="1:22" ht="13.2" customHeight="1" x14ac:dyDescent="0.3">
      <c r="A351" s="28"/>
      <c r="B351" s="28"/>
      <c r="C351" s="28"/>
      <c r="D351" s="28"/>
      <c r="E351" s="28"/>
      <c r="F351" s="28"/>
      <c r="G351" s="37"/>
      <c r="H351" s="28"/>
      <c r="I351" s="28"/>
      <c r="J351" s="28"/>
      <c r="K351" s="28"/>
      <c r="L351" s="28"/>
      <c r="M351" s="28"/>
      <c r="N351" s="28"/>
      <c r="O351" s="29"/>
      <c r="P351" t="str">
        <f t="shared" ref="P351:P353" si="189">IF(D$85="","",D$85)</f>
        <v>117M1927084</v>
      </c>
      <c r="Q351" t="s">
        <v>69</v>
      </c>
      <c r="R351" t="s">
        <v>32</v>
      </c>
      <c r="S351" t="s">
        <v>275</v>
      </c>
      <c r="T351" s="45"/>
      <c r="U351" t="str">
        <f t="shared" si="183"/>
        <v>NO</v>
      </c>
      <c r="V351" s="13"/>
    </row>
    <row r="352" spans="1:22" ht="13.2" customHeight="1" x14ac:dyDescent="0.3">
      <c r="A352" s="28"/>
      <c r="B352" s="28"/>
      <c r="C352" s="28"/>
      <c r="D352" s="28"/>
      <c r="E352" s="28"/>
      <c r="F352" s="28"/>
      <c r="G352" s="37"/>
      <c r="H352" s="28"/>
      <c r="I352" s="28"/>
      <c r="J352" s="28"/>
      <c r="K352" s="28"/>
      <c r="L352" s="28"/>
      <c r="M352" s="28"/>
      <c r="N352" s="28"/>
      <c r="O352" s="29"/>
      <c r="P352" t="str">
        <f t="shared" si="189"/>
        <v>117M1927084</v>
      </c>
      <c r="Q352" t="s">
        <v>73</v>
      </c>
      <c r="R352" t="s">
        <v>25</v>
      </c>
      <c r="S352" t="s">
        <v>275</v>
      </c>
      <c r="T352" s="45">
        <v>20.69</v>
      </c>
      <c r="U352" t="str">
        <f t="shared" si="180"/>
        <v>VALID</v>
      </c>
      <c r="V352" s="13"/>
    </row>
    <row r="353" spans="1:22" ht="13.2" customHeight="1" x14ac:dyDescent="0.3">
      <c r="A353" s="28"/>
      <c r="B353" s="28"/>
      <c r="C353" s="28"/>
      <c r="D353" s="28"/>
      <c r="E353" s="28"/>
      <c r="F353" s="28"/>
      <c r="G353" s="37"/>
      <c r="H353" s="28"/>
      <c r="I353" s="28"/>
      <c r="J353" s="28"/>
      <c r="K353" s="28"/>
      <c r="L353" s="28"/>
      <c r="M353" s="28"/>
      <c r="N353" s="28"/>
      <c r="O353" s="29"/>
      <c r="P353" t="str">
        <f t="shared" si="189"/>
        <v>117M1927084</v>
      </c>
      <c r="Q353" t="s">
        <v>73</v>
      </c>
      <c r="R353" t="s">
        <v>32</v>
      </c>
      <c r="S353" t="s">
        <v>275</v>
      </c>
      <c r="T353" s="45"/>
      <c r="U353" t="str">
        <f t="shared" si="183"/>
        <v>NO</v>
      </c>
      <c r="V353" s="13"/>
    </row>
    <row r="354" spans="1:22" ht="13.2" customHeight="1" x14ac:dyDescent="0.3">
      <c r="A354" s="28"/>
      <c r="B354" s="28"/>
      <c r="C354" s="28"/>
      <c r="D354" s="28"/>
      <c r="E354" s="28"/>
      <c r="F354" s="28"/>
      <c r="G354" s="37"/>
      <c r="H354" s="28"/>
      <c r="I354" s="28"/>
      <c r="J354" s="28"/>
      <c r="K354" s="28"/>
      <c r="L354" s="28"/>
      <c r="M354" s="28"/>
      <c r="N354" s="28"/>
      <c r="O354" s="29"/>
      <c r="P354" t="str">
        <f>IF(D$86="","",D$86)</f>
        <v>117M1927085</v>
      </c>
      <c r="Q354" t="s">
        <v>620</v>
      </c>
      <c r="R354" t="s">
        <v>25</v>
      </c>
      <c r="S354" t="s">
        <v>277</v>
      </c>
      <c r="T354" s="45">
        <v>23.21</v>
      </c>
      <c r="U354" t="str">
        <f t="shared" si="180"/>
        <v>VALID</v>
      </c>
      <c r="V354" s="13" t="str">
        <f t="shared" ref="V354" si="190">IF(OR($N$15="Int.",ISBLANK($N$15)),"",IF(AND(U355="NO*",U357="NO*"),"Case 0",IF(U354="VALID",IF(U356="VALID",IF(U355="YES",IF(U357="YES","Case 1","Case 2"),IF(U357="YES","Case 3","Case 4")),IF(U355="YES",IF(U357="YES","Case 5","Case 6"),IF(U357="YES","Case 7","Case 8"))),IF(U356="VALID",IF(U355="YES",IF(U357="YES","Case 9","Case 10"),IF(U357="YES","Case 11","Case 12")),IF(U355="YES",IF(U357="YES","Case 13","Case 14"),IF(U357="YES","Case 15","Case 16"))))))</f>
        <v>Case 4</v>
      </c>
    </row>
    <row r="355" spans="1:22" ht="13.2" customHeight="1" x14ac:dyDescent="0.3">
      <c r="A355" s="28"/>
      <c r="B355" s="28"/>
      <c r="C355" s="28"/>
      <c r="D355" s="28"/>
      <c r="E355" s="28"/>
      <c r="F355" s="28"/>
      <c r="G355" s="37"/>
      <c r="H355" s="28"/>
      <c r="I355" s="28"/>
      <c r="J355" s="28"/>
      <c r="K355" s="28"/>
      <c r="L355" s="28"/>
      <c r="M355" s="28"/>
      <c r="N355" s="28"/>
      <c r="O355" s="29"/>
      <c r="P355" t="str">
        <f t="shared" ref="P355:P357" si="191">IF(D$86="","",D$86)</f>
        <v>117M1927085</v>
      </c>
      <c r="Q355" t="s">
        <v>620</v>
      </c>
      <c r="R355" t="s">
        <v>32</v>
      </c>
      <c r="S355" t="s">
        <v>277</v>
      </c>
      <c r="T355" s="45"/>
      <c r="U355" t="str">
        <f t="shared" si="183"/>
        <v>NO</v>
      </c>
      <c r="V355" s="13"/>
    </row>
    <row r="356" spans="1:22" ht="13.2" customHeight="1" x14ac:dyDescent="0.3">
      <c r="A356" s="28"/>
      <c r="B356" s="28"/>
      <c r="C356" s="28"/>
      <c r="D356" s="28"/>
      <c r="E356" s="28"/>
      <c r="F356" s="28"/>
      <c r="G356" s="37"/>
      <c r="H356" s="28"/>
      <c r="I356" s="28"/>
      <c r="J356" s="28"/>
      <c r="K356" s="28"/>
      <c r="L356" s="28"/>
      <c r="M356" s="28"/>
      <c r="N356" s="28"/>
      <c r="O356" s="29"/>
      <c r="P356" t="str">
        <f t="shared" si="191"/>
        <v>117M1927085</v>
      </c>
      <c r="Q356" t="s">
        <v>621</v>
      </c>
      <c r="R356" t="s">
        <v>25</v>
      </c>
      <c r="S356" t="s">
        <v>277</v>
      </c>
      <c r="T356" s="45">
        <v>19.690000000000001</v>
      </c>
      <c r="U356" t="str">
        <f t="shared" si="180"/>
        <v>VALID</v>
      </c>
      <c r="V356" s="13"/>
    </row>
    <row r="357" spans="1:22" ht="13.2" customHeight="1" x14ac:dyDescent="0.3">
      <c r="A357" s="28"/>
      <c r="B357" s="28"/>
      <c r="C357" s="28"/>
      <c r="D357" s="28"/>
      <c r="E357" s="28"/>
      <c r="F357" s="28"/>
      <c r="G357" s="37"/>
      <c r="H357" s="28"/>
      <c r="I357" s="28"/>
      <c r="J357" s="28"/>
      <c r="K357" s="28"/>
      <c r="L357" s="28"/>
      <c r="M357" s="28"/>
      <c r="N357" s="28"/>
      <c r="O357" s="29"/>
      <c r="P357" t="str">
        <f t="shared" si="191"/>
        <v>117M1927085</v>
      </c>
      <c r="Q357" t="s">
        <v>621</v>
      </c>
      <c r="R357" t="s">
        <v>32</v>
      </c>
      <c r="S357" t="s">
        <v>277</v>
      </c>
      <c r="T357" s="45"/>
      <c r="U357" t="str">
        <f t="shared" si="183"/>
        <v>NO</v>
      </c>
      <c r="V357" s="13"/>
    </row>
    <row r="358" spans="1:22" ht="13.2" customHeight="1" x14ac:dyDescent="0.3">
      <c r="A358" s="28"/>
      <c r="B358" s="28"/>
      <c r="C358" s="28"/>
      <c r="D358" s="28"/>
      <c r="E358" s="28"/>
      <c r="F358" s="28"/>
      <c r="G358" s="37"/>
      <c r="H358" s="28"/>
      <c r="I358" s="28"/>
      <c r="J358" s="28"/>
      <c r="K358" s="28"/>
      <c r="L358" s="28"/>
      <c r="M358" s="28"/>
      <c r="N358" s="28"/>
      <c r="O358" s="29"/>
      <c r="P358" t="str">
        <f>IF(D$87="","",D$87)</f>
        <v>117M1927086</v>
      </c>
      <c r="Q358" t="s">
        <v>622</v>
      </c>
      <c r="R358" t="s">
        <v>25</v>
      </c>
      <c r="S358" t="s">
        <v>280</v>
      </c>
      <c r="T358" s="45">
        <v>17.760000000000002</v>
      </c>
      <c r="U358" t="str">
        <f t="shared" si="180"/>
        <v>VALID</v>
      </c>
      <c r="V358" s="13" t="str">
        <f t="shared" ref="V358" si="192">IF(OR($N$15="Int.",ISBLANK($N$15)),"",IF(AND(U359="NO*",U361="NO*"),"Case 0",IF(U358="VALID",IF(U360="VALID",IF(U359="YES",IF(U361="YES","Case 1","Case 2"),IF(U361="YES","Case 3","Case 4")),IF(U359="YES",IF(U361="YES","Case 5","Case 6"),IF(U361="YES","Case 7","Case 8"))),IF(U360="VALID",IF(U359="YES",IF(U361="YES","Case 9","Case 10"),IF(U361="YES","Case 11","Case 12")),IF(U359="YES",IF(U361="YES","Case 13","Case 14"),IF(U361="YES","Case 15","Case 16"))))))</f>
        <v>Case 4</v>
      </c>
    </row>
    <row r="359" spans="1:22" ht="13.2" customHeight="1" x14ac:dyDescent="0.3">
      <c r="A359" s="28"/>
      <c r="B359" s="28"/>
      <c r="C359" s="28"/>
      <c r="D359" s="28"/>
      <c r="E359" s="28"/>
      <c r="F359" s="28"/>
      <c r="G359" s="37"/>
      <c r="H359" s="28"/>
      <c r="I359" s="28"/>
      <c r="J359" s="28"/>
      <c r="K359" s="28"/>
      <c r="L359" s="28"/>
      <c r="M359" s="28"/>
      <c r="N359" s="28"/>
      <c r="O359" s="29"/>
      <c r="P359" t="str">
        <f t="shared" ref="P359:P361" si="193">IF(D$87="","",D$87)</f>
        <v>117M1927086</v>
      </c>
      <c r="Q359" t="s">
        <v>622</v>
      </c>
      <c r="R359" t="s">
        <v>32</v>
      </c>
      <c r="S359" t="s">
        <v>280</v>
      </c>
      <c r="T359" s="45"/>
      <c r="U359" t="str">
        <f t="shared" si="183"/>
        <v>NO</v>
      </c>
      <c r="V359" s="13"/>
    </row>
    <row r="360" spans="1:22" ht="13.2" customHeight="1" x14ac:dyDescent="0.3">
      <c r="A360" s="28"/>
      <c r="B360" s="28"/>
      <c r="C360" s="28"/>
      <c r="D360" s="28"/>
      <c r="E360" s="28"/>
      <c r="F360" s="28"/>
      <c r="G360" s="37"/>
      <c r="H360" s="28"/>
      <c r="I360" s="28"/>
      <c r="J360" s="28"/>
      <c r="K360" s="28"/>
      <c r="L360" s="28"/>
      <c r="M360" s="28"/>
      <c r="N360" s="28"/>
      <c r="O360" s="29"/>
      <c r="P360" t="str">
        <f t="shared" si="193"/>
        <v>117M1927086</v>
      </c>
      <c r="Q360" t="s">
        <v>623</v>
      </c>
      <c r="R360" t="s">
        <v>25</v>
      </c>
      <c r="S360" t="s">
        <v>280</v>
      </c>
      <c r="T360" s="45">
        <v>16.96</v>
      </c>
      <c r="U360" t="str">
        <f t="shared" si="180"/>
        <v>VALID</v>
      </c>
      <c r="V360" s="13"/>
    </row>
    <row r="361" spans="1:22" ht="13.2" customHeight="1" x14ac:dyDescent="0.3">
      <c r="A361" s="28"/>
      <c r="B361" s="28"/>
      <c r="C361" s="28"/>
      <c r="D361" s="28"/>
      <c r="E361" s="28"/>
      <c r="F361" s="28"/>
      <c r="G361" s="37"/>
      <c r="H361" s="28"/>
      <c r="I361" s="28"/>
      <c r="J361" s="28"/>
      <c r="K361" s="28"/>
      <c r="L361" s="28"/>
      <c r="M361" s="28"/>
      <c r="N361" s="28"/>
      <c r="O361" s="29"/>
      <c r="P361" t="str">
        <f t="shared" si="193"/>
        <v>117M1927086</v>
      </c>
      <c r="Q361" t="s">
        <v>623</v>
      </c>
      <c r="R361" t="s">
        <v>32</v>
      </c>
      <c r="S361" t="s">
        <v>280</v>
      </c>
      <c r="T361" s="45"/>
      <c r="U361" t="str">
        <f t="shared" si="183"/>
        <v>NO</v>
      </c>
      <c r="V361" s="13"/>
    </row>
    <row r="362" spans="1:22" ht="13.2" customHeight="1" x14ac:dyDescent="0.3">
      <c r="A362" s="28"/>
      <c r="B362" s="28"/>
      <c r="C362" s="28"/>
      <c r="D362" s="28"/>
      <c r="E362" s="28"/>
      <c r="F362" s="28"/>
      <c r="G362" s="37"/>
      <c r="H362" s="28"/>
      <c r="I362" s="28"/>
      <c r="J362" s="28"/>
      <c r="K362" s="28"/>
      <c r="L362" s="28"/>
      <c r="M362" s="28"/>
      <c r="N362" s="28"/>
      <c r="O362" s="29"/>
      <c r="P362" t="str">
        <f>IF(D$88="","",D$88)</f>
        <v>117M1927087</v>
      </c>
      <c r="Q362" t="s">
        <v>624</v>
      </c>
      <c r="R362" t="s">
        <v>25</v>
      </c>
      <c r="S362" t="s">
        <v>282</v>
      </c>
      <c r="T362" s="45">
        <v>21.26</v>
      </c>
      <c r="U362" t="str">
        <f t="shared" si="180"/>
        <v>VALID</v>
      </c>
      <c r="V362" s="13" t="str">
        <f t="shared" ref="V362" si="194">IF(OR($N$15="Int.",ISBLANK($N$15)),"",IF(AND(U363="NO*",U365="NO*"),"Case 0",IF(U362="VALID",IF(U364="VALID",IF(U363="YES",IF(U365="YES","Case 1","Case 2"),IF(U365="YES","Case 3","Case 4")),IF(U363="YES",IF(U365="YES","Case 5","Case 6"),IF(U365="YES","Case 7","Case 8"))),IF(U364="VALID",IF(U363="YES",IF(U365="YES","Case 9","Case 10"),IF(U365="YES","Case 11","Case 12")),IF(U363="YES",IF(U365="YES","Case 13","Case 14"),IF(U365="YES","Case 15","Case 16"))))))</f>
        <v>Case 4</v>
      </c>
    </row>
    <row r="363" spans="1:22" ht="13.2" customHeight="1" x14ac:dyDescent="0.3">
      <c r="A363" s="28"/>
      <c r="B363" s="28"/>
      <c r="C363" s="28"/>
      <c r="D363" s="28"/>
      <c r="E363" s="28"/>
      <c r="F363" s="28"/>
      <c r="G363" s="37"/>
      <c r="H363" s="28"/>
      <c r="I363" s="28"/>
      <c r="J363" s="28"/>
      <c r="K363" s="28"/>
      <c r="L363" s="28"/>
      <c r="M363" s="28"/>
      <c r="N363" s="28"/>
      <c r="O363" s="29"/>
      <c r="P363" t="str">
        <f t="shared" ref="P363:P365" si="195">IF(D$88="","",D$88)</f>
        <v>117M1927087</v>
      </c>
      <c r="Q363" t="s">
        <v>624</v>
      </c>
      <c r="R363" t="s">
        <v>32</v>
      </c>
      <c r="S363" t="s">
        <v>282</v>
      </c>
      <c r="T363" s="45"/>
      <c r="U363" t="str">
        <f t="shared" si="183"/>
        <v>NO</v>
      </c>
      <c r="V363" s="13"/>
    </row>
    <row r="364" spans="1:22" ht="13.2" customHeight="1" x14ac:dyDescent="0.3">
      <c r="A364" s="28"/>
      <c r="B364" s="28"/>
      <c r="C364" s="28"/>
      <c r="D364" s="28"/>
      <c r="E364" s="28"/>
      <c r="F364" s="28"/>
      <c r="G364" s="37"/>
      <c r="H364" s="28"/>
      <c r="I364" s="28"/>
      <c r="J364" s="28"/>
      <c r="K364" s="28"/>
      <c r="L364" s="28"/>
      <c r="M364" s="28"/>
      <c r="N364" s="28"/>
      <c r="O364" s="29"/>
      <c r="P364" t="str">
        <f t="shared" si="195"/>
        <v>117M1927087</v>
      </c>
      <c r="Q364" t="s">
        <v>625</v>
      </c>
      <c r="R364" t="s">
        <v>25</v>
      </c>
      <c r="S364" t="s">
        <v>282</v>
      </c>
      <c r="T364" s="45">
        <v>16.77</v>
      </c>
      <c r="U364" t="str">
        <f t="shared" si="180"/>
        <v>VALID</v>
      </c>
      <c r="V364" s="13"/>
    </row>
    <row r="365" spans="1:22" ht="13.2" customHeight="1" x14ac:dyDescent="0.3">
      <c r="A365" s="28"/>
      <c r="B365" s="28"/>
      <c r="C365" s="28"/>
      <c r="D365" s="28"/>
      <c r="E365" s="28"/>
      <c r="F365" s="28"/>
      <c r="G365" s="37"/>
      <c r="H365" s="28"/>
      <c r="I365" s="28"/>
      <c r="J365" s="28"/>
      <c r="K365" s="28"/>
      <c r="L365" s="28"/>
      <c r="M365" s="28"/>
      <c r="N365" s="28"/>
      <c r="O365" s="29"/>
      <c r="P365" t="str">
        <f t="shared" si="195"/>
        <v>117M1927087</v>
      </c>
      <c r="Q365" t="s">
        <v>625</v>
      </c>
      <c r="R365" t="s">
        <v>32</v>
      </c>
      <c r="S365" t="s">
        <v>282</v>
      </c>
      <c r="T365" s="45"/>
      <c r="U365" t="str">
        <f t="shared" si="183"/>
        <v>NO</v>
      </c>
      <c r="V365" s="13"/>
    </row>
    <row r="366" spans="1:22" ht="13.2" customHeight="1" x14ac:dyDescent="0.3">
      <c r="A366" s="28"/>
      <c r="B366" s="28"/>
      <c r="C366" s="28"/>
      <c r="D366" s="28"/>
      <c r="E366" s="28"/>
      <c r="F366" s="28"/>
      <c r="G366" s="37"/>
      <c r="H366" s="28"/>
      <c r="I366" s="28"/>
      <c r="J366" s="28"/>
      <c r="K366" s="28"/>
      <c r="L366" s="28"/>
      <c r="M366" s="28"/>
      <c r="N366" s="28"/>
      <c r="O366" s="29"/>
      <c r="P366" t="str">
        <f>IF(D$89="","",D$89)</f>
        <v>117M1927088</v>
      </c>
      <c r="Q366" t="s">
        <v>626</v>
      </c>
      <c r="R366" t="s">
        <v>25</v>
      </c>
      <c r="S366" t="s">
        <v>285</v>
      </c>
      <c r="T366" s="45">
        <v>17.16</v>
      </c>
      <c r="U366" t="str">
        <f t="shared" si="180"/>
        <v>VALID</v>
      </c>
      <c r="V366" s="13" t="str">
        <f t="shared" ref="V366" si="196">IF(OR($N$15="Int.",ISBLANK($N$15)),"",IF(AND(U367="NO*",U369="NO*"),"Case 0",IF(U366="VALID",IF(U368="VALID",IF(U367="YES",IF(U369="YES","Case 1","Case 2"),IF(U369="YES","Case 3","Case 4")),IF(U367="YES",IF(U369="YES","Case 5","Case 6"),IF(U369="YES","Case 7","Case 8"))),IF(U368="VALID",IF(U367="YES",IF(U369="YES","Case 9","Case 10"),IF(U369="YES","Case 11","Case 12")),IF(U367="YES",IF(U369="YES","Case 13","Case 14"),IF(U369="YES","Case 15","Case 16"))))))</f>
        <v>Case 4</v>
      </c>
    </row>
    <row r="367" spans="1:22" ht="13.2" customHeight="1" x14ac:dyDescent="0.3">
      <c r="A367" s="28"/>
      <c r="B367" s="28"/>
      <c r="C367" s="28"/>
      <c r="D367" s="28"/>
      <c r="E367" s="28"/>
      <c r="F367" s="28"/>
      <c r="G367" s="37"/>
      <c r="H367" s="28"/>
      <c r="I367" s="28"/>
      <c r="J367" s="28"/>
      <c r="K367" s="28"/>
      <c r="L367" s="28"/>
      <c r="M367" s="28"/>
      <c r="N367" s="28"/>
      <c r="O367" s="29"/>
      <c r="P367" t="str">
        <f t="shared" ref="P367:P369" si="197">IF(D$89="","",D$89)</f>
        <v>117M1927088</v>
      </c>
      <c r="Q367" t="s">
        <v>626</v>
      </c>
      <c r="R367" t="s">
        <v>32</v>
      </c>
      <c r="S367" t="s">
        <v>285</v>
      </c>
      <c r="T367" s="45"/>
      <c r="U367" t="str">
        <f t="shared" si="183"/>
        <v>NO</v>
      </c>
      <c r="V367" s="13"/>
    </row>
    <row r="368" spans="1:22" ht="13.2" customHeight="1" x14ac:dyDescent="0.3">
      <c r="A368" s="28"/>
      <c r="B368" s="28"/>
      <c r="C368" s="28"/>
      <c r="D368" s="28"/>
      <c r="E368" s="28"/>
      <c r="F368" s="28"/>
      <c r="G368" s="37"/>
      <c r="H368" s="28"/>
      <c r="I368" s="28"/>
      <c r="J368" s="28"/>
      <c r="K368" s="28"/>
      <c r="L368" s="28"/>
      <c r="M368" s="28"/>
      <c r="N368" s="28"/>
      <c r="O368" s="29"/>
      <c r="P368" t="str">
        <f t="shared" si="197"/>
        <v>117M1927088</v>
      </c>
      <c r="Q368" t="s">
        <v>627</v>
      </c>
      <c r="R368" t="s">
        <v>25</v>
      </c>
      <c r="S368" t="s">
        <v>285</v>
      </c>
      <c r="T368" s="45">
        <v>17.2</v>
      </c>
      <c r="U368" t="str">
        <f t="shared" si="180"/>
        <v>VALID</v>
      </c>
      <c r="V368" s="13"/>
    </row>
    <row r="369" spans="1:22" ht="13.2" customHeight="1" x14ac:dyDescent="0.3">
      <c r="A369" s="28"/>
      <c r="B369" s="28"/>
      <c r="C369" s="28"/>
      <c r="D369" s="28"/>
      <c r="E369" s="28"/>
      <c r="F369" s="28"/>
      <c r="G369" s="37"/>
      <c r="H369" s="28"/>
      <c r="I369" s="28"/>
      <c r="J369" s="28"/>
      <c r="K369" s="28"/>
      <c r="L369" s="28"/>
      <c r="M369" s="28"/>
      <c r="N369" s="28"/>
      <c r="O369" s="29"/>
      <c r="P369" t="str">
        <f t="shared" si="197"/>
        <v>117M1927088</v>
      </c>
      <c r="Q369" t="s">
        <v>627</v>
      </c>
      <c r="R369" t="s">
        <v>32</v>
      </c>
      <c r="S369" t="s">
        <v>285</v>
      </c>
      <c r="T369" s="45"/>
      <c r="U369" t="str">
        <f t="shared" si="183"/>
        <v>NO</v>
      </c>
      <c r="V369" s="13"/>
    </row>
    <row r="370" spans="1:22" ht="13.2" customHeight="1" x14ac:dyDescent="0.3">
      <c r="A370" s="28"/>
      <c r="B370" s="28"/>
      <c r="C370" s="28"/>
      <c r="D370" s="28"/>
      <c r="E370" s="28"/>
      <c r="F370" s="28"/>
      <c r="G370" s="37"/>
      <c r="H370" s="28"/>
      <c r="I370" s="28"/>
      <c r="J370" s="28"/>
      <c r="K370" s="28"/>
      <c r="L370" s="28"/>
      <c r="M370" s="28"/>
      <c r="N370" s="28"/>
      <c r="O370" s="29"/>
      <c r="P370" t="str">
        <f>IF(D$90="","",D$90)</f>
        <v>117M1927089</v>
      </c>
      <c r="Q370" t="s">
        <v>628</v>
      </c>
      <c r="R370" t="s">
        <v>25</v>
      </c>
      <c r="S370" t="s">
        <v>287</v>
      </c>
      <c r="T370" s="45">
        <v>17.98</v>
      </c>
      <c r="U370" t="str">
        <f t="shared" si="180"/>
        <v>VALID</v>
      </c>
      <c r="V370" s="13" t="str">
        <f t="shared" ref="V370" si="198">IF(OR($N$15="Int.",ISBLANK($N$15)),"",IF(AND(U371="NO*",U373="NO*"),"Case 0",IF(U370="VALID",IF(U372="VALID",IF(U371="YES",IF(U373="YES","Case 1","Case 2"),IF(U373="YES","Case 3","Case 4")),IF(U371="YES",IF(U373="YES","Case 5","Case 6"),IF(U373="YES","Case 7","Case 8"))),IF(U372="VALID",IF(U371="YES",IF(U373="YES","Case 9","Case 10"),IF(U373="YES","Case 11","Case 12")),IF(U371="YES",IF(U373="YES","Case 13","Case 14"),IF(U373="YES","Case 15","Case 16"))))))</f>
        <v>Case 4</v>
      </c>
    </row>
    <row r="371" spans="1:22" ht="13.2" customHeight="1" x14ac:dyDescent="0.3">
      <c r="A371" s="28"/>
      <c r="B371" s="28"/>
      <c r="C371" s="28"/>
      <c r="D371" s="28"/>
      <c r="E371" s="28"/>
      <c r="F371" s="28"/>
      <c r="G371" s="37"/>
      <c r="H371" s="28"/>
      <c r="I371" s="28"/>
      <c r="J371" s="28"/>
      <c r="K371" s="28"/>
      <c r="L371" s="28"/>
      <c r="M371" s="28"/>
      <c r="N371" s="28"/>
      <c r="O371" s="29"/>
      <c r="P371" t="str">
        <f t="shared" ref="P371:P373" si="199">IF(D$90="","",D$90)</f>
        <v>117M1927089</v>
      </c>
      <c r="Q371" t="s">
        <v>628</v>
      </c>
      <c r="R371" t="s">
        <v>32</v>
      </c>
      <c r="S371" t="s">
        <v>287</v>
      </c>
      <c r="T371" s="45"/>
      <c r="U371" t="str">
        <f t="shared" si="183"/>
        <v>NO</v>
      </c>
      <c r="V371" s="13"/>
    </row>
    <row r="372" spans="1:22" ht="13.2" customHeight="1" x14ac:dyDescent="0.3">
      <c r="A372" s="28"/>
      <c r="B372" s="28"/>
      <c r="C372" s="28"/>
      <c r="D372" s="28"/>
      <c r="E372" s="28"/>
      <c r="F372" s="28"/>
      <c r="G372" s="37"/>
      <c r="H372" s="28"/>
      <c r="I372" s="28"/>
      <c r="J372" s="28"/>
      <c r="K372" s="28"/>
      <c r="L372" s="28"/>
      <c r="M372" s="28"/>
      <c r="N372" s="28"/>
      <c r="O372" s="29"/>
      <c r="P372" t="str">
        <f t="shared" si="199"/>
        <v>117M1927089</v>
      </c>
      <c r="Q372" t="s">
        <v>629</v>
      </c>
      <c r="R372" t="s">
        <v>25</v>
      </c>
      <c r="S372" t="s">
        <v>287</v>
      </c>
      <c r="T372" s="45">
        <v>17.850000000000001</v>
      </c>
      <c r="U372" t="str">
        <f t="shared" si="180"/>
        <v>VALID</v>
      </c>
      <c r="V372" s="13"/>
    </row>
    <row r="373" spans="1:22" ht="13.2" customHeight="1" x14ac:dyDescent="0.3">
      <c r="A373" s="28"/>
      <c r="B373" s="28"/>
      <c r="C373" s="28"/>
      <c r="D373" s="28"/>
      <c r="E373" s="28"/>
      <c r="F373" s="28"/>
      <c r="G373" s="37"/>
      <c r="H373" s="28"/>
      <c r="I373" s="28"/>
      <c r="J373" s="28"/>
      <c r="K373" s="28"/>
      <c r="L373" s="28"/>
      <c r="M373" s="28"/>
      <c r="N373" s="28"/>
      <c r="O373" s="29"/>
      <c r="P373" t="str">
        <f t="shared" si="199"/>
        <v>117M1927089</v>
      </c>
      <c r="Q373" t="s">
        <v>629</v>
      </c>
      <c r="R373" t="s">
        <v>32</v>
      </c>
      <c r="S373" t="s">
        <v>287</v>
      </c>
      <c r="T373" s="45"/>
      <c r="U373" t="str">
        <f t="shared" si="183"/>
        <v>NO</v>
      </c>
      <c r="V373" s="13"/>
    </row>
    <row r="374" spans="1:22" ht="13.2" customHeight="1" x14ac:dyDescent="0.3">
      <c r="A374" s="28"/>
      <c r="B374" s="28"/>
      <c r="C374" s="28"/>
      <c r="D374" s="28"/>
      <c r="E374" s="28"/>
      <c r="F374" s="28"/>
      <c r="G374" s="37"/>
      <c r="H374" s="28"/>
      <c r="I374" s="28"/>
      <c r="J374" s="28"/>
      <c r="K374" s="28"/>
      <c r="L374" s="28"/>
      <c r="M374" s="28"/>
      <c r="N374" s="28"/>
      <c r="O374" s="29"/>
      <c r="P374" t="str">
        <f>IF(D$91="","",D$91)</f>
        <v>117M1927090</v>
      </c>
      <c r="Q374" t="s">
        <v>630</v>
      </c>
      <c r="R374" t="s">
        <v>25</v>
      </c>
      <c r="S374" t="s">
        <v>290</v>
      </c>
      <c r="T374" s="45">
        <v>24.21</v>
      </c>
      <c r="U374" t="str">
        <f t="shared" si="180"/>
        <v>VALID</v>
      </c>
      <c r="V374" s="13" t="str">
        <f t="shared" ref="V374" si="200">IF(OR($N$15="Int.",ISBLANK($N$15)),"",IF(AND(U375="NO*",U377="NO*"),"Case 0",IF(U374="VALID",IF(U376="VALID",IF(U375="YES",IF(U377="YES","Case 1","Case 2"),IF(U377="YES","Case 3","Case 4")),IF(U375="YES",IF(U377="YES","Case 5","Case 6"),IF(U377="YES","Case 7","Case 8"))),IF(U376="VALID",IF(U375="YES",IF(U377="YES","Case 9","Case 10"),IF(U377="YES","Case 11","Case 12")),IF(U375="YES",IF(U377="YES","Case 13","Case 14"),IF(U377="YES","Case 15","Case 16"))))))</f>
        <v>Case 4</v>
      </c>
    </row>
    <row r="375" spans="1:22" ht="13.2" customHeight="1" x14ac:dyDescent="0.3">
      <c r="A375" s="28"/>
      <c r="B375" s="28"/>
      <c r="C375" s="28"/>
      <c r="D375" s="28"/>
      <c r="E375" s="28"/>
      <c r="F375" s="28"/>
      <c r="G375" s="37"/>
      <c r="H375" s="28"/>
      <c r="I375" s="28"/>
      <c r="J375" s="28"/>
      <c r="K375" s="28"/>
      <c r="L375" s="28"/>
      <c r="M375" s="28"/>
      <c r="N375" s="28"/>
      <c r="O375" s="29"/>
      <c r="P375" t="str">
        <f t="shared" ref="P375:P377" si="201">IF(D$91="","",D$91)</f>
        <v>117M1927090</v>
      </c>
      <c r="Q375" t="s">
        <v>630</v>
      </c>
      <c r="R375" t="s">
        <v>32</v>
      </c>
      <c r="S375" t="s">
        <v>290</v>
      </c>
      <c r="T375" s="45"/>
      <c r="U375" t="str">
        <f t="shared" si="183"/>
        <v>NO</v>
      </c>
      <c r="V375" s="13"/>
    </row>
    <row r="376" spans="1:22" ht="13.2" customHeight="1" x14ac:dyDescent="0.3">
      <c r="A376" s="28"/>
      <c r="B376" s="28"/>
      <c r="C376" s="28"/>
      <c r="D376" s="28"/>
      <c r="E376" s="28"/>
      <c r="F376" s="28"/>
      <c r="G376" s="37"/>
      <c r="H376" s="28"/>
      <c r="I376" s="28"/>
      <c r="J376" s="28"/>
      <c r="K376" s="28"/>
      <c r="L376" s="28"/>
      <c r="M376" s="28"/>
      <c r="N376" s="28"/>
      <c r="O376" s="29"/>
      <c r="P376" t="str">
        <f t="shared" si="201"/>
        <v>117M1927090</v>
      </c>
      <c r="Q376" t="s">
        <v>631</v>
      </c>
      <c r="R376" t="s">
        <v>25</v>
      </c>
      <c r="S376" t="s">
        <v>290</v>
      </c>
      <c r="T376" s="45">
        <v>24.7</v>
      </c>
      <c r="U376" t="str">
        <f t="shared" si="180"/>
        <v>VALID</v>
      </c>
      <c r="V376" s="13"/>
    </row>
    <row r="377" spans="1:22" ht="13.2" customHeight="1" x14ac:dyDescent="0.3">
      <c r="A377" s="28"/>
      <c r="B377" s="28"/>
      <c r="C377" s="28"/>
      <c r="D377" s="28"/>
      <c r="E377" s="28"/>
      <c r="F377" s="28"/>
      <c r="G377" s="37"/>
      <c r="H377" s="28"/>
      <c r="I377" s="28"/>
      <c r="J377" s="28"/>
      <c r="K377" s="28"/>
      <c r="L377" s="28"/>
      <c r="M377" s="28"/>
      <c r="N377" s="28"/>
      <c r="O377" s="29"/>
      <c r="P377" t="str">
        <f t="shared" si="201"/>
        <v>117M1927090</v>
      </c>
      <c r="Q377" t="s">
        <v>631</v>
      </c>
      <c r="R377" t="s">
        <v>32</v>
      </c>
      <c r="S377" t="s">
        <v>290</v>
      </c>
      <c r="T377" s="45"/>
      <c r="U377" t="str">
        <f t="shared" si="183"/>
        <v>NO</v>
      </c>
      <c r="V377" s="13"/>
    </row>
    <row r="378" spans="1:22" ht="13.2" customHeight="1" x14ac:dyDescent="0.3">
      <c r="A378" s="28"/>
      <c r="B378" s="28"/>
      <c r="C378" s="28"/>
      <c r="D378" s="28"/>
      <c r="E378" s="28"/>
      <c r="F378" s="28"/>
      <c r="G378" s="37"/>
      <c r="H378" s="28"/>
      <c r="I378" s="28"/>
      <c r="J378" s="28"/>
      <c r="K378" s="28"/>
      <c r="L378" s="28"/>
      <c r="M378" s="28"/>
      <c r="N378" s="28"/>
      <c r="O378" s="29"/>
      <c r="P378" t="str">
        <f>IF(D$92="","",D$92)</f>
        <v>117M1927091</v>
      </c>
      <c r="Q378" t="s">
        <v>632</v>
      </c>
      <c r="R378" t="s">
        <v>25</v>
      </c>
      <c r="S378" t="s">
        <v>292</v>
      </c>
      <c r="T378" s="45">
        <v>19.75</v>
      </c>
      <c r="U378" t="str">
        <f t="shared" si="180"/>
        <v>VALID</v>
      </c>
      <c r="V378" s="13" t="str">
        <f t="shared" ref="V378" si="202">IF(OR($N$15="Int.",ISBLANK($N$15)),"",IF(AND(U379="NO*",U381="NO*"),"Case 0",IF(U378="VALID",IF(U380="VALID",IF(U379="YES",IF(U381="YES","Case 1","Case 2"),IF(U381="YES","Case 3","Case 4")),IF(U379="YES",IF(U381="YES","Case 5","Case 6"),IF(U381="YES","Case 7","Case 8"))),IF(U380="VALID",IF(U379="YES",IF(U381="YES","Case 9","Case 10"),IF(U381="YES","Case 11","Case 12")),IF(U379="YES",IF(U381="YES","Case 13","Case 14"),IF(U381="YES","Case 15","Case 16"))))))</f>
        <v>Case 4</v>
      </c>
    </row>
    <row r="379" spans="1:22" ht="13.2" customHeight="1" x14ac:dyDescent="0.3">
      <c r="A379" s="28"/>
      <c r="B379" s="28"/>
      <c r="C379" s="28"/>
      <c r="D379" s="28"/>
      <c r="E379" s="28"/>
      <c r="F379" s="28"/>
      <c r="G379" s="37"/>
      <c r="H379" s="28"/>
      <c r="I379" s="28"/>
      <c r="J379" s="28"/>
      <c r="K379" s="28"/>
      <c r="L379" s="28"/>
      <c r="M379" s="28"/>
      <c r="N379" s="28"/>
      <c r="O379" s="29"/>
      <c r="P379" t="str">
        <f t="shared" ref="P379:P381" si="203">IF(D$92="","",D$92)</f>
        <v>117M1927091</v>
      </c>
      <c r="Q379" t="s">
        <v>632</v>
      </c>
      <c r="R379" t="s">
        <v>32</v>
      </c>
      <c r="S379" t="s">
        <v>292</v>
      </c>
      <c r="T379" s="45"/>
      <c r="U379" t="str">
        <f t="shared" si="183"/>
        <v>NO</v>
      </c>
      <c r="V379" s="13"/>
    </row>
    <row r="380" spans="1:22" ht="13.2" customHeight="1" x14ac:dyDescent="0.3">
      <c r="A380" s="28"/>
      <c r="B380" s="28"/>
      <c r="C380" s="28"/>
      <c r="D380" s="28"/>
      <c r="E380" s="28"/>
      <c r="F380" s="28"/>
      <c r="G380" s="37"/>
      <c r="H380" s="28"/>
      <c r="I380" s="28"/>
      <c r="J380" s="28"/>
      <c r="K380" s="28"/>
      <c r="L380" s="28"/>
      <c r="M380" s="28"/>
      <c r="N380" s="28"/>
      <c r="O380" s="29"/>
      <c r="P380" t="str">
        <f t="shared" si="203"/>
        <v>117M1927091</v>
      </c>
      <c r="Q380" t="s">
        <v>633</v>
      </c>
      <c r="R380" t="s">
        <v>25</v>
      </c>
      <c r="S380" t="s">
        <v>292</v>
      </c>
      <c r="T380" s="45">
        <v>19.14</v>
      </c>
      <c r="U380" t="str">
        <f t="shared" si="180"/>
        <v>VALID</v>
      </c>
      <c r="V380" s="13"/>
    </row>
    <row r="381" spans="1:22" ht="13.2" customHeight="1" x14ac:dyDescent="0.3">
      <c r="A381" s="28"/>
      <c r="B381" s="28"/>
      <c r="C381" s="28"/>
      <c r="D381" s="28"/>
      <c r="E381" s="28"/>
      <c r="F381" s="28"/>
      <c r="G381" s="37"/>
      <c r="H381" s="28"/>
      <c r="I381" s="28"/>
      <c r="J381" s="28"/>
      <c r="K381" s="28"/>
      <c r="L381" s="28"/>
      <c r="M381" s="28"/>
      <c r="N381" s="28"/>
      <c r="O381" s="29"/>
      <c r="P381" t="str">
        <f t="shared" si="203"/>
        <v>117M1927091</v>
      </c>
      <c r="Q381" t="s">
        <v>633</v>
      </c>
      <c r="R381" t="s">
        <v>32</v>
      </c>
      <c r="S381" t="s">
        <v>292</v>
      </c>
      <c r="T381" s="45"/>
      <c r="U381" t="str">
        <f t="shared" si="183"/>
        <v>NO</v>
      </c>
      <c r="V381" s="13"/>
    </row>
    <row r="382" spans="1:22" ht="13.2" customHeight="1" x14ac:dyDescent="0.3">
      <c r="A382" s="28"/>
      <c r="B382" s="28"/>
      <c r="C382" s="28"/>
      <c r="D382" s="28"/>
      <c r="E382" s="28"/>
      <c r="F382" s="28"/>
      <c r="G382" s="37"/>
      <c r="H382" s="28"/>
      <c r="I382" s="28"/>
      <c r="J382" s="28"/>
      <c r="K382" s="28"/>
      <c r="L382" s="28"/>
      <c r="M382" s="28"/>
      <c r="N382" s="28"/>
      <c r="O382" s="29"/>
      <c r="P382" t="str">
        <f>IF(D$93="","",D$93)</f>
        <v>117M1927092</v>
      </c>
      <c r="Q382" t="s">
        <v>634</v>
      </c>
      <c r="R382" t="s">
        <v>25</v>
      </c>
      <c r="S382" t="s">
        <v>295</v>
      </c>
      <c r="T382" s="45">
        <v>20.52</v>
      </c>
      <c r="U382" t="str">
        <f t="shared" si="180"/>
        <v>VALID</v>
      </c>
      <c r="V382" s="13" t="str">
        <f t="shared" ref="V382" si="204">IF(OR($N$15="Int.",ISBLANK($N$15)),"",IF(AND(U383="NO*",U385="NO*"),"Case 0",IF(U382="VALID",IF(U384="VALID",IF(U383="YES",IF(U385="YES","Case 1","Case 2"),IF(U385="YES","Case 3","Case 4")),IF(U383="YES",IF(U385="YES","Case 5","Case 6"),IF(U385="YES","Case 7","Case 8"))),IF(U384="VALID",IF(U383="YES",IF(U385="YES","Case 9","Case 10"),IF(U385="YES","Case 11","Case 12")),IF(U383="YES",IF(U385="YES","Case 13","Case 14"),IF(U385="YES","Case 15","Case 16"))))))</f>
        <v>Case 4</v>
      </c>
    </row>
    <row r="383" spans="1:22" ht="13.2" customHeight="1" x14ac:dyDescent="0.3">
      <c r="A383" s="28"/>
      <c r="B383" s="28"/>
      <c r="C383" s="28"/>
      <c r="D383" s="28"/>
      <c r="E383" s="28"/>
      <c r="F383" s="28"/>
      <c r="G383" s="37"/>
      <c r="H383" s="28"/>
      <c r="I383" s="28"/>
      <c r="J383" s="28"/>
      <c r="K383" s="28"/>
      <c r="L383" s="28"/>
      <c r="M383" s="28"/>
      <c r="N383" s="28"/>
      <c r="O383" s="29"/>
      <c r="P383" t="str">
        <f t="shared" ref="P383:P385" si="205">IF(D$93="","",D$93)</f>
        <v>117M1927092</v>
      </c>
      <c r="Q383" t="s">
        <v>634</v>
      </c>
      <c r="R383" t="s">
        <v>32</v>
      </c>
      <c r="S383" t="s">
        <v>295</v>
      </c>
      <c r="T383" s="45"/>
      <c r="U383" t="str">
        <f t="shared" si="183"/>
        <v>NO</v>
      </c>
      <c r="V383" s="13"/>
    </row>
    <row r="384" spans="1:22" ht="13.2" customHeight="1" x14ac:dyDescent="0.3">
      <c r="A384" s="28"/>
      <c r="B384" s="28"/>
      <c r="C384" s="28"/>
      <c r="D384" s="28"/>
      <c r="E384" s="28"/>
      <c r="F384" s="28"/>
      <c r="G384" s="37"/>
      <c r="H384" s="28"/>
      <c r="I384" s="28"/>
      <c r="J384" s="28"/>
      <c r="K384" s="28"/>
      <c r="L384" s="28"/>
      <c r="M384" s="28"/>
      <c r="N384" s="28"/>
      <c r="O384" s="29"/>
      <c r="P384" t="str">
        <f t="shared" si="205"/>
        <v>117M1927092</v>
      </c>
      <c r="Q384" t="s">
        <v>635</v>
      </c>
      <c r="R384" t="s">
        <v>25</v>
      </c>
      <c r="S384" t="s">
        <v>295</v>
      </c>
      <c r="T384" s="45">
        <v>20.37</v>
      </c>
      <c r="U384" t="str">
        <f t="shared" si="180"/>
        <v>VALID</v>
      </c>
      <c r="V384" s="13"/>
    </row>
    <row r="385" spans="1:22" ht="13.2" customHeight="1" x14ac:dyDescent="0.3">
      <c r="A385" s="28"/>
      <c r="B385" s="28"/>
      <c r="C385" s="28"/>
      <c r="D385" s="28"/>
      <c r="E385" s="28"/>
      <c r="F385" s="28"/>
      <c r="G385" s="37"/>
      <c r="H385" s="28"/>
      <c r="I385" s="28"/>
      <c r="J385" s="28"/>
      <c r="K385" s="28"/>
      <c r="L385" s="28"/>
      <c r="M385" s="28"/>
      <c r="N385" s="28"/>
      <c r="O385" s="29"/>
      <c r="P385" t="str">
        <f t="shared" si="205"/>
        <v>117M1927092</v>
      </c>
      <c r="Q385" t="s">
        <v>635</v>
      </c>
      <c r="R385" t="s">
        <v>32</v>
      </c>
      <c r="S385" t="s">
        <v>295</v>
      </c>
      <c r="T385" s="45"/>
      <c r="U385" t="str">
        <f t="shared" si="183"/>
        <v>NO</v>
      </c>
      <c r="V385" s="13"/>
    </row>
    <row r="386" spans="1:22" ht="13.2" customHeight="1" x14ac:dyDescent="0.3">
      <c r="A386" s="28"/>
      <c r="B386" s="28"/>
      <c r="C386" s="28"/>
      <c r="D386" s="28"/>
      <c r="E386" s="28"/>
      <c r="F386" s="28"/>
      <c r="G386" s="37"/>
      <c r="H386" s="28"/>
      <c r="I386" s="28"/>
      <c r="J386" s="28"/>
      <c r="K386" s="28"/>
      <c r="L386" s="28"/>
      <c r="M386" s="28"/>
      <c r="N386" s="28"/>
      <c r="O386" s="29"/>
      <c r="P386" t="str">
        <f>IF(D$94="","",D$94)</f>
        <v>117M1927093</v>
      </c>
      <c r="Q386" t="s">
        <v>636</v>
      </c>
      <c r="R386" t="s">
        <v>25</v>
      </c>
      <c r="S386" t="s">
        <v>297</v>
      </c>
      <c r="T386" s="45">
        <v>17.45</v>
      </c>
      <c r="U386" t="str">
        <f t="shared" si="180"/>
        <v>VALID</v>
      </c>
      <c r="V386" s="13" t="str">
        <f t="shared" ref="V386" si="206">IF(OR($N$15="Int.",ISBLANK($N$15)),"",IF(AND(U387="NO*",U389="NO*"),"Case 0",IF(U386="VALID",IF(U388="VALID",IF(U387="YES",IF(U389="YES","Case 1","Case 2"),IF(U389="YES","Case 3","Case 4")),IF(U387="YES",IF(U389="YES","Case 5","Case 6"),IF(U389="YES","Case 7","Case 8"))),IF(U388="VALID",IF(U387="YES",IF(U389="YES","Case 9","Case 10"),IF(U389="YES","Case 11","Case 12")),IF(U387="YES",IF(U389="YES","Case 13","Case 14"),IF(U389="YES","Case 15","Case 16"))))))</f>
        <v>Case 4</v>
      </c>
    </row>
    <row r="387" spans="1:22" ht="13.2" customHeight="1" x14ac:dyDescent="0.3">
      <c r="A387" s="28"/>
      <c r="B387" s="28"/>
      <c r="C387" s="28"/>
      <c r="D387" s="28"/>
      <c r="E387" s="28"/>
      <c r="F387" s="28"/>
      <c r="G387" s="37"/>
      <c r="H387" s="28"/>
      <c r="I387" s="28"/>
      <c r="J387" s="28"/>
      <c r="K387" s="28"/>
      <c r="L387" s="28"/>
      <c r="M387" s="28"/>
      <c r="N387" s="28"/>
      <c r="O387" s="29"/>
      <c r="P387" t="str">
        <f t="shared" ref="P387:P389" si="207">IF(D$94="","",D$94)</f>
        <v>117M1927093</v>
      </c>
      <c r="Q387" t="s">
        <v>636</v>
      </c>
      <c r="R387" t="s">
        <v>32</v>
      </c>
      <c r="S387" t="s">
        <v>297</v>
      </c>
      <c r="T387" s="45"/>
      <c r="U387" t="str">
        <f t="shared" si="183"/>
        <v>NO</v>
      </c>
      <c r="V387" s="13"/>
    </row>
    <row r="388" spans="1:22" ht="13.2" customHeight="1" x14ac:dyDescent="0.3">
      <c r="A388" s="28"/>
      <c r="B388" s="28"/>
      <c r="C388" s="28"/>
      <c r="D388" s="28"/>
      <c r="E388" s="28"/>
      <c r="F388" s="28"/>
      <c r="G388" s="37"/>
      <c r="H388" s="28"/>
      <c r="I388" s="28"/>
      <c r="J388" s="28"/>
      <c r="K388" s="28"/>
      <c r="L388" s="28"/>
      <c r="M388" s="28"/>
      <c r="N388" s="28"/>
      <c r="O388" s="29"/>
      <c r="P388" t="str">
        <f t="shared" si="207"/>
        <v>117M1927093</v>
      </c>
      <c r="Q388" t="s">
        <v>637</v>
      </c>
      <c r="R388" t="s">
        <v>25</v>
      </c>
      <c r="S388" t="s">
        <v>297</v>
      </c>
      <c r="T388" s="45">
        <v>17.16</v>
      </c>
      <c r="U388" t="str">
        <f t="shared" si="180"/>
        <v>VALID</v>
      </c>
      <c r="V388" s="13"/>
    </row>
    <row r="389" spans="1:22" ht="13.2" customHeight="1" x14ac:dyDescent="0.3">
      <c r="A389" s="28"/>
      <c r="B389" s="28"/>
      <c r="C389" s="28"/>
      <c r="D389" s="28"/>
      <c r="E389" s="28"/>
      <c r="F389" s="28"/>
      <c r="G389" s="37"/>
      <c r="H389" s="28"/>
      <c r="I389" s="28"/>
      <c r="J389" s="28"/>
      <c r="K389" s="28"/>
      <c r="L389" s="28"/>
      <c r="M389" s="28"/>
      <c r="N389" s="28"/>
      <c r="O389" s="29"/>
      <c r="P389" t="str">
        <f t="shared" si="207"/>
        <v>117M1927093</v>
      </c>
      <c r="Q389" t="s">
        <v>637</v>
      </c>
      <c r="R389" t="s">
        <v>32</v>
      </c>
      <c r="S389" t="s">
        <v>297</v>
      </c>
      <c r="T389" s="45"/>
      <c r="U389" t="str">
        <f t="shared" si="183"/>
        <v>NO</v>
      </c>
      <c r="V389" s="13"/>
    </row>
    <row r="390" spans="1:22" ht="13.2" customHeight="1" x14ac:dyDescent="0.3">
      <c r="A390" s="28"/>
      <c r="B390" s="28"/>
      <c r="C390" s="28"/>
      <c r="D390" s="28"/>
      <c r="E390" s="28"/>
      <c r="F390" s="28"/>
      <c r="G390" s="37"/>
      <c r="H390" s="28"/>
      <c r="I390" s="28"/>
      <c r="J390" s="28"/>
      <c r="K390" s="28"/>
      <c r="L390" s="28"/>
      <c r="M390" s="28"/>
      <c r="N390" s="28"/>
      <c r="O390" s="29"/>
      <c r="P390" t="str">
        <f>IF(D$95="","",D$95)</f>
        <v>117M1927094</v>
      </c>
      <c r="Q390" t="s">
        <v>638</v>
      </c>
      <c r="R390" t="s">
        <v>25</v>
      </c>
      <c r="S390" t="s">
        <v>300</v>
      </c>
      <c r="T390" s="45">
        <v>18.86</v>
      </c>
      <c r="U390" t="str">
        <f t="shared" si="180"/>
        <v>VALID</v>
      </c>
      <c r="V390" s="13" t="str">
        <f t="shared" ref="V390" si="208">IF(OR($N$15="Int.",ISBLANK($N$15)),"",IF(AND(U391="NO*",U393="NO*"),"Case 0",IF(U390="VALID",IF(U392="VALID",IF(U391="YES",IF(U393="YES","Case 1","Case 2"),IF(U393="YES","Case 3","Case 4")),IF(U391="YES",IF(U393="YES","Case 5","Case 6"),IF(U393="YES","Case 7","Case 8"))),IF(U392="VALID",IF(U391="YES",IF(U393="YES","Case 9","Case 10"),IF(U393="YES","Case 11","Case 12")),IF(U391="YES",IF(U393="YES","Case 13","Case 14"),IF(U393="YES","Case 15","Case 16"))))))</f>
        <v>Case 4</v>
      </c>
    </row>
    <row r="391" spans="1:22" ht="13.2" customHeight="1" x14ac:dyDescent="0.3">
      <c r="A391" s="28"/>
      <c r="B391" s="28"/>
      <c r="C391" s="28"/>
      <c r="D391" s="28"/>
      <c r="E391" s="28"/>
      <c r="F391" s="28"/>
      <c r="G391" s="37"/>
      <c r="H391" s="28"/>
      <c r="I391" s="28"/>
      <c r="J391" s="28"/>
      <c r="K391" s="28"/>
      <c r="L391" s="28"/>
      <c r="M391" s="28"/>
      <c r="N391" s="28"/>
      <c r="O391" s="29"/>
      <c r="P391" t="str">
        <f t="shared" ref="P391:P393" si="209">IF(D$95="","",D$95)</f>
        <v>117M1927094</v>
      </c>
      <c r="Q391" t="s">
        <v>638</v>
      </c>
      <c r="R391" t="s">
        <v>32</v>
      </c>
      <c r="S391" t="s">
        <v>300</v>
      </c>
      <c r="T391" s="45"/>
      <c r="U391" t="str">
        <f t="shared" si="183"/>
        <v>NO</v>
      </c>
      <c r="V391" s="13"/>
    </row>
    <row r="392" spans="1:22" ht="13.2" customHeight="1" x14ac:dyDescent="0.3">
      <c r="A392" s="28"/>
      <c r="B392" s="28"/>
      <c r="C392" s="28"/>
      <c r="D392" s="28"/>
      <c r="E392" s="28"/>
      <c r="F392" s="28"/>
      <c r="G392" s="37"/>
      <c r="H392" s="28"/>
      <c r="I392" s="28"/>
      <c r="J392" s="28"/>
      <c r="K392" s="28"/>
      <c r="L392" s="28"/>
      <c r="M392" s="28"/>
      <c r="N392" s="28"/>
      <c r="O392" s="29"/>
      <c r="P392" t="str">
        <f t="shared" si="209"/>
        <v>117M1927094</v>
      </c>
      <c r="Q392" t="s">
        <v>639</v>
      </c>
      <c r="R392" t="s">
        <v>25</v>
      </c>
      <c r="S392" t="s">
        <v>300</v>
      </c>
      <c r="T392" s="45">
        <v>18.690000000000001</v>
      </c>
      <c r="U392" t="str">
        <f t="shared" si="180"/>
        <v>VALID</v>
      </c>
      <c r="V392" s="13"/>
    </row>
    <row r="393" spans="1:22" ht="13.2" customHeight="1" x14ac:dyDescent="0.3">
      <c r="A393" s="28"/>
      <c r="B393" s="28"/>
      <c r="C393" s="28"/>
      <c r="D393" s="28"/>
      <c r="E393" s="28"/>
      <c r="F393" s="28"/>
      <c r="G393" s="37"/>
      <c r="H393" s="28"/>
      <c r="I393" s="28"/>
      <c r="J393" s="28"/>
      <c r="K393" s="28"/>
      <c r="L393" s="28"/>
      <c r="M393" s="28"/>
      <c r="N393" s="28"/>
      <c r="O393" s="29"/>
      <c r="P393" t="str">
        <f t="shared" si="209"/>
        <v>117M1927094</v>
      </c>
      <c r="Q393" t="s">
        <v>639</v>
      </c>
      <c r="R393" t="s">
        <v>32</v>
      </c>
      <c r="S393" t="s">
        <v>300</v>
      </c>
      <c r="T393" s="45"/>
      <c r="U393" t="str">
        <f t="shared" si="183"/>
        <v>NO</v>
      </c>
      <c r="V393" s="13"/>
    </row>
    <row r="394" spans="1:22" ht="13.2" customHeight="1" x14ac:dyDescent="0.3">
      <c r="A394" s="28"/>
      <c r="B394" s="28"/>
      <c r="C394" s="28"/>
      <c r="D394" s="28"/>
      <c r="E394" s="28"/>
      <c r="F394" s="28"/>
      <c r="G394" s="37"/>
      <c r="H394" s="28"/>
      <c r="I394" s="28"/>
      <c r="J394" s="28"/>
      <c r="K394" s="28"/>
      <c r="L394" s="28"/>
      <c r="M394" s="28"/>
      <c r="N394" s="28"/>
      <c r="O394" s="29"/>
      <c r="P394" t="str">
        <f>IF(D$96="","",D$96)</f>
        <v>117M1927095</v>
      </c>
      <c r="Q394" t="s">
        <v>640</v>
      </c>
      <c r="R394" t="s">
        <v>25</v>
      </c>
      <c r="S394" t="s">
        <v>302</v>
      </c>
      <c r="T394" s="45">
        <v>16.670000000000002</v>
      </c>
      <c r="U394" t="str">
        <f t="shared" si="180"/>
        <v>VALID</v>
      </c>
      <c r="V394" s="13" t="str">
        <f t="shared" ref="V394" si="210">IF(OR($N$15="Int.",ISBLANK($N$15)),"",IF(AND(U395="NO*",U397="NO*"),"Case 0",IF(U394="VALID",IF(U396="VALID",IF(U395="YES",IF(U397="YES","Case 1","Case 2"),IF(U397="YES","Case 3","Case 4")),IF(U395="YES",IF(U397="YES","Case 5","Case 6"),IF(U397="YES","Case 7","Case 8"))),IF(U396="VALID",IF(U395="YES",IF(U397="YES","Case 9","Case 10"),IF(U397="YES","Case 11","Case 12")),IF(U395="YES",IF(U397="YES","Case 13","Case 14"),IF(U397="YES","Case 15","Case 16"))))))</f>
        <v>Case 1</v>
      </c>
    </row>
    <row r="395" spans="1:22" ht="13.2" customHeight="1" x14ac:dyDescent="0.3">
      <c r="A395" s="28"/>
      <c r="B395" s="28"/>
      <c r="C395" s="28"/>
      <c r="D395" s="28"/>
      <c r="E395" s="28"/>
      <c r="F395" s="28"/>
      <c r="G395" s="37"/>
      <c r="H395" s="28"/>
      <c r="I395" s="28"/>
      <c r="J395" s="28"/>
      <c r="K395" s="28"/>
      <c r="L395" s="28"/>
      <c r="M395" s="28"/>
      <c r="N395" s="28"/>
      <c r="O395" s="29"/>
      <c r="P395" t="str">
        <f t="shared" ref="P395:P397" si="211">IF(D$96="","",D$96)</f>
        <v>117M1927095</v>
      </c>
      <c r="Q395" t="s">
        <v>640</v>
      </c>
      <c r="R395" t="s">
        <v>32</v>
      </c>
      <c r="S395" t="s">
        <v>302</v>
      </c>
      <c r="T395" s="45">
        <v>24.08</v>
      </c>
      <c r="U395" t="str">
        <f t="shared" si="183"/>
        <v>YES</v>
      </c>
      <c r="V395" s="13"/>
    </row>
    <row r="396" spans="1:22" ht="13.2" customHeight="1" x14ac:dyDescent="0.3">
      <c r="A396" s="28"/>
      <c r="B396" s="28"/>
      <c r="C396" s="28"/>
      <c r="D396" s="28"/>
      <c r="E396" s="28"/>
      <c r="F396" s="28"/>
      <c r="G396" s="37"/>
      <c r="H396" s="28"/>
      <c r="I396" s="28"/>
      <c r="J396" s="28"/>
      <c r="K396" s="28"/>
      <c r="L396" s="28"/>
      <c r="M396" s="28"/>
      <c r="N396" s="28"/>
      <c r="O396" s="29"/>
      <c r="P396" t="str">
        <f t="shared" si="211"/>
        <v>117M1927095</v>
      </c>
      <c r="Q396" t="s">
        <v>641</v>
      </c>
      <c r="R396" t="s">
        <v>25</v>
      </c>
      <c r="S396" t="s">
        <v>302</v>
      </c>
      <c r="T396" s="45">
        <v>16.18</v>
      </c>
      <c r="U396" t="str">
        <f t="shared" si="180"/>
        <v>VALID</v>
      </c>
      <c r="V396" s="13"/>
    </row>
    <row r="397" spans="1:22" ht="13.2" customHeight="1" x14ac:dyDescent="0.3">
      <c r="A397" s="28"/>
      <c r="B397" s="28"/>
      <c r="C397" s="28"/>
      <c r="D397" s="28"/>
      <c r="E397" s="28"/>
      <c r="F397" s="28"/>
      <c r="G397" s="37"/>
      <c r="H397" s="28"/>
      <c r="I397" s="28"/>
      <c r="J397" s="28"/>
      <c r="K397" s="28"/>
      <c r="L397" s="28"/>
      <c r="M397" s="28"/>
      <c r="N397" s="28"/>
      <c r="O397" s="29"/>
      <c r="P397" t="str">
        <f t="shared" si="211"/>
        <v>117M1927095</v>
      </c>
      <c r="Q397" t="s">
        <v>641</v>
      </c>
      <c r="R397" t="s">
        <v>32</v>
      </c>
      <c r="S397" t="s">
        <v>302</v>
      </c>
      <c r="T397" s="45">
        <v>23.74</v>
      </c>
      <c r="U397" t="str">
        <f t="shared" si="183"/>
        <v>YES</v>
      </c>
      <c r="V397" s="13"/>
    </row>
    <row r="398" spans="1:22" ht="13.2" customHeight="1" x14ac:dyDescent="0.3">
      <c r="A398" s="28"/>
      <c r="B398" s="28"/>
      <c r="C398" s="28"/>
      <c r="D398" s="28"/>
      <c r="E398" s="28"/>
      <c r="F398" s="28"/>
      <c r="G398" s="37"/>
      <c r="H398" s="28"/>
      <c r="I398" s="28"/>
      <c r="J398" s="28"/>
      <c r="K398" s="28"/>
      <c r="L398" s="28"/>
      <c r="M398" s="28"/>
      <c r="N398" s="28"/>
      <c r="O398" s="29"/>
      <c r="P398" t="str">
        <f>IF(D$97="","",D$97)</f>
        <v>117M1927096</v>
      </c>
      <c r="Q398" t="s">
        <v>642</v>
      </c>
      <c r="R398" t="s">
        <v>25</v>
      </c>
      <c r="S398" t="s">
        <v>305</v>
      </c>
      <c r="T398" s="45">
        <v>20.32</v>
      </c>
      <c r="U398" t="str">
        <f t="shared" si="180"/>
        <v>VALID</v>
      </c>
      <c r="V398" s="13" t="str">
        <f t="shared" ref="V398" si="212">IF(OR($N$15="Int.",ISBLANK($N$15)),"",IF(AND(U399="NO*",U401="NO*"),"Case 0",IF(U398="VALID",IF(U400="VALID",IF(U399="YES",IF(U401="YES","Case 1","Case 2"),IF(U401="YES","Case 3","Case 4")),IF(U399="YES",IF(U401="YES","Case 5","Case 6"),IF(U401="YES","Case 7","Case 8"))),IF(U400="VALID",IF(U399="YES",IF(U401="YES","Case 9","Case 10"),IF(U401="YES","Case 11","Case 12")),IF(U399="YES",IF(U401="YES","Case 13","Case 14"),IF(U401="YES","Case 15","Case 16"))))))</f>
        <v>Case 1</v>
      </c>
    </row>
    <row r="399" spans="1:22" ht="13.2" customHeight="1" x14ac:dyDescent="0.3">
      <c r="A399" s="28"/>
      <c r="B399" s="28"/>
      <c r="C399" s="28"/>
      <c r="D399" s="28"/>
      <c r="E399" s="28"/>
      <c r="F399" s="28"/>
      <c r="G399" s="37"/>
      <c r="H399" s="28"/>
      <c r="I399" s="28"/>
      <c r="J399" s="28"/>
      <c r="K399" s="28"/>
      <c r="L399" s="28"/>
      <c r="M399" s="28"/>
      <c r="N399" s="28"/>
      <c r="O399" s="29"/>
      <c r="P399" t="str">
        <f t="shared" ref="P399:P400" si="213">IF(D$97="","",D$97)</f>
        <v>117M1927096</v>
      </c>
      <c r="Q399" t="s">
        <v>642</v>
      </c>
      <c r="R399" t="s">
        <v>32</v>
      </c>
      <c r="S399" t="s">
        <v>305</v>
      </c>
      <c r="T399" s="45">
        <v>27.7</v>
      </c>
      <c r="U399" t="str">
        <f t="shared" si="183"/>
        <v>YES</v>
      </c>
      <c r="V399" s="13"/>
    </row>
    <row r="400" spans="1:22" ht="13.2" customHeight="1" x14ac:dyDescent="0.3">
      <c r="A400" s="28"/>
      <c r="B400" s="28"/>
      <c r="C400" s="28"/>
      <c r="D400" s="28"/>
      <c r="E400" s="28"/>
      <c r="F400" s="28"/>
      <c r="G400" s="37"/>
      <c r="H400" s="28"/>
      <c r="I400" s="28"/>
      <c r="J400" s="28"/>
      <c r="K400" s="28"/>
      <c r="L400" s="28"/>
      <c r="M400" s="28"/>
      <c r="N400" s="28"/>
      <c r="O400" s="29"/>
      <c r="P400" t="str">
        <f t="shared" si="213"/>
        <v>117M1927096</v>
      </c>
      <c r="Q400" t="s">
        <v>643</v>
      </c>
      <c r="R400" t="s">
        <v>25</v>
      </c>
      <c r="S400" t="s">
        <v>305</v>
      </c>
      <c r="T400" s="45">
        <v>20.09</v>
      </c>
      <c r="U400" t="str">
        <f t="shared" si="180"/>
        <v>VALID</v>
      </c>
      <c r="V400" s="13"/>
    </row>
    <row r="401" spans="1:22" ht="13.2" customHeight="1" x14ac:dyDescent="0.3">
      <c r="A401" s="28"/>
      <c r="B401" s="28"/>
      <c r="C401" s="28"/>
      <c r="D401" s="28"/>
      <c r="E401" s="28"/>
      <c r="F401" s="28"/>
      <c r="G401" s="37"/>
      <c r="H401" s="28"/>
      <c r="I401" s="28"/>
      <c r="J401" s="28"/>
      <c r="K401" s="28"/>
      <c r="L401" s="28"/>
      <c r="M401" s="28"/>
      <c r="N401" s="28"/>
      <c r="O401" s="29"/>
      <c r="P401" s="21" t="str">
        <f>IF(D$97="","",D$97)</f>
        <v>117M1927096</v>
      </c>
      <c r="Q401" s="21" t="s">
        <v>643</v>
      </c>
      <c r="R401" s="21" t="s">
        <v>32</v>
      </c>
      <c r="S401" s="21" t="s">
        <v>305</v>
      </c>
      <c r="T401" s="45">
        <v>27.75</v>
      </c>
      <c r="U401" s="21" t="str">
        <f t="shared" si="183"/>
        <v>YES</v>
      </c>
      <c r="V401" s="13"/>
    </row>
    <row r="402" spans="1:22" ht="13.2" customHeight="1" x14ac:dyDescent="0.3">
      <c r="A402" s="28"/>
      <c r="B402" s="28"/>
      <c r="C402" s="28"/>
      <c r="D402" s="28"/>
      <c r="E402" s="28"/>
      <c r="F402" s="28"/>
      <c r="G402" s="37"/>
      <c r="H402" s="28"/>
      <c r="I402" s="28"/>
      <c r="J402" s="28"/>
      <c r="K402" s="28"/>
      <c r="L402" s="28"/>
      <c r="M402" s="28"/>
      <c r="N402" s="28"/>
      <c r="O402" s="29"/>
      <c r="P402" t="str">
        <f>IF(D$98="","",D$98)</f>
        <v>117M1927097</v>
      </c>
      <c r="Q402" t="s">
        <v>644</v>
      </c>
      <c r="R402" t="s">
        <v>25</v>
      </c>
      <c r="S402" t="s">
        <v>307</v>
      </c>
      <c r="T402" s="45">
        <v>17.100000000000001</v>
      </c>
      <c r="U402" t="str">
        <f t="shared" ref="U402:U464" si="214">IF($T$1&lt;&gt;"Cq","",IF(T402="","INVALID",IF(T402&lt;33,"VALID","INVALID")))</f>
        <v>VALID</v>
      </c>
      <c r="V402" s="13" t="str">
        <f t="shared" ref="V402" si="215">IF(OR($N$15="Int.",ISBLANK($N$15)),"",IF(AND(U403="NO*",U405="NO*"),"Case 0",IF(U402="VALID",IF(U404="VALID",IF(U403="YES",IF(U405="YES","Case 1","Case 2"),IF(U405="YES","Case 3","Case 4")),IF(U403="YES",IF(U405="YES","Case 5","Case 6"),IF(U405="YES","Case 7","Case 8"))),IF(U404="VALID",IF(U403="YES",IF(U405="YES","Case 9","Case 10"),IF(U405="YES","Case 11","Case 12")),IF(U403="YES",IF(U405="YES","Case 13","Case 14"),IF(U405="YES","Case 15","Case 16"))))))</f>
        <v>Case 4</v>
      </c>
    </row>
    <row r="403" spans="1:22" ht="13.2" customHeight="1" x14ac:dyDescent="0.3">
      <c r="A403" s="28"/>
      <c r="B403" s="28"/>
      <c r="C403" s="28"/>
      <c r="D403" s="28"/>
      <c r="E403" s="28"/>
      <c r="F403" s="28"/>
      <c r="G403" s="37"/>
      <c r="H403" s="28"/>
      <c r="I403" s="28"/>
      <c r="J403" s="28"/>
      <c r="K403" s="28"/>
      <c r="L403" s="28"/>
      <c r="M403" s="28"/>
      <c r="N403" s="28"/>
      <c r="O403" s="29"/>
      <c r="P403" t="str">
        <f t="shared" ref="P403:P405" si="216">IF(D$98="","",D$98)</f>
        <v>117M1927097</v>
      </c>
      <c r="Q403" t="s">
        <v>644</v>
      </c>
      <c r="R403" t="s">
        <v>32</v>
      </c>
      <c r="S403" t="s">
        <v>307</v>
      </c>
      <c r="T403" s="45"/>
      <c r="U403" t="str">
        <f t="shared" ref="U403:U465" si="217">IF($T$1&lt;&gt;"Cq","",IF(T403="","NO",IF(T403&lt;33,"YES","NO*")))</f>
        <v>NO</v>
      </c>
      <c r="V403" s="13"/>
    </row>
    <row r="404" spans="1:22" ht="13.2" customHeight="1" x14ac:dyDescent="0.3">
      <c r="A404" s="28"/>
      <c r="B404" s="28"/>
      <c r="C404" s="28"/>
      <c r="D404" s="28"/>
      <c r="E404" s="28"/>
      <c r="F404" s="28"/>
      <c r="G404" s="37"/>
      <c r="H404" s="28"/>
      <c r="I404" s="28"/>
      <c r="J404" s="28"/>
      <c r="K404" s="28"/>
      <c r="L404" s="28"/>
      <c r="M404" s="28"/>
      <c r="N404" s="28"/>
      <c r="O404" s="29"/>
      <c r="P404" t="str">
        <f t="shared" si="216"/>
        <v>117M1927097</v>
      </c>
      <c r="Q404" t="s">
        <v>645</v>
      </c>
      <c r="R404" t="s">
        <v>25</v>
      </c>
      <c r="S404" t="s">
        <v>307</v>
      </c>
      <c r="T404" s="45">
        <v>16.72</v>
      </c>
      <c r="U404" t="str">
        <f t="shared" si="214"/>
        <v>VALID</v>
      </c>
      <c r="V404" s="13"/>
    </row>
    <row r="405" spans="1:22" ht="13.2" customHeight="1" x14ac:dyDescent="0.3">
      <c r="A405" s="28"/>
      <c r="B405" s="28"/>
      <c r="C405" s="28"/>
      <c r="D405" s="28"/>
      <c r="E405" s="28"/>
      <c r="F405" s="28"/>
      <c r="G405" s="37"/>
      <c r="H405" s="28"/>
      <c r="I405" s="28"/>
      <c r="J405" s="28"/>
      <c r="K405" s="28"/>
      <c r="L405" s="28"/>
      <c r="M405" s="28"/>
      <c r="N405" s="28"/>
      <c r="O405" s="29"/>
      <c r="P405" t="str">
        <f t="shared" si="216"/>
        <v>117M1927097</v>
      </c>
      <c r="Q405" t="s">
        <v>645</v>
      </c>
      <c r="R405" t="s">
        <v>32</v>
      </c>
      <c r="S405" t="s">
        <v>307</v>
      </c>
      <c r="T405" s="45"/>
      <c r="U405" t="str">
        <f t="shared" si="217"/>
        <v>NO</v>
      </c>
      <c r="V405" s="13"/>
    </row>
    <row r="406" spans="1:22" ht="13.2" customHeight="1" x14ac:dyDescent="0.3">
      <c r="A406" s="28"/>
      <c r="B406" s="28"/>
      <c r="C406" s="28"/>
      <c r="D406" s="28"/>
      <c r="E406" s="28"/>
      <c r="F406" s="28"/>
      <c r="G406" s="37"/>
      <c r="H406" s="28"/>
      <c r="I406" s="28"/>
      <c r="J406" s="28"/>
      <c r="K406" s="28"/>
      <c r="L406" s="28"/>
      <c r="M406" s="28"/>
      <c r="N406" s="28"/>
      <c r="O406" s="29"/>
      <c r="P406" t="str">
        <f>IF(D$99="","",D$99)</f>
        <v>117M1927098</v>
      </c>
      <c r="Q406" t="s">
        <v>646</v>
      </c>
      <c r="R406" t="s">
        <v>25</v>
      </c>
      <c r="S406" t="s">
        <v>310</v>
      </c>
      <c r="T406" s="45">
        <v>18.61</v>
      </c>
      <c r="U406" t="str">
        <f t="shared" si="214"/>
        <v>VALID</v>
      </c>
      <c r="V406" s="13" t="str">
        <f t="shared" ref="V406" si="218">IF(OR($N$15="Int.",ISBLANK($N$15)),"",IF(AND(U407="NO*",U409="NO*"),"Case 0",IF(U406="VALID",IF(U408="VALID",IF(U407="YES",IF(U409="YES","Case 1","Case 2"),IF(U409="YES","Case 3","Case 4")),IF(U407="YES",IF(U409="YES","Case 5","Case 6"),IF(U409="YES","Case 7","Case 8"))),IF(U408="VALID",IF(U407="YES",IF(U409="YES","Case 9","Case 10"),IF(U409="YES","Case 11","Case 12")),IF(U407="YES",IF(U409="YES","Case 13","Case 14"),IF(U409="YES","Case 15","Case 16"))))))</f>
        <v>Case 4</v>
      </c>
    </row>
    <row r="407" spans="1:22" ht="13.2" customHeight="1" x14ac:dyDescent="0.3">
      <c r="A407" s="28"/>
      <c r="B407" s="28"/>
      <c r="C407" s="28"/>
      <c r="D407" s="28"/>
      <c r="E407" s="28"/>
      <c r="F407" s="28"/>
      <c r="G407" s="37"/>
      <c r="H407" s="28"/>
      <c r="I407" s="28"/>
      <c r="J407" s="28"/>
      <c r="K407" s="28"/>
      <c r="L407" s="28"/>
      <c r="M407" s="28"/>
      <c r="N407" s="28"/>
      <c r="O407" s="29"/>
      <c r="P407" t="str">
        <f t="shared" ref="P407:P409" si="219">IF(D$99="","",D$99)</f>
        <v>117M1927098</v>
      </c>
      <c r="Q407" t="s">
        <v>646</v>
      </c>
      <c r="R407" t="s">
        <v>32</v>
      </c>
      <c r="S407" t="s">
        <v>310</v>
      </c>
      <c r="T407" s="45"/>
      <c r="U407" t="str">
        <f t="shared" si="217"/>
        <v>NO</v>
      </c>
      <c r="V407" s="13"/>
    </row>
    <row r="408" spans="1:22" ht="13.2" customHeight="1" x14ac:dyDescent="0.3">
      <c r="A408" s="28"/>
      <c r="B408" s="28"/>
      <c r="C408" s="28"/>
      <c r="D408" s="28"/>
      <c r="E408" s="28"/>
      <c r="F408" s="28"/>
      <c r="G408" s="37"/>
      <c r="H408" s="28"/>
      <c r="I408" s="28"/>
      <c r="J408" s="28"/>
      <c r="K408" s="28"/>
      <c r="L408" s="28"/>
      <c r="M408" s="28"/>
      <c r="N408" s="28"/>
      <c r="O408" s="29"/>
      <c r="P408" t="str">
        <f t="shared" si="219"/>
        <v>117M1927098</v>
      </c>
      <c r="Q408" t="s">
        <v>647</v>
      </c>
      <c r="R408" t="s">
        <v>25</v>
      </c>
      <c r="S408" t="s">
        <v>310</v>
      </c>
      <c r="T408" s="45">
        <v>19.170000000000002</v>
      </c>
      <c r="U408" t="str">
        <f t="shared" si="214"/>
        <v>VALID</v>
      </c>
      <c r="V408" s="13"/>
    </row>
    <row r="409" spans="1:22" ht="13.2" customHeight="1" x14ac:dyDescent="0.3">
      <c r="A409" s="28"/>
      <c r="B409" s="28"/>
      <c r="C409" s="28"/>
      <c r="D409" s="28"/>
      <c r="E409" s="28"/>
      <c r="F409" s="28"/>
      <c r="G409" s="37"/>
      <c r="H409" s="28"/>
      <c r="I409" s="28"/>
      <c r="J409" s="28"/>
      <c r="K409" s="28"/>
      <c r="L409" s="28"/>
      <c r="M409" s="28"/>
      <c r="N409" s="28"/>
      <c r="O409" s="29"/>
      <c r="P409" t="str">
        <f t="shared" si="219"/>
        <v>117M1927098</v>
      </c>
      <c r="Q409" t="s">
        <v>647</v>
      </c>
      <c r="R409" t="s">
        <v>32</v>
      </c>
      <c r="S409" t="s">
        <v>310</v>
      </c>
      <c r="T409" s="45"/>
      <c r="U409" t="str">
        <f t="shared" si="217"/>
        <v>NO</v>
      </c>
      <c r="V409" s="13"/>
    </row>
    <row r="410" spans="1:22" ht="13.2" customHeight="1" x14ac:dyDescent="0.3">
      <c r="A410" s="28"/>
      <c r="B410" s="28"/>
      <c r="C410" s="28"/>
      <c r="D410" s="28"/>
      <c r="E410" s="28"/>
      <c r="F410" s="28"/>
      <c r="G410" s="37"/>
      <c r="H410" s="28"/>
      <c r="I410" s="28"/>
      <c r="J410" s="28"/>
      <c r="K410" s="28"/>
      <c r="L410" s="28"/>
      <c r="M410" s="28"/>
      <c r="N410" s="28"/>
      <c r="O410" s="29"/>
      <c r="P410" t="str">
        <f>IF(D$100="","",D$100)</f>
        <v>117M1927099</v>
      </c>
      <c r="Q410" t="s">
        <v>648</v>
      </c>
      <c r="R410" t="s">
        <v>25</v>
      </c>
      <c r="S410" t="s">
        <v>312</v>
      </c>
      <c r="T410" s="45">
        <v>20.27</v>
      </c>
      <c r="U410" t="str">
        <f t="shared" si="214"/>
        <v>VALID</v>
      </c>
      <c r="V410" s="13" t="str">
        <f t="shared" ref="V410" si="220">IF(OR($N$15="Int.",ISBLANK($N$15)),"",IF(AND(U411="NO*",U413="NO*"),"Case 0",IF(U410="VALID",IF(U412="VALID",IF(U411="YES",IF(U413="YES","Case 1","Case 2"),IF(U413="YES","Case 3","Case 4")),IF(U411="YES",IF(U413="YES","Case 5","Case 6"),IF(U413="YES","Case 7","Case 8"))),IF(U412="VALID",IF(U411="YES",IF(U413="YES","Case 9","Case 10"),IF(U413="YES","Case 11","Case 12")),IF(U411="YES",IF(U413="YES","Case 13","Case 14"),IF(U413="YES","Case 15","Case 16"))))))</f>
        <v>Case 4</v>
      </c>
    </row>
    <row r="411" spans="1:22" ht="13.2" customHeight="1" x14ac:dyDescent="0.3">
      <c r="A411" s="28"/>
      <c r="B411" s="28"/>
      <c r="C411" s="28"/>
      <c r="D411" s="28"/>
      <c r="E411" s="28"/>
      <c r="F411" s="28"/>
      <c r="G411" s="37"/>
      <c r="H411" s="28"/>
      <c r="I411" s="28"/>
      <c r="J411" s="28"/>
      <c r="K411" s="28"/>
      <c r="L411" s="28"/>
      <c r="M411" s="28"/>
      <c r="N411" s="28"/>
      <c r="O411" s="29"/>
      <c r="P411" t="str">
        <f t="shared" ref="P411:P413" si="221">IF(D$100="","",D$100)</f>
        <v>117M1927099</v>
      </c>
      <c r="Q411" t="s">
        <v>648</v>
      </c>
      <c r="R411" t="s">
        <v>32</v>
      </c>
      <c r="S411" t="s">
        <v>312</v>
      </c>
      <c r="T411" s="45"/>
      <c r="U411" t="str">
        <f t="shared" si="217"/>
        <v>NO</v>
      </c>
      <c r="V411" s="13"/>
    </row>
    <row r="412" spans="1:22" ht="13.2" customHeight="1" x14ac:dyDescent="0.3">
      <c r="A412" s="28"/>
      <c r="B412" s="28"/>
      <c r="C412" s="28"/>
      <c r="D412" s="28"/>
      <c r="E412" s="28"/>
      <c r="F412" s="28"/>
      <c r="G412" s="37"/>
      <c r="H412" s="28"/>
      <c r="I412" s="28"/>
      <c r="J412" s="28"/>
      <c r="K412" s="28"/>
      <c r="L412" s="28"/>
      <c r="M412" s="28"/>
      <c r="N412" s="28"/>
      <c r="O412" s="29"/>
      <c r="P412" t="str">
        <f t="shared" si="221"/>
        <v>117M1927099</v>
      </c>
      <c r="Q412" t="s">
        <v>649</v>
      </c>
      <c r="R412" t="s">
        <v>25</v>
      </c>
      <c r="S412" t="s">
        <v>312</v>
      </c>
      <c r="T412" s="45">
        <v>19.940000000000001</v>
      </c>
      <c r="U412" t="str">
        <f t="shared" si="214"/>
        <v>VALID</v>
      </c>
      <c r="V412" s="13"/>
    </row>
    <row r="413" spans="1:22" ht="13.2" customHeight="1" x14ac:dyDescent="0.3">
      <c r="A413" s="28"/>
      <c r="B413" s="28"/>
      <c r="C413" s="28"/>
      <c r="D413" s="28"/>
      <c r="E413" s="28"/>
      <c r="F413" s="28"/>
      <c r="G413" s="37"/>
      <c r="H413" s="28"/>
      <c r="I413" s="28"/>
      <c r="J413" s="28"/>
      <c r="K413" s="28"/>
      <c r="L413" s="28"/>
      <c r="M413" s="28"/>
      <c r="N413" s="28"/>
      <c r="O413" s="29"/>
      <c r="P413" t="str">
        <f t="shared" si="221"/>
        <v>117M1927099</v>
      </c>
      <c r="Q413" t="s">
        <v>649</v>
      </c>
      <c r="R413" t="s">
        <v>32</v>
      </c>
      <c r="S413" t="s">
        <v>312</v>
      </c>
      <c r="T413" s="45"/>
      <c r="U413" t="str">
        <f t="shared" si="217"/>
        <v>NO</v>
      </c>
      <c r="V413" s="13"/>
    </row>
    <row r="414" spans="1:22" ht="13.2" customHeight="1" x14ac:dyDescent="0.3">
      <c r="A414" s="28"/>
      <c r="B414" s="28"/>
      <c r="C414" s="28"/>
      <c r="D414" s="28"/>
      <c r="E414" s="28"/>
      <c r="F414" s="28"/>
      <c r="G414" s="37"/>
      <c r="H414" s="28"/>
      <c r="I414" s="28"/>
      <c r="J414" s="28"/>
      <c r="K414" s="28"/>
      <c r="L414" s="28"/>
      <c r="M414" s="28"/>
      <c r="N414" s="28"/>
      <c r="O414" s="29"/>
      <c r="P414" t="str">
        <f>IF(D$101="","",D$101)</f>
        <v>117M1927100</v>
      </c>
      <c r="Q414" t="s">
        <v>78</v>
      </c>
      <c r="R414" t="s">
        <v>25</v>
      </c>
      <c r="S414" t="s">
        <v>315</v>
      </c>
      <c r="T414" s="45">
        <v>19.63</v>
      </c>
      <c r="U414" t="str">
        <f t="shared" si="214"/>
        <v>VALID</v>
      </c>
      <c r="V414" s="13" t="str">
        <f t="shared" ref="V414" si="222">IF(OR($N$15="Int.",ISBLANK($N$15)),"",IF(AND(U415="NO*",U417="NO*"),"Case 0",IF(U414="VALID",IF(U416="VALID",IF(U415="YES",IF(U417="YES","Case 1","Case 2"),IF(U417="YES","Case 3","Case 4")),IF(U415="YES",IF(U417="YES","Case 5","Case 6"),IF(U417="YES","Case 7","Case 8"))),IF(U416="VALID",IF(U415="YES",IF(U417="YES","Case 9","Case 10"),IF(U417="YES","Case 11","Case 12")),IF(U415="YES",IF(U417="YES","Case 13","Case 14"),IF(U417="YES","Case 15","Case 16"))))))</f>
        <v>Case 4</v>
      </c>
    </row>
    <row r="415" spans="1:22" ht="13.2" customHeight="1" x14ac:dyDescent="0.3">
      <c r="A415" s="28"/>
      <c r="B415" s="28"/>
      <c r="C415" s="28"/>
      <c r="D415" s="28"/>
      <c r="E415" s="28"/>
      <c r="F415" s="28"/>
      <c r="G415" s="37"/>
      <c r="H415" s="28"/>
      <c r="I415" s="28"/>
      <c r="J415" s="28"/>
      <c r="K415" s="28"/>
      <c r="L415" s="28"/>
      <c r="M415" s="28"/>
      <c r="N415" s="28"/>
      <c r="O415" s="29"/>
      <c r="P415" t="str">
        <f t="shared" ref="P415:P417" si="223">IF(D$101="","",D$101)</f>
        <v>117M1927100</v>
      </c>
      <c r="Q415" t="s">
        <v>78</v>
      </c>
      <c r="R415" t="s">
        <v>32</v>
      </c>
      <c r="S415" t="s">
        <v>315</v>
      </c>
      <c r="T415" s="45"/>
      <c r="U415" t="str">
        <f t="shared" si="217"/>
        <v>NO</v>
      </c>
      <c r="V415" s="13"/>
    </row>
    <row r="416" spans="1:22" ht="13.2" customHeight="1" x14ac:dyDescent="0.3">
      <c r="A416" s="28"/>
      <c r="B416" s="28"/>
      <c r="C416" s="28"/>
      <c r="D416" s="28"/>
      <c r="E416" s="28"/>
      <c r="F416" s="28"/>
      <c r="G416" s="37"/>
      <c r="H416" s="28"/>
      <c r="I416" s="28"/>
      <c r="J416" s="28"/>
      <c r="K416" s="28"/>
      <c r="L416" s="28"/>
      <c r="M416" s="28"/>
      <c r="N416" s="28"/>
      <c r="O416" s="29"/>
      <c r="P416" t="str">
        <f t="shared" si="223"/>
        <v>117M1927100</v>
      </c>
      <c r="Q416" t="s">
        <v>82</v>
      </c>
      <c r="R416" t="s">
        <v>25</v>
      </c>
      <c r="S416" t="s">
        <v>315</v>
      </c>
      <c r="T416" s="45">
        <v>20.02</v>
      </c>
      <c r="U416" t="str">
        <f t="shared" si="214"/>
        <v>VALID</v>
      </c>
      <c r="V416" s="13"/>
    </row>
    <row r="417" spans="1:22" ht="13.2" customHeight="1" x14ac:dyDescent="0.3">
      <c r="A417" s="28"/>
      <c r="B417" s="28"/>
      <c r="C417" s="28"/>
      <c r="D417" s="28"/>
      <c r="E417" s="28"/>
      <c r="F417" s="28"/>
      <c r="G417" s="37"/>
      <c r="H417" s="28"/>
      <c r="I417" s="28"/>
      <c r="J417" s="28"/>
      <c r="K417" s="28"/>
      <c r="L417" s="28"/>
      <c r="M417" s="28"/>
      <c r="N417" s="28"/>
      <c r="O417" s="29"/>
      <c r="P417" t="str">
        <f t="shared" si="223"/>
        <v>117M1927100</v>
      </c>
      <c r="Q417" t="s">
        <v>82</v>
      </c>
      <c r="R417" t="s">
        <v>32</v>
      </c>
      <c r="S417" t="s">
        <v>315</v>
      </c>
      <c r="T417" s="45"/>
      <c r="U417" t="str">
        <f t="shared" si="217"/>
        <v>NO</v>
      </c>
      <c r="V417" s="13"/>
    </row>
    <row r="418" spans="1:22" ht="13.2" customHeight="1" x14ac:dyDescent="0.3">
      <c r="A418" s="28"/>
      <c r="B418" s="28"/>
      <c r="C418" s="28"/>
      <c r="D418" s="28"/>
      <c r="E418" s="28"/>
      <c r="F418" s="28"/>
      <c r="G418" s="37"/>
      <c r="H418" s="28"/>
      <c r="I418" s="28"/>
      <c r="J418" s="28"/>
      <c r="K418" s="28"/>
      <c r="L418" s="28"/>
      <c r="M418" s="28"/>
      <c r="N418" s="28"/>
      <c r="O418" s="29"/>
      <c r="P418" t="str">
        <f>IF(D$102="","",D$102)</f>
        <v>117M1927101</v>
      </c>
      <c r="Q418" t="s">
        <v>650</v>
      </c>
      <c r="R418" t="s">
        <v>25</v>
      </c>
      <c r="S418" t="s">
        <v>317</v>
      </c>
      <c r="T418" s="45">
        <v>21.08</v>
      </c>
      <c r="U418" t="str">
        <f t="shared" si="214"/>
        <v>VALID</v>
      </c>
      <c r="V418" s="13" t="str">
        <f t="shared" ref="V418" si="224">IF(OR($N$15="Int.",ISBLANK($N$15)),"",IF(AND(U419="NO*",U421="NO*"),"Case 0",IF(U418="VALID",IF(U420="VALID",IF(U419="YES",IF(U421="YES","Case 1","Case 2"),IF(U421="YES","Case 3","Case 4")),IF(U419="YES",IF(U421="YES","Case 5","Case 6"),IF(U421="YES","Case 7","Case 8"))),IF(U420="VALID",IF(U419="YES",IF(U421="YES","Case 9","Case 10"),IF(U421="YES","Case 11","Case 12")),IF(U419="YES",IF(U421="YES","Case 13","Case 14"),IF(U421="YES","Case 15","Case 16"))))))</f>
        <v>Case 4</v>
      </c>
    </row>
    <row r="419" spans="1:22" ht="13.2" customHeight="1" x14ac:dyDescent="0.3">
      <c r="A419" s="28"/>
      <c r="B419" s="28"/>
      <c r="C419" s="28"/>
      <c r="D419" s="28"/>
      <c r="E419" s="28"/>
      <c r="F419" s="28"/>
      <c r="G419" s="37"/>
      <c r="H419" s="28"/>
      <c r="I419" s="28"/>
      <c r="J419" s="28"/>
      <c r="K419" s="28"/>
      <c r="L419" s="28"/>
      <c r="M419" s="28"/>
      <c r="N419" s="28"/>
      <c r="O419" s="29"/>
      <c r="P419" t="str">
        <f t="shared" ref="P419:P421" si="225">IF(D$102="","",D$102)</f>
        <v>117M1927101</v>
      </c>
      <c r="Q419" t="s">
        <v>650</v>
      </c>
      <c r="R419" t="s">
        <v>32</v>
      </c>
      <c r="S419" t="s">
        <v>317</v>
      </c>
      <c r="T419" s="45">
        <v>36.15</v>
      </c>
      <c r="U419" t="str">
        <f t="shared" si="217"/>
        <v>NO*</v>
      </c>
      <c r="V419" s="13"/>
    </row>
    <row r="420" spans="1:22" ht="13.2" customHeight="1" x14ac:dyDescent="0.3">
      <c r="A420" s="28"/>
      <c r="B420" s="28"/>
      <c r="C420" s="28"/>
      <c r="D420" s="28"/>
      <c r="E420" s="28"/>
      <c r="F420" s="28"/>
      <c r="G420" s="37"/>
      <c r="H420" s="28"/>
      <c r="I420" s="28"/>
      <c r="J420" s="28"/>
      <c r="K420" s="28"/>
      <c r="L420" s="28"/>
      <c r="M420" s="28"/>
      <c r="N420" s="28"/>
      <c r="O420" s="29"/>
      <c r="P420" t="str">
        <f t="shared" si="225"/>
        <v>117M1927101</v>
      </c>
      <c r="Q420" t="s">
        <v>651</v>
      </c>
      <c r="R420" t="s">
        <v>25</v>
      </c>
      <c r="S420" t="s">
        <v>317</v>
      </c>
      <c r="T420" s="45">
        <v>19.7</v>
      </c>
      <c r="U420" t="str">
        <f t="shared" si="214"/>
        <v>VALID</v>
      </c>
      <c r="V420" s="13"/>
    </row>
    <row r="421" spans="1:22" ht="13.2" customHeight="1" x14ac:dyDescent="0.3">
      <c r="A421" s="28"/>
      <c r="B421" s="28"/>
      <c r="C421" s="28"/>
      <c r="D421" s="28"/>
      <c r="E421" s="28"/>
      <c r="F421" s="28"/>
      <c r="G421" s="37"/>
      <c r="H421" s="28"/>
      <c r="I421" s="28"/>
      <c r="J421" s="28"/>
      <c r="K421" s="28"/>
      <c r="L421" s="28"/>
      <c r="M421" s="28"/>
      <c r="N421" s="28"/>
      <c r="O421" s="29"/>
      <c r="P421" t="str">
        <f t="shared" si="225"/>
        <v>117M1927101</v>
      </c>
      <c r="Q421" t="s">
        <v>651</v>
      </c>
      <c r="R421" t="s">
        <v>32</v>
      </c>
      <c r="S421" t="s">
        <v>317</v>
      </c>
      <c r="T421" s="45"/>
      <c r="U421" t="str">
        <f t="shared" si="217"/>
        <v>NO</v>
      </c>
      <c r="V421" s="13"/>
    </row>
    <row r="422" spans="1:22" ht="13.2" customHeight="1" x14ac:dyDescent="0.3">
      <c r="A422" s="28"/>
      <c r="B422" s="28"/>
      <c r="C422" s="28"/>
      <c r="D422" s="28"/>
      <c r="E422" s="28"/>
      <c r="F422" s="28"/>
      <c r="G422" s="37"/>
      <c r="H422" s="28"/>
      <c r="I422" s="28"/>
      <c r="J422" s="28"/>
      <c r="K422" s="28"/>
      <c r="L422" s="28"/>
      <c r="M422" s="28"/>
      <c r="N422" s="28"/>
      <c r="O422" s="29"/>
      <c r="P422" t="str">
        <f>IF(D$103="","",D$103)</f>
        <v>117M1927102</v>
      </c>
      <c r="Q422" t="s">
        <v>652</v>
      </c>
      <c r="R422" t="s">
        <v>25</v>
      </c>
      <c r="S422" t="s">
        <v>320</v>
      </c>
      <c r="T422" s="45">
        <v>18.43</v>
      </c>
      <c r="U422" t="str">
        <f t="shared" si="214"/>
        <v>VALID</v>
      </c>
      <c r="V422" s="13" t="str">
        <f t="shared" ref="V422" si="226">IF(OR($N$15="Int.",ISBLANK($N$15)),"",IF(AND(U423="NO*",U425="NO*"),"Case 0",IF(U422="VALID",IF(U424="VALID",IF(U423="YES",IF(U425="YES","Case 1","Case 2"),IF(U425="YES","Case 3","Case 4")),IF(U423="YES",IF(U425="YES","Case 5","Case 6"),IF(U425="YES","Case 7","Case 8"))),IF(U424="VALID",IF(U423="YES",IF(U425="YES","Case 9","Case 10"),IF(U425="YES","Case 11","Case 12")),IF(U423="YES",IF(U425="YES","Case 13","Case 14"),IF(U425="YES","Case 15","Case 16"))))))</f>
        <v>Case 4</v>
      </c>
    </row>
    <row r="423" spans="1:22" ht="13.2" customHeight="1" x14ac:dyDescent="0.3">
      <c r="A423" s="28"/>
      <c r="B423" s="28"/>
      <c r="C423" s="28"/>
      <c r="D423" s="28"/>
      <c r="E423" s="28"/>
      <c r="F423" s="28"/>
      <c r="G423" s="37"/>
      <c r="H423" s="28"/>
      <c r="I423" s="28"/>
      <c r="J423" s="28"/>
      <c r="K423" s="28"/>
      <c r="L423" s="28"/>
      <c r="M423" s="28"/>
      <c r="N423" s="28"/>
      <c r="O423" s="29"/>
      <c r="P423" t="str">
        <f t="shared" ref="P423:P425" si="227">IF(D$103="","",D$103)</f>
        <v>117M1927102</v>
      </c>
      <c r="Q423" t="s">
        <v>652</v>
      </c>
      <c r="R423" t="s">
        <v>32</v>
      </c>
      <c r="S423" t="s">
        <v>320</v>
      </c>
      <c r="T423" s="45"/>
      <c r="U423" t="str">
        <f t="shared" si="217"/>
        <v>NO</v>
      </c>
      <c r="V423" s="13"/>
    </row>
    <row r="424" spans="1:22" ht="13.2" customHeight="1" x14ac:dyDescent="0.3">
      <c r="A424" s="28"/>
      <c r="B424" s="28"/>
      <c r="C424" s="28"/>
      <c r="D424" s="28"/>
      <c r="E424" s="28"/>
      <c r="F424" s="28"/>
      <c r="G424" s="37"/>
      <c r="H424" s="28"/>
      <c r="I424" s="28"/>
      <c r="J424" s="28"/>
      <c r="K424" s="28"/>
      <c r="L424" s="28"/>
      <c r="M424" s="28"/>
      <c r="N424" s="28"/>
      <c r="O424" s="29"/>
      <c r="P424" t="str">
        <f t="shared" si="227"/>
        <v>117M1927102</v>
      </c>
      <c r="Q424" t="s">
        <v>653</v>
      </c>
      <c r="R424" t="s">
        <v>25</v>
      </c>
      <c r="S424" t="s">
        <v>320</v>
      </c>
      <c r="T424" s="45">
        <v>17.53</v>
      </c>
      <c r="U424" t="str">
        <f t="shared" si="214"/>
        <v>VALID</v>
      </c>
      <c r="V424" s="13"/>
    </row>
    <row r="425" spans="1:22" ht="13.2" customHeight="1" x14ac:dyDescent="0.3">
      <c r="A425" s="28"/>
      <c r="B425" s="28"/>
      <c r="C425" s="28"/>
      <c r="D425" s="28"/>
      <c r="E425" s="28"/>
      <c r="F425" s="28"/>
      <c r="G425" s="37"/>
      <c r="H425" s="28"/>
      <c r="I425" s="28"/>
      <c r="J425" s="28"/>
      <c r="K425" s="28"/>
      <c r="L425" s="28"/>
      <c r="M425" s="28"/>
      <c r="N425" s="28"/>
      <c r="O425" s="29"/>
      <c r="P425" t="str">
        <f t="shared" si="227"/>
        <v>117M1927102</v>
      </c>
      <c r="Q425" t="s">
        <v>653</v>
      </c>
      <c r="R425" t="s">
        <v>32</v>
      </c>
      <c r="S425" t="s">
        <v>320</v>
      </c>
      <c r="T425" s="45"/>
      <c r="U425" t="str">
        <f t="shared" si="217"/>
        <v>NO</v>
      </c>
      <c r="V425" s="13"/>
    </row>
    <row r="426" spans="1:22" ht="13.2" customHeight="1" x14ac:dyDescent="0.3">
      <c r="A426" s="28"/>
      <c r="B426" s="28"/>
      <c r="C426" s="28"/>
      <c r="D426" s="28"/>
      <c r="E426" s="28"/>
      <c r="F426" s="28"/>
      <c r="G426" s="37"/>
      <c r="H426" s="28"/>
      <c r="I426" s="28"/>
      <c r="J426" s="28"/>
      <c r="K426" s="28"/>
      <c r="L426" s="28"/>
      <c r="M426" s="28"/>
      <c r="N426" s="28"/>
      <c r="O426" s="29"/>
      <c r="P426" t="str">
        <f>IF(D$104="","",D$104)</f>
        <v>117M1927103</v>
      </c>
      <c r="Q426" t="s">
        <v>654</v>
      </c>
      <c r="R426" t="s">
        <v>25</v>
      </c>
      <c r="S426" t="s">
        <v>322</v>
      </c>
      <c r="T426" s="45">
        <v>25.88</v>
      </c>
      <c r="U426" t="str">
        <f t="shared" si="214"/>
        <v>VALID</v>
      </c>
      <c r="V426" s="13" t="str">
        <f t="shared" ref="V426" si="228">IF(OR($N$15="Int.",ISBLANK($N$15)),"",IF(AND(U427="NO*",U429="NO*"),"Case 0",IF(U426="VALID",IF(U428="VALID",IF(U427="YES",IF(U429="YES","Case 1","Case 2"),IF(U429="YES","Case 3","Case 4")),IF(U427="YES",IF(U429="YES","Case 5","Case 6"),IF(U429="YES","Case 7","Case 8"))),IF(U428="VALID",IF(U427="YES",IF(U429="YES","Case 9","Case 10"),IF(U429="YES","Case 11","Case 12")),IF(U427="YES",IF(U429="YES","Case 13","Case 14"),IF(U429="YES","Case 15","Case 16"))))))</f>
        <v>Case 4</v>
      </c>
    </row>
    <row r="427" spans="1:22" ht="13.2" customHeight="1" x14ac:dyDescent="0.3">
      <c r="A427" s="28"/>
      <c r="B427" s="28"/>
      <c r="C427" s="28"/>
      <c r="D427" s="28"/>
      <c r="E427" s="28"/>
      <c r="F427" s="28"/>
      <c r="G427" s="37"/>
      <c r="H427" s="28"/>
      <c r="I427" s="28"/>
      <c r="J427" s="28"/>
      <c r="K427" s="28"/>
      <c r="L427" s="28"/>
      <c r="M427" s="28"/>
      <c r="N427" s="28"/>
      <c r="O427" s="29"/>
      <c r="P427" t="str">
        <f t="shared" ref="P427:P429" si="229">IF(D$104="","",D$104)</f>
        <v>117M1927103</v>
      </c>
      <c r="Q427" t="s">
        <v>654</v>
      </c>
      <c r="R427" t="s">
        <v>32</v>
      </c>
      <c r="S427" t="s">
        <v>322</v>
      </c>
      <c r="T427" s="45"/>
      <c r="U427" t="str">
        <f t="shared" si="217"/>
        <v>NO</v>
      </c>
      <c r="V427" s="13"/>
    </row>
    <row r="428" spans="1:22" ht="13.2" customHeight="1" x14ac:dyDescent="0.3">
      <c r="A428" s="28"/>
      <c r="B428" s="28"/>
      <c r="C428" s="28"/>
      <c r="D428" s="28"/>
      <c r="E428" s="28"/>
      <c r="F428" s="28"/>
      <c r="G428" s="37"/>
      <c r="H428" s="28"/>
      <c r="I428" s="28"/>
      <c r="J428" s="28"/>
      <c r="K428" s="28"/>
      <c r="L428" s="28"/>
      <c r="M428" s="28"/>
      <c r="N428" s="28"/>
      <c r="O428" s="29"/>
      <c r="P428" t="str">
        <f t="shared" si="229"/>
        <v>117M1927103</v>
      </c>
      <c r="Q428" t="s">
        <v>655</v>
      </c>
      <c r="R428" t="s">
        <v>25</v>
      </c>
      <c r="S428" t="s">
        <v>322</v>
      </c>
      <c r="T428" s="45">
        <v>20.170000000000002</v>
      </c>
      <c r="U428" t="str">
        <f t="shared" si="214"/>
        <v>VALID</v>
      </c>
      <c r="V428" s="13"/>
    </row>
    <row r="429" spans="1:22" ht="13.2" customHeight="1" x14ac:dyDescent="0.3">
      <c r="A429" s="28"/>
      <c r="B429" s="28"/>
      <c r="C429" s="28"/>
      <c r="D429" s="28"/>
      <c r="E429" s="28"/>
      <c r="F429" s="28"/>
      <c r="G429" s="37"/>
      <c r="H429" s="28"/>
      <c r="I429" s="28"/>
      <c r="J429" s="28"/>
      <c r="K429" s="28"/>
      <c r="L429" s="28"/>
      <c r="M429" s="28"/>
      <c r="N429" s="28"/>
      <c r="O429" s="29"/>
      <c r="P429" t="str">
        <f t="shared" si="229"/>
        <v>117M1927103</v>
      </c>
      <c r="Q429" t="s">
        <v>655</v>
      </c>
      <c r="R429" t="s">
        <v>32</v>
      </c>
      <c r="S429" t="s">
        <v>322</v>
      </c>
      <c r="T429" s="45"/>
      <c r="U429" t="str">
        <f t="shared" si="217"/>
        <v>NO</v>
      </c>
      <c r="V429" s="13"/>
    </row>
    <row r="430" spans="1:22" ht="13.2" customHeight="1" x14ac:dyDescent="0.3">
      <c r="A430" s="28"/>
      <c r="B430" s="28"/>
      <c r="C430" s="28"/>
      <c r="D430" s="28"/>
      <c r="E430" s="28"/>
      <c r="F430" s="28"/>
      <c r="G430" s="37"/>
      <c r="H430" s="28"/>
      <c r="I430" s="28"/>
      <c r="J430" s="28"/>
      <c r="K430" s="28"/>
      <c r="L430" s="28"/>
      <c r="M430" s="28"/>
      <c r="N430" s="28"/>
      <c r="O430" s="29"/>
      <c r="P430" t="str">
        <f>IF(D$105="","",D$105)</f>
        <v>117M1927104</v>
      </c>
      <c r="Q430" t="s">
        <v>656</v>
      </c>
      <c r="R430" t="s">
        <v>25</v>
      </c>
      <c r="S430" t="s">
        <v>325</v>
      </c>
      <c r="T430" s="45">
        <v>18.11</v>
      </c>
      <c r="U430" t="str">
        <f t="shared" si="214"/>
        <v>VALID</v>
      </c>
      <c r="V430" s="13" t="str">
        <f t="shared" ref="V430" si="230">IF(OR($N$15="Int.",ISBLANK($N$15)),"",IF(AND(U431="NO*",U433="NO*"),"Case 0",IF(U430="VALID",IF(U432="VALID",IF(U431="YES",IF(U433="YES","Case 1","Case 2"),IF(U433="YES","Case 3","Case 4")),IF(U431="YES",IF(U433="YES","Case 5","Case 6"),IF(U433="YES","Case 7","Case 8"))),IF(U432="VALID",IF(U431="YES",IF(U433="YES","Case 9","Case 10"),IF(U433="YES","Case 11","Case 12")),IF(U431="YES",IF(U433="YES","Case 13","Case 14"),IF(U433="YES","Case 15","Case 16"))))))</f>
        <v>Case 4</v>
      </c>
    </row>
    <row r="431" spans="1:22" ht="13.2" customHeight="1" x14ac:dyDescent="0.3">
      <c r="A431" s="28"/>
      <c r="B431" s="28"/>
      <c r="C431" s="28"/>
      <c r="D431" s="28"/>
      <c r="E431" s="28"/>
      <c r="F431" s="28"/>
      <c r="G431" s="37"/>
      <c r="H431" s="28"/>
      <c r="I431" s="28"/>
      <c r="J431" s="28"/>
      <c r="K431" s="28"/>
      <c r="L431" s="28"/>
      <c r="M431" s="28"/>
      <c r="N431" s="28"/>
      <c r="O431" s="29"/>
      <c r="P431" t="str">
        <f t="shared" ref="P431:P433" si="231">IF(D$105="","",D$105)</f>
        <v>117M1927104</v>
      </c>
      <c r="Q431" t="s">
        <v>656</v>
      </c>
      <c r="R431" t="s">
        <v>32</v>
      </c>
      <c r="S431" t="s">
        <v>325</v>
      </c>
      <c r="T431" s="45"/>
      <c r="U431" t="str">
        <f t="shared" si="217"/>
        <v>NO</v>
      </c>
      <c r="V431" s="13"/>
    </row>
    <row r="432" spans="1:22" ht="13.2" customHeight="1" x14ac:dyDescent="0.3">
      <c r="A432" s="28"/>
      <c r="B432" s="28"/>
      <c r="C432" s="28"/>
      <c r="D432" s="28"/>
      <c r="E432" s="28"/>
      <c r="F432" s="28"/>
      <c r="G432" s="37"/>
      <c r="H432" s="28"/>
      <c r="I432" s="28"/>
      <c r="J432" s="28"/>
      <c r="K432" s="28"/>
      <c r="L432" s="28"/>
      <c r="M432" s="28"/>
      <c r="N432" s="28"/>
      <c r="O432" s="29"/>
      <c r="P432" t="str">
        <f t="shared" si="231"/>
        <v>117M1927104</v>
      </c>
      <c r="Q432" t="s">
        <v>657</v>
      </c>
      <c r="R432" t="s">
        <v>25</v>
      </c>
      <c r="S432" t="s">
        <v>325</v>
      </c>
      <c r="T432" s="45">
        <v>18.03</v>
      </c>
      <c r="U432" t="str">
        <f t="shared" si="214"/>
        <v>VALID</v>
      </c>
      <c r="V432" s="13"/>
    </row>
    <row r="433" spans="1:22" ht="13.2" customHeight="1" x14ac:dyDescent="0.3">
      <c r="A433" s="28"/>
      <c r="B433" s="28"/>
      <c r="C433" s="28"/>
      <c r="D433" s="28"/>
      <c r="E433" s="28"/>
      <c r="F433" s="28"/>
      <c r="G433" s="37"/>
      <c r="H433" s="28"/>
      <c r="I433" s="28"/>
      <c r="J433" s="28"/>
      <c r="K433" s="28"/>
      <c r="L433" s="28"/>
      <c r="M433" s="28"/>
      <c r="N433" s="28"/>
      <c r="O433" s="29"/>
      <c r="P433" t="str">
        <f t="shared" si="231"/>
        <v>117M1927104</v>
      </c>
      <c r="Q433" t="s">
        <v>657</v>
      </c>
      <c r="R433" t="s">
        <v>32</v>
      </c>
      <c r="S433" t="s">
        <v>325</v>
      </c>
      <c r="T433" s="45"/>
      <c r="U433" t="str">
        <f t="shared" si="217"/>
        <v>NO</v>
      </c>
      <c r="V433" s="13"/>
    </row>
    <row r="434" spans="1:22" ht="13.2" customHeight="1" x14ac:dyDescent="0.3">
      <c r="A434" s="28"/>
      <c r="B434" s="28"/>
      <c r="C434" s="28"/>
      <c r="D434" s="28"/>
      <c r="E434" s="28"/>
      <c r="F434" s="28"/>
      <c r="G434" s="37"/>
      <c r="H434" s="28"/>
      <c r="I434" s="28"/>
      <c r="J434" s="28"/>
      <c r="K434" s="28"/>
      <c r="L434" s="28"/>
      <c r="M434" s="28"/>
      <c r="N434" s="28"/>
      <c r="O434" s="29"/>
      <c r="P434" t="str">
        <f>IF(D$106="","",D$106)</f>
        <v>117M1927105</v>
      </c>
      <c r="Q434" t="s">
        <v>658</v>
      </c>
      <c r="R434" t="s">
        <v>25</v>
      </c>
      <c r="S434" t="s">
        <v>327</v>
      </c>
      <c r="T434" s="45">
        <v>18.25</v>
      </c>
      <c r="U434" t="str">
        <f t="shared" si="214"/>
        <v>VALID</v>
      </c>
      <c r="V434" s="13" t="str">
        <f t="shared" ref="V434" si="232">IF(OR($N$15="Int.",ISBLANK($N$15)),"",IF(AND(U435="NO*",U437="NO*"),"Case 0",IF(U434="VALID",IF(U436="VALID",IF(U435="YES",IF(U437="YES","Case 1","Case 2"),IF(U437="YES","Case 3","Case 4")),IF(U435="YES",IF(U437="YES","Case 5","Case 6"),IF(U437="YES","Case 7","Case 8"))),IF(U436="VALID",IF(U435="YES",IF(U437="YES","Case 9","Case 10"),IF(U437="YES","Case 11","Case 12")),IF(U435="YES",IF(U437="YES","Case 13","Case 14"),IF(U437="YES","Case 15","Case 16"))))))</f>
        <v>Case 4</v>
      </c>
    </row>
    <row r="435" spans="1:22" ht="13.2" customHeight="1" x14ac:dyDescent="0.3">
      <c r="A435" s="28"/>
      <c r="B435" s="28"/>
      <c r="C435" s="28"/>
      <c r="D435" s="28"/>
      <c r="E435" s="28"/>
      <c r="F435" s="28"/>
      <c r="G435" s="37"/>
      <c r="H435" s="28"/>
      <c r="I435" s="28"/>
      <c r="J435" s="28"/>
      <c r="K435" s="28"/>
      <c r="L435" s="28"/>
      <c r="M435" s="28"/>
      <c r="N435" s="28"/>
      <c r="O435" s="29"/>
      <c r="P435" t="str">
        <f t="shared" ref="P435:P437" si="233">IF(D$106="","",D$106)</f>
        <v>117M1927105</v>
      </c>
      <c r="Q435" t="s">
        <v>658</v>
      </c>
      <c r="R435" t="s">
        <v>32</v>
      </c>
      <c r="S435" t="s">
        <v>327</v>
      </c>
      <c r="T435" s="45"/>
      <c r="U435" t="str">
        <f t="shared" si="217"/>
        <v>NO</v>
      </c>
      <c r="V435" s="13"/>
    </row>
    <row r="436" spans="1:22" ht="13.2" customHeight="1" x14ac:dyDescent="0.3">
      <c r="A436" s="28"/>
      <c r="B436" s="28"/>
      <c r="C436" s="28"/>
      <c r="D436" s="28"/>
      <c r="E436" s="28"/>
      <c r="F436" s="28"/>
      <c r="G436" s="37"/>
      <c r="H436" s="28"/>
      <c r="I436" s="28"/>
      <c r="J436" s="28"/>
      <c r="K436" s="28"/>
      <c r="L436" s="28"/>
      <c r="M436" s="28"/>
      <c r="N436" s="28"/>
      <c r="O436" s="29"/>
      <c r="P436" t="str">
        <f t="shared" si="233"/>
        <v>117M1927105</v>
      </c>
      <c r="Q436" t="s">
        <v>659</v>
      </c>
      <c r="R436" t="s">
        <v>25</v>
      </c>
      <c r="S436" t="s">
        <v>327</v>
      </c>
      <c r="T436" s="45">
        <v>17.96</v>
      </c>
      <c r="U436" t="str">
        <f t="shared" si="214"/>
        <v>VALID</v>
      </c>
      <c r="V436" s="13"/>
    </row>
    <row r="437" spans="1:22" ht="13.2" customHeight="1" x14ac:dyDescent="0.3">
      <c r="A437" s="28"/>
      <c r="B437" s="28"/>
      <c r="C437" s="28"/>
      <c r="D437" s="28"/>
      <c r="E437" s="28"/>
      <c r="F437" s="28"/>
      <c r="G437" s="37"/>
      <c r="H437" s="28"/>
      <c r="I437" s="28"/>
      <c r="J437" s="28"/>
      <c r="K437" s="28"/>
      <c r="L437" s="28"/>
      <c r="M437" s="28"/>
      <c r="N437" s="28"/>
      <c r="O437" s="29"/>
      <c r="P437" t="str">
        <f t="shared" si="233"/>
        <v>117M1927105</v>
      </c>
      <c r="Q437" t="s">
        <v>659</v>
      </c>
      <c r="R437" t="s">
        <v>32</v>
      </c>
      <c r="S437" t="s">
        <v>327</v>
      </c>
      <c r="T437" s="45"/>
      <c r="U437" t="str">
        <f t="shared" si="217"/>
        <v>NO</v>
      </c>
      <c r="V437" s="13"/>
    </row>
    <row r="438" spans="1:22" ht="13.2" customHeight="1" x14ac:dyDescent="0.3">
      <c r="A438" s="28"/>
      <c r="B438" s="28"/>
      <c r="C438" s="28"/>
      <c r="D438" s="28"/>
      <c r="E438" s="28"/>
      <c r="F438" s="28"/>
      <c r="G438" s="37"/>
      <c r="H438" s="28"/>
      <c r="I438" s="28"/>
      <c r="J438" s="28"/>
      <c r="K438" s="28"/>
      <c r="L438" s="28"/>
      <c r="M438" s="28"/>
      <c r="N438" s="28"/>
      <c r="O438" s="29"/>
      <c r="P438" t="str">
        <f>IF(D$107="","",D$107)</f>
        <v>117M1927106</v>
      </c>
      <c r="Q438" t="s">
        <v>660</v>
      </c>
      <c r="R438" t="s">
        <v>25</v>
      </c>
      <c r="S438" t="s">
        <v>330</v>
      </c>
      <c r="T438" s="45"/>
      <c r="U438" t="str">
        <f t="shared" si="214"/>
        <v>INVALID</v>
      </c>
      <c r="V438" s="13" t="str">
        <f t="shared" ref="V438" si="234">IF(OR($N$15="Int.",ISBLANK($N$15)),"",IF(AND(U439="NO*",U441="NO*"),"Case 0",IF(U438="VALID",IF(U440="VALID",IF(U439="YES",IF(U441="YES","Case 1","Case 2"),IF(U441="YES","Case 3","Case 4")),IF(U439="YES",IF(U441="YES","Case 5","Case 6"),IF(U441="YES","Case 7","Case 8"))),IF(U440="VALID",IF(U439="YES",IF(U441="YES","Case 9","Case 10"),IF(U441="YES","Case 11","Case 12")),IF(U439="YES",IF(U441="YES","Case 13","Case 14"),IF(U441="YES","Case 15","Case 16"))))))</f>
        <v>Case 16</v>
      </c>
    </row>
    <row r="439" spans="1:22" ht="13.2" customHeight="1" x14ac:dyDescent="0.3">
      <c r="A439" s="28"/>
      <c r="B439" s="28"/>
      <c r="C439" s="28"/>
      <c r="D439" s="28"/>
      <c r="E439" s="28"/>
      <c r="F439" s="28"/>
      <c r="G439" s="37"/>
      <c r="H439" s="28"/>
      <c r="I439" s="28"/>
      <c r="J439" s="28"/>
      <c r="K439" s="28"/>
      <c r="L439" s="28"/>
      <c r="M439" s="28"/>
      <c r="N439" s="28"/>
      <c r="O439" s="29"/>
      <c r="P439" t="str">
        <f t="shared" ref="P439:P441" si="235">IF(D$107="","",D$107)</f>
        <v>117M1927106</v>
      </c>
      <c r="Q439" t="s">
        <v>660</v>
      </c>
      <c r="R439" t="s">
        <v>32</v>
      </c>
      <c r="S439" t="s">
        <v>330</v>
      </c>
      <c r="T439" s="45"/>
      <c r="U439" t="str">
        <f t="shared" si="217"/>
        <v>NO</v>
      </c>
      <c r="V439" s="13"/>
    </row>
    <row r="440" spans="1:22" ht="13.2" customHeight="1" x14ac:dyDescent="0.3">
      <c r="A440" s="28"/>
      <c r="B440" s="28"/>
      <c r="C440" s="28"/>
      <c r="D440" s="28"/>
      <c r="E440" s="28"/>
      <c r="F440" s="28"/>
      <c r="G440" s="37"/>
      <c r="H440" s="28"/>
      <c r="I440" s="28"/>
      <c r="J440" s="28"/>
      <c r="K440" s="28"/>
      <c r="L440" s="28"/>
      <c r="M440" s="28"/>
      <c r="N440" s="28"/>
      <c r="O440" s="29"/>
      <c r="P440" t="str">
        <f t="shared" si="235"/>
        <v>117M1927106</v>
      </c>
      <c r="Q440" t="s">
        <v>661</v>
      </c>
      <c r="R440" t="s">
        <v>25</v>
      </c>
      <c r="S440" t="s">
        <v>330</v>
      </c>
      <c r="T440" s="45"/>
      <c r="U440" t="str">
        <f t="shared" si="214"/>
        <v>INVALID</v>
      </c>
      <c r="V440" s="13"/>
    </row>
    <row r="441" spans="1:22" ht="13.2" customHeight="1" x14ac:dyDescent="0.3">
      <c r="A441" s="28"/>
      <c r="B441" s="28"/>
      <c r="C441" s="28"/>
      <c r="D441" s="28"/>
      <c r="E441" s="28"/>
      <c r="F441" s="28"/>
      <c r="G441" s="37"/>
      <c r="H441" s="28"/>
      <c r="I441" s="28"/>
      <c r="J441" s="28"/>
      <c r="K441" s="28"/>
      <c r="L441" s="28"/>
      <c r="M441" s="28"/>
      <c r="N441" s="28"/>
      <c r="O441" s="29"/>
      <c r="P441" t="str">
        <f t="shared" si="235"/>
        <v>117M1927106</v>
      </c>
      <c r="Q441" t="s">
        <v>661</v>
      </c>
      <c r="R441" t="s">
        <v>32</v>
      </c>
      <c r="S441" t="s">
        <v>330</v>
      </c>
      <c r="T441" s="45"/>
      <c r="U441" t="str">
        <f t="shared" si="217"/>
        <v>NO</v>
      </c>
      <c r="V441" s="13"/>
    </row>
    <row r="442" spans="1:22" ht="13.2" customHeight="1" x14ac:dyDescent="0.3">
      <c r="A442" s="28"/>
      <c r="B442" s="28"/>
      <c r="C442" s="28"/>
      <c r="D442" s="28"/>
      <c r="E442" s="28"/>
      <c r="F442" s="28"/>
      <c r="G442" s="37"/>
      <c r="H442" s="28"/>
      <c r="I442" s="28"/>
      <c r="J442" s="28"/>
      <c r="K442" s="28"/>
      <c r="L442" s="28"/>
      <c r="M442" s="28"/>
      <c r="N442" s="28"/>
      <c r="O442" s="29"/>
      <c r="P442" t="str">
        <f>IF(D$108="","",D$108)</f>
        <v>117M1927107</v>
      </c>
      <c r="Q442" t="s">
        <v>662</v>
      </c>
      <c r="R442" t="s">
        <v>25</v>
      </c>
      <c r="S442" t="s">
        <v>332</v>
      </c>
      <c r="T442" s="45">
        <v>17.809999999999999</v>
      </c>
      <c r="U442" t="str">
        <f t="shared" si="214"/>
        <v>VALID</v>
      </c>
      <c r="V442" s="13" t="str">
        <f t="shared" ref="V442" si="236">IF(OR($N$15="Int.",ISBLANK($N$15)),"",IF(AND(U443="NO*",U445="NO*"),"Case 0",IF(U442="VALID",IF(U444="VALID",IF(U443="YES",IF(U445="YES","Case 1","Case 2"),IF(U445="YES","Case 3","Case 4")),IF(U443="YES",IF(U445="YES","Case 5","Case 6"),IF(U445="YES","Case 7","Case 8"))),IF(U444="VALID",IF(U443="YES",IF(U445="YES","Case 9","Case 10"),IF(U445="YES","Case 11","Case 12")),IF(U443="YES",IF(U445="YES","Case 13","Case 14"),IF(U445="YES","Case 15","Case 16"))))))</f>
        <v>Case 4</v>
      </c>
    </row>
    <row r="443" spans="1:22" ht="13.2" customHeight="1" x14ac:dyDescent="0.3">
      <c r="A443" s="28"/>
      <c r="B443" s="28"/>
      <c r="C443" s="28"/>
      <c r="D443" s="28"/>
      <c r="E443" s="28"/>
      <c r="F443" s="28"/>
      <c r="G443" s="37"/>
      <c r="H443" s="28"/>
      <c r="I443" s="28"/>
      <c r="J443" s="28"/>
      <c r="K443" s="28"/>
      <c r="L443" s="28"/>
      <c r="M443" s="28"/>
      <c r="N443" s="28"/>
      <c r="O443" s="29"/>
      <c r="P443" t="str">
        <f t="shared" ref="P443:P445" si="237">IF(D$108="","",D$108)</f>
        <v>117M1927107</v>
      </c>
      <c r="Q443" t="s">
        <v>662</v>
      </c>
      <c r="R443" t="s">
        <v>32</v>
      </c>
      <c r="S443" t="s">
        <v>332</v>
      </c>
      <c r="T443" s="45"/>
      <c r="U443" t="str">
        <f t="shared" si="217"/>
        <v>NO</v>
      </c>
      <c r="V443" s="13"/>
    </row>
    <row r="444" spans="1:22" ht="13.2" customHeight="1" x14ac:dyDescent="0.3">
      <c r="A444" s="28"/>
      <c r="B444" s="28"/>
      <c r="C444" s="28"/>
      <c r="D444" s="28"/>
      <c r="E444" s="28"/>
      <c r="F444" s="28"/>
      <c r="G444" s="37"/>
      <c r="H444" s="28"/>
      <c r="I444" s="28"/>
      <c r="J444" s="28"/>
      <c r="K444" s="28"/>
      <c r="L444" s="28"/>
      <c r="M444" s="28"/>
      <c r="N444" s="28"/>
      <c r="O444" s="29"/>
      <c r="P444" t="str">
        <f t="shared" si="237"/>
        <v>117M1927107</v>
      </c>
      <c r="Q444" t="s">
        <v>663</v>
      </c>
      <c r="R444" t="s">
        <v>25</v>
      </c>
      <c r="S444" t="s">
        <v>332</v>
      </c>
      <c r="T444" s="45">
        <v>17.48</v>
      </c>
      <c r="U444" t="str">
        <f t="shared" si="214"/>
        <v>VALID</v>
      </c>
      <c r="V444" s="13"/>
    </row>
    <row r="445" spans="1:22" ht="13.2" customHeight="1" x14ac:dyDescent="0.3">
      <c r="A445" s="28"/>
      <c r="B445" s="28"/>
      <c r="C445" s="28"/>
      <c r="D445" s="28"/>
      <c r="E445" s="28"/>
      <c r="F445" s="28"/>
      <c r="G445" s="37"/>
      <c r="H445" s="28"/>
      <c r="I445" s="28"/>
      <c r="J445" s="28"/>
      <c r="K445" s="28"/>
      <c r="L445" s="28"/>
      <c r="M445" s="28"/>
      <c r="N445" s="28"/>
      <c r="O445" s="29"/>
      <c r="P445" t="str">
        <f t="shared" si="237"/>
        <v>117M1927107</v>
      </c>
      <c r="Q445" t="s">
        <v>663</v>
      </c>
      <c r="R445" t="s">
        <v>32</v>
      </c>
      <c r="S445" t="s">
        <v>332</v>
      </c>
      <c r="T445" s="45"/>
      <c r="U445" t="str">
        <f t="shared" si="217"/>
        <v>NO</v>
      </c>
      <c r="V445" s="13"/>
    </row>
    <row r="446" spans="1:22" ht="13.2" customHeight="1" x14ac:dyDescent="0.3">
      <c r="A446" s="28"/>
      <c r="B446" s="28"/>
      <c r="C446" s="28"/>
      <c r="D446" s="28"/>
      <c r="E446" s="28"/>
      <c r="F446" s="28"/>
      <c r="G446" s="37"/>
      <c r="H446" s="28"/>
      <c r="I446" s="28"/>
      <c r="J446" s="28"/>
      <c r="K446" s="28"/>
      <c r="L446" s="28"/>
      <c r="M446" s="28"/>
      <c r="N446" s="28"/>
      <c r="O446" s="29"/>
      <c r="P446" t="str">
        <f>IF(D$109="","",D$109)</f>
        <v>117M1927108</v>
      </c>
      <c r="Q446" t="s">
        <v>664</v>
      </c>
      <c r="R446" t="s">
        <v>25</v>
      </c>
      <c r="S446" t="s">
        <v>335</v>
      </c>
      <c r="T446" s="45">
        <v>27.01</v>
      </c>
      <c r="U446" t="str">
        <f t="shared" si="214"/>
        <v>VALID</v>
      </c>
      <c r="V446" s="13" t="str">
        <f t="shared" ref="V446" si="238">IF(OR($N$15="Int.",ISBLANK($N$15)),"",IF(AND(U447="NO*",U449="NO*"),"Case 0",IF(U446="VALID",IF(U448="VALID",IF(U447="YES",IF(U449="YES","Case 1","Case 2"),IF(U449="YES","Case 3","Case 4")),IF(U447="YES",IF(U449="YES","Case 5","Case 6"),IF(U449="YES","Case 7","Case 8"))),IF(U448="VALID",IF(U447="YES",IF(U449="YES","Case 9","Case 10"),IF(U449="YES","Case 11","Case 12")),IF(U447="YES",IF(U449="YES","Case 13","Case 14"),IF(U449="YES","Case 15","Case 16"))))))</f>
        <v>Case 4</v>
      </c>
    </row>
    <row r="447" spans="1:22" ht="13.2" customHeight="1" x14ac:dyDescent="0.3">
      <c r="A447" s="28"/>
      <c r="B447" s="28"/>
      <c r="C447" s="28"/>
      <c r="D447" s="28"/>
      <c r="E447" s="28"/>
      <c r="F447" s="28"/>
      <c r="G447" s="37"/>
      <c r="H447" s="28"/>
      <c r="I447" s="28"/>
      <c r="J447" s="28"/>
      <c r="K447" s="28"/>
      <c r="L447" s="28"/>
      <c r="M447" s="28"/>
      <c r="N447" s="28"/>
      <c r="O447" s="29"/>
      <c r="P447" t="str">
        <f t="shared" ref="P447:P449" si="239">IF(D$109="","",D$109)</f>
        <v>117M1927108</v>
      </c>
      <c r="Q447" t="s">
        <v>664</v>
      </c>
      <c r="R447" t="s">
        <v>32</v>
      </c>
      <c r="S447" t="s">
        <v>335</v>
      </c>
      <c r="T447" s="45"/>
      <c r="U447" t="str">
        <f t="shared" si="217"/>
        <v>NO</v>
      </c>
      <c r="V447" s="13"/>
    </row>
    <row r="448" spans="1:22" ht="13.2" customHeight="1" x14ac:dyDescent="0.3">
      <c r="A448" s="28"/>
      <c r="B448" s="28"/>
      <c r="C448" s="28"/>
      <c r="D448" s="28"/>
      <c r="E448" s="28"/>
      <c r="F448" s="28"/>
      <c r="G448" s="37"/>
      <c r="H448" s="28"/>
      <c r="I448" s="28"/>
      <c r="J448" s="28"/>
      <c r="K448" s="28"/>
      <c r="L448" s="28"/>
      <c r="M448" s="28"/>
      <c r="N448" s="28"/>
      <c r="O448" s="29"/>
      <c r="P448" t="str">
        <f t="shared" si="239"/>
        <v>117M1927108</v>
      </c>
      <c r="Q448" t="s">
        <v>665</v>
      </c>
      <c r="R448" t="s">
        <v>25</v>
      </c>
      <c r="S448" t="s">
        <v>335</v>
      </c>
      <c r="T448" s="45">
        <v>28.39</v>
      </c>
      <c r="U448" t="str">
        <f t="shared" si="214"/>
        <v>VALID</v>
      </c>
      <c r="V448" s="13"/>
    </row>
    <row r="449" spans="1:22" ht="13.2" customHeight="1" x14ac:dyDescent="0.3">
      <c r="A449" s="28"/>
      <c r="B449" s="28"/>
      <c r="C449" s="28"/>
      <c r="D449" s="28"/>
      <c r="E449" s="28"/>
      <c r="F449" s="28"/>
      <c r="G449" s="37"/>
      <c r="H449" s="28"/>
      <c r="I449" s="28"/>
      <c r="J449" s="28"/>
      <c r="K449" s="28"/>
      <c r="L449" s="28"/>
      <c r="M449" s="28"/>
      <c r="N449" s="28"/>
      <c r="O449" s="29"/>
      <c r="P449" t="str">
        <f t="shared" si="239"/>
        <v>117M1927108</v>
      </c>
      <c r="Q449" t="s">
        <v>665</v>
      </c>
      <c r="R449" t="s">
        <v>32</v>
      </c>
      <c r="S449" t="s">
        <v>335</v>
      </c>
      <c r="T449" s="45"/>
      <c r="U449" t="str">
        <f t="shared" si="217"/>
        <v>NO</v>
      </c>
      <c r="V449" s="13"/>
    </row>
    <row r="450" spans="1:22" ht="13.2" customHeight="1" x14ac:dyDescent="0.3">
      <c r="A450" s="28"/>
      <c r="B450" s="28"/>
      <c r="C450" s="28"/>
      <c r="D450" s="28"/>
      <c r="E450" s="28"/>
      <c r="F450" s="28"/>
      <c r="G450" s="37"/>
      <c r="H450" s="28"/>
      <c r="I450" s="28"/>
      <c r="J450" s="28"/>
      <c r="K450" s="28"/>
      <c r="L450" s="28"/>
      <c r="M450" s="28"/>
      <c r="N450" s="28"/>
      <c r="O450" s="29"/>
      <c r="P450" t="str">
        <f>IF(D$110="","",D$110)</f>
        <v>117M1927109</v>
      </c>
      <c r="Q450" t="s">
        <v>666</v>
      </c>
      <c r="R450" t="s">
        <v>25</v>
      </c>
      <c r="S450" t="s">
        <v>337</v>
      </c>
      <c r="T450" s="45"/>
      <c r="U450" t="str">
        <f t="shared" si="214"/>
        <v>INVALID</v>
      </c>
      <c r="V450" s="13" t="str">
        <f t="shared" ref="V450" si="240">IF(OR($N$15="Int.",ISBLANK($N$15)),"",IF(AND(U451="NO*",U453="NO*"),"Case 0",IF(U450="VALID",IF(U452="VALID",IF(U451="YES",IF(U453="YES","Case 1","Case 2"),IF(U453="YES","Case 3","Case 4")),IF(U451="YES",IF(U453="YES","Case 5","Case 6"),IF(U453="YES","Case 7","Case 8"))),IF(U452="VALID",IF(U451="YES",IF(U453="YES","Case 9","Case 10"),IF(U453="YES","Case 11","Case 12")),IF(U451="YES",IF(U453="YES","Case 13","Case 14"),IF(U453="YES","Case 15","Case 16"))))))</f>
        <v>Case 12</v>
      </c>
    </row>
    <row r="451" spans="1:22" ht="13.2" customHeight="1" x14ac:dyDescent="0.3">
      <c r="A451" s="28"/>
      <c r="B451" s="28"/>
      <c r="C451" s="28"/>
      <c r="D451" s="28"/>
      <c r="E451" s="28"/>
      <c r="F451" s="28"/>
      <c r="G451" s="37"/>
      <c r="H451" s="28"/>
      <c r="I451" s="28"/>
      <c r="J451" s="28"/>
      <c r="K451" s="28"/>
      <c r="L451" s="28"/>
      <c r="M451" s="28"/>
      <c r="N451" s="28"/>
      <c r="O451" s="29"/>
      <c r="P451" t="str">
        <f t="shared" ref="P451:P453" si="241">IF(D$110="","",D$110)</f>
        <v>117M1927109</v>
      </c>
      <c r="Q451" t="s">
        <v>666</v>
      </c>
      <c r="R451" t="s">
        <v>32</v>
      </c>
      <c r="S451" t="s">
        <v>337</v>
      </c>
      <c r="T451" s="45"/>
      <c r="U451" t="str">
        <f t="shared" si="217"/>
        <v>NO</v>
      </c>
      <c r="V451" s="13"/>
    </row>
    <row r="452" spans="1:22" ht="13.2" customHeight="1" x14ac:dyDescent="0.3">
      <c r="A452" s="28"/>
      <c r="B452" s="28"/>
      <c r="C452" s="28"/>
      <c r="D452" s="28"/>
      <c r="E452" s="28"/>
      <c r="F452" s="28"/>
      <c r="G452" s="37"/>
      <c r="H452" s="28"/>
      <c r="I452" s="28"/>
      <c r="J452" s="28"/>
      <c r="K452" s="28"/>
      <c r="L452" s="28"/>
      <c r="M452" s="28"/>
      <c r="N452" s="28"/>
      <c r="O452" s="29"/>
      <c r="P452" t="str">
        <f t="shared" si="241"/>
        <v>117M1927109</v>
      </c>
      <c r="Q452" t="s">
        <v>667</v>
      </c>
      <c r="R452" t="s">
        <v>25</v>
      </c>
      <c r="S452" t="s">
        <v>337</v>
      </c>
      <c r="T452" s="45">
        <v>29.7</v>
      </c>
      <c r="U452" t="str">
        <f t="shared" si="214"/>
        <v>VALID</v>
      </c>
      <c r="V452" s="13"/>
    </row>
    <row r="453" spans="1:22" ht="13.2" customHeight="1" x14ac:dyDescent="0.3">
      <c r="A453" s="28"/>
      <c r="B453" s="28"/>
      <c r="C453" s="28"/>
      <c r="D453" s="28"/>
      <c r="E453" s="28"/>
      <c r="F453" s="28"/>
      <c r="G453" s="37"/>
      <c r="H453" s="28"/>
      <c r="I453" s="28"/>
      <c r="J453" s="28"/>
      <c r="K453" s="28"/>
      <c r="L453" s="28"/>
      <c r="M453" s="28"/>
      <c r="N453" s="28"/>
      <c r="O453" s="29"/>
      <c r="P453" t="str">
        <f t="shared" si="241"/>
        <v>117M1927109</v>
      </c>
      <c r="Q453" t="s">
        <v>667</v>
      </c>
      <c r="R453" t="s">
        <v>32</v>
      </c>
      <c r="S453" t="s">
        <v>337</v>
      </c>
      <c r="T453" s="45"/>
      <c r="U453" t="str">
        <f t="shared" si="217"/>
        <v>NO</v>
      </c>
      <c r="V453" s="13"/>
    </row>
    <row r="454" spans="1:22" ht="13.2" customHeight="1" x14ac:dyDescent="0.3">
      <c r="A454" s="28"/>
      <c r="B454" s="28"/>
      <c r="C454" s="28"/>
      <c r="D454" s="28"/>
      <c r="E454" s="28"/>
      <c r="F454" s="28"/>
      <c r="G454" s="37"/>
      <c r="H454" s="28"/>
      <c r="I454" s="28"/>
      <c r="J454" s="28"/>
      <c r="K454" s="28"/>
      <c r="L454" s="28"/>
      <c r="M454" s="28"/>
      <c r="N454" s="28"/>
      <c r="O454" s="29"/>
      <c r="P454" t="str">
        <f>IF(D$111="","",D$111)</f>
        <v>117M1927110</v>
      </c>
      <c r="Q454" t="s">
        <v>668</v>
      </c>
      <c r="R454" t="s">
        <v>25</v>
      </c>
      <c r="S454" t="s">
        <v>340</v>
      </c>
      <c r="T454" s="45">
        <v>17.190000000000001</v>
      </c>
      <c r="U454" t="str">
        <f t="shared" si="214"/>
        <v>VALID</v>
      </c>
      <c r="V454" s="13" t="str">
        <f t="shared" ref="V454" si="242">IF(OR($N$15="Int.",ISBLANK($N$15)),"",IF(AND(U455="NO*",U457="NO*"),"Case 0",IF(U454="VALID",IF(U456="VALID",IF(U455="YES",IF(U457="YES","Case 1","Case 2"),IF(U457="YES","Case 3","Case 4")),IF(U455="YES",IF(U457="YES","Case 5","Case 6"),IF(U457="YES","Case 7","Case 8"))),IF(U456="VALID",IF(U455="YES",IF(U457="YES","Case 9","Case 10"),IF(U457="YES","Case 11","Case 12")),IF(U455="YES",IF(U457="YES","Case 13","Case 14"),IF(U457="YES","Case 15","Case 16"))))))</f>
        <v>Case 4</v>
      </c>
    </row>
    <row r="455" spans="1:22" ht="13.2" customHeight="1" x14ac:dyDescent="0.3">
      <c r="A455" s="28"/>
      <c r="B455" s="28"/>
      <c r="C455" s="28"/>
      <c r="D455" s="28"/>
      <c r="E455" s="28"/>
      <c r="F455" s="28"/>
      <c r="G455" s="37"/>
      <c r="H455" s="28"/>
      <c r="I455" s="28"/>
      <c r="J455" s="28"/>
      <c r="K455" s="28"/>
      <c r="L455" s="28"/>
      <c r="M455" s="28"/>
      <c r="N455" s="28"/>
      <c r="O455" s="29"/>
      <c r="P455" t="str">
        <f t="shared" ref="P455:P457" si="243">IF(D$111="","",D$111)</f>
        <v>117M1927110</v>
      </c>
      <c r="Q455" t="s">
        <v>668</v>
      </c>
      <c r="R455" t="s">
        <v>32</v>
      </c>
      <c r="S455" t="s">
        <v>340</v>
      </c>
      <c r="T455" s="45"/>
      <c r="U455" t="str">
        <f t="shared" si="217"/>
        <v>NO</v>
      </c>
      <c r="V455" s="13"/>
    </row>
    <row r="456" spans="1:22" ht="13.2" customHeight="1" x14ac:dyDescent="0.3">
      <c r="A456" s="28"/>
      <c r="B456" s="28"/>
      <c r="C456" s="28"/>
      <c r="D456" s="28"/>
      <c r="E456" s="28"/>
      <c r="F456" s="28"/>
      <c r="G456" s="37"/>
      <c r="H456" s="28"/>
      <c r="I456" s="28"/>
      <c r="J456" s="28"/>
      <c r="K456" s="28"/>
      <c r="L456" s="28"/>
      <c r="M456" s="28"/>
      <c r="N456" s="28"/>
      <c r="O456" s="29"/>
      <c r="P456" t="str">
        <f t="shared" si="243"/>
        <v>117M1927110</v>
      </c>
      <c r="Q456" t="s">
        <v>669</v>
      </c>
      <c r="R456" t="s">
        <v>25</v>
      </c>
      <c r="S456" t="s">
        <v>340</v>
      </c>
      <c r="T456" s="45">
        <v>17.149999999999999</v>
      </c>
      <c r="U456" t="str">
        <f t="shared" si="214"/>
        <v>VALID</v>
      </c>
      <c r="V456" s="13"/>
    </row>
    <row r="457" spans="1:22" ht="13.2" customHeight="1" x14ac:dyDescent="0.3">
      <c r="A457" s="28"/>
      <c r="B457" s="28"/>
      <c r="C457" s="28"/>
      <c r="D457" s="28"/>
      <c r="E457" s="28"/>
      <c r="F457" s="28"/>
      <c r="G457" s="37"/>
      <c r="H457" s="28"/>
      <c r="I457" s="28"/>
      <c r="J457" s="28"/>
      <c r="K457" s="28"/>
      <c r="L457" s="28"/>
      <c r="M457" s="28"/>
      <c r="N457" s="28"/>
      <c r="O457" s="29"/>
      <c r="P457" t="str">
        <f t="shared" si="243"/>
        <v>117M1927110</v>
      </c>
      <c r="Q457" t="s">
        <v>669</v>
      </c>
      <c r="R457" t="s">
        <v>32</v>
      </c>
      <c r="S457" t="s">
        <v>340</v>
      </c>
      <c r="T457" s="45"/>
      <c r="U457" t="str">
        <f t="shared" si="217"/>
        <v>NO</v>
      </c>
      <c r="V457" s="13"/>
    </row>
    <row r="458" spans="1:22" ht="13.2" customHeight="1" x14ac:dyDescent="0.3">
      <c r="A458" s="28"/>
      <c r="B458" s="28"/>
      <c r="C458" s="28"/>
      <c r="D458" s="28"/>
      <c r="E458" s="28"/>
      <c r="F458" s="28"/>
      <c r="G458" s="37"/>
      <c r="H458" s="28"/>
      <c r="I458" s="28"/>
      <c r="J458" s="28"/>
      <c r="K458" s="28"/>
      <c r="L458" s="28"/>
      <c r="M458" s="28"/>
      <c r="N458" s="28"/>
      <c r="O458" s="29"/>
      <c r="P458" t="str">
        <f>IF(D$112="","",D$112)</f>
        <v>117M1927111</v>
      </c>
      <c r="Q458" t="s">
        <v>670</v>
      </c>
      <c r="R458" t="s">
        <v>25</v>
      </c>
      <c r="S458" t="s">
        <v>342</v>
      </c>
      <c r="T458" s="45">
        <v>25.21</v>
      </c>
      <c r="U458" t="str">
        <f t="shared" si="214"/>
        <v>VALID</v>
      </c>
      <c r="V458" s="13" t="str">
        <f t="shared" ref="V458" si="244">IF(OR($N$15="Int.",ISBLANK($N$15)),"",IF(AND(U459="NO*",U461="NO*"),"Case 0",IF(U458="VALID",IF(U460="VALID",IF(U459="YES",IF(U461="YES","Case 1","Case 2"),IF(U461="YES","Case 3","Case 4")),IF(U459="YES",IF(U461="YES","Case 5","Case 6"),IF(U461="YES","Case 7","Case 8"))),IF(U460="VALID",IF(U459="YES",IF(U461="YES","Case 9","Case 10"),IF(U461="YES","Case 11","Case 12")),IF(U459="YES",IF(U461="YES","Case 13","Case 14"),IF(U461="YES","Case 15","Case 16"))))))</f>
        <v>Case 4</v>
      </c>
    </row>
    <row r="459" spans="1:22" ht="13.2" customHeight="1" x14ac:dyDescent="0.3">
      <c r="A459" s="28"/>
      <c r="B459" s="28"/>
      <c r="C459" s="28"/>
      <c r="D459" s="28"/>
      <c r="E459" s="28"/>
      <c r="F459" s="28"/>
      <c r="G459" s="37"/>
      <c r="H459" s="28"/>
      <c r="I459" s="28"/>
      <c r="J459" s="28"/>
      <c r="K459" s="28"/>
      <c r="L459" s="28"/>
      <c r="M459" s="28"/>
      <c r="N459" s="28"/>
      <c r="O459" s="29"/>
      <c r="P459" t="str">
        <f t="shared" ref="P459:P461" si="245">IF(D$112="","",D$112)</f>
        <v>117M1927111</v>
      </c>
      <c r="Q459" t="s">
        <v>670</v>
      </c>
      <c r="R459" t="s">
        <v>32</v>
      </c>
      <c r="S459" t="s">
        <v>342</v>
      </c>
      <c r="T459" s="45"/>
      <c r="U459" t="str">
        <f t="shared" si="217"/>
        <v>NO</v>
      </c>
      <c r="V459" s="13"/>
    </row>
    <row r="460" spans="1:22" ht="13.2" customHeight="1" x14ac:dyDescent="0.3">
      <c r="A460" s="28"/>
      <c r="B460" s="28"/>
      <c r="C460" s="28"/>
      <c r="D460" s="28"/>
      <c r="E460" s="28"/>
      <c r="F460" s="28"/>
      <c r="G460" s="37"/>
      <c r="H460" s="28"/>
      <c r="I460" s="28"/>
      <c r="J460" s="28"/>
      <c r="K460" s="28"/>
      <c r="L460" s="28"/>
      <c r="M460" s="28"/>
      <c r="N460" s="28"/>
      <c r="O460" s="29"/>
      <c r="P460" t="str">
        <f t="shared" si="245"/>
        <v>117M1927111</v>
      </c>
      <c r="Q460" t="s">
        <v>671</v>
      </c>
      <c r="R460" t="s">
        <v>25</v>
      </c>
      <c r="S460" t="s">
        <v>342</v>
      </c>
      <c r="T460" s="45">
        <v>25.43</v>
      </c>
      <c r="U460" t="str">
        <f t="shared" si="214"/>
        <v>VALID</v>
      </c>
      <c r="V460" s="13"/>
    </row>
    <row r="461" spans="1:22" ht="13.2" customHeight="1" x14ac:dyDescent="0.3">
      <c r="A461" s="28"/>
      <c r="B461" s="28"/>
      <c r="C461" s="28"/>
      <c r="D461" s="28"/>
      <c r="E461" s="28"/>
      <c r="F461" s="28"/>
      <c r="G461" s="37"/>
      <c r="H461" s="28"/>
      <c r="I461" s="28"/>
      <c r="J461" s="28"/>
      <c r="K461" s="28"/>
      <c r="L461" s="28"/>
      <c r="M461" s="28"/>
      <c r="N461" s="28"/>
      <c r="O461" s="29"/>
      <c r="P461" t="str">
        <f t="shared" si="245"/>
        <v>117M1927111</v>
      </c>
      <c r="Q461" t="s">
        <v>671</v>
      </c>
      <c r="R461" t="s">
        <v>32</v>
      </c>
      <c r="S461" t="s">
        <v>342</v>
      </c>
      <c r="T461" s="45"/>
      <c r="U461" t="str">
        <f t="shared" si="217"/>
        <v>NO</v>
      </c>
      <c r="V461" s="13"/>
    </row>
    <row r="462" spans="1:22" ht="13.2" customHeight="1" x14ac:dyDescent="0.3">
      <c r="A462" s="28"/>
      <c r="B462" s="28"/>
      <c r="C462" s="28"/>
      <c r="D462" s="28"/>
      <c r="E462" s="28"/>
      <c r="F462" s="28"/>
      <c r="G462" s="37"/>
      <c r="H462" s="28"/>
      <c r="I462" s="28"/>
      <c r="J462" s="28"/>
      <c r="K462" s="28"/>
      <c r="L462" s="28"/>
      <c r="M462" s="28"/>
      <c r="N462" s="28"/>
      <c r="O462" s="29"/>
      <c r="P462" t="str">
        <f>IF(D$113="","",D$113)</f>
        <v>117M1927112</v>
      </c>
      <c r="Q462" t="s">
        <v>672</v>
      </c>
      <c r="R462" t="s">
        <v>25</v>
      </c>
      <c r="S462" t="s">
        <v>345</v>
      </c>
      <c r="T462" s="45">
        <v>21.83</v>
      </c>
      <c r="U462" t="str">
        <f t="shared" si="214"/>
        <v>VALID</v>
      </c>
      <c r="V462" s="13" t="str">
        <f t="shared" ref="V462" si="246">IF(OR($N$15="Int.",ISBLANK($N$15)),"",IF(AND(U463="NO*",U465="NO*"),"Case 0",IF(U462="VALID",IF(U464="VALID",IF(U463="YES",IF(U465="YES","Case 1","Case 2"),IF(U465="YES","Case 3","Case 4")),IF(U463="YES",IF(U465="YES","Case 5","Case 6"),IF(U465="YES","Case 7","Case 8"))),IF(U464="VALID",IF(U463="YES",IF(U465="YES","Case 9","Case 10"),IF(U465="YES","Case 11","Case 12")),IF(U463="YES",IF(U465="YES","Case 13","Case 14"),IF(U465="YES","Case 15","Case 16"))))))</f>
        <v>Case 4</v>
      </c>
    </row>
    <row r="463" spans="1:22" ht="13.2" customHeight="1" x14ac:dyDescent="0.3">
      <c r="A463" s="28"/>
      <c r="B463" s="28"/>
      <c r="C463" s="28"/>
      <c r="D463" s="28"/>
      <c r="E463" s="28"/>
      <c r="F463" s="28"/>
      <c r="G463" s="37"/>
      <c r="H463" s="28"/>
      <c r="I463" s="28"/>
      <c r="J463" s="28"/>
      <c r="K463" s="28"/>
      <c r="L463" s="28"/>
      <c r="M463" s="28"/>
      <c r="N463" s="28"/>
      <c r="O463" s="29"/>
      <c r="P463" t="str">
        <f t="shared" ref="P463:P465" si="247">IF(D$113="","",D$113)</f>
        <v>117M1927112</v>
      </c>
      <c r="Q463" t="s">
        <v>672</v>
      </c>
      <c r="R463" t="s">
        <v>32</v>
      </c>
      <c r="S463" t="s">
        <v>345</v>
      </c>
      <c r="T463" s="45"/>
      <c r="U463" t="str">
        <f t="shared" si="217"/>
        <v>NO</v>
      </c>
      <c r="V463" s="13"/>
    </row>
    <row r="464" spans="1:22" ht="13.2" customHeight="1" x14ac:dyDescent="0.3">
      <c r="A464" s="28"/>
      <c r="B464" s="28"/>
      <c r="C464" s="28"/>
      <c r="D464" s="28"/>
      <c r="E464" s="28"/>
      <c r="F464" s="28"/>
      <c r="G464" s="37"/>
      <c r="H464" s="28"/>
      <c r="I464" s="28"/>
      <c r="J464" s="28"/>
      <c r="K464" s="28"/>
      <c r="L464" s="28"/>
      <c r="M464" s="28"/>
      <c r="N464" s="28"/>
      <c r="O464" s="29"/>
      <c r="P464" t="str">
        <f t="shared" si="247"/>
        <v>117M1927112</v>
      </c>
      <c r="Q464" t="s">
        <v>673</v>
      </c>
      <c r="R464" t="s">
        <v>25</v>
      </c>
      <c r="S464" t="s">
        <v>345</v>
      </c>
      <c r="T464" s="45">
        <v>21.56</v>
      </c>
      <c r="U464" t="str">
        <f t="shared" si="214"/>
        <v>VALID</v>
      </c>
      <c r="V464" s="13"/>
    </row>
    <row r="465" spans="1:22" ht="13.2" customHeight="1" x14ac:dyDescent="0.3">
      <c r="A465" s="28"/>
      <c r="B465" s="28"/>
      <c r="C465" s="28"/>
      <c r="D465" s="28"/>
      <c r="E465" s="28"/>
      <c r="F465" s="28"/>
      <c r="G465" s="37"/>
      <c r="H465" s="28"/>
      <c r="I465" s="28"/>
      <c r="J465" s="28"/>
      <c r="K465" s="28"/>
      <c r="L465" s="28"/>
      <c r="M465" s="28"/>
      <c r="N465" s="28"/>
      <c r="O465" s="29"/>
      <c r="P465" t="str">
        <f t="shared" si="247"/>
        <v>117M1927112</v>
      </c>
      <c r="Q465" t="s">
        <v>673</v>
      </c>
      <c r="R465" t="s">
        <v>32</v>
      </c>
      <c r="S465" t="s">
        <v>345</v>
      </c>
      <c r="T465" s="45"/>
      <c r="U465" t="str">
        <f t="shared" si="217"/>
        <v>NO</v>
      </c>
      <c r="V465" s="13"/>
    </row>
    <row r="466" spans="1:22" ht="13.2" customHeight="1" x14ac:dyDescent="0.3">
      <c r="A466" s="28"/>
      <c r="B466" s="28"/>
      <c r="C466" s="28"/>
      <c r="D466" s="28"/>
      <c r="E466" s="28"/>
      <c r="F466" s="28"/>
      <c r="G466" s="37"/>
      <c r="H466" s="28"/>
      <c r="I466" s="28"/>
      <c r="J466" s="28"/>
      <c r="K466" s="28"/>
      <c r="L466" s="28"/>
      <c r="M466" s="28"/>
      <c r="N466" s="28"/>
      <c r="O466" s="29"/>
      <c r="P466" t="str">
        <f>IF(D$114="","",D$114)</f>
        <v>117M1927113</v>
      </c>
      <c r="Q466" t="s">
        <v>674</v>
      </c>
      <c r="R466" t="s">
        <v>25</v>
      </c>
      <c r="S466" t="s">
        <v>347</v>
      </c>
      <c r="T466" s="45">
        <v>17.440000000000001</v>
      </c>
      <c r="U466" t="str">
        <f t="shared" ref="U466:U528" si="248">IF($T$1&lt;&gt;"Cq","",IF(T466="","INVALID",IF(T466&lt;33,"VALID","INVALID")))</f>
        <v>VALID</v>
      </c>
      <c r="V466" s="13" t="str">
        <f t="shared" ref="V466" si="249">IF(OR($N$15="Int.",ISBLANK($N$15)),"",IF(AND(U467="NO*",U469="NO*"),"Case 0",IF(U466="VALID",IF(U468="VALID",IF(U467="YES",IF(U469="YES","Case 1","Case 2"),IF(U469="YES","Case 3","Case 4")),IF(U467="YES",IF(U469="YES","Case 5","Case 6"),IF(U469="YES","Case 7","Case 8"))),IF(U468="VALID",IF(U467="YES",IF(U469="YES","Case 9","Case 10"),IF(U469="YES","Case 11","Case 12")),IF(U467="YES",IF(U469="YES","Case 13","Case 14"),IF(U469="YES","Case 15","Case 16"))))))</f>
        <v>Case 4</v>
      </c>
    </row>
    <row r="467" spans="1:22" ht="13.2" customHeight="1" x14ac:dyDescent="0.3">
      <c r="A467" s="28"/>
      <c r="B467" s="28"/>
      <c r="C467" s="28"/>
      <c r="D467" s="28"/>
      <c r="E467" s="28"/>
      <c r="F467" s="28"/>
      <c r="G467" s="37"/>
      <c r="H467" s="28"/>
      <c r="I467" s="28"/>
      <c r="J467" s="28"/>
      <c r="K467" s="28"/>
      <c r="L467" s="28"/>
      <c r="M467" s="28"/>
      <c r="N467" s="28"/>
      <c r="O467" s="29"/>
      <c r="P467" t="str">
        <f t="shared" ref="P467:P469" si="250">IF(D$114="","",D$114)</f>
        <v>117M1927113</v>
      </c>
      <c r="Q467" t="s">
        <v>674</v>
      </c>
      <c r="R467" t="s">
        <v>32</v>
      </c>
      <c r="S467" t="s">
        <v>347</v>
      </c>
      <c r="T467" s="45"/>
      <c r="U467" t="str">
        <f t="shared" ref="U467:U529" si="251">IF($T$1&lt;&gt;"Cq","",IF(T467="","NO",IF(T467&lt;33,"YES","NO*")))</f>
        <v>NO</v>
      </c>
      <c r="V467" s="13"/>
    </row>
    <row r="468" spans="1:22" ht="13.2" customHeight="1" x14ac:dyDescent="0.3">
      <c r="A468" s="28"/>
      <c r="B468" s="28"/>
      <c r="C468" s="28"/>
      <c r="D468" s="28"/>
      <c r="E468" s="28"/>
      <c r="F468" s="28"/>
      <c r="G468" s="37"/>
      <c r="H468" s="28"/>
      <c r="I468" s="28"/>
      <c r="J468" s="28"/>
      <c r="K468" s="28"/>
      <c r="L468" s="28"/>
      <c r="M468" s="28"/>
      <c r="N468" s="28"/>
      <c r="O468" s="29"/>
      <c r="P468" t="str">
        <f t="shared" si="250"/>
        <v>117M1927113</v>
      </c>
      <c r="Q468" t="s">
        <v>675</v>
      </c>
      <c r="R468" t="s">
        <v>25</v>
      </c>
      <c r="S468" t="s">
        <v>347</v>
      </c>
      <c r="T468" s="45">
        <v>17.190000000000001</v>
      </c>
      <c r="U468" t="str">
        <f t="shared" si="248"/>
        <v>VALID</v>
      </c>
      <c r="V468" s="13"/>
    </row>
    <row r="469" spans="1:22" ht="13.2" customHeight="1" x14ac:dyDescent="0.3">
      <c r="A469" s="28"/>
      <c r="B469" s="28"/>
      <c r="C469" s="28"/>
      <c r="D469" s="28"/>
      <c r="E469" s="28"/>
      <c r="F469" s="28"/>
      <c r="G469" s="37"/>
      <c r="H469" s="28"/>
      <c r="I469" s="28"/>
      <c r="J469" s="28"/>
      <c r="K469" s="28"/>
      <c r="L469" s="28"/>
      <c r="M469" s="28"/>
      <c r="N469" s="28"/>
      <c r="O469" s="29"/>
      <c r="P469" t="str">
        <f t="shared" si="250"/>
        <v>117M1927113</v>
      </c>
      <c r="Q469" t="s">
        <v>675</v>
      </c>
      <c r="R469" t="s">
        <v>32</v>
      </c>
      <c r="S469" t="s">
        <v>347</v>
      </c>
      <c r="T469" s="45"/>
      <c r="U469" t="str">
        <f t="shared" si="251"/>
        <v>NO</v>
      </c>
      <c r="V469" s="13"/>
    </row>
    <row r="470" spans="1:22" ht="13.2" customHeight="1" x14ac:dyDescent="0.3">
      <c r="A470" s="28"/>
      <c r="B470" s="28"/>
      <c r="C470" s="28"/>
      <c r="D470" s="28"/>
      <c r="E470" s="28"/>
      <c r="F470" s="28"/>
      <c r="G470" s="37"/>
      <c r="H470" s="28"/>
      <c r="I470" s="28"/>
      <c r="J470" s="28"/>
      <c r="K470" s="28"/>
      <c r="L470" s="28"/>
      <c r="M470" s="28"/>
      <c r="N470" s="28"/>
      <c r="O470" s="29"/>
      <c r="P470" t="str">
        <f>IF(D$115="","",D$115)</f>
        <v>117M1927114</v>
      </c>
      <c r="Q470" t="s">
        <v>676</v>
      </c>
      <c r="R470" t="s">
        <v>25</v>
      </c>
      <c r="S470" t="s">
        <v>350</v>
      </c>
      <c r="T470" s="45">
        <v>17.059999999999999</v>
      </c>
      <c r="U470" t="str">
        <f t="shared" si="248"/>
        <v>VALID</v>
      </c>
      <c r="V470" s="13" t="str">
        <f t="shared" ref="V470" si="252">IF(OR($N$15="Int.",ISBLANK($N$15)),"",IF(AND(U471="NO*",U473="NO*"),"Case 0",IF(U470="VALID",IF(U472="VALID",IF(U471="YES",IF(U473="YES","Case 1","Case 2"),IF(U473="YES","Case 3","Case 4")),IF(U471="YES",IF(U473="YES","Case 5","Case 6"),IF(U473="YES","Case 7","Case 8"))),IF(U472="VALID",IF(U471="YES",IF(U473="YES","Case 9","Case 10"),IF(U473="YES","Case 11","Case 12")),IF(U471="YES",IF(U473="YES","Case 13","Case 14"),IF(U473="YES","Case 15","Case 16"))))))</f>
        <v>Case 4</v>
      </c>
    </row>
    <row r="471" spans="1:22" ht="13.2" customHeight="1" x14ac:dyDescent="0.3">
      <c r="A471" s="28"/>
      <c r="B471" s="28"/>
      <c r="C471" s="28"/>
      <c r="D471" s="28"/>
      <c r="E471" s="28"/>
      <c r="F471" s="28"/>
      <c r="G471" s="37"/>
      <c r="H471" s="28"/>
      <c r="I471" s="28"/>
      <c r="J471" s="28"/>
      <c r="K471" s="28"/>
      <c r="L471" s="28"/>
      <c r="M471" s="28"/>
      <c r="N471" s="28"/>
      <c r="O471" s="29"/>
      <c r="P471" t="str">
        <f t="shared" ref="P471:P473" si="253">IF(D$115="","",D$115)</f>
        <v>117M1927114</v>
      </c>
      <c r="Q471" t="s">
        <v>676</v>
      </c>
      <c r="R471" t="s">
        <v>32</v>
      </c>
      <c r="S471" t="s">
        <v>350</v>
      </c>
      <c r="T471" s="45"/>
      <c r="U471" t="str">
        <f t="shared" si="251"/>
        <v>NO</v>
      </c>
      <c r="V471" s="13"/>
    </row>
    <row r="472" spans="1:22" ht="13.2" customHeight="1" x14ac:dyDescent="0.3">
      <c r="A472" s="28"/>
      <c r="B472" s="28"/>
      <c r="C472" s="28"/>
      <c r="D472" s="28"/>
      <c r="E472" s="28"/>
      <c r="F472" s="28"/>
      <c r="G472" s="37"/>
      <c r="H472" s="28"/>
      <c r="I472" s="28"/>
      <c r="J472" s="28"/>
      <c r="K472" s="28"/>
      <c r="L472" s="28"/>
      <c r="M472" s="28"/>
      <c r="N472" s="28"/>
      <c r="O472" s="29"/>
      <c r="P472" t="str">
        <f t="shared" si="253"/>
        <v>117M1927114</v>
      </c>
      <c r="Q472" t="s">
        <v>677</v>
      </c>
      <c r="R472" t="s">
        <v>25</v>
      </c>
      <c r="S472" t="s">
        <v>350</v>
      </c>
      <c r="T472" s="45">
        <v>17.03</v>
      </c>
      <c r="U472" t="str">
        <f t="shared" si="248"/>
        <v>VALID</v>
      </c>
      <c r="V472" s="13"/>
    </row>
    <row r="473" spans="1:22" ht="13.2" customHeight="1" x14ac:dyDescent="0.3">
      <c r="A473" s="28"/>
      <c r="B473" s="28"/>
      <c r="C473" s="28"/>
      <c r="D473" s="28"/>
      <c r="E473" s="28"/>
      <c r="F473" s="28"/>
      <c r="G473" s="37"/>
      <c r="H473" s="28"/>
      <c r="I473" s="28"/>
      <c r="J473" s="28"/>
      <c r="K473" s="28"/>
      <c r="L473" s="28"/>
      <c r="M473" s="28"/>
      <c r="N473" s="28"/>
      <c r="O473" s="29"/>
      <c r="P473" t="str">
        <f t="shared" si="253"/>
        <v>117M1927114</v>
      </c>
      <c r="Q473" t="s">
        <v>677</v>
      </c>
      <c r="R473" t="s">
        <v>32</v>
      </c>
      <c r="S473" t="s">
        <v>350</v>
      </c>
      <c r="T473" s="45"/>
      <c r="U473" t="str">
        <f t="shared" si="251"/>
        <v>NO</v>
      </c>
      <c r="V473" s="13"/>
    </row>
    <row r="474" spans="1:22" ht="13.2" customHeight="1" x14ac:dyDescent="0.3">
      <c r="A474" s="28"/>
      <c r="B474" s="28"/>
      <c r="C474" s="28"/>
      <c r="D474" s="28"/>
      <c r="E474" s="28"/>
      <c r="F474" s="28"/>
      <c r="G474" s="37"/>
      <c r="H474" s="28"/>
      <c r="I474" s="28"/>
      <c r="J474" s="28"/>
      <c r="K474" s="28"/>
      <c r="L474" s="28"/>
      <c r="M474" s="28"/>
      <c r="N474" s="28"/>
      <c r="O474" s="29"/>
      <c r="P474" t="str">
        <f>IF(D$116="","",D$116)</f>
        <v>117M1927115</v>
      </c>
      <c r="Q474" t="s">
        <v>678</v>
      </c>
      <c r="R474" t="s">
        <v>25</v>
      </c>
      <c r="S474" t="s">
        <v>352</v>
      </c>
      <c r="T474" s="45">
        <v>21.15</v>
      </c>
      <c r="U474" t="str">
        <f t="shared" si="248"/>
        <v>VALID</v>
      </c>
      <c r="V474" s="13" t="str">
        <f t="shared" ref="V474" si="254">IF(OR($N$15="Int.",ISBLANK($N$15)),"",IF(AND(U475="NO*",U477="NO*"),"Case 0",IF(U474="VALID",IF(U476="VALID",IF(U475="YES",IF(U477="YES","Case 1","Case 2"),IF(U477="YES","Case 3","Case 4")),IF(U475="YES",IF(U477="YES","Case 5","Case 6"),IF(U477="YES","Case 7","Case 8"))),IF(U476="VALID",IF(U475="YES",IF(U477="YES","Case 9","Case 10"),IF(U477="YES","Case 11","Case 12")),IF(U475="YES",IF(U477="YES","Case 13","Case 14"),IF(U477="YES","Case 15","Case 16"))))))</f>
        <v>Case 4</v>
      </c>
    </row>
    <row r="475" spans="1:22" ht="13.2" customHeight="1" x14ac:dyDescent="0.3">
      <c r="A475" s="28"/>
      <c r="B475" s="28"/>
      <c r="C475" s="28"/>
      <c r="D475" s="28"/>
      <c r="E475" s="28"/>
      <c r="F475" s="28"/>
      <c r="G475" s="37"/>
      <c r="H475" s="28"/>
      <c r="I475" s="28"/>
      <c r="J475" s="28"/>
      <c r="K475" s="28"/>
      <c r="L475" s="28"/>
      <c r="M475" s="28"/>
      <c r="N475" s="28"/>
      <c r="O475" s="29"/>
      <c r="P475" t="str">
        <f t="shared" ref="P475:P477" si="255">IF(D$116="","",D$116)</f>
        <v>117M1927115</v>
      </c>
      <c r="Q475" t="s">
        <v>678</v>
      </c>
      <c r="R475" t="s">
        <v>32</v>
      </c>
      <c r="S475" t="s">
        <v>352</v>
      </c>
      <c r="T475" s="45"/>
      <c r="U475" t="str">
        <f t="shared" si="251"/>
        <v>NO</v>
      </c>
      <c r="V475" s="13"/>
    </row>
    <row r="476" spans="1:22" ht="13.2" customHeight="1" x14ac:dyDescent="0.3">
      <c r="A476" s="28"/>
      <c r="B476" s="28"/>
      <c r="C476" s="28"/>
      <c r="D476" s="28"/>
      <c r="E476" s="28"/>
      <c r="F476" s="28"/>
      <c r="G476" s="37"/>
      <c r="H476" s="28"/>
      <c r="I476" s="28"/>
      <c r="J476" s="28"/>
      <c r="K476" s="28"/>
      <c r="L476" s="28"/>
      <c r="M476" s="28"/>
      <c r="N476" s="28"/>
      <c r="O476" s="29"/>
      <c r="P476" t="str">
        <f t="shared" si="255"/>
        <v>117M1927115</v>
      </c>
      <c r="Q476" t="s">
        <v>679</v>
      </c>
      <c r="R476" t="s">
        <v>25</v>
      </c>
      <c r="S476" t="s">
        <v>352</v>
      </c>
      <c r="T476" s="45">
        <v>20.96</v>
      </c>
      <c r="U476" t="str">
        <f t="shared" si="248"/>
        <v>VALID</v>
      </c>
      <c r="V476" s="13"/>
    </row>
    <row r="477" spans="1:22" ht="13.2" customHeight="1" x14ac:dyDescent="0.3">
      <c r="A477" s="28"/>
      <c r="B477" s="28"/>
      <c r="C477" s="28"/>
      <c r="D477" s="28"/>
      <c r="E477" s="28"/>
      <c r="F477" s="28"/>
      <c r="G477" s="37"/>
      <c r="H477" s="28"/>
      <c r="I477" s="28"/>
      <c r="J477" s="28"/>
      <c r="K477" s="28"/>
      <c r="L477" s="28"/>
      <c r="M477" s="28"/>
      <c r="N477" s="28"/>
      <c r="O477" s="29"/>
      <c r="P477" t="str">
        <f t="shared" si="255"/>
        <v>117M1927115</v>
      </c>
      <c r="Q477" t="s">
        <v>679</v>
      </c>
      <c r="R477" t="s">
        <v>32</v>
      </c>
      <c r="S477" t="s">
        <v>352</v>
      </c>
      <c r="T477" s="45"/>
      <c r="U477" t="str">
        <f t="shared" si="251"/>
        <v>NO</v>
      </c>
      <c r="V477" s="13"/>
    </row>
    <row r="478" spans="1:22" ht="13.2" customHeight="1" x14ac:dyDescent="0.3">
      <c r="A478" s="28"/>
      <c r="B478" s="28"/>
      <c r="C478" s="28"/>
      <c r="D478" s="28"/>
      <c r="E478" s="28"/>
      <c r="F478" s="28"/>
      <c r="G478" s="37"/>
      <c r="H478" s="28"/>
      <c r="I478" s="28"/>
      <c r="J478" s="28"/>
      <c r="K478" s="28"/>
      <c r="L478" s="28"/>
      <c r="M478" s="28"/>
      <c r="N478" s="28"/>
      <c r="O478" s="29"/>
      <c r="P478" t="str">
        <f>IF(D$117="","",D$117)</f>
        <v>117M1927116</v>
      </c>
      <c r="Q478" t="s">
        <v>88</v>
      </c>
      <c r="R478" t="s">
        <v>25</v>
      </c>
      <c r="S478" t="s">
        <v>355</v>
      </c>
      <c r="T478" s="45">
        <v>17.63</v>
      </c>
      <c r="U478" t="str">
        <f t="shared" si="248"/>
        <v>VALID</v>
      </c>
      <c r="V478" s="13" t="str">
        <f t="shared" ref="V478" si="256">IF(OR($N$15="Int.",ISBLANK($N$15)),"",IF(AND(U479="NO*",U481="NO*"),"Case 0",IF(U478="VALID",IF(U480="VALID",IF(U479="YES",IF(U481="YES","Case 1","Case 2"),IF(U481="YES","Case 3","Case 4")),IF(U479="YES",IF(U481="YES","Case 5","Case 6"),IF(U481="YES","Case 7","Case 8"))),IF(U480="VALID",IF(U479="YES",IF(U481="YES","Case 9","Case 10"),IF(U481="YES","Case 11","Case 12")),IF(U479="YES",IF(U481="YES","Case 13","Case 14"),IF(U481="YES","Case 15","Case 16"))))))</f>
        <v>Case 4</v>
      </c>
    </row>
    <row r="479" spans="1:22" ht="13.2" customHeight="1" x14ac:dyDescent="0.3">
      <c r="A479" s="28"/>
      <c r="B479" s="28"/>
      <c r="C479" s="28"/>
      <c r="D479" s="28"/>
      <c r="E479" s="28"/>
      <c r="F479" s="28"/>
      <c r="G479" s="37"/>
      <c r="H479" s="28"/>
      <c r="I479" s="28"/>
      <c r="J479" s="28"/>
      <c r="K479" s="28"/>
      <c r="L479" s="28"/>
      <c r="M479" s="28"/>
      <c r="N479" s="28"/>
      <c r="O479" s="29"/>
      <c r="P479" t="str">
        <f t="shared" ref="P479:P481" si="257">IF(D$117="","",D$117)</f>
        <v>117M1927116</v>
      </c>
      <c r="Q479" t="s">
        <v>88</v>
      </c>
      <c r="R479" t="s">
        <v>32</v>
      </c>
      <c r="S479" t="s">
        <v>355</v>
      </c>
      <c r="T479" s="45"/>
      <c r="U479" t="str">
        <f t="shared" si="251"/>
        <v>NO</v>
      </c>
      <c r="V479" s="13"/>
    </row>
    <row r="480" spans="1:22" ht="13.2" customHeight="1" x14ac:dyDescent="0.3">
      <c r="A480" s="28"/>
      <c r="B480" s="28"/>
      <c r="C480" s="28"/>
      <c r="D480" s="28"/>
      <c r="E480" s="28"/>
      <c r="F480" s="28"/>
      <c r="G480" s="37"/>
      <c r="H480" s="28"/>
      <c r="I480" s="28"/>
      <c r="J480" s="28"/>
      <c r="K480" s="28"/>
      <c r="L480" s="28"/>
      <c r="M480" s="28"/>
      <c r="N480" s="28"/>
      <c r="O480" s="29"/>
      <c r="P480" t="str">
        <f t="shared" si="257"/>
        <v>117M1927116</v>
      </c>
      <c r="Q480" t="s">
        <v>90</v>
      </c>
      <c r="R480" t="s">
        <v>25</v>
      </c>
      <c r="S480" t="s">
        <v>355</v>
      </c>
      <c r="T480" s="45">
        <v>17.64</v>
      </c>
      <c r="U480" t="str">
        <f t="shared" si="248"/>
        <v>VALID</v>
      </c>
      <c r="V480" s="13"/>
    </row>
    <row r="481" spans="1:22" ht="13.2" customHeight="1" x14ac:dyDescent="0.3">
      <c r="A481" s="28"/>
      <c r="B481" s="28"/>
      <c r="C481" s="28"/>
      <c r="D481" s="28"/>
      <c r="E481" s="28"/>
      <c r="F481" s="28"/>
      <c r="G481" s="37"/>
      <c r="H481" s="28"/>
      <c r="I481" s="28"/>
      <c r="J481" s="28"/>
      <c r="K481" s="28"/>
      <c r="L481" s="28"/>
      <c r="M481" s="28"/>
      <c r="N481" s="28"/>
      <c r="O481" s="29"/>
      <c r="P481" t="str">
        <f t="shared" si="257"/>
        <v>117M1927116</v>
      </c>
      <c r="Q481" t="s">
        <v>90</v>
      </c>
      <c r="R481" t="s">
        <v>32</v>
      </c>
      <c r="S481" t="s">
        <v>355</v>
      </c>
      <c r="T481" s="45"/>
      <c r="U481" t="str">
        <f t="shared" si="251"/>
        <v>NO</v>
      </c>
      <c r="V481" s="13"/>
    </row>
    <row r="482" spans="1:22" ht="13.2" customHeight="1" x14ac:dyDescent="0.3">
      <c r="A482" s="28"/>
      <c r="B482" s="28"/>
      <c r="C482" s="28"/>
      <c r="D482" s="28"/>
      <c r="E482" s="28"/>
      <c r="F482" s="28"/>
      <c r="G482" s="37"/>
      <c r="H482" s="28"/>
      <c r="I482" s="28"/>
      <c r="J482" s="28"/>
      <c r="K482" s="28"/>
      <c r="L482" s="28"/>
      <c r="M482" s="28"/>
      <c r="N482" s="28"/>
      <c r="O482" s="29"/>
      <c r="P482" t="str">
        <f>IF(D$118="","",D$118)</f>
        <v>117M1927117</v>
      </c>
      <c r="Q482" t="s">
        <v>680</v>
      </c>
      <c r="R482" t="s">
        <v>25</v>
      </c>
      <c r="S482" t="s">
        <v>357</v>
      </c>
      <c r="T482" s="45">
        <v>17.2</v>
      </c>
      <c r="U482" t="str">
        <f t="shared" si="248"/>
        <v>VALID</v>
      </c>
      <c r="V482" s="13" t="str">
        <f t="shared" ref="V482" si="258">IF(OR($N$15="Int.",ISBLANK($N$15)),"",IF(AND(U483="NO*",U485="NO*"),"Case 0",IF(U482="VALID",IF(U484="VALID",IF(U483="YES",IF(U485="YES","Case 1","Case 2"),IF(U485="YES","Case 3","Case 4")),IF(U483="YES",IF(U485="YES","Case 5","Case 6"),IF(U485="YES","Case 7","Case 8"))),IF(U484="VALID",IF(U483="YES",IF(U485="YES","Case 9","Case 10"),IF(U485="YES","Case 11","Case 12")),IF(U483="YES",IF(U485="YES","Case 13","Case 14"),IF(U485="YES","Case 15","Case 16"))))))</f>
        <v>Case 4</v>
      </c>
    </row>
    <row r="483" spans="1:22" ht="13.2" customHeight="1" x14ac:dyDescent="0.3">
      <c r="A483" s="28"/>
      <c r="B483" s="28"/>
      <c r="C483" s="28"/>
      <c r="D483" s="28"/>
      <c r="E483" s="28"/>
      <c r="F483" s="28"/>
      <c r="G483" s="37"/>
      <c r="H483" s="28"/>
      <c r="I483" s="28"/>
      <c r="J483" s="28"/>
      <c r="K483" s="28"/>
      <c r="L483" s="28"/>
      <c r="M483" s="28"/>
      <c r="N483" s="28"/>
      <c r="O483" s="29"/>
      <c r="P483" t="str">
        <f t="shared" ref="P483:P485" si="259">IF(D$118="","",D$118)</f>
        <v>117M1927117</v>
      </c>
      <c r="Q483" t="s">
        <v>680</v>
      </c>
      <c r="R483" t="s">
        <v>32</v>
      </c>
      <c r="S483" t="s">
        <v>357</v>
      </c>
      <c r="T483" s="45"/>
      <c r="U483" t="str">
        <f t="shared" si="251"/>
        <v>NO</v>
      </c>
      <c r="V483" s="13"/>
    </row>
    <row r="484" spans="1:22" ht="13.2" customHeight="1" x14ac:dyDescent="0.3">
      <c r="A484" s="28"/>
      <c r="B484" s="28"/>
      <c r="C484" s="28"/>
      <c r="D484" s="28"/>
      <c r="E484" s="28"/>
      <c r="F484" s="28"/>
      <c r="G484" s="37"/>
      <c r="H484" s="28"/>
      <c r="I484" s="28"/>
      <c r="J484" s="28"/>
      <c r="K484" s="28"/>
      <c r="L484" s="28"/>
      <c r="M484" s="28"/>
      <c r="N484" s="28"/>
      <c r="O484" s="29"/>
      <c r="P484" t="str">
        <f t="shared" si="259"/>
        <v>117M1927117</v>
      </c>
      <c r="Q484" t="s">
        <v>681</v>
      </c>
      <c r="R484" t="s">
        <v>25</v>
      </c>
      <c r="S484" t="s">
        <v>357</v>
      </c>
      <c r="T484" s="45">
        <v>16.489999999999998</v>
      </c>
      <c r="U484" t="str">
        <f t="shared" si="248"/>
        <v>VALID</v>
      </c>
      <c r="V484" s="13"/>
    </row>
    <row r="485" spans="1:22" ht="13.2" customHeight="1" x14ac:dyDescent="0.3">
      <c r="A485" s="28"/>
      <c r="B485" s="28"/>
      <c r="C485" s="28"/>
      <c r="D485" s="28"/>
      <c r="E485" s="28"/>
      <c r="F485" s="28"/>
      <c r="G485" s="37"/>
      <c r="H485" s="28"/>
      <c r="I485" s="28"/>
      <c r="J485" s="28"/>
      <c r="K485" s="28"/>
      <c r="L485" s="28"/>
      <c r="M485" s="28"/>
      <c r="N485" s="28"/>
      <c r="O485" s="29"/>
      <c r="P485" t="str">
        <f t="shared" si="259"/>
        <v>117M1927117</v>
      </c>
      <c r="Q485" t="s">
        <v>681</v>
      </c>
      <c r="R485" t="s">
        <v>32</v>
      </c>
      <c r="S485" t="s">
        <v>357</v>
      </c>
      <c r="T485" s="45"/>
      <c r="U485" t="str">
        <f t="shared" si="251"/>
        <v>NO</v>
      </c>
      <c r="V485" s="13"/>
    </row>
    <row r="486" spans="1:22" ht="13.2" customHeight="1" x14ac:dyDescent="0.3">
      <c r="A486" s="28"/>
      <c r="B486" s="28"/>
      <c r="C486" s="28"/>
      <c r="D486" s="28"/>
      <c r="E486" s="28"/>
      <c r="F486" s="28"/>
      <c r="G486" s="37"/>
      <c r="H486" s="28"/>
      <c r="I486" s="28"/>
      <c r="J486" s="28"/>
      <c r="K486" s="28"/>
      <c r="L486" s="28"/>
      <c r="M486" s="28"/>
      <c r="N486" s="28"/>
      <c r="O486" s="29"/>
      <c r="P486" t="str">
        <f>IF(D$119="","",D$119)</f>
        <v>117M1927118</v>
      </c>
      <c r="Q486" t="s">
        <v>682</v>
      </c>
      <c r="R486" t="s">
        <v>25</v>
      </c>
      <c r="S486" t="s">
        <v>360</v>
      </c>
      <c r="T486" s="45">
        <v>16.68</v>
      </c>
      <c r="U486" t="str">
        <f t="shared" si="248"/>
        <v>VALID</v>
      </c>
      <c r="V486" s="13" t="str">
        <f t="shared" ref="V486" si="260">IF(OR($N$15="Int.",ISBLANK($N$15)),"",IF(AND(U487="NO*",U489="NO*"),"Case 0",IF(U486="VALID",IF(U488="VALID",IF(U487="YES",IF(U489="YES","Case 1","Case 2"),IF(U489="YES","Case 3","Case 4")),IF(U487="YES",IF(U489="YES","Case 5","Case 6"),IF(U489="YES","Case 7","Case 8"))),IF(U488="VALID",IF(U487="YES",IF(U489="YES","Case 9","Case 10"),IF(U489="YES","Case 11","Case 12")),IF(U487="YES",IF(U489="YES","Case 13","Case 14"),IF(U489="YES","Case 15","Case 16"))))))</f>
        <v>Case 1</v>
      </c>
    </row>
    <row r="487" spans="1:22" ht="13.2" customHeight="1" x14ac:dyDescent="0.3">
      <c r="A487" s="28"/>
      <c r="B487" s="28"/>
      <c r="C487" s="28"/>
      <c r="D487" s="28"/>
      <c r="E487" s="28"/>
      <c r="F487" s="28"/>
      <c r="G487" s="37"/>
      <c r="H487" s="28"/>
      <c r="I487" s="28"/>
      <c r="J487" s="28"/>
      <c r="K487" s="28"/>
      <c r="L487" s="28"/>
      <c r="M487" s="28"/>
      <c r="N487" s="28"/>
      <c r="O487" s="29"/>
      <c r="P487" t="str">
        <f t="shared" ref="P487:P489" si="261">IF(D$119="","",D$119)</f>
        <v>117M1927118</v>
      </c>
      <c r="Q487" t="s">
        <v>682</v>
      </c>
      <c r="R487" t="s">
        <v>32</v>
      </c>
      <c r="S487" t="s">
        <v>360</v>
      </c>
      <c r="T487" s="45">
        <v>24.02</v>
      </c>
      <c r="U487" t="str">
        <f t="shared" si="251"/>
        <v>YES</v>
      </c>
      <c r="V487" s="13"/>
    </row>
    <row r="488" spans="1:22" ht="13.2" customHeight="1" x14ac:dyDescent="0.3">
      <c r="A488" s="28"/>
      <c r="B488" s="28"/>
      <c r="C488" s="28"/>
      <c r="D488" s="28"/>
      <c r="E488" s="28"/>
      <c r="F488" s="28"/>
      <c r="G488" s="37"/>
      <c r="H488" s="28"/>
      <c r="I488" s="28"/>
      <c r="J488" s="28"/>
      <c r="K488" s="28"/>
      <c r="L488" s="28"/>
      <c r="M488" s="28"/>
      <c r="N488" s="28"/>
      <c r="O488" s="29"/>
      <c r="P488" t="str">
        <f t="shared" si="261"/>
        <v>117M1927118</v>
      </c>
      <c r="Q488" t="s">
        <v>683</v>
      </c>
      <c r="R488" t="s">
        <v>25</v>
      </c>
      <c r="S488" t="s">
        <v>360</v>
      </c>
      <c r="T488" s="45">
        <v>16.61</v>
      </c>
      <c r="U488" t="str">
        <f t="shared" si="248"/>
        <v>VALID</v>
      </c>
      <c r="V488" s="13"/>
    </row>
    <row r="489" spans="1:22" ht="13.2" customHeight="1" x14ac:dyDescent="0.3">
      <c r="A489" s="28"/>
      <c r="B489" s="28"/>
      <c r="C489" s="28"/>
      <c r="D489" s="28"/>
      <c r="E489" s="28"/>
      <c r="F489" s="28"/>
      <c r="G489" s="37"/>
      <c r="H489" s="28"/>
      <c r="I489" s="28"/>
      <c r="J489" s="28"/>
      <c r="K489" s="28"/>
      <c r="L489" s="28"/>
      <c r="M489" s="28"/>
      <c r="N489" s="28"/>
      <c r="O489" s="29"/>
      <c r="P489" t="str">
        <f t="shared" si="261"/>
        <v>117M1927118</v>
      </c>
      <c r="Q489" t="s">
        <v>683</v>
      </c>
      <c r="R489" t="s">
        <v>32</v>
      </c>
      <c r="S489" t="s">
        <v>360</v>
      </c>
      <c r="T489" s="45">
        <v>25</v>
      </c>
      <c r="U489" t="str">
        <f t="shared" si="251"/>
        <v>YES</v>
      </c>
      <c r="V489" s="13"/>
    </row>
    <row r="490" spans="1:22" ht="13.2" customHeight="1" x14ac:dyDescent="0.3">
      <c r="A490" s="28"/>
      <c r="B490" s="28"/>
      <c r="C490" s="28"/>
      <c r="D490" s="28"/>
      <c r="E490" s="28"/>
      <c r="F490" s="28"/>
      <c r="G490" s="37"/>
      <c r="H490" s="28"/>
      <c r="I490" s="28"/>
      <c r="J490" s="28"/>
      <c r="K490" s="28"/>
      <c r="L490" s="28"/>
      <c r="M490" s="28"/>
      <c r="N490" s="28"/>
      <c r="O490" s="29"/>
      <c r="P490" t="str">
        <f>IF(D$120="","",D$120)</f>
        <v>117M1927119</v>
      </c>
      <c r="Q490" t="s">
        <v>684</v>
      </c>
      <c r="R490" t="s">
        <v>25</v>
      </c>
      <c r="S490" t="s">
        <v>362</v>
      </c>
      <c r="T490" s="45">
        <v>15.66</v>
      </c>
      <c r="U490" t="str">
        <f t="shared" si="248"/>
        <v>VALID</v>
      </c>
      <c r="V490" s="13" t="str">
        <f t="shared" ref="V490" si="262">IF(OR($N$15="Int.",ISBLANK($N$15)),"",IF(AND(U491="NO*",U493="NO*"),"Case 0",IF(U490="VALID",IF(U492="VALID",IF(U491="YES",IF(U493="YES","Case 1","Case 2"),IF(U493="YES","Case 3","Case 4")),IF(U491="YES",IF(U493="YES","Case 5","Case 6"),IF(U493="YES","Case 7","Case 8"))),IF(U492="VALID",IF(U491="YES",IF(U493="YES","Case 9","Case 10"),IF(U493="YES","Case 11","Case 12")),IF(U491="YES",IF(U493="YES","Case 13","Case 14"),IF(U493="YES","Case 15","Case 16"))))))</f>
        <v>Case 4</v>
      </c>
    </row>
    <row r="491" spans="1:22" ht="13.2" customHeight="1" x14ac:dyDescent="0.3">
      <c r="A491" s="28"/>
      <c r="B491" s="28"/>
      <c r="C491" s="28"/>
      <c r="D491" s="28"/>
      <c r="E491" s="28"/>
      <c r="F491" s="28"/>
      <c r="G491" s="37"/>
      <c r="H491" s="28"/>
      <c r="I491" s="28"/>
      <c r="J491" s="28"/>
      <c r="K491" s="28"/>
      <c r="L491" s="28"/>
      <c r="M491" s="28"/>
      <c r="N491" s="28"/>
      <c r="O491" s="29"/>
      <c r="P491" t="str">
        <f t="shared" ref="P491:P493" si="263">IF(D$120="","",D$120)</f>
        <v>117M1927119</v>
      </c>
      <c r="Q491" t="s">
        <v>684</v>
      </c>
      <c r="R491" t="s">
        <v>32</v>
      </c>
      <c r="S491" t="s">
        <v>362</v>
      </c>
      <c r="T491" s="45"/>
      <c r="U491" t="str">
        <f t="shared" si="251"/>
        <v>NO</v>
      </c>
      <c r="V491" s="13"/>
    </row>
    <row r="492" spans="1:22" ht="13.2" customHeight="1" x14ac:dyDescent="0.3">
      <c r="A492" s="28"/>
      <c r="B492" s="28"/>
      <c r="C492" s="28"/>
      <c r="D492" s="28"/>
      <c r="E492" s="28"/>
      <c r="F492" s="28"/>
      <c r="G492" s="37"/>
      <c r="H492" s="28"/>
      <c r="I492" s="28"/>
      <c r="J492" s="28"/>
      <c r="K492" s="28"/>
      <c r="L492" s="28"/>
      <c r="M492" s="28"/>
      <c r="N492" s="28"/>
      <c r="O492" s="29"/>
      <c r="P492" t="str">
        <f t="shared" si="263"/>
        <v>117M1927119</v>
      </c>
      <c r="Q492" t="s">
        <v>685</v>
      </c>
      <c r="R492" t="s">
        <v>25</v>
      </c>
      <c r="S492" t="s">
        <v>362</v>
      </c>
      <c r="T492" s="45">
        <v>14.9</v>
      </c>
      <c r="U492" t="str">
        <f t="shared" si="248"/>
        <v>VALID</v>
      </c>
      <c r="V492" s="13"/>
    </row>
    <row r="493" spans="1:22" ht="13.2" customHeight="1" x14ac:dyDescent="0.3">
      <c r="A493" s="28"/>
      <c r="B493" s="28"/>
      <c r="C493" s="28"/>
      <c r="D493" s="28"/>
      <c r="E493" s="28"/>
      <c r="F493" s="28"/>
      <c r="G493" s="37"/>
      <c r="H493" s="28"/>
      <c r="I493" s="28"/>
      <c r="J493" s="28"/>
      <c r="K493" s="28"/>
      <c r="L493" s="28"/>
      <c r="M493" s="28"/>
      <c r="N493" s="28"/>
      <c r="O493" s="29"/>
      <c r="P493" t="str">
        <f t="shared" si="263"/>
        <v>117M1927119</v>
      </c>
      <c r="Q493" t="s">
        <v>685</v>
      </c>
      <c r="R493" t="s">
        <v>32</v>
      </c>
      <c r="S493" t="s">
        <v>362</v>
      </c>
      <c r="T493" s="45"/>
      <c r="U493" t="str">
        <f t="shared" si="251"/>
        <v>NO</v>
      </c>
      <c r="V493" s="13"/>
    </row>
    <row r="494" spans="1:22" ht="13.2" customHeight="1" x14ac:dyDescent="0.3">
      <c r="A494" s="28"/>
      <c r="B494" s="28"/>
      <c r="C494" s="28"/>
      <c r="D494" s="28"/>
      <c r="E494" s="28"/>
      <c r="F494" s="28"/>
      <c r="G494" s="37"/>
      <c r="H494" s="28"/>
      <c r="I494" s="28"/>
      <c r="J494" s="28"/>
      <c r="K494" s="28"/>
      <c r="L494" s="28"/>
      <c r="M494" s="28"/>
      <c r="N494" s="28"/>
      <c r="O494" s="29"/>
      <c r="P494" t="str">
        <f>IF(D$121="","",D$121)</f>
        <v>117M1927120</v>
      </c>
      <c r="Q494" t="s">
        <v>686</v>
      </c>
      <c r="R494" t="s">
        <v>25</v>
      </c>
      <c r="S494" t="s">
        <v>365</v>
      </c>
      <c r="T494" s="45">
        <v>16.920000000000002</v>
      </c>
      <c r="U494" t="str">
        <f t="shared" si="248"/>
        <v>VALID</v>
      </c>
      <c r="V494" s="13" t="str">
        <f t="shared" ref="V494" si="264">IF(OR($N$15="Int.",ISBLANK($N$15)),"",IF(AND(U495="NO*",U497="NO*"),"Case 0",IF(U494="VALID",IF(U496="VALID",IF(U495="YES",IF(U497="YES","Case 1","Case 2"),IF(U497="YES","Case 3","Case 4")),IF(U495="YES",IF(U497="YES","Case 5","Case 6"),IF(U497="YES","Case 7","Case 8"))),IF(U496="VALID",IF(U495="YES",IF(U497="YES","Case 9","Case 10"),IF(U497="YES","Case 11","Case 12")),IF(U495="YES",IF(U497="YES","Case 13","Case 14"),IF(U497="YES","Case 15","Case 16"))))))</f>
        <v>Case 4</v>
      </c>
    </row>
    <row r="495" spans="1:22" ht="13.2" customHeight="1" x14ac:dyDescent="0.3">
      <c r="A495" s="28"/>
      <c r="B495" s="28"/>
      <c r="C495" s="28"/>
      <c r="D495" s="28"/>
      <c r="E495" s="28"/>
      <c r="F495" s="28"/>
      <c r="G495" s="37"/>
      <c r="H495" s="28"/>
      <c r="I495" s="28"/>
      <c r="J495" s="28"/>
      <c r="K495" s="28"/>
      <c r="L495" s="28"/>
      <c r="M495" s="28"/>
      <c r="N495" s="28"/>
      <c r="O495" s="29"/>
      <c r="P495" t="str">
        <f t="shared" ref="P495:P497" si="265">IF(D$121="","",D$121)</f>
        <v>117M1927120</v>
      </c>
      <c r="Q495" t="s">
        <v>686</v>
      </c>
      <c r="R495" t="s">
        <v>32</v>
      </c>
      <c r="S495" t="s">
        <v>365</v>
      </c>
      <c r="T495" s="45"/>
      <c r="U495" t="str">
        <f t="shared" si="251"/>
        <v>NO</v>
      </c>
      <c r="V495" s="13"/>
    </row>
    <row r="496" spans="1:22" ht="13.2" customHeight="1" x14ac:dyDescent="0.3">
      <c r="A496" s="28"/>
      <c r="B496" s="28"/>
      <c r="C496" s="28"/>
      <c r="D496" s="28"/>
      <c r="E496" s="28"/>
      <c r="F496" s="28"/>
      <c r="G496" s="37"/>
      <c r="H496" s="28"/>
      <c r="I496" s="28"/>
      <c r="J496" s="28"/>
      <c r="K496" s="28"/>
      <c r="L496" s="28"/>
      <c r="M496" s="28"/>
      <c r="N496" s="28"/>
      <c r="O496" s="29"/>
      <c r="P496" t="str">
        <f t="shared" si="265"/>
        <v>117M1927120</v>
      </c>
      <c r="Q496" t="s">
        <v>687</v>
      </c>
      <c r="R496" t="s">
        <v>25</v>
      </c>
      <c r="S496" t="s">
        <v>365</v>
      </c>
      <c r="T496" s="45">
        <v>16.89</v>
      </c>
      <c r="U496" t="str">
        <f t="shared" si="248"/>
        <v>VALID</v>
      </c>
      <c r="V496" s="13"/>
    </row>
    <row r="497" spans="1:22" ht="13.2" customHeight="1" x14ac:dyDescent="0.3">
      <c r="A497" s="28"/>
      <c r="B497" s="28"/>
      <c r="C497" s="28"/>
      <c r="D497" s="28"/>
      <c r="E497" s="28"/>
      <c r="F497" s="28"/>
      <c r="G497" s="37"/>
      <c r="H497" s="28"/>
      <c r="I497" s="28"/>
      <c r="J497" s="28"/>
      <c r="K497" s="28"/>
      <c r="L497" s="28"/>
      <c r="M497" s="28"/>
      <c r="N497" s="28"/>
      <c r="O497" s="29"/>
      <c r="P497" t="str">
        <f t="shared" si="265"/>
        <v>117M1927120</v>
      </c>
      <c r="Q497" t="s">
        <v>687</v>
      </c>
      <c r="R497" t="s">
        <v>32</v>
      </c>
      <c r="S497" t="s">
        <v>365</v>
      </c>
      <c r="T497" s="45"/>
      <c r="U497" t="str">
        <f t="shared" si="251"/>
        <v>NO</v>
      </c>
      <c r="V497" s="13"/>
    </row>
    <row r="498" spans="1:22" ht="13.2" customHeight="1" x14ac:dyDescent="0.3">
      <c r="A498" s="28"/>
      <c r="B498" s="28"/>
      <c r="C498" s="28"/>
      <c r="D498" s="28"/>
      <c r="E498" s="28"/>
      <c r="F498" s="28"/>
      <c r="G498" s="37"/>
      <c r="H498" s="28"/>
      <c r="I498" s="28"/>
      <c r="J498" s="28"/>
      <c r="K498" s="28"/>
      <c r="L498" s="28"/>
      <c r="M498" s="28"/>
      <c r="N498" s="28"/>
      <c r="O498" s="29"/>
      <c r="P498" t="str">
        <f>IF(D$122="","",D$122)</f>
        <v>117M1927121</v>
      </c>
      <c r="Q498" t="s">
        <v>688</v>
      </c>
      <c r="R498" t="s">
        <v>25</v>
      </c>
      <c r="S498" t="s">
        <v>367</v>
      </c>
      <c r="T498" s="45">
        <v>17.78</v>
      </c>
      <c r="U498" t="str">
        <f t="shared" si="248"/>
        <v>VALID</v>
      </c>
      <c r="V498" s="13" t="str">
        <f t="shared" ref="V498" si="266">IF(OR($N$15="Int.",ISBLANK($N$15)),"",IF(AND(U499="NO*",U501="NO*"),"Case 0",IF(U498="VALID",IF(U500="VALID",IF(U499="YES",IF(U501="YES","Case 1","Case 2"),IF(U501="YES","Case 3","Case 4")),IF(U499="YES",IF(U501="YES","Case 5","Case 6"),IF(U501="YES","Case 7","Case 8"))),IF(U500="VALID",IF(U499="YES",IF(U501="YES","Case 9","Case 10"),IF(U501="YES","Case 11","Case 12")),IF(U499="YES",IF(U501="YES","Case 13","Case 14"),IF(U501="YES","Case 15","Case 16"))))))</f>
        <v>Case 4</v>
      </c>
    </row>
    <row r="499" spans="1:22" ht="13.2" customHeight="1" x14ac:dyDescent="0.3">
      <c r="A499" s="28"/>
      <c r="B499" s="28"/>
      <c r="C499" s="28"/>
      <c r="D499" s="28"/>
      <c r="E499" s="28"/>
      <c r="F499" s="28"/>
      <c r="G499" s="37"/>
      <c r="H499" s="28"/>
      <c r="I499" s="28"/>
      <c r="J499" s="28"/>
      <c r="K499" s="28"/>
      <c r="L499" s="28"/>
      <c r="M499" s="28"/>
      <c r="N499" s="28"/>
      <c r="O499" s="29"/>
      <c r="P499" t="str">
        <f t="shared" ref="P499:P501" si="267">IF(D$122="","",D$122)</f>
        <v>117M1927121</v>
      </c>
      <c r="Q499" t="s">
        <v>688</v>
      </c>
      <c r="R499" t="s">
        <v>32</v>
      </c>
      <c r="S499" t="s">
        <v>367</v>
      </c>
      <c r="T499" s="45"/>
      <c r="U499" t="str">
        <f t="shared" si="251"/>
        <v>NO</v>
      </c>
      <c r="V499" s="13"/>
    </row>
    <row r="500" spans="1:22" ht="13.2" customHeight="1" x14ac:dyDescent="0.3">
      <c r="A500" s="28"/>
      <c r="B500" s="28"/>
      <c r="C500" s="28"/>
      <c r="D500" s="28"/>
      <c r="E500" s="28"/>
      <c r="F500" s="28"/>
      <c r="G500" s="37"/>
      <c r="H500" s="28"/>
      <c r="I500" s="28"/>
      <c r="J500" s="28"/>
      <c r="K500" s="28"/>
      <c r="L500" s="28"/>
      <c r="M500" s="28"/>
      <c r="N500" s="28"/>
      <c r="O500" s="29"/>
      <c r="P500" t="str">
        <f t="shared" si="267"/>
        <v>117M1927121</v>
      </c>
      <c r="Q500" t="s">
        <v>689</v>
      </c>
      <c r="R500" t="s">
        <v>25</v>
      </c>
      <c r="S500" t="s">
        <v>367</v>
      </c>
      <c r="T500" s="45">
        <v>17.690000000000001</v>
      </c>
      <c r="U500" t="str">
        <f t="shared" si="248"/>
        <v>VALID</v>
      </c>
      <c r="V500" s="13"/>
    </row>
    <row r="501" spans="1:22" ht="13.2" customHeight="1" x14ac:dyDescent="0.3">
      <c r="A501" s="28"/>
      <c r="B501" s="28"/>
      <c r="C501" s="28"/>
      <c r="D501" s="28"/>
      <c r="E501" s="28"/>
      <c r="F501" s="28"/>
      <c r="G501" s="37"/>
      <c r="H501" s="28"/>
      <c r="I501" s="28"/>
      <c r="J501" s="28"/>
      <c r="K501" s="28"/>
      <c r="L501" s="28"/>
      <c r="M501" s="28"/>
      <c r="N501" s="28"/>
      <c r="O501" s="29"/>
      <c r="P501" t="str">
        <f t="shared" si="267"/>
        <v>117M1927121</v>
      </c>
      <c r="Q501" t="s">
        <v>689</v>
      </c>
      <c r="R501" t="s">
        <v>32</v>
      </c>
      <c r="S501" t="s">
        <v>367</v>
      </c>
      <c r="T501" s="45"/>
      <c r="U501" t="str">
        <f t="shared" si="251"/>
        <v>NO</v>
      </c>
      <c r="V501" s="13"/>
    </row>
    <row r="502" spans="1:22" ht="13.2" customHeight="1" x14ac:dyDescent="0.3">
      <c r="A502" s="28"/>
      <c r="B502" s="28"/>
      <c r="C502" s="28"/>
      <c r="D502" s="28"/>
      <c r="E502" s="28"/>
      <c r="F502" s="28"/>
      <c r="G502" s="37"/>
      <c r="H502" s="28"/>
      <c r="I502" s="28"/>
      <c r="J502" s="28"/>
      <c r="K502" s="28"/>
      <c r="L502" s="28"/>
      <c r="M502" s="28"/>
      <c r="N502" s="28"/>
      <c r="O502" s="29"/>
      <c r="P502" t="str">
        <f>IF(D$123="","",D$123)</f>
        <v>117M1927122</v>
      </c>
      <c r="Q502" t="s">
        <v>690</v>
      </c>
      <c r="R502" t="s">
        <v>25</v>
      </c>
      <c r="S502" t="s">
        <v>370</v>
      </c>
      <c r="T502" s="45">
        <v>17.11</v>
      </c>
      <c r="U502" t="str">
        <f t="shared" si="248"/>
        <v>VALID</v>
      </c>
      <c r="V502" s="13" t="str">
        <f t="shared" ref="V502" si="268">IF(OR($N$15="Int.",ISBLANK($N$15)),"",IF(AND(U503="NO*",U505="NO*"),"Case 0",IF(U502="VALID",IF(U504="VALID",IF(U503="YES",IF(U505="YES","Case 1","Case 2"),IF(U505="YES","Case 3","Case 4")),IF(U503="YES",IF(U505="YES","Case 5","Case 6"),IF(U505="YES","Case 7","Case 8"))),IF(U504="VALID",IF(U503="YES",IF(U505="YES","Case 9","Case 10"),IF(U505="YES","Case 11","Case 12")),IF(U503="YES",IF(U505="YES","Case 13","Case 14"),IF(U505="YES","Case 15","Case 16"))))))</f>
        <v>Case 1</v>
      </c>
    </row>
    <row r="503" spans="1:22" ht="13.2" customHeight="1" x14ac:dyDescent="0.3">
      <c r="A503" s="28"/>
      <c r="B503" s="28"/>
      <c r="C503" s="28"/>
      <c r="D503" s="28"/>
      <c r="E503" s="28"/>
      <c r="F503" s="28"/>
      <c r="G503" s="37"/>
      <c r="H503" s="28"/>
      <c r="I503" s="28"/>
      <c r="J503" s="28"/>
      <c r="K503" s="28"/>
      <c r="L503" s="28"/>
      <c r="M503" s="28"/>
      <c r="N503" s="28"/>
      <c r="O503" s="29"/>
      <c r="P503" t="str">
        <f t="shared" ref="P503:P505" si="269">IF(D$123="","",D$123)</f>
        <v>117M1927122</v>
      </c>
      <c r="Q503" t="s">
        <v>690</v>
      </c>
      <c r="R503" t="s">
        <v>32</v>
      </c>
      <c r="S503" t="s">
        <v>370</v>
      </c>
      <c r="T503" s="45">
        <v>27.99</v>
      </c>
      <c r="U503" t="str">
        <f t="shared" si="251"/>
        <v>YES</v>
      </c>
      <c r="V503" s="13"/>
    </row>
    <row r="504" spans="1:22" ht="13.2" customHeight="1" x14ac:dyDescent="0.3">
      <c r="A504" s="28"/>
      <c r="B504" s="28"/>
      <c r="C504" s="28"/>
      <c r="D504" s="28"/>
      <c r="E504" s="28"/>
      <c r="F504" s="28"/>
      <c r="G504" s="37"/>
      <c r="H504" s="28"/>
      <c r="I504" s="28"/>
      <c r="J504" s="28"/>
      <c r="K504" s="28"/>
      <c r="L504" s="28"/>
      <c r="M504" s="28"/>
      <c r="N504" s="28"/>
      <c r="O504" s="29"/>
      <c r="P504" t="str">
        <f t="shared" si="269"/>
        <v>117M1927122</v>
      </c>
      <c r="Q504" t="s">
        <v>691</v>
      </c>
      <c r="R504" t="s">
        <v>25</v>
      </c>
      <c r="S504" t="s">
        <v>370</v>
      </c>
      <c r="T504" s="45">
        <v>17</v>
      </c>
      <c r="U504" t="str">
        <f t="shared" si="248"/>
        <v>VALID</v>
      </c>
      <c r="V504" s="13"/>
    </row>
    <row r="505" spans="1:22" ht="13.2" customHeight="1" x14ac:dyDescent="0.3">
      <c r="A505" s="28"/>
      <c r="B505" s="28"/>
      <c r="C505" s="28"/>
      <c r="D505" s="28"/>
      <c r="E505" s="28"/>
      <c r="F505" s="28"/>
      <c r="G505" s="37"/>
      <c r="H505" s="28"/>
      <c r="I505" s="28"/>
      <c r="J505" s="28"/>
      <c r="K505" s="28"/>
      <c r="L505" s="28"/>
      <c r="M505" s="28"/>
      <c r="N505" s="28"/>
      <c r="O505" s="29"/>
      <c r="P505" t="str">
        <f t="shared" si="269"/>
        <v>117M1927122</v>
      </c>
      <c r="Q505" t="s">
        <v>691</v>
      </c>
      <c r="R505" t="s">
        <v>32</v>
      </c>
      <c r="S505" t="s">
        <v>370</v>
      </c>
      <c r="T505" s="45">
        <v>28</v>
      </c>
      <c r="U505" t="str">
        <f t="shared" si="251"/>
        <v>YES</v>
      </c>
      <c r="V505" s="13"/>
    </row>
    <row r="506" spans="1:22" ht="13.2" customHeight="1" x14ac:dyDescent="0.3">
      <c r="A506" s="28"/>
      <c r="B506" s="28"/>
      <c r="C506" s="28"/>
      <c r="D506" s="28"/>
      <c r="E506" s="28"/>
      <c r="F506" s="28"/>
      <c r="G506" s="37"/>
      <c r="H506" s="28"/>
      <c r="I506" s="28"/>
      <c r="J506" s="28"/>
      <c r="K506" s="28"/>
      <c r="L506" s="28"/>
      <c r="M506" s="28"/>
      <c r="N506" s="28"/>
      <c r="O506" s="29"/>
      <c r="P506" t="str">
        <f>IF(D$124="","",D$124)</f>
        <v>117M1927123</v>
      </c>
      <c r="Q506" t="s">
        <v>692</v>
      </c>
      <c r="R506" t="s">
        <v>25</v>
      </c>
      <c r="S506" t="s">
        <v>372</v>
      </c>
      <c r="T506" s="45">
        <v>20.05</v>
      </c>
      <c r="U506" t="str">
        <f t="shared" si="248"/>
        <v>VALID</v>
      </c>
      <c r="V506" s="13" t="str">
        <f t="shared" ref="V506" si="270">IF(OR($N$15="Int.",ISBLANK($N$15)),"",IF(AND(U507="NO*",U509="NO*"),"Case 0",IF(U506="VALID",IF(U508="VALID",IF(U507="YES",IF(U509="YES","Case 1","Case 2"),IF(U509="YES","Case 3","Case 4")),IF(U507="YES",IF(U509="YES","Case 5","Case 6"),IF(U509="YES","Case 7","Case 8"))),IF(U508="VALID",IF(U507="YES",IF(U509="YES","Case 9","Case 10"),IF(U509="YES","Case 11","Case 12")),IF(U507="YES",IF(U509="YES","Case 13","Case 14"),IF(U509="YES","Case 15","Case 16"))))))</f>
        <v>Case 4</v>
      </c>
    </row>
    <row r="507" spans="1:22" ht="13.2" customHeight="1" x14ac:dyDescent="0.3">
      <c r="A507" s="28"/>
      <c r="B507" s="28"/>
      <c r="C507" s="28"/>
      <c r="D507" s="28"/>
      <c r="E507" s="28"/>
      <c r="F507" s="28"/>
      <c r="G507" s="37"/>
      <c r="H507" s="28"/>
      <c r="I507" s="28"/>
      <c r="J507" s="28"/>
      <c r="K507" s="28"/>
      <c r="L507" s="28"/>
      <c r="M507" s="28"/>
      <c r="N507" s="28"/>
      <c r="O507" s="29"/>
      <c r="P507" t="str">
        <f t="shared" ref="P507:P509" si="271">IF(D$124="","",D$124)</f>
        <v>117M1927123</v>
      </c>
      <c r="Q507" t="s">
        <v>692</v>
      </c>
      <c r="R507" t="s">
        <v>32</v>
      </c>
      <c r="S507" t="s">
        <v>372</v>
      </c>
      <c r="T507" s="45"/>
      <c r="U507" t="str">
        <f t="shared" si="251"/>
        <v>NO</v>
      </c>
      <c r="V507" s="13"/>
    </row>
    <row r="508" spans="1:22" ht="13.2" customHeight="1" x14ac:dyDescent="0.3">
      <c r="A508" s="28"/>
      <c r="B508" s="28"/>
      <c r="C508" s="28"/>
      <c r="D508" s="28"/>
      <c r="E508" s="28"/>
      <c r="F508" s="28"/>
      <c r="G508" s="37"/>
      <c r="H508" s="28"/>
      <c r="I508" s="28"/>
      <c r="J508" s="28"/>
      <c r="K508" s="28"/>
      <c r="L508" s="28"/>
      <c r="M508" s="28"/>
      <c r="N508" s="28"/>
      <c r="O508" s="29"/>
      <c r="P508" t="str">
        <f t="shared" si="271"/>
        <v>117M1927123</v>
      </c>
      <c r="Q508" t="s">
        <v>693</v>
      </c>
      <c r="R508" t="s">
        <v>25</v>
      </c>
      <c r="S508" t="s">
        <v>372</v>
      </c>
      <c r="T508" s="45">
        <v>19.84</v>
      </c>
      <c r="U508" t="str">
        <f t="shared" si="248"/>
        <v>VALID</v>
      </c>
      <c r="V508" s="13"/>
    </row>
    <row r="509" spans="1:22" ht="13.2" customHeight="1" x14ac:dyDescent="0.3">
      <c r="A509" s="28"/>
      <c r="B509" s="28"/>
      <c r="C509" s="28"/>
      <c r="D509" s="28"/>
      <c r="E509" s="28"/>
      <c r="F509" s="28"/>
      <c r="G509" s="37"/>
      <c r="H509" s="28"/>
      <c r="I509" s="28"/>
      <c r="J509" s="28"/>
      <c r="K509" s="28"/>
      <c r="L509" s="28"/>
      <c r="M509" s="28"/>
      <c r="N509" s="28"/>
      <c r="O509" s="29"/>
      <c r="P509" t="str">
        <f t="shared" si="271"/>
        <v>117M1927123</v>
      </c>
      <c r="Q509" t="s">
        <v>693</v>
      </c>
      <c r="R509" t="s">
        <v>32</v>
      </c>
      <c r="S509" t="s">
        <v>372</v>
      </c>
      <c r="T509" s="45"/>
      <c r="U509" t="str">
        <f t="shared" si="251"/>
        <v>NO</v>
      </c>
      <c r="V509" s="13"/>
    </row>
    <row r="510" spans="1:22" ht="13.2" customHeight="1" x14ac:dyDescent="0.3">
      <c r="A510" s="28"/>
      <c r="B510" s="28"/>
      <c r="C510" s="28"/>
      <c r="D510" s="28"/>
      <c r="E510" s="28"/>
      <c r="F510" s="28"/>
      <c r="G510" s="37"/>
      <c r="H510" s="28"/>
      <c r="I510" s="28"/>
      <c r="J510" s="28"/>
      <c r="K510" s="28"/>
      <c r="L510" s="28"/>
      <c r="M510" s="28"/>
      <c r="N510" s="28"/>
      <c r="O510" s="29"/>
      <c r="P510" t="str">
        <f>IF(D$125="","",D$125)</f>
        <v>117M1927124</v>
      </c>
      <c r="Q510" t="s">
        <v>694</v>
      </c>
      <c r="R510" t="s">
        <v>25</v>
      </c>
      <c r="S510" t="s">
        <v>375</v>
      </c>
      <c r="T510" s="45">
        <v>17.72</v>
      </c>
      <c r="U510" t="str">
        <f t="shared" si="248"/>
        <v>VALID</v>
      </c>
      <c r="V510" s="13" t="str">
        <f t="shared" ref="V510" si="272">IF(OR($N$15="Int.",ISBLANK($N$15)),"",IF(AND(U511="NO*",U513="NO*"),"Case 0",IF(U510="VALID",IF(U512="VALID",IF(U511="YES",IF(U513="YES","Case 1","Case 2"),IF(U513="YES","Case 3","Case 4")),IF(U511="YES",IF(U513="YES","Case 5","Case 6"),IF(U513="YES","Case 7","Case 8"))),IF(U512="VALID",IF(U511="YES",IF(U513="YES","Case 9","Case 10"),IF(U513="YES","Case 11","Case 12")),IF(U511="YES",IF(U513="YES","Case 13","Case 14"),IF(U513="YES","Case 15","Case 16"))))))</f>
        <v>Case 4</v>
      </c>
    </row>
    <row r="511" spans="1:22" ht="13.2" customHeight="1" x14ac:dyDescent="0.3">
      <c r="A511" s="28"/>
      <c r="B511" s="28"/>
      <c r="C511" s="28"/>
      <c r="D511" s="28"/>
      <c r="E511" s="28"/>
      <c r="F511" s="28"/>
      <c r="G511" s="37"/>
      <c r="H511" s="28"/>
      <c r="I511" s="28"/>
      <c r="J511" s="28"/>
      <c r="K511" s="28"/>
      <c r="L511" s="28"/>
      <c r="M511" s="28"/>
      <c r="N511" s="28"/>
      <c r="O511" s="29"/>
      <c r="P511" t="str">
        <f t="shared" ref="P511:P513" si="273">IF(D$125="","",D$125)</f>
        <v>117M1927124</v>
      </c>
      <c r="Q511" t="s">
        <v>694</v>
      </c>
      <c r="R511" t="s">
        <v>32</v>
      </c>
      <c r="S511" t="s">
        <v>375</v>
      </c>
      <c r="T511" s="45"/>
      <c r="U511" t="str">
        <f t="shared" si="251"/>
        <v>NO</v>
      </c>
      <c r="V511" s="13"/>
    </row>
    <row r="512" spans="1:22" ht="13.2" customHeight="1" x14ac:dyDescent="0.3">
      <c r="A512" s="28"/>
      <c r="B512" s="28"/>
      <c r="C512" s="28"/>
      <c r="D512" s="28"/>
      <c r="E512" s="28"/>
      <c r="F512" s="28"/>
      <c r="G512" s="37"/>
      <c r="H512" s="28"/>
      <c r="I512" s="28"/>
      <c r="J512" s="28"/>
      <c r="K512" s="28"/>
      <c r="L512" s="28"/>
      <c r="M512" s="28"/>
      <c r="N512" s="28"/>
      <c r="O512" s="29"/>
      <c r="P512" t="str">
        <f t="shared" si="273"/>
        <v>117M1927124</v>
      </c>
      <c r="Q512" t="s">
        <v>695</v>
      </c>
      <c r="R512" t="s">
        <v>25</v>
      </c>
      <c r="S512" t="s">
        <v>375</v>
      </c>
      <c r="T512" s="45">
        <v>16.61</v>
      </c>
      <c r="U512" t="str">
        <f t="shared" si="248"/>
        <v>VALID</v>
      </c>
      <c r="V512" s="13"/>
    </row>
    <row r="513" spans="1:22" ht="13.2" customHeight="1" x14ac:dyDescent="0.3">
      <c r="A513" s="28"/>
      <c r="B513" s="28"/>
      <c r="C513" s="28"/>
      <c r="D513" s="28"/>
      <c r="E513" s="28"/>
      <c r="F513" s="28"/>
      <c r="G513" s="37"/>
      <c r="H513" s="28"/>
      <c r="I513" s="28"/>
      <c r="J513" s="28"/>
      <c r="K513" s="28"/>
      <c r="L513" s="28"/>
      <c r="M513" s="28"/>
      <c r="N513" s="28"/>
      <c r="O513" s="29"/>
      <c r="P513" t="str">
        <f t="shared" si="273"/>
        <v>117M1927124</v>
      </c>
      <c r="Q513" t="s">
        <v>695</v>
      </c>
      <c r="R513" t="s">
        <v>32</v>
      </c>
      <c r="S513" t="s">
        <v>375</v>
      </c>
      <c r="T513" s="45"/>
      <c r="U513" t="str">
        <f t="shared" si="251"/>
        <v>NO</v>
      </c>
      <c r="V513" s="13"/>
    </row>
    <row r="514" spans="1:22" ht="13.2" customHeight="1" x14ac:dyDescent="0.3">
      <c r="A514" s="28"/>
      <c r="B514" s="28"/>
      <c r="C514" s="28"/>
      <c r="D514" s="28"/>
      <c r="E514" s="28"/>
      <c r="F514" s="28"/>
      <c r="G514" s="37"/>
      <c r="H514" s="28"/>
      <c r="I514" s="28"/>
      <c r="J514" s="28"/>
      <c r="K514" s="28"/>
      <c r="L514" s="28"/>
      <c r="M514" s="28"/>
      <c r="N514" s="28"/>
      <c r="O514" s="29"/>
      <c r="P514" t="str">
        <f>IF(D$126="","",D$126)</f>
        <v>117M1927125</v>
      </c>
      <c r="Q514" t="s">
        <v>696</v>
      </c>
      <c r="R514" t="s">
        <v>25</v>
      </c>
      <c r="S514" t="s">
        <v>377</v>
      </c>
      <c r="T514" s="45">
        <v>18.059999999999999</v>
      </c>
      <c r="U514" t="str">
        <f t="shared" si="248"/>
        <v>VALID</v>
      </c>
      <c r="V514" s="13" t="str">
        <f t="shared" ref="V514" si="274">IF(OR($N$15="Int.",ISBLANK($N$15)),"",IF(AND(U515="NO*",U517="NO*"),"Case 0",IF(U514="VALID",IF(U516="VALID",IF(U515="YES",IF(U517="YES","Case 1","Case 2"),IF(U517="YES","Case 3","Case 4")),IF(U515="YES",IF(U517="YES","Case 5","Case 6"),IF(U517="YES","Case 7","Case 8"))),IF(U516="VALID",IF(U515="YES",IF(U517="YES","Case 9","Case 10"),IF(U517="YES","Case 11","Case 12")),IF(U515="YES",IF(U517="YES","Case 13","Case 14"),IF(U517="YES","Case 15","Case 16"))))))</f>
        <v>Case 4</v>
      </c>
    </row>
    <row r="515" spans="1:22" ht="13.2" customHeight="1" x14ac:dyDescent="0.3">
      <c r="A515" s="28"/>
      <c r="B515" s="28"/>
      <c r="C515" s="28"/>
      <c r="D515" s="28"/>
      <c r="E515" s="28"/>
      <c r="F515" s="28"/>
      <c r="G515" s="37"/>
      <c r="H515" s="28"/>
      <c r="I515" s="28"/>
      <c r="J515" s="28"/>
      <c r="K515" s="28"/>
      <c r="L515" s="28"/>
      <c r="M515" s="28"/>
      <c r="N515" s="28"/>
      <c r="O515" s="29"/>
      <c r="P515" t="str">
        <f t="shared" ref="P515:P517" si="275">IF(D$126="","",D$126)</f>
        <v>117M1927125</v>
      </c>
      <c r="Q515" t="s">
        <v>696</v>
      </c>
      <c r="R515" t="s">
        <v>32</v>
      </c>
      <c r="S515" t="s">
        <v>377</v>
      </c>
      <c r="T515" s="45"/>
      <c r="U515" t="str">
        <f t="shared" si="251"/>
        <v>NO</v>
      </c>
      <c r="V515" s="13"/>
    </row>
    <row r="516" spans="1:22" ht="13.2" customHeight="1" x14ac:dyDescent="0.3">
      <c r="A516" s="28"/>
      <c r="B516" s="28"/>
      <c r="C516" s="28"/>
      <c r="D516" s="28"/>
      <c r="E516" s="28"/>
      <c r="F516" s="28"/>
      <c r="G516" s="37"/>
      <c r="H516" s="28"/>
      <c r="I516" s="28"/>
      <c r="J516" s="28"/>
      <c r="K516" s="28"/>
      <c r="L516" s="28"/>
      <c r="M516" s="28"/>
      <c r="N516" s="28"/>
      <c r="O516" s="29"/>
      <c r="P516" t="str">
        <f t="shared" si="275"/>
        <v>117M1927125</v>
      </c>
      <c r="Q516" t="s">
        <v>697</v>
      </c>
      <c r="R516" t="s">
        <v>25</v>
      </c>
      <c r="S516" t="s">
        <v>377</v>
      </c>
      <c r="T516" s="45">
        <v>17.079999999999998</v>
      </c>
      <c r="U516" t="str">
        <f t="shared" si="248"/>
        <v>VALID</v>
      </c>
      <c r="V516" s="13"/>
    </row>
    <row r="517" spans="1:22" ht="13.2" customHeight="1" x14ac:dyDescent="0.3">
      <c r="A517" s="28"/>
      <c r="B517" s="28"/>
      <c r="C517" s="28"/>
      <c r="D517" s="28"/>
      <c r="E517" s="28"/>
      <c r="F517" s="28"/>
      <c r="G517" s="37"/>
      <c r="H517" s="28"/>
      <c r="I517" s="28"/>
      <c r="J517" s="28"/>
      <c r="K517" s="28"/>
      <c r="L517" s="28"/>
      <c r="M517" s="28"/>
      <c r="N517" s="28"/>
      <c r="O517" s="29"/>
      <c r="P517" t="str">
        <f t="shared" si="275"/>
        <v>117M1927125</v>
      </c>
      <c r="Q517" t="s">
        <v>697</v>
      </c>
      <c r="R517" t="s">
        <v>32</v>
      </c>
      <c r="S517" t="s">
        <v>377</v>
      </c>
      <c r="T517" s="45"/>
      <c r="U517" t="str">
        <f t="shared" si="251"/>
        <v>NO</v>
      </c>
      <c r="V517" s="13"/>
    </row>
    <row r="518" spans="1:22" ht="13.2" customHeight="1" x14ac:dyDescent="0.3">
      <c r="A518" s="28"/>
      <c r="B518" s="28"/>
      <c r="C518" s="28"/>
      <c r="D518" s="28"/>
      <c r="E518" s="28"/>
      <c r="F518" s="28"/>
      <c r="G518" s="37"/>
      <c r="H518" s="28"/>
      <c r="I518" s="28"/>
      <c r="J518" s="28"/>
      <c r="K518" s="28"/>
      <c r="L518" s="28"/>
      <c r="M518" s="28"/>
      <c r="N518" s="28"/>
      <c r="O518" s="29"/>
      <c r="P518" t="str">
        <f>IF(D$127="","",D$127)</f>
        <v>117M1927126</v>
      </c>
      <c r="Q518" t="s">
        <v>698</v>
      </c>
      <c r="R518" t="s">
        <v>25</v>
      </c>
      <c r="S518" t="s">
        <v>380</v>
      </c>
      <c r="T518" s="45">
        <v>20.45</v>
      </c>
      <c r="U518" t="str">
        <f t="shared" si="248"/>
        <v>VALID</v>
      </c>
      <c r="V518" s="13" t="str">
        <f t="shared" ref="V518" si="276">IF(OR($N$15="Int.",ISBLANK($N$15)),"",IF(AND(U519="NO*",U521="NO*"),"Case 0",IF(U518="VALID",IF(U520="VALID",IF(U519="YES",IF(U521="YES","Case 1","Case 2"),IF(U521="YES","Case 3","Case 4")),IF(U519="YES",IF(U521="YES","Case 5","Case 6"),IF(U521="YES","Case 7","Case 8"))),IF(U520="VALID",IF(U519="YES",IF(U521="YES","Case 9","Case 10"),IF(U521="YES","Case 11","Case 12")),IF(U519="YES",IF(U521="YES","Case 13","Case 14"),IF(U521="YES","Case 15","Case 16"))))))</f>
        <v>Case 4</v>
      </c>
    </row>
    <row r="519" spans="1:22" ht="13.2" customHeight="1" x14ac:dyDescent="0.3">
      <c r="A519" s="28"/>
      <c r="B519" s="28"/>
      <c r="C519" s="28"/>
      <c r="D519" s="28"/>
      <c r="E519" s="28"/>
      <c r="F519" s="28"/>
      <c r="G519" s="37"/>
      <c r="H519" s="28"/>
      <c r="I519" s="28"/>
      <c r="J519" s="28"/>
      <c r="K519" s="28"/>
      <c r="L519" s="28"/>
      <c r="M519" s="28"/>
      <c r="N519" s="28"/>
      <c r="O519" s="29"/>
      <c r="P519" t="str">
        <f t="shared" ref="P519:P521" si="277">IF(D$127="","",D$127)</f>
        <v>117M1927126</v>
      </c>
      <c r="Q519" t="s">
        <v>698</v>
      </c>
      <c r="R519" t="s">
        <v>32</v>
      </c>
      <c r="S519" t="s">
        <v>380</v>
      </c>
      <c r="T519" s="45"/>
      <c r="U519" t="str">
        <f t="shared" si="251"/>
        <v>NO</v>
      </c>
      <c r="V519" s="13"/>
    </row>
    <row r="520" spans="1:22" ht="13.2" customHeight="1" x14ac:dyDescent="0.3">
      <c r="A520" s="28"/>
      <c r="B520" s="28"/>
      <c r="C520" s="28"/>
      <c r="D520" s="28"/>
      <c r="E520" s="28"/>
      <c r="F520" s="28"/>
      <c r="G520" s="37"/>
      <c r="H520" s="28"/>
      <c r="I520" s="28"/>
      <c r="J520" s="28"/>
      <c r="K520" s="28"/>
      <c r="L520" s="28"/>
      <c r="M520" s="28"/>
      <c r="N520" s="28"/>
      <c r="O520" s="29"/>
      <c r="P520" t="str">
        <f t="shared" si="277"/>
        <v>117M1927126</v>
      </c>
      <c r="Q520" t="s">
        <v>699</v>
      </c>
      <c r="R520" t="s">
        <v>25</v>
      </c>
      <c r="S520" t="s">
        <v>380</v>
      </c>
      <c r="T520" s="45">
        <v>17.78</v>
      </c>
      <c r="U520" t="str">
        <f t="shared" si="248"/>
        <v>VALID</v>
      </c>
      <c r="V520" s="13"/>
    </row>
    <row r="521" spans="1:22" ht="13.2" customHeight="1" x14ac:dyDescent="0.3">
      <c r="A521" s="28"/>
      <c r="B521" s="28"/>
      <c r="C521" s="28"/>
      <c r="D521" s="28"/>
      <c r="E521" s="28"/>
      <c r="F521" s="28"/>
      <c r="G521" s="37"/>
      <c r="H521" s="28"/>
      <c r="I521" s="28"/>
      <c r="J521" s="28"/>
      <c r="K521" s="28"/>
      <c r="L521" s="28"/>
      <c r="M521" s="28"/>
      <c r="N521" s="28"/>
      <c r="O521" s="29"/>
      <c r="P521" t="str">
        <f t="shared" si="277"/>
        <v>117M1927126</v>
      </c>
      <c r="Q521" t="s">
        <v>699</v>
      </c>
      <c r="R521" t="s">
        <v>32</v>
      </c>
      <c r="S521" t="s">
        <v>380</v>
      </c>
      <c r="T521" s="45"/>
      <c r="U521" t="str">
        <f t="shared" si="251"/>
        <v>NO</v>
      </c>
      <c r="V521" s="13"/>
    </row>
    <row r="522" spans="1:22" ht="13.2" customHeight="1" x14ac:dyDescent="0.3">
      <c r="A522" s="28"/>
      <c r="B522" s="28"/>
      <c r="C522" s="28"/>
      <c r="D522" s="28"/>
      <c r="E522" s="28"/>
      <c r="F522" s="28"/>
      <c r="G522" s="37"/>
      <c r="H522" s="28"/>
      <c r="I522" s="28"/>
      <c r="J522" s="28"/>
      <c r="K522" s="28"/>
      <c r="L522" s="28"/>
      <c r="M522" s="28"/>
      <c r="N522" s="28"/>
      <c r="O522" s="29"/>
      <c r="P522" t="str">
        <f>IF(D$128="","",D$128)</f>
        <v>117M1927127</v>
      </c>
      <c r="Q522" t="s">
        <v>700</v>
      </c>
      <c r="R522" t="s">
        <v>25</v>
      </c>
      <c r="S522" t="s">
        <v>382</v>
      </c>
      <c r="T522" s="45">
        <v>19.02</v>
      </c>
      <c r="U522" t="str">
        <f t="shared" si="248"/>
        <v>VALID</v>
      </c>
      <c r="V522" s="13" t="str">
        <f t="shared" ref="V522" si="278">IF(OR($N$15="Int.",ISBLANK($N$15)),"",IF(AND(U523="NO*",U525="NO*"),"Case 0",IF(U522="VALID",IF(U524="VALID",IF(U523="YES",IF(U525="YES","Case 1","Case 2"),IF(U525="YES","Case 3","Case 4")),IF(U523="YES",IF(U525="YES","Case 5","Case 6"),IF(U525="YES","Case 7","Case 8"))),IF(U524="VALID",IF(U523="YES",IF(U525="YES","Case 9","Case 10"),IF(U525="YES","Case 11","Case 12")),IF(U523="YES",IF(U525="YES","Case 13","Case 14"),IF(U525="YES","Case 15","Case 16"))))))</f>
        <v>Case 1</v>
      </c>
    </row>
    <row r="523" spans="1:22" ht="13.2" customHeight="1" x14ac:dyDescent="0.3">
      <c r="A523" s="28"/>
      <c r="B523" s="28"/>
      <c r="C523" s="28"/>
      <c r="D523" s="28"/>
      <c r="E523" s="28"/>
      <c r="F523" s="28"/>
      <c r="G523" s="37"/>
      <c r="H523" s="28"/>
      <c r="I523" s="28"/>
      <c r="J523" s="28"/>
      <c r="K523" s="28"/>
      <c r="L523" s="28"/>
      <c r="M523" s="28"/>
      <c r="N523" s="28"/>
      <c r="O523" s="29"/>
      <c r="P523" t="str">
        <f t="shared" ref="P523:P525" si="279">IF(D$128="","",D$128)</f>
        <v>117M1927127</v>
      </c>
      <c r="Q523" t="s">
        <v>700</v>
      </c>
      <c r="R523" t="s">
        <v>32</v>
      </c>
      <c r="S523" t="s">
        <v>382</v>
      </c>
      <c r="T523" s="45">
        <v>30.98</v>
      </c>
      <c r="U523" t="str">
        <f t="shared" si="251"/>
        <v>YES</v>
      </c>
      <c r="V523" s="13"/>
    </row>
    <row r="524" spans="1:22" ht="13.2" customHeight="1" x14ac:dyDescent="0.3">
      <c r="A524" s="28"/>
      <c r="B524" s="28"/>
      <c r="C524" s="28"/>
      <c r="D524" s="28"/>
      <c r="E524" s="28"/>
      <c r="F524" s="28"/>
      <c r="G524" s="37"/>
      <c r="H524" s="28"/>
      <c r="I524" s="28"/>
      <c r="J524" s="28"/>
      <c r="K524" s="28"/>
      <c r="L524" s="28"/>
      <c r="M524" s="28"/>
      <c r="N524" s="28"/>
      <c r="O524" s="29"/>
      <c r="P524" t="str">
        <f t="shared" si="279"/>
        <v>117M1927127</v>
      </c>
      <c r="Q524" t="s">
        <v>701</v>
      </c>
      <c r="R524" t="s">
        <v>25</v>
      </c>
      <c r="S524" t="s">
        <v>382</v>
      </c>
      <c r="T524" s="45">
        <v>18.8</v>
      </c>
      <c r="U524" t="str">
        <f t="shared" si="248"/>
        <v>VALID</v>
      </c>
      <c r="V524" s="13"/>
    </row>
    <row r="525" spans="1:22" ht="13.2" customHeight="1" x14ac:dyDescent="0.3">
      <c r="A525" s="28"/>
      <c r="B525" s="28"/>
      <c r="C525" s="28"/>
      <c r="D525" s="28"/>
      <c r="E525" s="28"/>
      <c r="F525" s="28"/>
      <c r="G525" s="37"/>
      <c r="H525" s="28"/>
      <c r="I525" s="28"/>
      <c r="J525" s="28"/>
      <c r="K525" s="28"/>
      <c r="L525" s="28"/>
      <c r="M525" s="28"/>
      <c r="N525" s="28"/>
      <c r="O525" s="29"/>
      <c r="P525" t="str">
        <f t="shared" si="279"/>
        <v>117M1927127</v>
      </c>
      <c r="Q525" t="s">
        <v>701</v>
      </c>
      <c r="R525" t="s">
        <v>32</v>
      </c>
      <c r="S525" t="s">
        <v>382</v>
      </c>
      <c r="T525" s="45">
        <v>29.74</v>
      </c>
      <c r="U525" t="str">
        <f t="shared" si="251"/>
        <v>YES</v>
      </c>
      <c r="V525" s="13"/>
    </row>
    <row r="526" spans="1:22" ht="13.2" customHeight="1" x14ac:dyDescent="0.3">
      <c r="A526" s="28"/>
      <c r="B526" s="28"/>
      <c r="C526" s="28"/>
      <c r="D526" s="28"/>
      <c r="E526" s="28"/>
      <c r="F526" s="28"/>
      <c r="G526" s="37"/>
      <c r="H526" s="28"/>
      <c r="I526" s="28"/>
      <c r="J526" s="28"/>
      <c r="K526" s="28"/>
      <c r="L526" s="28"/>
      <c r="M526" s="28"/>
      <c r="N526" s="28"/>
      <c r="O526" s="29"/>
      <c r="P526" t="str">
        <f>IF(D$129="","",D$129)</f>
        <v>117M1927128</v>
      </c>
      <c r="Q526" t="s">
        <v>702</v>
      </c>
      <c r="R526" t="s">
        <v>25</v>
      </c>
      <c r="S526" t="s">
        <v>385</v>
      </c>
      <c r="T526" s="45">
        <v>17.07</v>
      </c>
      <c r="U526" t="str">
        <f t="shared" si="248"/>
        <v>VALID</v>
      </c>
      <c r="V526" s="13" t="str">
        <f t="shared" ref="V526" si="280">IF(OR($N$15="Int.",ISBLANK($N$15)),"",IF(AND(U527="NO*",U529="NO*"),"Case 0",IF(U526="VALID",IF(U528="VALID",IF(U527="YES",IF(U529="YES","Case 1","Case 2"),IF(U529="YES","Case 3","Case 4")),IF(U527="YES",IF(U529="YES","Case 5","Case 6"),IF(U529="YES","Case 7","Case 8"))),IF(U528="VALID",IF(U527="YES",IF(U529="YES","Case 9","Case 10"),IF(U529="YES","Case 11","Case 12")),IF(U527="YES",IF(U529="YES","Case 13","Case 14"),IF(U529="YES","Case 15","Case 16"))))))</f>
        <v>Case 4</v>
      </c>
    </row>
    <row r="527" spans="1:22" ht="13.2" customHeight="1" x14ac:dyDescent="0.3">
      <c r="A527" s="28"/>
      <c r="B527" s="28"/>
      <c r="C527" s="28"/>
      <c r="D527" s="28"/>
      <c r="E527" s="28"/>
      <c r="F527" s="28"/>
      <c r="G527" s="37"/>
      <c r="H527" s="28"/>
      <c r="I527" s="28"/>
      <c r="J527" s="28"/>
      <c r="K527" s="28"/>
      <c r="L527" s="28"/>
      <c r="M527" s="28"/>
      <c r="N527" s="28"/>
      <c r="O527" s="29"/>
      <c r="P527" t="str">
        <f t="shared" ref="P527:P529" si="281">IF(D$129="","",D$129)</f>
        <v>117M1927128</v>
      </c>
      <c r="Q527" t="s">
        <v>702</v>
      </c>
      <c r="R527" t="s">
        <v>32</v>
      </c>
      <c r="S527" t="s">
        <v>385</v>
      </c>
      <c r="T527" s="45"/>
      <c r="U527" t="str">
        <f t="shared" si="251"/>
        <v>NO</v>
      </c>
      <c r="V527" s="13"/>
    </row>
    <row r="528" spans="1:22" ht="13.2" customHeight="1" x14ac:dyDescent="0.3">
      <c r="A528" s="28"/>
      <c r="B528" s="28"/>
      <c r="C528" s="28"/>
      <c r="D528" s="28"/>
      <c r="E528" s="28"/>
      <c r="F528" s="28"/>
      <c r="G528" s="37"/>
      <c r="H528" s="28"/>
      <c r="I528" s="28"/>
      <c r="J528" s="28"/>
      <c r="K528" s="28"/>
      <c r="L528" s="28"/>
      <c r="M528" s="28"/>
      <c r="N528" s="28"/>
      <c r="O528" s="29"/>
      <c r="P528" t="str">
        <f t="shared" si="281"/>
        <v>117M1927128</v>
      </c>
      <c r="Q528" t="s">
        <v>703</v>
      </c>
      <c r="R528" t="s">
        <v>25</v>
      </c>
      <c r="S528" t="s">
        <v>385</v>
      </c>
      <c r="T528" s="45">
        <v>19.18</v>
      </c>
      <c r="U528" t="str">
        <f t="shared" si="248"/>
        <v>VALID</v>
      </c>
      <c r="V528" s="13"/>
    </row>
    <row r="529" spans="1:22" ht="13.2" customHeight="1" x14ac:dyDescent="0.3">
      <c r="A529" s="28"/>
      <c r="B529" s="28"/>
      <c r="C529" s="28"/>
      <c r="D529" s="28"/>
      <c r="E529" s="28"/>
      <c r="F529" s="28"/>
      <c r="G529" s="37"/>
      <c r="H529" s="28"/>
      <c r="I529" s="28"/>
      <c r="J529" s="28"/>
      <c r="K529" s="28"/>
      <c r="L529" s="28"/>
      <c r="M529" s="28"/>
      <c r="N529" s="28"/>
      <c r="O529" s="29"/>
      <c r="P529" t="str">
        <f t="shared" si="281"/>
        <v>117M1927128</v>
      </c>
      <c r="Q529" t="s">
        <v>703</v>
      </c>
      <c r="R529" t="s">
        <v>32</v>
      </c>
      <c r="S529" t="s">
        <v>385</v>
      </c>
      <c r="T529" s="45"/>
      <c r="U529" t="str">
        <f t="shared" si="251"/>
        <v>NO</v>
      </c>
      <c r="V529" s="13"/>
    </row>
    <row r="530" spans="1:22" ht="13.2" customHeight="1" x14ac:dyDescent="0.3">
      <c r="A530" s="28"/>
      <c r="B530" s="28"/>
      <c r="C530" s="28"/>
      <c r="D530" s="28"/>
      <c r="E530" s="28"/>
      <c r="F530" s="28"/>
      <c r="G530" s="37"/>
      <c r="H530" s="28"/>
      <c r="I530" s="28"/>
      <c r="J530" s="28"/>
      <c r="K530" s="28"/>
      <c r="L530" s="28"/>
      <c r="M530" s="28"/>
      <c r="N530" s="28"/>
      <c r="O530" s="29"/>
      <c r="P530" t="str">
        <f>IF(D$130="","",D$130)</f>
        <v>117M1927129</v>
      </c>
      <c r="Q530" t="s">
        <v>704</v>
      </c>
      <c r="R530" t="s">
        <v>25</v>
      </c>
      <c r="S530" t="s">
        <v>387</v>
      </c>
      <c r="T530" s="45">
        <v>20.59</v>
      </c>
      <c r="U530" t="str">
        <f t="shared" ref="U530:U592" si="282">IF($T$1&lt;&gt;"Cq","",IF(T530="","INVALID",IF(T530&lt;33,"VALID","INVALID")))</f>
        <v>VALID</v>
      </c>
      <c r="V530" s="13" t="str">
        <f t="shared" ref="V530" si="283">IF(OR($N$15="Int.",ISBLANK($N$15)),"",IF(AND(U531="NO*",U533="NO*"),"Case 0",IF(U530="VALID",IF(U532="VALID",IF(U531="YES",IF(U533="YES","Case 1","Case 2"),IF(U533="YES","Case 3","Case 4")),IF(U531="YES",IF(U533="YES","Case 5","Case 6"),IF(U533="YES","Case 7","Case 8"))),IF(U532="VALID",IF(U531="YES",IF(U533="YES","Case 9","Case 10"),IF(U533="YES","Case 11","Case 12")),IF(U531="YES",IF(U533="YES","Case 13","Case 14"),IF(U533="YES","Case 15","Case 16"))))))</f>
        <v>Case 4</v>
      </c>
    </row>
    <row r="531" spans="1:22" ht="13.2" customHeight="1" x14ac:dyDescent="0.3">
      <c r="A531" s="28"/>
      <c r="B531" s="28"/>
      <c r="C531" s="28"/>
      <c r="D531" s="28"/>
      <c r="E531" s="28"/>
      <c r="F531" s="28"/>
      <c r="G531" s="37"/>
      <c r="H531" s="28"/>
      <c r="I531" s="28"/>
      <c r="J531" s="28"/>
      <c r="K531" s="28"/>
      <c r="L531" s="28"/>
      <c r="M531" s="28"/>
      <c r="N531" s="28"/>
      <c r="O531" s="29"/>
      <c r="P531" t="str">
        <f t="shared" ref="P531:P533" si="284">IF(D$130="","",D$130)</f>
        <v>117M1927129</v>
      </c>
      <c r="Q531" t="s">
        <v>704</v>
      </c>
      <c r="R531" t="s">
        <v>32</v>
      </c>
      <c r="S531" t="s">
        <v>387</v>
      </c>
      <c r="T531" s="45"/>
      <c r="U531" t="str">
        <f t="shared" ref="U531:U593" si="285">IF($T$1&lt;&gt;"Cq","",IF(T531="","NO",IF(T531&lt;33,"YES","NO*")))</f>
        <v>NO</v>
      </c>
      <c r="V531" s="13"/>
    </row>
    <row r="532" spans="1:22" ht="13.2" customHeight="1" x14ac:dyDescent="0.3">
      <c r="A532" s="28"/>
      <c r="B532" s="28"/>
      <c r="C532" s="28"/>
      <c r="D532" s="28"/>
      <c r="E532" s="28"/>
      <c r="F532" s="28"/>
      <c r="G532" s="37"/>
      <c r="H532" s="28"/>
      <c r="I532" s="28"/>
      <c r="J532" s="28"/>
      <c r="K532" s="28"/>
      <c r="L532" s="28"/>
      <c r="M532" s="28"/>
      <c r="N532" s="28"/>
      <c r="O532" s="29"/>
      <c r="P532" t="str">
        <f t="shared" si="284"/>
        <v>117M1927129</v>
      </c>
      <c r="Q532" t="s">
        <v>705</v>
      </c>
      <c r="R532" t="s">
        <v>25</v>
      </c>
      <c r="S532" t="s">
        <v>387</v>
      </c>
      <c r="T532" s="45">
        <v>19.760000000000002</v>
      </c>
      <c r="U532" t="str">
        <f t="shared" si="282"/>
        <v>VALID</v>
      </c>
      <c r="V532" s="13"/>
    </row>
    <row r="533" spans="1:22" ht="13.2" customHeight="1" x14ac:dyDescent="0.3">
      <c r="A533" s="28"/>
      <c r="B533" s="28"/>
      <c r="C533" s="28"/>
      <c r="D533" s="28"/>
      <c r="E533" s="28"/>
      <c r="F533" s="28"/>
      <c r="G533" s="37"/>
      <c r="H533" s="28"/>
      <c r="I533" s="28"/>
      <c r="J533" s="28"/>
      <c r="K533" s="28"/>
      <c r="L533" s="28"/>
      <c r="M533" s="28"/>
      <c r="N533" s="28"/>
      <c r="O533" s="29"/>
      <c r="P533" t="str">
        <f t="shared" si="284"/>
        <v>117M1927129</v>
      </c>
      <c r="Q533" t="s">
        <v>705</v>
      </c>
      <c r="R533" t="s">
        <v>32</v>
      </c>
      <c r="S533" t="s">
        <v>387</v>
      </c>
      <c r="T533" s="45"/>
      <c r="U533" t="str">
        <f t="shared" si="285"/>
        <v>NO</v>
      </c>
      <c r="V533" s="13"/>
    </row>
    <row r="534" spans="1:22" ht="13.2" customHeight="1" x14ac:dyDescent="0.3">
      <c r="A534" s="28"/>
      <c r="B534" s="28"/>
      <c r="C534" s="28"/>
      <c r="D534" s="28"/>
      <c r="E534" s="28"/>
      <c r="F534" s="28"/>
      <c r="G534" s="37"/>
      <c r="H534" s="28"/>
      <c r="I534" s="28"/>
      <c r="J534" s="28"/>
      <c r="K534" s="28"/>
      <c r="L534" s="28"/>
      <c r="M534" s="28"/>
      <c r="N534" s="28"/>
      <c r="O534" s="29"/>
      <c r="P534" t="str">
        <f>IF(D$131="","",D$131)</f>
        <v>117M1927130</v>
      </c>
      <c r="Q534" t="s">
        <v>706</v>
      </c>
      <c r="R534" t="s">
        <v>25</v>
      </c>
      <c r="S534" t="s">
        <v>390</v>
      </c>
      <c r="T534" s="45">
        <v>21.79</v>
      </c>
      <c r="U534" t="str">
        <f t="shared" si="282"/>
        <v>VALID</v>
      </c>
      <c r="V534" s="13" t="str">
        <f t="shared" ref="V534" si="286">IF(OR($N$15="Int.",ISBLANK($N$15)),"",IF(AND(U535="NO*",U537="NO*"),"Case 0",IF(U534="VALID",IF(U536="VALID",IF(U535="YES",IF(U537="YES","Case 1","Case 2"),IF(U537="YES","Case 3","Case 4")),IF(U535="YES",IF(U537="YES","Case 5","Case 6"),IF(U537="YES","Case 7","Case 8"))),IF(U536="VALID",IF(U535="YES",IF(U537="YES","Case 9","Case 10"),IF(U537="YES","Case 11","Case 12")),IF(U535="YES",IF(U537="YES","Case 13","Case 14"),IF(U537="YES","Case 15","Case 16"))))))</f>
        <v>Case 4</v>
      </c>
    </row>
    <row r="535" spans="1:22" ht="13.2" customHeight="1" x14ac:dyDescent="0.3">
      <c r="A535" s="28"/>
      <c r="B535" s="28"/>
      <c r="C535" s="28"/>
      <c r="D535" s="28"/>
      <c r="E535" s="28"/>
      <c r="F535" s="28"/>
      <c r="G535" s="37"/>
      <c r="H535" s="28"/>
      <c r="I535" s="28"/>
      <c r="J535" s="28"/>
      <c r="K535" s="28"/>
      <c r="L535" s="28"/>
      <c r="M535" s="28"/>
      <c r="N535" s="28"/>
      <c r="O535" s="29"/>
      <c r="P535" t="str">
        <f t="shared" ref="P535:P537" si="287">IF(D$131="","",D$131)</f>
        <v>117M1927130</v>
      </c>
      <c r="Q535" t="s">
        <v>706</v>
      </c>
      <c r="R535" t="s">
        <v>32</v>
      </c>
      <c r="S535" t="s">
        <v>390</v>
      </c>
      <c r="T535" s="45"/>
      <c r="U535" t="str">
        <f t="shared" si="285"/>
        <v>NO</v>
      </c>
      <c r="V535" s="13"/>
    </row>
    <row r="536" spans="1:22" ht="13.2" customHeight="1" x14ac:dyDescent="0.3">
      <c r="A536" s="28"/>
      <c r="B536" s="28"/>
      <c r="C536" s="28"/>
      <c r="D536" s="28"/>
      <c r="E536" s="28"/>
      <c r="F536" s="28"/>
      <c r="G536" s="37"/>
      <c r="H536" s="28"/>
      <c r="I536" s="28"/>
      <c r="J536" s="28"/>
      <c r="K536" s="28"/>
      <c r="L536" s="28"/>
      <c r="M536" s="28"/>
      <c r="N536" s="28"/>
      <c r="O536" s="29"/>
      <c r="P536" t="str">
        <f t="shared" si="287"/>
        <v>117M1927130</v>
      </c>
      <c r="Q536" t="s">
        <v>707</v>
      </c>
      <c r="R536" t="s">
        <v>25</v>
      </c>
      <c r="S536" t="s">
        <v>390</v>
      </c>
      <c r="T536" s="45">
        <v>23.11</v>
      </c>
      <c r="U536" t="str">
        <f t="shared" si="282"/>
        <v>VALID</v>
      </c>
      <c r="V536" s="13"/>
    </row>
    <row r="537" spans="1:22" ht="13.2" customHeight="1" x14ac:dyDescent="0.3">
      <c r="A537" s="28"/>
      <c r="B537" s="28"/>
      <c r="C537" s="28"/>
      <c r="D537" s="28"/>
      <c r="E537" s="28"/>
      <c r="F537" s="28"/>
      <c r="G537" s="37"/>
      <c r="H537" s="28"/>
      <c r="I537" s="28"/>
      <c r="J537" s="28"/>
      <c r="K537" s="28"/>
      <c r="L537" s="28"/>
      <c r="M537" s="28"/>
      <c r="N537" s="28"/>
      <c r="O537" s="29"/>
      <c r="P537" t="str">
        <f t="shared" si="287"/>
        <v>117M1927130</v>
      </c>
      <c r="Q537" t="s">
        <v>707</v>
      </c>
      <c r="R537" t="s">
        <v>32</v>
      </c>
      <c r="S537" t="s">
        <v>390</v>
      </c>
      <c r="T537" s="45"/>
      <c r="U537" t="str">
        <f t="shared" si="285"/>
        <v>NO</v>
      </c>
      <c r="V537" s="13"/>
    </row>
    <row r="538" spans="1:22" ht="13.2" customHeight="1" x14ac:dyDescent="0.3">
      <c r="A538" s="28"/>
      <c r="B538" s="28"/>
      <c r="C538" s="28"/>
      <c r="D538" s="28"/>
      <c r="E538" s="28"/>
      <c r="F538" s="28"/>
      <c r="G538" s="37"/>
      <c r="H538" s="28"/>
      <c r="I538" s="28"/>
      <c r="J538" s="28"/>
      <c r="K538" s="28"/>
      <c r="L538" s="28"/>
      <c r="M538" s="28"/>
      <c r="N538" s="28"/>
      <c r="O538" s="29"/>
      <c r="P538" t="str">
        <f>IF(D$132="","",D$132)</f>
        <v>117M1927131</v>
      </c>
      <c r="Q538" t="s">
        <v>708</v>
      </c>
      <c r="R538" t="s">
        <v>25</v>
      </c>
      <c r="S538" t="s">
        <v>392</v>
      </c>
      <c r="T538" s="45">
        <v>23.12</v>
      </c>
      <c r="U538" t="str">
        <f t="shared" si="282"/>
        <v>VALID</v>
      </c>
      <c r="V538" s="13" t="str">
        <f t="shared" ref="V538" si="288">IF(OR($N$15="Int.",ISBLANK($N$15)),"",IF(AND(U539="NO*",U541="NO*"),"Case 0",IF(U538="VALID",IF(U540="VALID",IF(U539="YES",IF(U541="YES","Case 1","Case 2"),IF(U541="YES","Case 3","Case 4")),IF(U539="YES",IF(U541="YES","Case 5","Case 6"),IF(U541="YES","Case 7","Case 8"))),IF(U540="VALID",IF(U539="YES",IF(U541="YES","Case 9","Case 10"),IF(U541="YES","Case 11","Case 12")),IF(U539="YES",IF(U541="YES","Case 13","Case 14"),IF(U541="YES","Case 15","Case 16"))))))</f>
        <v>Case 4</v>
      </c>
    </row>
    <row r="539" spans="1:22" ht="13.2" customHeight="1" x14ac:dyDescent="0.3">
      <c r="A539" s="28"/>
      <c r="B539" s="28"/>
      <c r="C539" s="28"/>
      <c r="D539" s="28"/>
      <c r="E539" s="28"/>
      <c r="F539" s="28"/>
      <c r="G539" s="37"/>
      <c r="H539" s="28"/>
      <c r="I539" s="28"/>
      <c r="J539" s="28"/>
      <c r="K539" s="28"/>
      <c r="L539" s="28"/>
      <c r="M539" s="28"/>
      <c r="N539" s="28"/>
      <c r="O539" s="29"/>
      <c r="P539" t="str">
        <f t="shared" ref="P539:P541" si="289">IF(D$132="","",D$132)</f>
        <v>117M1927131</v>
      </c>
      <c r="Q539" t="s">
        <v>708</v>
      </c>
      <c r="R539" t="s">
        <v>32</v>
      </c>
      <c r="S539" t="s">
        <v>392</v>
      </c>
      <c r="T539" s="45"/>
      <c r="U539" t="str">
        <f t="shared" si="285"/>
        <v>NO</v>
      </c>
      <c r="V539" s="13"/>
    </row>
    <row r="540" spans="1:22" ht="13.2" customHeight="1" x14ac:dyDescent="0.3">
      <c r="A540" s="28"/>
      <c r="B540" s="28"/>
      <c r="C540" s="28"/>
      <c r="D540" s="28"/>
      <c r="E540" s="28"/>
      <c r="F540" s="28"/>
      <c r="G540" s="37"/>
      <c r="H540" s="28"/>
      <c r="I540" s="28"/>
      <c r="J540" s="28"/>
      <c r="K540" s="28"/>
      <c r="L540" s="28"/>
      <c r="M540" s="28"/>
      <c r="N540" s="28"/>
      <c r="O540" s="29"/>
      <c r="P540" t="str">
        <f t="shared" si="289"/>
        <v>117M1927131</v>
      </c>
      <c r="Q540" t="s">
        <v>709</v>
      </c>
      <c r="R540" t="s">
        <v>25</v>
      </c>
      <c r="S540" t="s">
        <v>392</v>
      </c>
      <c r="T540" s="45">
        <v>22.69</v>
      </c>
      <c r="U540" t="str">
        <f t="shared" si="282"/>
        <v>VALID</v>
      </c>
      <c r="V540" s="13"/>
    </row>
    <row r="541" spans="1:22" ht="13.2" customHeight="1" x14ac:dyDescent="0.3">
      <c r="A541" s="28"/>
      <c r="B541" s="28"/>
      <c r="C541" s="28"/>
      <c r="D541" s="28"/>
      <c r="E541" s="28"/>
      <c r="F541" s="28"/>
      <c r="G541" s="37"/>
      <c r="H541" s="28"/>
      <c r="I541" s="28"/>
      <c r="J541" s="28"/>
      <c r="K541" s="28"/>
      <c r="L541" s="28"/>
      <c r="M541" s="28"/>
      <c r="N541" s="28"/>
      <c r="O541" s="29"/>
      <c r="P541" t="str">
        <f t="shared" si="289"/>
        <v>117M1927131</v>
      </c>
      <c r="Q541" t="s">
        <v>709</v>
      </c>
      <c r="R541" t="s">
        <v>32</v>
      </c>
      <c r="S541" t="s">
        <v>392</v>
      </c>
      <c r="T541" s="45"/>
      <c r="U541" t="str">
        <f t="shared" si="285"/>
        <v>NO</v>
      </c>
      <c r="V541" s="13"/>
    </row>
    <row r="542" spans="1:22" ht="13.2" customHeight="1" x14ac:dyDescent="0.3">
      <c r="A542" s="28"/>
      <c r="B542" s="28"/>
      <c r="C542" s="28"/>
      <c r="D542" s="28"/>
      <c r="E542" s="28"/>
      <c r="F542" s="28"/>
      <c r="G542" s="37"/>
      <c r="H542" s="28"/>
      <c r="I542" s="28"/>
      <c r="J542" s="28"/>
      <c r="K542" s="28"/>
      <c r="L542" s="28"/>
      <c r="M542" s="28"/>
      <c r="N542" s="28"/>
      <c r="O542" s="29"/>
      <c r="P542" t="str">
        <f>IF(D$133="","",D$133)</f>
        <v>117M1927132</v>
      </c>
      <c r="Q542" t="s">
        <v>94</v>
      </c>
      <c r="R542" t="s">
        <v>25</v>
      </c>
      <c r="S542" t="s">
        <v>395</v>
      </c>
      <c r="T542" s="45">
        <v>20.32</v>
      </c>
      <c r="U542" t="str">
        <f t="shared" si="282"/>
        <v>VALID</v>
      </c>
      <c r="V542" s="13" t="str">
        <f t="shared" ref="V542" si="290">IF(OR($N$15="Int.",ISBLANK($N$15)),"",IF(AND(U543="NO*",U545="NO*"),"Case 0",IF(U542="VALID",IF(U544="VALID",IF(U543="YES",IF(U545="YES","Case 1","Case 2"),IF(U545="YES","Case 3","Case 4")),IF(U543="YES",IF(U545="YES","Case 5","Case 6"),IF(U545="YES","Case 7","Case 8"))),IF(U544="VALID",IF(U543="YES",IF(U545="YES","Case 9","Case 10"),IF(U545="YES","Case 11","Case 12")),IF(U543="YES",IF(U545="YES","Case 13","Case 14"),IF(U545="YES","Case 15","Case 16"))))))</f>
        <v>Case 4</v>
      </c>
    </row>
    <row r="543" spans="1:22" ht="13.2" customHeight="1" x14ac:dyDescent="0.3">
      <c r="A543" s="28"/>
      <c r="B543" s="28"/>
      <c r="C543" s="28"/>
      <c r="D543" s="28"/>
      <c r="E543" s="28"/>
      <c r="F543" s="28"/>
      <c r="G543" s="37"/>
      <c r="H543" s="28"/>
      <c r="I543" s="28"/>
      <c r="J543" s="28"/>
      <c r="K543" s="28"/>
      <c r="L543" s="28"/>
      <c r="M543" s="28"/>
      <c r="N543" s="28"/>
      <c r="O543" s="29"/>
      <c r="P543" t="str">
        <f t="shared" ref="P543:P545" si="291">IF(D$133="","",D$133)</f>
        <v>117M1927132</v>
      </c>
      <c r="Q543" t="s">
        <v>94</v>
      </c>
      <c r="R543" t="s">
        <v>32</v>
      </c>
      <c r="S543" t="s">
        <v>395</v>
      </c>
      <c r="T543" s="45"/>
      <c r="U543" t="str">
        <f t="shared" si="285"/>
        <v>NO</v>
      </c>
      <c r="V543" s="13"/>
    </row>
    <row r="544" spans="1:22" ht="13.2" customHeight="1" x14ac:dyDescent="0.3">
      <c r="A544" s="28"/>
      <c r="B544" s="28"/>
      <c r="C544" s="28"/>
      <c r="D544" s="28"/>
      <c r="E544" s="28"/>
      <c r="F544" s="28"/>
      <c r="G544" s="37"/>
      <c r="H544" s="28"/>
      <c r="I544" s="28"/>
      <c r="J544" s="28"/>
      <c r="K544" s="28"/>
      <c r="L544" s="28"/>
      <c r="M544" s="28"/>
      <c r="N544" s="28"/>
      <c r="O544" s="29"/>
      <c r="P544" t="str">
        <f t="shared" si="291"/>
        <v>117M1927132</v>
      </c>
      <c r="Q544" t="s">
        <v>96</v>
      </c>
      <c r="R544" t="s">
        <v>25</v>
      </c>
      <c r="S544" t="s">
        <v>395</v>
      </c>
      <c r="T544" s="45">
        <v>20.350000000000001</v>
      </c>
      <c r="U544" t="str">
        <f t="shared" si="282"/>
        <v>VALID</v>
      </c>
      <c r="V544" s="13"/>
    </row>
    <row r="545" spans="1:22" ht="13.2" customHeight="1" x14ac:dyDescent="0.3">
      <c r="A545" s="28"/>
      <c r="B545" s="28"/>
      <c r="C545" s="28"/>
      <c r="D545" s="28"/>
      <c r="E545" s="28"/>
      <c r="F545" s="28"/>
      <c r="G545" s="37"/>
      <c r="H545" s="28"/>
      <c r="I545" s="28"/>
      <c r="J545" s="28"/>
      <c r="K545" s="28"/>
      <c r="L545" s="28"/>
      <c r="M545" s="28"/>
      <c r="N545" s="28"/>
      <c r="O545" s="29"/>
      <c r="P545" t="str">
        <f t="shared" si="291"/>
        <v>117M1927132</v>
      </c>
      <c r="Q545" t="s">
        <v>96</v>
      </c>
      <c r="R545" t="s">
        <v>32</v>
      </c>
      <c r="S545" t="s">
        <v>395</v>
      </c>
      <c r="T545" s="45"/>
      <c r="U545" t="str">
        <f t="shared" si="285"/>
        <v>NO</v>
      </c>
      <c r="V545" s="13"/>
    </row>
    <row r="546" spans="1:22" ht="13.2" customHeight="1" x14ac:dyDescent="0.3">
      <c r="A546" s="28"/>
      <c r="B546" s="28"/>
      <c r="C546" s="28"/>
      <c r="D546" s="28"/>
      <c r="E546" s="28"/>
      <c r="F546" s="28"/>
      <c r="G546" s="37"/>
      <c r="H546" s="28"/>
      <c r="I546" s="28"/>
      <c r="J546" s="28"/>
      <c r="K546" s="28"/>
      <c r="L546" s="28"/>
      <c r="M546" s="28"/>
      <c r="N546" s="28"/>
      <c r="O546" s="29"/>
      <c r="P546" t="str">
        <f>IF(D$134="","",D$134)</f>
        <v>117M1927133</v>
      </c>
      <c r="Q546" t="s">
        <v>710</v>
      </c>
      <c r="R546" t="s">
        <v>25</v>
      </c>
      <c r="S546" t="s">
        <v>397</v>
      </c>
      <c r="T546" s="45">
        <v>17.059999999999999</v>
      </c>
      <c r="U546" t="str">
        <f t="shared" si="282"/>
        <v>VALID</v>
      </c>
      <c r="V546" s="13" t="str">
        <f t="shared" ref="V546" si="292">IF(OR($N$15="Int.",ISBLANK($N$15)),"",IF(AND(U547="NO*",U549="NO*"),"Case 0",IF(U546="VALID",IF(U548="VALID",IF(U547="YES",IF(U549="YES","Case 1","Case 2"),IF(U549="YES","Case 3","Case 4")),IF(U547="YES",IF(U549="YES","Case 5","Case 6"),IF(U549="YES","Case 7","Case 8"))),IF(U548="VALID",IF(U547="YES",IF(U549="YES","Case 9","Case 10"),IF(U549="YES","Case 11","Case 12")),IF(U547="YES",IF(U549="YES","Case 13","Case 14"),IF(U549="YES","Case 15","Case 16"))))))</f>
        <v>Case 4</v>
      </c>
    </row>
    <row r="547" spans="1:22" ht="13.2" customHeight="1" x14ac:dyDescent="0.3">
      <c r="A547" s="28"/>
      <c r="B547" s="28"/>
      <c r="C547" s="28"/>
      <c r="D547" s="28"/>
      <c r="E547" s="28"/>
      <c r="F547" s="28"/>
      <c r="G547" s="37"/>
      <c r="H547" s="28"/>
      <c r="I547" s="28"/>
      <c r="J547" s="28"/>
      <c r="K547" s="28"/>
      <c r="L547" s="28"/>
      <c r="M547" s="28"/>
      <c r="N547" s="28"/>
      <c r="O547" s="29"/>
      <c r="P547" t="str">
        <f t="shared" ref="P547:P549" si="293">IF(D$134="","",D$134)</f>
        <v>117M1927133</v>
      </c>
      <c r="Q547" t="s">
        <v>710</v>
      </c>
      <c r="R547" t="s">
        <v>32</v>
      </c>
      <c r="S547" t="s">
        <v>397</v>
      </c>
      <c r="T547" s="45"/>
      <c r="U547" t="str">
        <f t="shared" si="285"/>
        <v>NO</v>
      </c>
      <c r="V547" s="13"/>
    </row>
    <row r="548" spans="1:22" ht="13.2" customHeight="1" x14ac:dyDescent="0.3">
      <c r="A548" s="28"/>
      <c r="B548" s="28"/>
      <c r="C548" s="28"/>
      <c r="D548" s="28"/>
      <c r="E548" s="28"/>
      <c r="F548" s="28"/>
      <c r="G548" s="37"/>
      <c r="H548" s="28"/>
      <c r="I548" s="28"/>
      <c r="J548" s="28"/>
      <c r="K548" s="28"/>
      <c r="L548" s="28"/>
      <c r="M548" s="28"/>
      <c r="N548" s="28"/>
      <c r="O548" s="29"/>
      <c r="P548" t="str">
        <f t="shared" si="293"/>
        <v>117M1927133</v>
      </c>
      <c r="Q548" t="s">
        <v>711</v>
      </c>
      <c r="R548" t="s">
        <v>25</v>
      </c>
      <c r="S548" t="s">
        <v>397</v>
      </c>
      <c r="T548" s="45">
        <v>17.16</v>
      </c>
      <c r="U548" t="str">
        <f t="shared" si="282"/>
        <v>VALID</v>
      </c>
      <c r="V548" s="13"/>
    </row>
    <row r="549" spans="1:22" ht="13.2" customHeight="1" x14ac:dyDescent="0.3">
      <c r="A549" s="28"/>
      <c r="B549" s="28"/>
      <c r="C549" s="28"/>
      <c r="D549" s="28"/>
      <c r="E549" s="28"/>
      <c r="F549" s="28"/>
      <c r="G549" s="37"/>
      <c r="H549" s="28"/>
      <c r="I549" s="28"/>
      <c r="J549" s="28"/>
      <c r="K549" s="28"/>
      <c r="L549" s="28"/>
      <c r="M549" s="28"/>
      <c r="N549" s="28"/>
      <c r="O549" s="29"/>
      <c r="P549" t="str">
        <f t="shared" si="293"/>
        <v>117M1927133</v>
      </c>
      <c r="Q549" t="s">
        <v>711</v>
      </c>
      <c r="R549" t="s">
        <v>32</v>
      </c>
      <c r="S549" t="s">
        <v>397</v>
      </c>
      <c r="T549" s="45"/>
      <c r="U549" t="str">
        <f t="shared" si="285"/>
        <v>NO</v>
      </c>
      <c r="V549" s="13"/>
    </row>
    <row r="550" spans="1:22" ht="13.2" customHeight="1" x14ac:dyDescent="0.3">
      <c r="A550" s="28"/>
      <c r="B550" s="28"/>
      <c r="C550" s="28"/>
      <c r="D550" s="28"/>
      <c r="E550" s="28"/>
      <c r="F550" s="28"/>
      <c r="G550" s="37"/>
      <c r="H550" s="28"/>
      <c r="I550" s="28"/>
      <c r="J550" s="28"/>
      <c r="K550" s="28"/>
      <c r="L550" s="28"/>
      <c r="M550" s="28"/>
      <c r="N550" s="28"/>
      <c r="O550" s="29"/>
      <c r="P550" t="str">
        <f>IF(D$135="","",D$135)</f>
        <v>117M1927134</v>
      </c>
      <c r="Q550" t="s">
        <v>712</v>
      </c>
      <c r="R550" t="s">
        <v>25</v>
      </c>
      <c r="S550" t="s">
        <v>400</v>
      </c>
      <c r="T550" s="45">
        <v>18.43</v>
      </c>
      <c r="U550" t="str">
        <f t="shared" si="282"/>
        <v>VALID</v>
      </c>
      <c r="V550" s="13" t="str">
        <f t="shared" ref="V550" si="294">IF(OR($N$15="Int.",ISBLANK($N$15)),"",IF(AND(U551="NO*",U553="NO*"),"Case 0",IF(U550="VALID",IF(U552="VALID",IF(U551="YES",IF(U553="YES","Case 1","Case 2"),IF(U553="YES","Case 3","Case 4")),IF(U551="YES",IF(U553="YES","Case 5","Case 6"),IF(U553="YES","Case 7","Case 8"))),IF(U552="VALID",IF(U551="YES",IF(U553="YES","Case 9","Case 10"),IF(U553="YES","Case 11","Case 12")),IF(U551="YES",IF(U553="YES","Case 13","Case 14"),IF(U553="YES","Case 15","Case 16"))))))</f>
        <v>Case 1</v>
      </c>
    </row>
    <row r="551" spans="1:22" ht="13.2" customHeight="1" x14ac:dyDescent="0.3">
      <c r="A551" s="28"/>
      <c r="B551" s="28"/>
      <c r="C551" s="28"/>
      <c r="D551" s="28"/>
      <c r="E551" s="28"/>
      <c r="F551" s="28"/>
      <c r="G551" s="37"/>
      <c r="H551" s="28"/>
      <c r="I551" s="28"/>
      <c r="J551" s="28"/>
      <c r="K551" s="28"/>
      <c r="L551" s="28"/>
      <c r="M551" s="28"/>
      <c r="N551" s="28"/>
      <c r="O551" s="29"/>
      <c r="P551" t="str">
        <f t="shared" ref="P551:P553" si="295">IF(D$135="","",D$135)</f>
        <v>117M1927134</v>
      </c>
      <c r="Q551" t="s">
        <v>712</v>
      </c>
      <c r="R551" t="s">
        <v>32</v>
      </c>
      <c r="S551" t="s">
        <v>400</v>
      </c>
      <c r="T551" s="45">
        <v>28.21</v>
      </c>
      <c r="U551" t="str">
        <f t="shared" si="285"/>
        <v>YES</v>
      </c>
      <c r="V551" s="13"/>
    </row>
    <row r="552" spans="1:22" ht="13.2" customHeight="1" x14ac:dyDescent="0.3">
      <c r="A552" s="28"/>
      <c r="B552" s="28"/>
      <c r="C552" s="28"/>
      <c r="D552" s="28"/>
      <c r="E552" s="28"/>
      <c r="F552" s="28"/>
      <c r="G552" s="37"/>
      <c r="H552" s="28"/>
      <c r="I552" s="28"/>
      <c r="J552" s="28"/>
      <c r="K552" s="28"/>
      <c r="L552" s="28"/>
      <c r="M552" s="28"/>
      <c r="N552" s="28"/>
      <c r="O552" s="29"/>
      <c r="P552" t="str">
        <f t="shared" si="295"/>
        <v>117M1927134</v>
      </c>
      <c r="Q552" t="s">
        <v>713</v>
      </c>
      <c r="R552" t="s">
        <v>25</v>
      </c>
      <c r="S552" t="s">
        <v>400</v>
      </c>
      <c r="T552" s="45">
        <v>18.399999999999999</v>
      </c>
      <c r="U552" t="str">
        <f t="shared" si="282"/>
        <v>VALID</v>
      </c>
      <c r="V552" s="13"/>
    </row>
    <row r="553" spans="1:22" ht="13.2" customHeight="1" x14ac:dyDescent="0.3">
      <c r="A553" s="28"/>
      <c r="B553" s="28"/>
      <c r="C553" s="28"/>
      <c r="D553" s="28"/>
      <c r="E553" s="28"/>
      <c r="F553" s="28"/>
      <c r="G553" s="37"/>
      <c r="H553" s="28"/>
      <c r="I553" s="28"/>
      <c r="J553" s="28"/>
      <c r="K553" s="28"/>
      <c r="L553" s="28"/>
      <c r="M553" s="28"/>
      <c r="N553" s="28"/>
      <c r="O553" s="29"/>
      <c r="P553" t="str">
        <f t="shared" si="295"/>
        <v>117M1927134</v>
      </c>
      <c r="Q553" t="s">
        <v>713</v>
      </c>
      <c r="R553" t="s">
        <v>32</v>
      </c>
      <c r="S553" t="s">
        <v>400</v>
      </c>
      <c r="T553" s="45">
        <v>28.6</v>
      </c>
      <c r="U553" t="str">
        <f t="shared" si="285"/>
        <v>YES</v>
      </c>
      <c r="V553" s="13"/>
    </row>
    <row r="554" spans="1:22" ht="13.2" customHeight="1" x14ac:dyDescent="0.3">
      <c r="A554" s="28"/>
      <c r="B554" s="28"/>
      <c r="C554" s="28"/>
      <c r="D554" s="28"/>
      <c r="E554" s="28"/>
      <c r="F554" s="28"/>
      <c r="G554" s="37"/>
      <c r="H554" s="28"/>
      <c r="I554" s="28"/>
      <c r="J554" s="28"/>
      <c r="K554" s="28"/>
      <c r="L554" s="28"/>
      <c r="M554" s="28"/>
      <c r="N554" s="28"/>
      <c r="O554" s="29"/>
      <c r="P554" t="str">
        <f>IF(D$136="","",D$136)</f>
        <v>117M1927135</v>
      </c>
      <c r="Q554" t="s">
        <v>714</v>
      </c>
      <c r="R554" t="s">
        <v>25</v>
      </c>
      <c r="S554" t="s">
        <v>402</v>
      </c>
      <c r="T554" s="45">
        <v>16.61</v>
      </c>
      <c r="U554" t="str">
        <f t="shared" si="282"/>
        <v>VALID</v>
      </c>
      <c r="V554" s="13" t="str">
        <f t="shared" ref="V554" si="296">IF(OR($N$15="Int.",ISBLANK($N$15)),"",IF(AND(U555="NO*",U557="NO*"),"Case 0",IF(U554="VALID",IF(U556="VALID",IF(U555="YES",IF(U557="YES","Case 1","Case 2"),IF(U557="YES","Case 3","Case 4")),IF(U555="YES",IF(U557="YES","Case 5","Case 6"),IF(U557="YES","Case 7","Case 8"))),IF(U556="VALID",IF(U555="YES",IF(U557="YES","Case 9","Case 10"),IF(U557="YES","Case 11","Case 12")),IF(U555="YES",IF(U557="YES","Case 13","Case 14"),IF(U557="YES","Case 15","Case 16"))))))</f>
        <v>Case 4</v>
      </c>
    </row>
    <row r="555" spans="1:22" ht="13.2" customHeight="1" x14ac:dyDescent="0.3">
      <c r="A555" s="28"/>
      <c r="B555" s="28"/>
      <c r="C555" s="28"/>
      <c r="D555" s="28"/>
      <c r="E555" s="28"/>
      <c r="F555" s="28"/>
      <c r="G555" s="37"/>
      <c r="H555" s="28"/>
      <c r="I555" s="28"/>
      <c r="J555" s="28"/>
      <c r="K555" s="28"/>
      <c r="L555" s="28"/>
      <c r="M555" s="28"/>
      <c r="N555" s="28"/>
      <c r="O555" s="29"/>
      <c r="P555" t="str">
        <f t="shared" ref="P555:P557" si="297">IF(D$136="","",D$136)</f>
        <v>117M1927135</v>
      </c>
      <c r="Q555" t="s">
        <v>714</v>
      </c>
      <c r="R555" t="s">
        <v>32</v>
      </c>
      <c r="S555" t="s">
        <v>402</v>
      </c>
      <c r="T555" s="45"/>
      <c r="U555" t="str">
        <f t="shared" si="285"/>
        <v>NO</v>
      </c>
      <c r="V555" s="13"/>
    </row>
    <row r="556" spans="1:22" ht="13.2" customHeight="1" x14ac:dyDescent="0.3">
      <c r="A556" s="28"/>
      <c r="B556" s="28"/>
      <c r="C556" s="28"/>
      <c r="D556" s="28"/>
      <c r="E556" s="28"/>
      <c r="F556" s="28"/>
      <c r="G556" s="37"/>
      <c r="H556" s="28"/>
      <c r="I556" s="28"/>
      <c r="J556" s="28"/>
      <c r="K556" s="28"/>
      <c r="L556" s="28"/>
      <c r="M556" s="28"/>
      <c r="N556" s="28"/>
      <c r="O556" s="29"/>
      <c r="P556" t="str">
        <f t="shared" si="297"/>
        <v>117M1927135</v>
      </c>
      <c r="Q556" t="s">
        <v>715</v>
      </c>
      <c r="R556" t="s">
        <v>25</v>
      </c>
      <c r="S556" t="s">
        <v>402</v>
      </c>
      <c r="T556" s="45">
        <v>15.96</v>
      </c>
      <c r="U556" t="str">
        <f t="shared" si="282"/>
        <v>VALID</v>
      </c>
      <c r="V556" s="13"/>
    </row>
    <row r="557" spans="1:22" ht="13.2" customHeight="1" x14ac:dyDescent="0.3">
      <c r="A557" s="28"/>
      <c r="B557" s="28"/>
      <c r="C557" s="28"/>
      <c r="D557" s="28"/>
      <c r="E557" s="28"/>
      <c r="F557" s="28"/>
      <c r="G557" s="37"/>
      <c r="H557" s="28"/>
      <c r="I557" s="28"/>
      <c r="J557" s="28"/>
      <c r="K557" s="28"/>
      <c r="L557" s="28"/>
      <c r="M557" s="28"/>
      <c r="N557" s="28"/>
      <c r="O557" s="29"/>
      <c r="P557" t="str">
        <f t="shared" si="297"/>
        <v>117M1927135</v>
      </c>
      <c r="Q557" t="s">
        <v>715</v>
      </c>
      <c r="R557" t="s">
        <v>32</v>
      </c>
      <c r="S557" t="s">
        <v>402</v>
      </c>
      <c r="T557" s="45"/>
      <c r="U557" t="str">
        <f t="shared" si="285"/>
        <v>NO</v>
      </c>
      <c r="V557" s="13"/>
    </row>
    <row r="558" spans="1:22" ht="13.2" customHeight="1" x14ac:dyDescent="0.3">
      <c r="A558" s="28"/>
      <c r="B558" s="28"/>
      <c r="C558" s="28"/>
      <c r="D558" s="28"/>
      <c r="E558" s="28"/>
      <c r="F558" s="28"/>
      <c r="G558" s="37"/>
      <c r="H558" s="28"/>
      <c r="I558" s="28"/>
      <c r="J558" s="28"/>
      <c r="K558" s="28"/>
      <c r="L558" s="28"/>
      <c r="M558" s="28"/>
      <c r="N558" s="28"/>
      <c r="O558" s="29"/>
      <c r="P558" t="str">
        <f>IF(D$137="","",D$137)</f>
        <v>117M1927136</v>
      </c>
      <c r="Q558" t="s">
        <v>716</v>
      </c>
      <c r="R558" t="s">
        <v>25</v>
      </c>
      <c r="S558" t="s">
        <v>405</v>
      </c>
      <c r="T558" s="45">
        <v>31.89</v>
      </c>
      <c r="U558" t="str">
        <f t="shared" si="282"/>
        <v>VALID</v>
      </c>
      <c r="V558" s="13" t="str">
        <f t="shared" ref="V558" si="298">IF(OR($N$15="Int.",ISBLANK($N$15)),"",IF(AND(U559="NO*",U561="NO*"),"Case 0",IF(U558="VALID",IF(U560="VALID",IF(U559="YES",IF(U561="YES","Case 1","Case 2"),IF(U561="YES","Case 3","Case 4")),IF(U559="YES",IF(U561="YES","Case 5","Case 6"),IF(U561="YES","Case 7","Case 8"))),IF(U560="VALID",IF(U559="YES",IF(U561="YES","Case 9","Case 10"),IF(U561="YES","Case 11","Case 12")),IF(U559="YES",IF(U561="YES","Case 13","Case 14"),IF(U561="YES","Case 15","Case 16"))))))</f>
        <v>Case 4</v>
      </c>
    </row>
    <row r="559" spans="1:22" ht="13.2" customHeight="1" x14ac:dyDescent="0.3">
      <c r="A559" s="28"/>
      <c r="B559" s="28"/>
      <c r="C559" s="28"/>
      <c r="D559" s="28"/>
      <c r="E559" s="28"/>
      <c r="F559" s="28"/>
      <c r="G559" s="37"/>
      <c r="H559" s="28"/>
      <c r="I559" s="28"/>
      <c r="J559" s="28"/>
      <c r="K559" s="28"/>
      <c r="L559" s="28"/>
      <c r="M559" s="28"/>
      <c r="N559" s="28"/>
      <c r="O559" s="29"/>
      <c r="P559" t="str">
        <f t="shared" ref="P559:P561" si="299">IF(D$137="","",D$137)</f>
        <v>117M1927136</v>
      </c>
      <c r="Q559" t="s">
        <v>716</v>
      </c>
      <c r="R559" t="s">
        <v>32</v>
      </c>
      <c r="S559" t="s">
        <v>405</v>
      </c>
      <c r="T559" s="45"/>
      <c r="U559" t="str">
        <f t="shared" si="285"/>
        <v>NO</v>
      </c>
      <c r="V559" s="13"/>
    </row>
    <row r="560" spans="1:22" ht="13.2" customHeight="1" x14ac:dyDescent="0.3">
      <c r="A560" s="28"/>
      <c r="B560" s="28"/>
      <c r="C560" s="28"/>
      <c r="D560" s="28"/>
      <c r="E560" s="28"/>
      <c r="F560" s="28"/>
      <c r="G560" s="37"/>
      <c r="H560" s="28"/>
      <c r="I560" s="28"/>
      <c r="J560" s="28"/>
      <c r="K560" s="28"/>
      <c r="L560" s="28"/>
      <c r="M560" s="28"/>
      <c r="N560" s="28"/>
      <c r="O560" s="29"/>
      <c r="P560" t="str">
        <f t="shared" si="299"/>
        <v>117M1927136</v>
      </c>
      <c r="Q560" t="s">
        <v>717</v>
      </c>
      <c r="R560" t="s">
        <v>25</v>
      </c>
      <c r="S560" t="s">
        <v>405</v>
      </c>
      <c r="T560" s="45">
        <v>26.96</v>
      </c>
      <c r="U560" t="str">
        <f t="shared" si="282"/>
        <v>VALID</v>
      </c>
      <c r="V560" s="13"/>
    </row>
    <row r="561" spans="1:22" ht="13.2" customHeight="1" x14ac:dyDescent="0.3">
      <c r="A561" s="28"/>
      <c r="B561" s="28"/>
      <c r="C561" s="28"/>
      <c r="D561" s="28"/>
      <c r="E561" s="28"/>
      <c r="F561" s="28"/>
      <c r="G561" s="37"/>
      <c r="H561" s="28"/>
      <c r="I561" s="28"/>
      <c r="J561" s="28"/>
      <c r="K561" s="28"/>
      <c r="L561" s="28"/>
      <c r="M561" s="28"/>
      <c r="N561" s="28"/>
      <c r="O561" s="29"/>
      <c r="P561" t="str">
        <f t="shared" si="299"/>
        <v>117M1927136</v>
      </c>
      <c r="Q561" t="s">
        <v>717</v>
      </c>
      <c r="R561" t="s">
        <v>32</v>
      </c>
      <c r="S561" t="s">
        <v>405</v>
      </c>
      <c r="T561" s="45">
        <v>35.49</v>
      </c>
      <c r="U561" t="str">
        <f t="shared" si="285"/>
        <v>NO*</v>
      </c>
      <c r="V561" s="13"/>
    </row>
    <row r="562" spans="1:22" ht="13.2" customHeight="1" x14ac:dyDescent="0.3">
      <c r="A562" s="28"/>
      <c r="B562" s="28"/>
      <c r="C562" s="28"/>
      <c r="D562" s="28"/>
      <c r="E562" s="28"/>
      <c r="F562" s="28"/>
      <c r="G562" s="37"/>
      <c r="H562" s="28"/>
      <c r="I562" s="28"/>
      <c r="J562" s="28"/>
      <c r="K562" s="28"/>
      <c r="L562" s="28"/>
      <c r="M562" s="28"/>
      <c r="N562" s="28"/>
      <c r="O562" s="29"/>
      <c r="P562" t="str">
        <f>IF(D$138="","",D$138)</f>
        <v>117M1927137</v>
      </c>
      <c r="Q562" t="s">
        <v>718</v>
      </c>
      <c r="R562" t="s">
        <v>25</v>
      </c>
      <c r="S562" t="s">
        <v>407</v>
      </c>
      <c r="T562" s="45">
        <v>19.46</v>
      </c>
      <c r="U562" t="str">
        <f t="shared" si="282"/>
        <v>VALID</v>
      </c>
      <c r="V562" s="13" t="str">
        <f t="shared" ref="V562" si="300">IF(OR($N$15="Int.",ISBLANK($N$15)),"",IF(AND(U563="NO*",U565="NO*"),"Case 0",IF(U562="VALID",IF(U564="VALID",IF(U563="YES",IF(U565="YES","Case 1","Case 2"),IF(U565="YES","Case 3","Case 4")),IF(U563="YES",IF(U565="YES","Case 5","Case 6"),IF(U565="YES","Case 7","Case 8"))),IF(U564="VALID",IF(U563="YES",IF(U565="YES","Case 9","Case 10"),IF(U565="YES","Case 11","Case 12")),IF(U563="YES",IF(U565="YES","Case 13","Case 14"),IF(U565="YES","Case 15","Case 16"))))))</f>
        <v>Case 4</v>
      </c>
    </row>
    <row r="563" spans="1:22" ht="13.2" customHeight="1" x14ac:dyDescent="0.3">
      <c r="A563" s="28"/>
      <c r="B563" s="28"/>
      <c r="C563" s="28"/>
      <c r="D563" s="28"/>
      <c r="E563" s="28"/>
      <c r="F563" s="28"/>
      <c r="G563" s="37"/>
      <c r="H563" s="28"/>
      <c r="I563" s="28"/>
      <c r="J563" s="28"/>
      <c r="K563" s="28"/>
      <c r="L563" s="28"/>
      <c r="M563" s="28"/>
      <c r="N563" s="28"/>
      <c r="O563" s="29"/>
      <c r="P563" t="str">
        <f t="shared" ref="P563:P565" si="301">IF(D$138="","",D$138)</f>
        <v>117M1927137</v>
      </c>
      <c r="Q563" t="s">
        <v>718</v>
      </c>
      <c r="R563" t="s">
        <v>32</v>
      </c>
      <c r="S563" t="s">
        <v>407</v>
      </c>
      <c r="T563" s="45"/>
      <c r="U563" t="str">
        <f t="shared" si="285"/>
        <v>NO</v>
      </c>
      <c r="V563" s="13"/>
    </row>
    <row r="564" spans="1:22" ht="13.2" customHeight="1" x14ac:dyDescent="0.3">
      <c r="A564" s="28"/>
      <c r="B564" s="28"/>
      <c r="C564" s="28"/>
      <c r="D564" s="28"/>
      <c r="E564" s="28"/>
      <c r="F564" s="28"/>
      <c r="G564" s="37"/>
      <c r="H564" s="28"/>
      <c r="I564" s="28"/>
      <c r="J564" s="28"/>
      <c r="K564" s="28"/>
      <c r="L564" s="28"/>
      <c r="M564" s="28"/>
      <c r="N564" s="28"/>
      <c r="O564" s="29"/>
      <c r="P564" t="str">
        <f t="shared" si="301"/>
        <v>117M1927137</v>
      </c>
      <c r="Q564" t="s">
        <v>719</v>
      </c>
      <c r="R564" t="s">
        <v>25</v>
      </c>
      <c r="S564" t="s">
        <v>407</v>
      </c>
      <c r="T564" s="45">
        <v>19.32</v>
      </c>
      <c r="U564" t="str">
        <f t="shared" si="282"/>
        <v>VALID</v>
      </c>
      <c r="V564" s="13"/>
    </row>
    <row r="565" spans="1:22" ht="13.2" customHeight="1" x14ac:dyDescent="0.3">
      <c r="A565" s="28"/>
      <c r="B565" s="28"/>
      <c r="C565" s="28"/>
      <c r="D565" s="28"/>
      <c r="E565" s="28"/>
      <c r="F565" s="28"/>
      <c r="G565" s="37"/>
      <c r="H565" s="28"/>
      <c r="I565" s="28"/>
      <c r="J565" s="28"/>
      <c r="K565" s="28"/>
      <c r="L565" s="28"/>
      <c r="M565" s="28"/>
      <c r="N565" s="28"/>
      <c r="O565" s="29"/>
      <c r="P565" t="str">
        <f t="shared" si="301"/>
        <v>117M1927137</v>
      </c>
      <c r="Q565" t="s">
        <v>719</v>
      </c>
      <c r="R565" t="s">
        <v>32</v>
      </c>
      <c r="S565" t="s">
        <v>407</v>
      </c>
      <c r="T565" s="45"/>
      <c r="U565" t="str">
        <f t="shared" si="285"/>
        <v>NO</v>
      </c>
      <c r="V565" s="13"/>
    </row>
    <row r="566" spans="1:22" ht="13.2" customHeight="1" x14ac:dyDescent="0.3">
      <c r="A566" s="28"/>
      <c r="B566" s="28"/>
      <c r="C566" s="28"/>
      <c r="D566" s="28"/>
      <c r="E566" s="28"/>
      <c r="F566" s="28"/>
      <c r="G566" s="37"/>
      <c r="H566" s="28"/>
      <c r="I566" s="28"/>
      <c r="J566" s="28"/>
      <c r="K566" s="28"/>
      <c r="L566" s="28"/>
      <c r="M566" s="28"/>
      <c r="N566" s="28"/>
      <c r="O566" s="29"/>
      <c r="P566" t="str">
        <f>IF(D$139="","",D$139)</f>
        <v>117M1927138</v>
      </c>
      <c r="Q566" t="s">
        <v>720</v>
      </c>
      <c r="R566" t="s">
        <v>25</v>
      </c>
      <c r="S566" t="s">
        <v>410</v>
      </c>
      <c r="T566" s="45">
        <v>18.010000000000002</v>
      </c>
      <c r="U566" t="str">
        <f t="shared" si="282"/>
        <v>VALID</v>
      </c>
      <c r="V566" s="13" t="str">
        <f t="shared" ref="V566" si="302">IF(OR($N$15="Int.",ISBLANK($N$15)),"",IF(AND(U567="NO*",U569="NO*"),"Case 0",IF(U566="VALID",IF(U568="VALID",IF(U567="YES",IF(U569="YES","Case 1","Case 2"),IF(U569="YES","Case 3","Case 4")),IF(U567="YES",IF(U569="YES","Case 5","Case 6"),IF(U569="YES","Case 7","Case 8"))),IF(U568="VALID",IF(U567="YES",IF(U569="YES","Case 9","Case 10"),IF(U569="YES","Case 11","Case 12")),IF(U567="YES",IF(U569="YES","Case 13","Case 14"),IF(U569="YES","Case 15","Case 16"))))))</f>
        <v>Case 4</v>
      </c>
    </row>
    <row r="567" spans="1:22" ht="13.2" customHeight="1" x14ac:dyDescent="0.3">
      <c r="A567" s="28"/>
      <c r="B567" s="28"/>
      <c r="C567" s="28"/>
      <c r="D567" s="28"/>
      <c r="E567" s="28"/>
      <c r="F567" s="28"/>
      <c r="G567" s="37"/>
      <c r="H567" s="28"/>
      <c r="I567" s="28"/>
      <c r="J567" s="28"/>
      <c r="K567" s="28"/>
      <c r="L567" s="28"/>
      <c r="M567" s="28"/>
      <c r="N567" s="28"/>
      <c r="O567" s="29"/>
      <c r="P567" t="str">
        <f t="shared" ref="P567:P569" si="303">IF(D$139="","",D$139)</f>
        <v>117M1927138</v>
      </c>
      <c r="Q567" t="s">
        <v>720</v>
      </c>
      <c r="R567" t="s">
        <v>32</v>
      </c>
      <c r="S567" t="s">
        <v>410</v>
      </c>
      <c r="T567" s="45"/>
      <c r="U567" t="str">
        <f t="shared" si="285"/>
        <v>NO</v>
      </c>
      <c r="V567" s="13"/>
    </row>
    <row r="568" spans="1:22" ht="13.2" customHeight="1" x14ac:dyDescent="0.3">
      <c r="A568" s="28"/>
      <c r="B568" s="28"/>
      <c r="C568" s="28"/>
      <c r="D568" s="28"/>
      <c r="E568" s="28"/>
      <c r="F568" s="28"/>
      <c r="G568" s="37"/>
      <c r="H568" s="28"/>
      <c r="I568" s="28"/>
      <c r="J568" s="28"/>
      <c r="K568" s="28"/>
      <c r="L568" s="28"/>
      <c r="M568" s="28"/>
      <c r="N568" s="28"/>
      <c r="O568" s="29"/>
      <c r="P568" t="str">
        <f t="shared" si="303"/>
        <v>117M1927138</v>
      </c>
      <c r="Q568" t="s">
        <v>721</v>
      </c>
      <c r="R568" t="s">
        <v>25</v>
      </c>
      <c r="S568" t="s">
        <v>410</v>
      </c>
      <c r="T568" s="45">
        <v>17.21</v>
      </c>
      <c r="U568" t="str">
        <f t="shared" si="282"/>
        <v>VALID</v>
      </c>
      <c r="V568" s="13"/>
    </row>
    <row r="569" spans="1:22" ht="13.2" customHeight="1" x14ac:dyDescent="0.3">
      <c r="A569" s="28"/>
      <c r="B569" s="28"/>
      <c r="C569" s="28"/>
      <c r="D569" s="28"/>
      <c r="E569" s="28"/>
      <c r="F569" s="28"/>
      <c r="G569" s="37"/>
      <c r="H569" s="28"/>
      <c r="I569" s="28"/>
      <c r="J569" s="28"/>
      <c r="K569" s="28"/>
      <c r="L569" s="28"/>
      <c r="M569" s="28"/>
      <c r="N569" s="28"/>
      <c r="O569" s="29"/>
      <c r="P569" t="str">
        <f t="shared" si="303"/>
        <v>117M1927138</v>
      </c>
      <c r="Q569" t="s">
        <v>721</v>
      </c>
      <c r="R569" t="s">
        <v>32</v>
      </c>
      <c r="S569" t="s">
        <v>410</v>
      </c>
      <c r="T569" s="45"/>
      <c r="U569" t="str">
        <f t="shared" si="285"/>
        <v>NO</v>
      </c>
      <c r="V569" s="13"/>
    </row>
    <row r="570" spans="1:22" ht="13.2" customHeight="1" x14ac:dyDescent="0.3">
      <c r="A570" s="28"/>
      <c r="B570" s="28"/>
      <c r="C570" s="28"/>
      <c r="D570" s="28"/>
      <c r="E570" s="28"/>
      <c r="F570" s="28"/>
      <c r="G570" s="37"/>
      <c r="H570" s="28"/>
      <c r="I570" s="28"/>
      <c r="J570" s="28"/>
      <c r="K570" s="28"/>
      <c r="L570" s="28"/>
      <c r="M570" s="28"/>
      <c r="N570" s="28"/>
      <c r="O570" s="29"/>
      <c r="P570" t="str">
        <f>IF(D$140="","",D$140)</f>
        <v>117M1927139</v>
      </c>
      <c r="Q570" t="s">
        <v>722</v>
      </c>
      <c r="R570" t="s">
        <v>25</v>
      </c>
      <c r="S570" t="s">
        <v>412</v>
      </c>
      <c r="T570" s="45">
        <v>17.239999999999998</v>
      </c>
      <c r="U570" t="str">
        <f t="shared" si="282"/>
        <v>VALID</v>
      </c>
      <c r="V570" s="13" t="str">
        <f t="shared" ref="V570" si="304">IF(OR($N$15="Int.",ISBLANK($N$15)),"",IF(AND(U571="NO*",U573="NO*"),"Case 0",IF(U570="VALID",IF(U572="VALID",IF(U571="YES",IF(U573="YES","Case 1","Case 2"),IF(U573="YES","Case 3","Case 4")),IF(U571="YES",IF(U573="YES","Case 5","Case 6"),IF(U573="YES","Case 7","Case 8"))),IF(U572="VALID",IF(U571="YES",IF(U573="YES","Case 9","Case 10"),IF(U573="YES","Case 11","Case 12")),IF(U571="YES",IF(U573="YES","Case 13","Case 14"),IF(U573="YES","Case 15","Case 16"))))))</f>
        <v>Case 4</v>
      </c>
    </row>
    <row r="571" spans="1:22" ht="13.2" customHeight="1" x14ac:dyDescent="0.3">
      <c r="A571" s="28"/>
      <c r="B571" s="28"/>
      <c r="C571" s="28"/>
      <c r="D571" s="28"/>
      <c r="E571" s="28"/>
      <c r="F571" s="28"/>
      <c r="G571" s="37"/>
      <c r="H571" s="28"/>
      <c r="I571" s="28"/>
      <c r="J571" s="28"/>
      <c r="K571" s="28"/>
      <c r="L571" s="28"/>
      <c r="M571" s="28"/>
      <c r="N571" s="28"/>
      <c r="O571" s="29"/>
      <c r="P571" t="str">
        <f t="shared" ref="P571:P573" si="305">IF(D$140="","",D$140)</f>
        <v>117M1927139</v>
      </c>
      <c r="Q571" t="s">
        <v>722</v>
      </c>
      <c r="R571" t="s">
        <v>32</v>
      </c>
      <c r="S571" t="s">
        <v>412</v>
      </c>
      <c r="T571" s="45"/>
      <c r="U571" t="str">
        <f t="shared" si="285"/>
        <v>NO</v>
      </c>
      <c r="V571" s="13"/>
    </row>
    <row r="572" spans="1:22" ht="13.2" customHeight="1" x14ac:dyDescent="0.3">
      <c r="A572" s="28"/>
      <c r="B572" s="28"/>
      <c r="C572" s="28"/>
      <c r="D572" s="28"/>
      <c r="E572" s="28"/>
      <c r="F572" s="28"/>
      <c r="G572" s="37"/>
      <c r="H572" s="28"/>
      <c r="I572" s="28"/>
      <c r="J572" s="28"/>
      <c r="K572" s="28"/>
      <c r="L572" s="28"/>
      <c r="M572" s="28"/>
      <c r="N572" s="28"/>
      <c r="O572" s="29"/>
      <c r="P572" t="str">
        <f t="shared" si="305"/>
        <v>117M1927139</v>
      </c>
      <c r="Q572" t="s">
        <v>723</v>
      </c>
      <c r="R572" t="s">
        <v>25</v>
      </c>
      <c r="S572" t="s">
        <v>412</v>
      </c>
      <c r="T572" s="45">
        <v>16.79</v>
      </c>
      <c r="U572" t="str">
        <f t="shared" si="282"/>
        <v>VALID</v>
      </c>
      <c r="V572" s="13"/>
    </row>
    <row r="573" spans="1:22" ht="13.2" customHeight="1" x14ac:dyDescent="0.3">
      <c r="A573" s="28"/>
      <c r="B573" s="28"/>
      <c r="C573" s="28"/>
      <c r="D573" s="28"/>
      <c r="E573" s="28"/>
      <c r="F573" s="28"/>
      <c r="G573" s="37"/>
      <c r="H573" s="28"/>
      <c r="I573" s="28"/>
      <c r="J573" s="28"/>
      <c r="K573" s="28"/>
      <c r="L573" s="28"/>
      <c r="M573" s="28"/>
      <c r="N573" s="28"/>
      <c r="O573" s="29"/>
      <c r="P573" t="str">
        <f t="shared" si="305"/>
        <v>117M1927139</v>
      </c>
      <c r="Q573" t="s">
        <v>723</v>
      </c>
      <c r="R573" t="s">
        <v>32</v>
      </c>
      <c r="S573" t="s">
        <v>412</v>
      </c>
      <c r="T573" s="45"/>
      <c r="U573" t="str">
        <f t="shared" si="285"/>
        <v>NO</v>
      </c>
      <c r="V573" s="13"/>
    </row>
    <row r="574" spans="1:22" ht="13.2" customHeight="1" x14ac:dyDescent="0.3">
      <c r="A574" s="28"/>
      <c r="B574" s="28"/>
      <c r="C574" s="28"/>
      <c r="D574" s="28"/>
      <c r="E574" s="28"/>
      <c r="F574" s="28"/>
      <c r="G574" s="37"/>
      <c r="H574" s="28"/>
      <c r="I574" s="28"/>
      <c r="J574" s="28"/>
      <c r="K574" s="28"/>
      <c r="L574" s="28"/>
      <c r="M574" s="28"/>
      <c r="N574" s="28"/>
      <c r="O574" s="29"/>
      <c r="P574" t="str">
        <f>IF(D$141="","",D$141)</f>
        <v>117M1927140</v>
      </c>
      <c r="Q574" t="s">
        <v>724</v>
      </c>
      <c r="R574" t="s">
        <v>25</v>
      </c>
      <c r="S574" t="s">
        <v>415</v>
      </c>
      <c r="T574" s="45">
        <v>19.25</v>
      </c>
      <c r="U574" t="str">
        <f t="shared" si="282"/>
        <v>VALID</v>
      </c>
      <c r="V574" s="13" t="str">
        <f t="shared" ref="V574" si="306">IF(OR($N$15="Int.",ISBLANK($N$15)),"",IF(AND(U575="NO*",U577="NO*"),"Case 0",IF(U574="VALID",IF(U576="VALID",IF(U575="YES",IF(U577="YES","Case 1","Case 2"),IF(U577="YES","Case 3","Case 4")),IF(U575="YES",IF(U577="YES","Case 5","Case 6"),IF(U577="YES","Case 7","Case 8"))),IF(U576="VALID",IF(U575="YES",IF(U577="YES","Case 9","Case 10"),IF(U577="YES","Case 11","Case 12")),IF(U575="YES",IF(U577="YES","Case 13","Case 14"),IF(U577="YES","Case 15","Case 16"))))))</f>
        <v>Case 4</v>
      </c>
    </row>
    <row r="575" spans="1:22" ht="13.2" customHeight="1" x14ac:dyDescent="0.3">
      <c r="A575" s="28"/>
      <c r="B575" s="28"/>
      <c r="C575" s="28"/>
      <c r="D575" s="28"/>
      <c r="E575" s="28"/>
      <c r="F575" s="28"/>
      <c r="G575" s="37"/>
      <c r="H575" s="28"/>
      <c r="I575" s="28"/>
      <c r="J575" s="28"/>
      <c r="K575" s="28"/>
      <c r="L575" s="28"/>
      <c r="M575" s="28"/>
      <c r="N575" s="28"/>
      <c r="O575" s="29"/>
      <c r="P575" t="str">
        <f t="shared" ref="P575:P577" si="307">IF(D$141="","",D$141)</f>
        <v>117M1927140</v>
      </c>
      <c r="Q575" t="s">
        <v>724</v>
      </c>
      <c r="R575" t="s">
        <v>32</v>
      </c>
      <c r="S575" t="s">
        <v>415</v>
      </c>
      <c r="T575" s="45"/>
      <c r="U575" t="str">
        <f t="shared" si="285"/>
        <v>NO</v>
      </c>
      <c r="V575" s="13"/>
    </row>
    <row r="576" spans="1:22" ht="13.2" customHeight="1" x14ac:dyDescent="0.3">
      <c r="A576" s="28"/>
      <c r="B576" s="28"/>
      <c r="C576" s="28"/>
      <c r="D576" s="28"/>
      <c r="E576" s="28"/>
      <c r="F576" s="28"/>
      <c r="G576" s="37"/>
      <c r="H576" s="28"/>
      <c r="I576" s="28"/>
      <c r="J576" s="28"/>
      <c r="K576" s="28"/>
      <c r="L576" s="28"/>
      <c r="M576" s="28"/>
      <c r="N576" s="28"/>
      <c r="O576" s="29"/>
      <c r="P576" t="str">
        <f t="shared" si="307"/>
        <v>117M1927140</v>
      </c>
      <c r="Q576" t="s">
        <v>725</v>
      </c>
      <c r="R576" t="s">
        <v>25</v>
      </c>
      <c r="S576" t="s">
        <v>415</v>
      </c>
      <c r="T576" s="45">
        <v>18.46</v>
      </c>
      <c r="U576" t="str">
        <f t="shared" si="282"/>
        <v>VALID</v>
      </c>
      <c r="V576" s="13"/>
    </row>
    <row r="577" spans="1:22" ht="13.2" customHeight="1" x14ac:dyDescent="0.3">
      <c r="A577" s="28"/>
      <c r="B577" s="28"/>
      <c r="C577" s="28"/>
      <c r="D577" s="28"/>
      <c r="E577" s="28"/>
      <c r="F577" s="28"/>
      <c r="G577" s="37"/>
      <c r="H577" s="28"/>
      <c r="I577" s="28"/>
      <c r="J577" s="28"/>
      <c r="K577" s="28"/>
      <c r="L577" s="28"/>
      <c r="M577" s="28"/>
      <c r="N577" s="28"/>
      <c r="O577" s="29"/>
      <c r="P577" t="str">
        <f t="shared" si="307"/>
        <v>117M1927140</v>
      </c>
      <c r="Q577" t="s">
        <v>725</v>
      </c>
      <c r="R577" t="s">
        <v>32</v>
      </c>
      <c r="S577" t="s">
        <v>415</v>
      </c>
      <c r="T577" s="45"/>
      <c r="U577" t="str">
        <f t="shared" si="285"/>
        <v>NO</v>
      </c>
      <c r="V577" s="13"/>
    </row>
    <row r="578" spans="1:22" ht="13.2" customHeight="1" x14ac:dyDescent="0.3">
      <c r="A578" s="28"/>
      <c r="B578" s="28"/>
      <c r="C578" s="28"/>
      <c r="D578" s="28"/>
      <c r="E578" s="28"/>
      <c r="F578" s="28"/>
      <c r="G578" s="37"/>
      <c r="H578" s="28"/>
      <c r="I578" s="28"/>
      <c r="J578" s="28"/>
      <c r="K578" s="28"/>
      <c r="L578" s="28"/>
      <c r="M578" s="28"/>
      <c r="N578" s="28"/>
      <c r="O578" s="29"/>
      <c r="P578" t="str">
        <f>IF(D$142="","",D$142)</f>
        <v>117M1927141</v>
      </c>
      <c r="Q578" t="s">
        <v>726</v>
      </c>
      <c r="R578" t="s">
        <v>25</v>
      </c>
      <c r="S578" t="s">
        <v>417</v>
      </c>
      <c r="T578" s="45">
        <v>18.940000000000001</v>
      </c>
      <c r="U578" t="str">
        <f t="shared" si="282"/>
        <v>VALID</v>
      </c>
      <c r="V578" s="13" t="str">
        <f t="shared" ref="V578" si="308">IF(OR($N$15="Int.",ISBLANK($N$15)),"",IF(AND(U579="NO*",U581="NO*"),"Case 0",IF(U578="VALID",IF(U580="VALID",IF(U579="YES",IF(U581="YES","Case 1","Case 2"),IF(U581="YES","Case 3","Case 4")),IF(U579="YES",IF(U581="YES","Case 5","Case 6"),IF(U581="YES","Case 7","Case 8"))),IF(U580="VALID",IF(U579="YES",IF(U581="YES","Case 9","Case 10"),IF(U581="YES","Case 11","Case 12")),IF(U579="YES",IF(U581="YES","Case 13","Case 14"),IF(U581="YES","Case 15","Case 16"))))))</f>
        <v>Case 4</v>
      </c>
    </row>
    <row r="579" spans="1:22" ht="13.2" customHeight="1" x14ac:dyDescent="0.3">
      <c r="A579" s="28"/>
      <c r="B579" s="28"/>
      <c r="C579" s="28"/>
      <c r="D579" s="28"/>
      <c r="E579" s="28"/>
      <c r="F579" s="28"/>
      <c r="G579" s="37"/>
      <c r="H579" s="28"/>
      <c r="I579" s="28"/>
      <c r="J579" s="28"/>
      <c r="K579" s="28"/>
      <c r="L579" s="28"/>
      <c r="M579" s="28"/>
      <c r="N579" s="28"/>
      <c r="O579" s="29"/>
      <c r="P579" t="str">
        <f t="shared" ref="P579:P581" si="309">IF(D$142="","",D$142)</f>
        <v>117M1927141</v>
      </c>
      <c r="Q579" t="s">
        <v>726</v>
      </c>
      <c r="R579" t="s">
        <v>32</v>
      </c>
      <c r="S579" t="s">
        <v>417</v>
      </c>
      <c r="T579" s="45"/>
      <c r="U579" t="str">
        <f t="shared" si="285"/>
        <v>NO</v>
      </c>
      <c r="V579" s="13"/>
    </row>
    <row r="580" spans="1:22" ht="13.2" customHeight="1" x14ac:dyDescent="0.3">
      <c r="A580" s="28"/>
      <c r="B580" s="28"/>
      <c r="C580" s="28"/>
      <c r="D580" s="28"/>
      <c r="E580" s="28"/>
      <c r="F580" s="28"/>
      <c r="G580" s="37"/>
      <c r="H580" s="28"/>
      <c r="I580" s="28"/>
      <c r="J580" s="28"/>
      <c r="K580" s="28"/>
      <c r="L580" s="28"/>
      <c r="M580" s="28"/>
      <c r="N580" s="28"/>
      <c r="O580" s="29"/>
      <c r="P580" t="str">
        <f t="shared" si="309"/>
        <v>117M1927141</v>
      </c>
      <c r="Q580" t="s">
        <v>727</v>
      </c>
      <c r="R580" t="s">
        <v>25</v>
      </c>
      <c r="S580" t="s">
        <v>417</v>
      </c>
      <c r="T580" s="45">
        <v>19.05</v>
      </c>
      <c r="U580" t="str">
        <f t="shared" si="282"/>
        <v>VALID</v>
      </c>
      <c r="V580" s="13"/>
    </row>
    <row r="581" spans="1:22" ht="13.2" customHeight="1" x14ac:dyDescent="0.3">
      <c r="A581" s="28"/>
      <c r="B581" s="28"/>
      <c r="C581" s="28"/>
      <c r="D581" s="28"/>
      <c r="E581" s="28"/>
      <c r="F581" s="28"/>
      <c r="G581" s="37"/>
      <c r="H581" s="28"/>
      <c r="I581" s="28"/>
      <c r="J581" s="28"/>
      <c r="K581" s="28"/>
      <c r="L581" s="28"/>
      <c r="M581" s="28"/>
      <c r="N581" s="28"/>
      <c r="O581" s="29"/>
      <c r="P581" t="str">
        <f t="shared" si="309"/>
        <v>117M1927141</v>
      </c>
      <c r="Q581" t="s">
        <v>727</v>
      </c>
      <c r="R581" t="s">
        <v>32</v>
      </c>
      <c r="S581" t="s">
        <v>417</v>
      </c>
      <c r="T581" s="45"/>
      <c r="U581" t="str">
        <f t="shared" si="285"/>
        <v>NO</v>
      </c>
      <c r="V581" s="13"/>
    </row>
    <row r="582" spans="1:22" ht="13.2" customHeight="1" x14ac:dyDescent="0.3">
      <c r="A582" s="28"/>
      <c r="B582" s="28"/>
      <c r="C582" s="28"/>
      <c r="D582" s="28"/>
      <c r="E582" s="28"/>
      <c r="F582" s="28"/>
      <c r="G582" s="37"/>
      <c r="H582" s="28"/>
      <c r="I582" s="28"/>
      <c r="J582" s="28"/>
      <c r="K582" s="28"/>
      <c r="L582" s="28"/>
      <c r="M582" s="28"/>
      <c r="N582" s="28"/>
      <c r="O582" s="29"/>
      <c r="P582" t="str">
        <f>IF(D$143="","",D$143)</f>
        <v>117M1927142</v>
      </c>
      <c r="Q582" t="s">
        <v>728</v>
      </c>
      <c r="R582" t="s">
        <v>25</v>
      </c>
      <c r="S582" t="s">
        <v>420</v>
      </c>
      <c r="T582" s="45">
        <v>21.45</v>
      </c>
      <c r="U582" t="str">
        <f t="shared" si="282"/>
        <v>VALID</v>
      </c>
      <c r="V582" s="13" t="str">
        <f t="shared" ref="V582" si="310">IF(OR($N$15="Int.",ISBLANK($N$15)),"",IF(AND(U583="NO*",U585="NO*"),"Case 0",IF(U582="VALID",IF(U584="VALID",IF(U583="YES",IF(U585="YES","Case 1","Case 2"),IF(U585="YES","Case 3","Case 4")),IF(U583="YES",IF(U585="YES","Case 5","Case 6"),IF(U585="YES","Case 7","Case 8"))),IF(U584="VALID",IF(U583="YES",IF(U585="YES","Case 9","Case 10"),IF(U585="YES","Case 11","Case 12")),IF(U583="YES",IF(U585="YES","Case 13","Case 14"),IF(U585="YES","Case 15","Case 16"))))))</f>
        <v>Case 4</v>
      </c>
    </row>
    <row r="583" spans="1:22" ht="13.2" customHeight="1" x14ac:dyDescent="0.3">
      <c r="A583" s="28"/>
      <c r="B583" s="28"/>
      <c r="C583" s="28"/>
      <c r="D583" s="28"/>
      <c r="E583" s="28"/>
      <c r="F583" s="28"/>
      <c r="G583" s="37"/>
      <c r="H583" s="28"/>
      <c r="I583" s="28"/>
      <c r="J583" s="28"/>
      <c r="K583" s="28"/>
      <c r="L583" s="28"/>
      <c r="M583" s="28"/>
      <c r="N583" s="28"/>
      <c r="O583" s="29"/>
      <c r="P583" t="str">
        <f t="shared" ref="P583:P585" si="311">IF(D$143="","",D$143)</f>
        <v>117M1927142</v>
      </c>
      <c r="Q583" t="s">
        <v>728</v>
      </c>
      <c r="R583" t="s">
        <v>32</v>
      </c>
      <c r="S583" t="s">
        <v>420</v>
      </c>
      <c r="T583" s="45"/>
      <c r="U583" t="str">
        <f t="shared" si="285"/>
        <v>NO</v>
      </c>
      <c r="V583" s="13"/>
    </row>
    <row r="584" spans="1:22" ht="13.2" customHeight="1" x14ac:dyDescent="0.3">
      <c r="A584" s="28"/>
      <c r="B584" s="28"/>
      <c r="C584" s="28"/>
      <c r="D584" s="28"/>
      <c r="E584" s="28"/>
      <c r="F584" s="28"/>
      <c r="G584" s="37"/>
      <c r="H584" s="28"/>
      <c r="I584" s="28"/>
      <c r="J584" s="28"/>
      <c r="K584" s="28"/>
      <c r="L584" s="28"/>
      <c r="M584" s="28"/>
      <c r="N584" s="28"/>
      <c r="O584" s="29"/>
      <c r="P584" t="str">
        <f t="shared" si="311"/>
        <v>117M1927142</v>
      </c>
      <c r="Q584" t="s">
        <v>729</v>
      </c>
      <c r="R584" t="s">
        <v>25</v>
      </c>
      <c r="S584" t="s">
        <v>420</v>
      </c>
      <c r="T584" s="45">
        <v>19.71</v>
      </c>
      <c r="U584" t="str">
        <f t="shared" si="282"/>
        <v>VALID</v>
      </c>
      <c r="V584" s="13"/>
    </row>
    <row r="585" spans="1:22" ht="13.2" customHeight="1" x14ac:dyDescent="0.3">
      <c r="A585" s="28"/>
      <c r="B585" s="28"/>
      <c r="C585" s="28"/>
      <c r="D585" s="28"/>
      <c r="E585" s="28"/>
      <c r="F585" s="28"/>
      <c r="G585" s="37"/>
      <c r="H585" s="28"/>
      <c r="I585" s="28"/>
      <c r="J585" s="28"/>
      <c r="K585" s="28"/>
      <c r="L585" s="28"/>
      <c r="M585" s="28"/>
      <c r="N585" s="28"/>
      <c r="O585" s="29"/>
      <c r="P585" t="str">
        <f t="shared" si="311"/>
        <v>117M1927142</v>
      </c>
      <c r="Q585" t="s">
        <v>729</v>
      </c>
      <c r="R585" t="s">
        <v>32</v>
      </c>
      <c r="S585" t="s">
        <v>420</v>
      </c>
      <c r="T585" s="45"/>
      <c r="U585" t="str">
        <f t="shared" si="285"/>
        <v>NO</v>
      </c>
      <c r="V585" s="13"/>
    </row>
    <row r="586" spans="1:22" ht="13.2" customHeight="1" x14ac:dyDescent="0.3">
      <c r="A586" s="28"/>
      <c r="B586" s="28"/>
      <c r="C586" s="28"/>
      <c r="D586" s="28"/>
      <c r="E586" s="28"/>
      <c r="F586" s="28"/>
      <c r="G586" s="37"/>
      <c r="H586" s="28"/>
      <c r="I586" s="28"/>
      <c r="J586" s="28"/>
      <c r="K586" s="28"/>
      <c r="L586" s="28"/>
      <c r="M586" s="28"/>
      <c r="N586" s="28"/>
      <c r="O586" s="29"/>
      <c r="P586" t="str">
        <f>IF(D$144="","",D$144)</f>
        <v>117M1927143</v>
      </c>
      <c r="Q586" t="s">
        <v>730</v>
      </c>
      <c r="R586" t="s">
        <v>25</v>
      </c>
      <c r="S586" t="s">
        <v>422</v>
      </c>
      <c r="T586" s="45">
        <v>20.11</v>
      </c>
      <c r="U586" t="str">
        <f t="shared" si="282"/>
        <v>VALID</v>
      </c>
      <c r="V586" s="13" t="str">
        <f t="shared" ref="V586" si="312">IF(OR($N$15="Int.",ISBLANK($N$15)),"",IF(AND(U587="NO*",U589="NO*"),"Case 0",IF(U586="VALID",IF(U588="VALID",IF(U587="YES",IF(U589="YES","Case 1","Case 2"),IF(U589="YES","Case 3","Case 4")),IF(U587="YES",IF(U589="YES","Case 5","Case 6"),IF(U589="YES","Case 7","Case 8"))),IF(U588="VALID",IF(U587="YES",IF(U589="YES","Case 9","Case 10"),IF(U589="YES","Case 11","Case 12")),IF(U587="YES",IF(U589="YES","Case 13","Case 14"),IF(U589="YES","Case 15","Case 16"))))))</f>
        <v>Case 4</v>
      </c>
    </row>
    <row r="587" spans="1:22" ht="13.2" customHeight="1" x14ac:dyDescent="0.3">
      <c r="A587" s="28"/>
      <c r="B587" s="28"/>
      <c r="C587" s="28"/>
      <c r="D587" s="28"/>
      <c r="E587" s="28"/>
      <c r="F587" s="28"/>
      <c r="G587" s="37"/>
      <c r="H587" s="28"/>
      <c r="I587" s="28"/>
      <c r="J587" s="28"/>
      <c r="K587" s="28"/>
      <c r="L587" s="28"/>
      <c r="M587" s="28"/>
      <c r="N587" s="28"/>
      <c r="O587" s="29"/>
      <c r="P587" t="str">
        <f t="shared" ref="P587:P589" si="313">IF(D$144="","",D$144)</f>
        <v>117M1927143</v>
      </c>
      <c r="Q587" t="s">
        <v>730</v>
      </c>
      <c r="R587" t="s">
        <v>32</v>
      </c>
      <c r="S587" t="s">
        <v>422</v>
      </c>
      <c r="T587" s="45"/>
      <c r="U587" t="str">
        <f t="shared" si="285"/>
        <v>NO</v>
      </c>
      <c r="V587" s="13"/>
    </row>
    <row r="588" spans="1:22" ht="13.2" customHeight="1" x14ac:dyDescent="0.3">
      <c r="A588" s="28"/>
      <c r="B588" s="28"/>
      <c r="C588" s="28"/>
      <c r="D588" s="28"/>
      <c r="E588" s="28"/>
      <c r="F588" s="28"/>
      <c r="G588" s="37"/>
      <c r="H588" s="28"/>
      <c r="I588" s="28"/>
      <c r="J588" s="28"/>
      <c r="K588" s="28"/>
      <c r="L588" s="28"/>
      <c r="M588" s="28"/>
      <c r="N588" s="28"/>
      <c r="O588" s="29"/>
      <c r="P588" t="str">
        <f t="shared" si="313"/>
        <v>117M1927143</v>
      </c>
      <c r="Q588" t="s">
        <v>731</v>
      </c>
      <c r="R588" t="s">
        <v>25</v>
      </c>
      <c r="S588" t="s">
        <v>422</v>
      </c>
      <c r="T588" s="45">
        <v>20.149999999999999</v>
      </c>
      <c r="U588" t="str">
        <f t="shared" si="282"/>
        <v>VALID</v>
      </c>
      <c r="V588" s="13"/>
    </row>
    <row r="589" spans="1:22" ht="13.2" customHeight="1" x14ac:dyDescent="0.3">
      <c r="A589" s="28"/>
      <c r="B589" s="28"/>
      <c r="C589" s="28"/>
      <c r="D589" s="28"/>
      <c r="E589" s="28"/>
      <c r="F589" s="28"/>
      <c r="G589" s="37"/>
      <c r="H589" s="28"/>
      <c r="I589" s="28"/>
      <c r="J589" s="28"/>
      <c r="K589" s="28"/>
      <c r="L589" s="28"/>
      <c r="M589" s="28"/>
      <c r="N589" s="28"/>
      <c r="O589" s="29"/>
      <c r="P589" t="str">
        <f t="shared" si="313"/>
        <v>117M1927143</v>
      </c>
      <c r="Q589" t="s">
        <v>731</v>
      </c>
      <c r="R589" t="s">
        <v>32</v>
      </c>
      <c r="S589" t="s">
        <v>422</v>
      </c>
      <c r="T589" s="45"/>
      <c r="U589" t="str">
        <f t="shared" si="285"/>
        <v>NO</v>
      </c>
      <c r="V589" s="13"/>
    </row>
    <row r="590" spans="1:22" ht="13.2" customHeight="1" x14ac:dyDescent="0.3">
      <c r="A590" s="28"/>
      <c r="B590" s="28"/>
      <c r="C590" s="28"/>
      <c r="D590" s="28"/>
      <c r="E590" s="28"/>
      <c r="F590" s="28"/>
      <c r="G590" s="37"/>
      <c r="H590" s="28"/>
      <c r="I590" s="28"/>
      <c r="J590" s="28"/>
      <c r="K590" s="28"/>
      <c r="L590" s="28"/>
      <c r="M590" s="28"/>
      <c r="N590" s="28"/>
      <c r="O590" s="29"/>
      <c r="P590" t="str">
        <f>IF(D$145="","",D$145)</f>
        <v>117M1927144</v>
      </c>
      <c r="Q590" t="s">
        <v>732</v>
      </c>
      <c r="R590" t="s">
        <v>25</v>
      </c>
      <c r="S590" t="s">
        <v>425</v>
      </c>
      <c r="T590" s="45">
        <v>18.940000000000001</v>
      </c>
      <c r="U590" t="str">
        <f t="shared" si="282"/>
        <v>VALID</v>
      </c>
      <c r="V590" s="13" t="str">
        <f t="shared" ref="V590" si="314">IF(OR($N$15="Int.",ISBLANK($N$15)),"",IF(AND(U591="NO*",U593="NO*"),"Case 0",IF(U590="VALID",IF(U592="VALID",IF(U591="YES",IF(U593="YES","Case 1","Case 2"),IF(U593="YES","Case 3","Case 4")),IF(U591="YES",IF(U593="YES","Case 5","Case 6"),IF(U593="YES","Case 7","Case 8"))),IF(U592="VALID",IF(U591="YES",IF(U593="YES","Case 9","Case 10"),IF(U593="YES","Case 11","Case 12")),IF(U591="YES",IF(U593="YES","Case 13","Case 14"),IF(U593="YES","Case 15","Case 16"))))))</f>
        <v>Case 0</v>
      </c>
    </row>
    <row r="591" spans="1:22" ht="13.2" customHeight="1" x14ac:dyDescent="0.3">
      <c r="A591" s="28"/>
      <c r="B591" s="28"/>
      <c r="C591" s="28"/>
      <c r="D591" s="28"/>
      <c r="E591" s="28"/>
      <c r="F591" s="28"/>
      <c r="G591" s="37"/>
      <c r="H591" s="28"/>
      <c r="I591" s="28"/>
      <c r="J591" s="28"/>
      <c r="K591" s="28"/>
      <c r="L591" s="28"/>
      <c r="M591" s="28"/>
      <c r="N591" s="28"/>
      <c r="O591" s="29"/>
      <c r="P591" t="str">
        <f t="shared" ref="P591:P592" si="315">IF(D$145="","",D$145)</f>
        <v>117M1927144</v>
      </c>
      <c r="Q591" t="s">
        <v>732</v>
      </c>
      <c r="R591" t="s">
        <v>32</v>
      </c>
      <c r="S591" t="s">
        <v>425</v>
      </c>
      <c r="T591" s="45">
        <v>37.32</v>
      </c>
      <c r="U591" t="str">
        <f t="shared" si="285"/>
        <v>NO*</v>
      </c>
      <c r="V591" s="13"/>
    </row>
    <row r="592" spans="1:22" ht="13.2" customHeight="1" x14ac:dyDescent="0.3">
      <c r="A592" s="28"/>
      <c r="B592" s="28"/>
      <c r="C592" s="28"/>
      <c r="D592" s="28"/>
      <c r="E592" s="28"/>
      <c r="F592" s="28"/>
      <c r="G592" s="37"/>
      <c r="H592" s="28"/>
      <c r="I592" s="28"/>
      <c r="J592" s="28"/>
      <c r="K592" s="28"/>
      <c r="L592" s="28"/>
      <c r="M592" s="28"/>
      <c r="N592" s="28"/>
      <c r="O592" s="29"/>
      <c r="P592" t="str">
        <f t="shared" si="315"/>
        <v>117M1927144</v>
      </c>
      <c r="Q592" t="s">
        <v>733</v>
      </c>
      <c r="R592" t="s">
        <v>25</v>
      </c>
      <c r="S592" t="s">
        <v>425</v>
      </c>
      <c r="T592" s="45">
        <v>17.55</v>
      </c>
      <c r="U592" t="str">
        <f t="shared" si="282"/>
        <v>VALID</v>
      </c>
      <c r="V592" s="13"/>
    </row>
    <row r="593" spans="1:22" ht="13.2" customHeight="1" x14ac:dyDescent="0.3">
      <c r="A593" s="28"/>
      <c r="B593" s="28"/>
      <c r="C593" s="28"/>
      <c r="D593" s="28"/>
      <c r="E593" s="28"/>
      <c r="F593" s="28"/>
      <c r="G593" s="37"/>
      <c r="H593" s="28"/>
      <c r="I593" s="28"/>
      <c r="J593" s="28"/>
      <c r="K593" s="28"/>
      <c r="L593" s="28"/>
      <c r="M593" s="28"/>
      <c r="N593" s="28"/>
      <c r="O593" s="29"/>
      <c r="P593" s="21" t="str">
        <f>IF(D$145="","",D$145)</f>
        <v>117M1927144</v>
      </c>
      <c r="Q593" s="21" t="s">
        <v>733</v>
      </c>
      <c r="R593" s="21" t="s">
        <v>32</v>
      </c>
      <c r="S593" s="21" t="s">
        <v>425</v>
      </c>
      <c r="T593" s="45">
        <v>33.24</v>
      </c>
      <c r="U593" s="21" t="str">
        <f t="shared" si="285"/>
        <v>NO*</v>
      </c>
      <c r="V593" s="13"/>
    </row>
    <row r="594" spans="1:22" ht="13.2" customHeight="1" x14ac:dyDescent="0.3">
      <c r="A594" s="28"/>
      <c r="B594" s="28"/>
      <c r="C594" s="28"/>
      <c r="D594" s="28"/>
      <c r="E594" s="28"/>
      <c r="F594" s="28"/>
      <c r="G594" s="37"/>
      <c r="H594" s="28"/>
      <c r="I594" s="28"/>
      <c r="J594" s="28"/>
      <c r="K594" s="28"/>
      <c r="L594" s="28"/>
      <c r="M594" s="28"/>
      <c r="N594" s="28"/>
      <c r="O594" s="29"/>
      <c r="P594" t="str">
        <f>IF(D$146="","",D$146)</f>
        <v>117M1927145</v>
      </c>
      <c r="Q594" t="s">
        <v>734</v>
      </c>
      <c r="R594" t="s">
        <v>25</v>
      </c>
      <c r="S594" t="s">
        <v>427</v>
      </c>
      <c r="T594" s="45">
        <v>17.82</v>
      </c>
      <c r="U594" t="str">
        <f t="shared" ref="U594:U656" si="316">IF($T$1&lt;&gt;"Cq","",IF(T594="","INVALID",IF(T594&lt;33,"VALID","INVALID")))</f>
        <v>VALID</v>
      </c>
      <c r="V594" s="13" t="str">
        <f t="shared" ref="V594" si="317">IF(OR($N$15="Int.",ISBLANK($N$15)),"",IF(AND(U595="NO*",U597="NO*"),"Case 0",IF(U594="VALID",IF(U596="VALID",IF(U595="YES",IF(U597="YES","Case 1","Case 2"),IF(U597="YES","Case 3","Case 4")),IF(U595="YES",IF(U597="YES","Case 5","Case 6"),IF(U597="YES","Case 7","Case 8"))),IF(U596="VALID",IF(U595="YES",IF(U597="YES","Case 9","Case 10"),IF(U597="YES","Case 11","Case 12")),IF(U595="YES",IF(U597="YES","Case 13","Case 14"),IF(U597="YES","Case 15","Case 16"))))))</f>
        <v>Case 4</v>
      </c>
    </row>
    <row r="595" spans="1:22" ht="13.2" customHeight="1" x14ac:dyDescent="0.3">
      <c r="A595" s="28"/>
      <c r="B595" s="28"/>
      <c r="C595" s="28"/>
      <c r="D595" s="28"/>
      <c r="E595" s="28"/>
      <c r="F595" s="28"/>
      <c r="G595" s="37"/>
      <c r="H595" s="28"/>
      <c r="I595" s="28"/>
      <c r="J595" s="28"/>
      <c r="K595" s="28"/>
      <c r="L595" s="28"/>
      <c r="M595" s="28"/>
      <c r="N595" s="28"/>
      <c r="O595" s="29"/>
      <c r="P595" t="str">
        <f t="shared" ref="P595:P597" si="318">IF(D$146="","",D$146)</f>
        <v>117M1927145</v>
      </c>
      <c r="Q595" t="s">
        <v>734</v>
      </c>
      <c r="R595" t="s">
        <v>32</v>
      </c>
      <c r="S595" t="s">
        <v>427</v>
      </c>
      <c r="T595" s="45"/>
      <c r="U595" t="str">
        <f t="shared" ref="U595:U657" si="319">IF($T$1&lt;&gt;"Cq","",IF(T595="","NO",IF(T595&lt;33,"YES","NO*")))</f>
        <v>NO</v>
      </c>
      <c r="V595" s="13"/>
    </row>
    <row r="596" spans="1:22" ht="13.2" customHeight="1" x14ac:dyDescent="0.3">
      <c r="A596" s="28"/>
      <c r="B596" s="28"/>
      <c r="C596" s="28"/>
      <c r="D596" s="28"/>
      <c r="E596" s="28"/>
      <c r="F596" s="28"/>
      <c r="G596" s="37"/>
      <c r="H596" s="28"/>
      <c r="I596" s="28"/>
      <c r="J596" s="28"/>
      <c r="K596" s="28"/>
      <c r="L596" s="28"/>
      <c r="M596" s="28"/>
      <c r="N596" s="28"/>
      <c r="O596" s="29"/>
      <c r="P596" t="str">
        <f t="shared" si="318"/>
        <v>117M1927145</v>
      </c>
      <c r="Q596" t="s">
        <v>735</v>
      </c>
      <c r="R596" t="s">
        <v>25</v>
      </c>
      <c r="S596" t="s">
        <v>427</v>
      </c>
      <c r="T596" s="45">
        <v>17.899999999999999</v>
      </c>
      <c r="U596" t="str">
        <f t="shared" si="316"/>
        <v>VALID</v>
      </c>
      <c r="V596" s="13"/>
    </row>
    <row r="597" spans="1:22" ht="13.2" customHeight="1" x14ac:dyDescent="0.3">
      <c r="A597" s="28"/>
      <c r="B597" s="28"/>
      <c r="C597" s="28"/>
      <c r="D597" s="28"/>
      <c r="E597" s="28"/>
      <c r="F597" s="28"/>
      <c r="G597" s="37"/>
      <c r="H597" s="28"/>
      <c r="I597" s="28"/>
      <c r="J597" s="28"/>
      <c r="K597" s="28"/>
      <c r="L597" s="28"/>
      <c r="M597" s="28"/>
      <c r="N597" s="28"/>
      <c r="O597" s="29"/>
      <c r="P597" t="str">
        <f t="shared" si="318"/>
        <v>117M1927145</v>
      </c>
      <c r="Q597" t="s">
        <v>735</v>
      </c>
      <c r="R597" t="s">
        <v>32</v>
      </c>
      <c r="S597" t="s">
        <v>427</v>
      </c>
      <c r="T597" s="45"/>
      <c r="U597" t="str">
        <f t="shared" si="319"/>
        <v>NO</v>
      </c>
      <c r="V597" s="13"/>
    </row>
    <row r="598" spans="1:22" ht="13.2" customHeight="1" x14ac:dyDescent="0.3">
      <c r="A598" s="28"/>
      <c r="B598" s="28"/>
      <c r="C598" s="28"/>
      <c r="D598" s="28"/>
      <c r="E598" s="28"/>
      <c r="F598" s="28"/>
      <c r="G598" s="37"/>
      <c r="H598" s="28"/>
      <c r="I598" s="28"/>
      <c r="J598" s="28"/>
      <c r="K598" s="28"/>
      <c r="L598" s="28"/>
      <c r="M598" s="28"/>
      <c r="N598" s="28"/>
      <c r="O598" s="29"/>
      <c r="P598" t="str">
        <f t="shared" ref="P598:P601" si="320">IF(D$147="","",D$147)</f>
        <v>117M1927146</v>
      </c>
      <c r="Q598" t="s">
        <v>736</v>
      </c>
      <c r="R598" t="s">
        <v>25</v>
      </c>
      <c r="S598" t="s">
        <v>430</v>
      </c>
      <c r="T598" s="45">
        <v>19.5</v>
      </c>
      <c r="U598" t="str">
        <f t="shared" si="316"/>
        <v>VALID</v>
      </c>
      <c r="V598" s="13" t="str">
        <f t="shared" ref="V598" si="321">IF(OR($N$15="Int.",ISBLANK($N$15)),"",IF(AND(U599="NO*",U601="NO*"),"Case 0",IF(U598="VALID",IF(U600="VALID",IF(U599="YES",IF(U601="YES","Case 1","Case 2"),IF(U601="YES","Case 3","Case 4")),IF(U599="YES",IF(U601="YES","Case 5","Case 6"),IF(U601="YES","Case 7","Case 8"))),IF(U600="VALID",IF(U599="YES",IF(U601="YES","Case 9","Case 10"),IF(U601="YES","Case 11","Case 12")),IF(U599="YES",IF(U601="YES","Case 13","Case 14"),IF(U601="YES","Case 15","Case 16"))))))</f>
        <v>Case 4</v>
      </c>
    </row>
    <row r="599" spans="1:22" ht="13.2" customHeight="1" x14ac:dyDescent="0.3">
      <c r="A599" s="28"/>
      <c r="B599" s="28"/>
      <c r="C599" s="28"/>
      <c r="D599" s="28"/>
      <c r="E599" s="28"/>
      <c r="F599" s="28"/>
      <c r="G599" s="37"/>
      <c r="H599" s="28"/>
      <c r="I599" s="28"/>
      <c r="J599" s="28"/>
      <c r="K599" s="28"/>
      <c r="L599" s="28"/>
      <c r="M599" s="28"/>
      <c r="N599" s="28"/>
      <c r="O599" s="29"/>
      <c r="P599" t="str">
        <f t="shared" si="320"/>
        <v>117M1927146</v>
      </c>
      <c r="Q599" t="s">
        <v>736</v>
      </c>
      <c r="R599" t="s">
        <v>32</v>
      </c>
      <c r="S599" t="s">
        <v>430</v>
      </c>
      <c r="T599" s="45"/>
      <c r="U599" t="str">
        <f t="shared" si="319"/>
        <v>NO</v>
      </c>
      <c r="V599" s="13"/>
    </row>
    <row r="600" spans="1:22" ht="13.2" customHeight="1" x14ac:dyDescent="0.3">
      <c r="A600" s="28"/>
      <c r="B600" s="28"/>
      <c r="C600" s="28"/>
      <c r="D600" s="28"/>
      <c r="E600" s="28"/>
      <c r="F600" s="28"/>
      <c r="G600" s="37"/>
      <c r="H600" s="28"/>
      <c r="I600" s="28"/>
      <c r="J600" s="28"/>
      <c r="K600" s="28"/>
      <c r="L600" s="28"/>
      <c r="M600" s="28"/>
      <c r="N600" s="28"/>
      <c r="O600" s="29"/>
      <c r="P600" t="str">
        <f t="shared" si="320"/>
        <v>117M1927146</v>
      </c>
      <c r="Q600" t="s">
        <v>737</v>
      </c>
      <c r="R600" t="s">
        <v>25</v>
      </c>
      <c r="S600" t="s">
        <v>430</v>
      </c>
      <c r="T600" s="45">
        <v>19.190000000000001</v>
      </c>
      <c r="U600" t="str">
        <f t="shared" si="316"/>
        <v>VALID</v>
      </c>
      <c r="V600" s="13"/>
    </row>
    <row r="601" spans="1:22" ht="13.2" customHeight="1" x14ac:dyDescent="0.3">
      <c r="A601" s="28"/>
      <c r="B601" s="28"/>
      <c r="C601" s="28"/>
      <c r="D601" s="28"/>
      <c r="E601" s="28"/>
      <c r="F601" s="28"/>
      <c r="G601" s="37"/>
      <c r="H601" s="28"/>
      <c r="I601" s="28"/>
      <c r="J601" s="28"/>
      <c r="K601" s="28"/>
      <c r="L601" s="28"/>
      <c r="M601" s="28"/>
      <c r="N601" s="28"/>
      <c r="O601" s="29"/>
      <c r="P601" t="str">
        <f t="shared" si="320"/>
        <v>117M1927146</v>
      </c>
      <c r="Q601" t="s">
        <v>737</v>
      </c>
      <c r="R601" t="s">
        <v>32</v>
      </c>
      <c r="S601" t="s">
        <v>430</v>
      </c>
      <c r="T601" s="45"/>
      <c r="U601" t="str">
        <f t="shared" si="319"/>
        <v>NO</v>
      </c>
      <c r="V601" s="13"/>
    </row>
    <row r="602" spans="1:22" ht="13.2" customHeight="1" x14ac:dyDescent="0.3">
      <c r="A602" s="28"/>
      <c r="B602" s="28"/>
      <c r="C602" s="28"/>
      <c r="D602" s="28"/>
      <c r="E602" s="28"/>
      <c r="F602" s="28"/>
      <c r="G602" s="37"/>
      <c r="H602" s="28"/>
      <c r="I602" s="28"/>
      <c r="J602" s="28"/>
      <c r="K602" s="28"/>
      <c r="L602" s="28"/>
      <c r="M602" s="28"/>
      <c r="N602" s="28"/>
      <c r="O602" s="29"/>
      <c r="P602" t="str">
        <f>IF(D$148="","",D$148)</f>
        <v>117M1927147</v>
      </c>
      <c r="Q602" t="s">
        <v>738</v>
      </c>
      <c r="R602" t="s">
        <v>25</v>
      </c>
      <c r="S602" t="s">
        <v>432</v>
      </c>
      <c r="T602" s="45">
        <v>20.79</v>
      </c>
      <c r="U602" t="str">
        <f t="shared" si="316"/>
        <v>VALID</v>
      </c>
      <c r="V602" s="13" t="str">
        <f t="shared" ref="V602" si="322">IF(OR($N$15="Int.",ISBLANK($N$15)),"",IF(AND(U603="NO*",U605="NO*"),"Case 0",IF(U602="VALID",IF(U604="VALID",IF(U603="YES",IF(U605="YES","Case 1","Case 2"),IF(U605="YES","Case 3","Case 4")),IF(U603="YES",IF(U605="YES","Case 5","Case 6"),IF(U605="YES","Case 7","Case 8"))),IF(U604="VALID",IF(U603="YES",IF(U605="YES","Case 9","Case 10"),IF(U605="YES","Case 11","Case 12")),IF(U603="YES",IF(U605="YES","Case 13","Case 14"),IF(U605="YES","Case 15","Case 16"))))))</f>
        <v>Case 1</v>
      </c>
    </row>
    <row r="603" spans="1:22" ht="13.2" customHeight="1" x14ac:dyDescent="0.3">
      <c r="A603" s="28"/>
      <c r="B603" s="28"/>
      <c r="C603" s="28"/>
      <c r="D603" s="28"/>
      <c r="E603" s="28"/>
      <c r="F603" s="28"/>
      <c r="G603" s="37"/>
      <c r="H603" s="28"/>
      <c r="I603" s="28"/>
      <c r="J603" s="28"/>
      <c r="K603" s="28"/>
      <c r="L603" s="28"/>
      <c r="M603" s="28"/>
      <c r="N603" s="28"/>
      <c r="O603" s="29"/>
      <c r="P603" t="str">
        <f t="shared" ref="P603:P605" si="323">IF(D$148="","",D$148)</f>
        <v>117M1927147</v>
      </c>
      <c r="Q603" t="s">
        <v>738</v>
      </c>
      <c r="R603" t="s">
        <v>32</v>
      </c>
      <c r="S603" t="s">
        <v>432</v>
      </c>
      <c r="T603" s="45">
        <v>18.13</v>
      </c>
      <c r="U603" t="str">
        <f t="shared" si="319"/>
        <v>YES</v>
      </c>
      <c r="V603" s="13"/>
    </row>
    <row r="604" spans="1:22" ht="13.2" customHeight="1" x14ac:dyDescent="0.3">
      <c r="A604" s="28"/>
      <c r="B604" s="28"/>
      <c r="C604" s="28"/>
      <c r="D604" s="28"/>
      <c r="E604" s="28"/>
      <c r="F604" s="28"/>
      <c r="G604" s="37"/>
      <c r="H604" s="28"/>
      <c r="I604" s="28"/>
      <c r="J604" s="28"/>
      <c r="K604" s="28"/>
      <c r="L604" s="28"/>
      <c r="M604" s="28"/>
      <c r="N604" s="28"/>
      <c r="O604" s="29"/>
      <c r="P604" t="str">
        <f t="shared" si="323"/>
        <v>117M1927147</v>
      </c>
      <c r="Q604" t="s">
        <v>739</v>
      </c>
      <c r="R604" t="s">
        <v>25</v>
      </c>
      <c r="S604" t="s">
        <v>432</v>
      </c>
      <c r="T604" s="45">
        <v>18.309999999999999</v>
      </c>
      <c r="U604" t="str">
        <f t="shared" si="316"/>
        <v>VALID</v>
      </c>
      <c r="V604" s="13"/>
    </row>
    <row r="605" spans="1:22" ht="13.2" customHeight="1" x14ac:dyDescent="0.3">
      <c r="A605" s="28"/>
      <c r="B605" s="28"/>
      <c r="C605" s="28"/>
      <c r="D605" s="28"/>
      <c r="E605" s="28"/>
      <c r="F605" s="28"/>
      <c r="G605" s="37"/>
      <c r="H605" s="28"/>
      <c r="I605" s="28"/>
      <c r="J605" s="28"/>
      <c r="K605" s="28"/>
      <c r="L605" s="28"/>
      <c r="M605" s="28"/>
      <c r="N605" s="28"/>
      <c r="O605" s="29"/>
      <c r="P605" t="str">
        <f t="shared" si="323"/>
        <v>117M1927147</v>
      </c>
      <c r="Q605" t="s">
        <v>739</v>
      </c>
      <c r="R605" t="s">
        <v>32</v>
      </c>
      <c r="S605" t="s">
        <v>432</v>
      </c>
      <c r="T605" s="45">
        <v>15.88</v>
      </c>
      <c r="U605" t="str">
        <f t="shared" si="319"/>
        <v>YES</v>
      </c>
      <c r="V605" s="13"/>
    </row>
    <row r="606" spans="1:22" ht="13.2" customHeight="1" x14ac:dyDescent="0.3">
      <c r="A606" s="28"/>
      <c r="B606" s="28"/>
      <c r="C606" s="28"/>
      <c r="D606" s="28"/>
      <c r="E606" s="28"/>
      <c r="F606" s="28"/>
      <c r="G606" s="37"/>
      <c r="H606" s="28"/>
      <c r="I606" s="28"/>
      <c r="J606" s="28"/>
      <c r="K606" s="28"/>
      <c r="L606" s="28"/>
      <c r="M606" s="28"/>
      <c r="N606" s="28"/>
      <c r="O606" s="29"/>
      <c r="P606" t="str">
        <f>IF(D$149="","",D$149)</f>
        <v>117M1927148</v>
      </c>
      <c r="Q606" t="s">
        <v>100</v>
      </c>
      <c r="R606" t="s">
        <v>25</v>
      </c>
      <c r="S606" t="s">
        <v>435</v>
      </c>
      <c r="T606" s="45">
        <v>27.5</v>
      </c>
      <c r="U606" t="str">
        <f t="shared" si="316"/>
        <v>VALID</v>
      </c>
      <c r="V606" s="13" t="str">
        <f t="shared" ref="V606" si="324">IF(OR($N$15="Int.",ISBLANK($N$15)),"",IF(AND(U607="NO*",U609="NO*"),"Case 0",IF(U606="VALID",IF(U608="VALID",IF(U607="YES",IF(U609="YES","Case 1","Case 2"),IF(U609="YES","Case 3","Case 4")),IF(U607="YES",IF(U609="YES","Case 5","Case 6"),IF(U609="YES","Case 7","Case 8"))),IF(U608="VALID",IF(U607="YES",IF(U609="YES","Case 9","Case 10"),IF(U609="YES","Case 11","Case 12")),IF(U607="YES",IF(U609="YES","Case 13","Case 14"),IF(U609="YES","Case 15","Case 16"))))))</f>
        <v>Case 8</v>
      </c>
    </row>
    <row r="607" spans="1:22" ht="13.2" customHeight="1" x14ac:dyDescent="0.3">
      <c r="A607" s="28"/>
      <c r="B607" s="28"/>
      <c r="C607" s="28"/>
      <c r="D607" s="28"/>
      <c r="E607" s="28"/>
      <c r="F607" s="28"/>
      <c r="G607" s="37"/>
      <c r="H607" s="28"/>
      <c r="I607" s="28"/>
      <c r="J607" s="28"/>
      <c r="K607" s="28"/>
      <c r="L607" s="28"/>
      <c r="M607" s="28"/>
      <c r="N607" s="28"/>
      <c r="O607" s="29"/>
      <c r="P607" t="str">
        <f t="shared" ref="P607:P609" si="325">IF(D$149="","",D$149)</f>
        <v>117M1927148</v>
      </c>
      <c r="Q607" t="s">
        <v>100</v>
      </c>
      <c r="R607" t="s">
        <v>32</v>
      </c>
      <c r="S607" t="s">
        <v>435</v>
      </c>
      <c r="T607" s="45"/>
      <c r="U607" t="str">
        <f t="shared" si="319"/>
        <v>NO</v>
      </c>
      <c r="V607" s="13"/>
    </row>
    <row r="608" spans="1:22" ht="13.2" customHeight="1" x14ac:dyDescent="0.3">
      <c r="A608" s="28"/>
      <c r="B608" s="28"/>
      <c r="C608" s="28"/>
      <c r="D608" s="28"/>
      <c r="E608" s="28"/>
      <c r="F608" s="28"/>
      <c r="G608" s="37"/>
      <c r="H608" s="28"/>
      <c r="I608" s="28"/>
      <c r="J608" s="28"/>
      <c r="K608" s="28"/>
      <c r="L608" s="28"/>
      <c r="M608" s="28"/>
      <c r="N608" s="28"/>
      <c r="O608" s="29"/>
      <c r="P608" t="str">
        <f t="shared" si="325"/>
        <v>117M1927148</v>
      </c>
      <c r="Q608" t="s">
        <v>103</v>
      </c>
      <c r="R608" t="s">
        <v>25</v>
      </c>
      <c r="S608" t="s">
        <v>435</v>
      </c>
      <c r="T608" s="45"/>
      <c r="U608" t="str">
        <f t="shared" si="316"/>
        <v>INVALID</v>
      </c>
      <c r="V608" s="13"/>
    </row>
    <row r="609" spans="1:22" ht="13.2" customHeight="1" x14ac:dyDescent="0.3">
      <c r="A609" s="28"/>
      <c r="B609" s="28"/>
      <c r="C609" s="28"/>
      <c r="D609" s="28"/>
      <c r="E609" s="28"/>
      <c r="F609" s="28"/>
      <c r="G609" s="37"/>
      <c r="H609" s="28"/>
      <c r="I609" s="28"/>
      <c r="J609" s="28"/>
      <c r="K609" s="28"/>
      <c r="L609" s="28"/>
      <c r="M609" s="28"/>
      <c r="N609" s="28"/>
      <c r="O609" s="29"/>
      <c r="P609" t="str">
        <f t="shared" si="325"/>
        <v>117M1927148</v>
      </c>
      <c r="Q609" t="s">
        <v>103</v>
      </c>
      <c r="R609" t="s">
        <v>32</v>
      </c>
      <c r="S609" t="s">
        <v>435</v>
      </c>
      <c r="T609" s="45"/>
      <c r="U609" t="str">
        <f t="shared" si="319"/>
        <v>NO</v>
      </c>
      <c r="V609" s="13"/>
    </row>
    <row r="610" spans="1:22" ht="13.2" customHeight="1" x14ac:dyDescent="0.3">
      <c r="A610" s="28"/>
      <c r="B610" s="28"/>
      <c r="C610" s="28"/>
      <c r="D610" s="28"/>
      <c r="E610" s="28"/>
      <c r="F610" s="28"/>
      <c r="G610" s="37"/>
      <c r="H610" s="28"/>
      <c r="I610" s="28"/>
      <c r="J610" s="28"/>
      <c r="K610" s="28"/>
      <c r="L610" s="28"/>
      <c r="M610" s="28"/>
      <c r="N610" s="28"/>
      <c r="O610" s="29"/>
      <c r="P610" t="str">
        <f>IF(D$150="","",D$150)</f>
        <v>117M1927149</v>
      </c>
      <c r="Q610" t="s">
        <v>740</v>
      </c>
      <c r="R610" t="s">
        <v>25</v>
      </c>
      <c r="S610" t="s">
        <v>437</v>
      </c>
      <c r="T610" s="45">
        <v>21.49</v>
      </c>
      <c r="U610" t="str">
        <f t="shared" si="316"/>
        <v>VALID</v>
      </c>
      <c r="V610" s="13" t="str">
        <f t="shared" ref="V610" si="326">IF(OR($N$15="Int.",ISBLANK($N$15)),"",IF(AND(U611="NO*",U613="NO*"),"Case 0",IF(U610="VALID",IF(U612="VALID",IF(U611="YES",IF(U613="YES","Case 1","Case 2"),IF(U613="YES","Case 3","Case 4")),IF(U611="YES",IF(U613="YES","Case 5","Case 6"),IF(U613="YES","Case 7","Case 8"))),IF(U612="VALID",IF(U611="YES",IF(U613="YES","Case 9","Case 10"),IF(U613="YES","Case 11","Case 12")),IF(U611="YES",IF(U613="YES","Case 13","Case 14"),IF(U613="YES","Case 15","Case 16"))))))</f>
        <v>Case 4</v>
      </c>
    </row>
    <row r="611" spans="1:22" ht="13.2" customHeight="1" x14ac:dyDescent="0.3">
      <c r="A611" s="28"/>
      <c r="B611" s="28"/>
      <c r="C611" s="28"/>
      <c r="D611" s="28"/>
      <c r="E611" s="28"/>
      <c r="F611" s="28"/>
      <c r="G611" s="37"/>
      <c r="H611" s="28"/>
      <c r="I611" s="28"/>
      <c r="J611" s="28"/>
      <c r="K611" s="28"/>
      <c r="L611" s="28"/>
      <c r="M611" s="28"/>
      <c r="N611" s="28"/>
      <c r="O611" s="29"/>
      <c r="P611" t="str">
        <f t="shared" ref="P611:P613" si="327">IF(D$150="","",D$150)</f>
        <v>117M1927149</v>
      </c>
      <c r="Q611" t="s">
        <v>740</v>
      </c>
      <c r="R611" t="s">
        <v>32</v>
      </c>
      <c r="S611" t="s">
        <v>437</v>
      </c>
      <c r="T611" s="45"/>
      <c r="U611" t="str">
        <f t="shared" si="319"/>
        <v>NO</v>
      </c>
      <c r="V611" s="13"/>
    </row>
    <row r="612" spans="1:22" ht="13.2" customHeight="1" x14ac:dyDescent="0.3">
      <c r="A612" s="28"/>
      <c r="B612" s="28"/>
      <c r="C612" s="28"/>
      <c r="D612" s="28"/>
      <c r="E612" s="28"/>
      <c r="F612" s="28"/>
      <c r="G612" s="37"/>
      <c r="H612" s="28"/>
      <c r="I612" s="28"/>
      <c r="J612" s="28"/>
      <c r="K612" s="28"/>
      <c r="L612" s="28"/>
      <c r="M612" s="28"/>
      <c r="N612" s="28"/>
      <c r="O612" s="29"/>
      <c r="P612" t="str">
        <f t="shared" si="327"/>
        <v>117M1927149</v>
      </c>
      <c r="Q612" t="s">
        <v>741</v>
      </c>
      <c r="R612" t="s">
        <v>25</v>
      </c>
      <c r="S612" t="s">
        <v>437</v>
      </c>
      <c r="T612" s="45">
        <v>21.45</v>
      </c>
      <c r="U612" t="str">
        <f t="shared" si="316"/>
        <v>VALID</v>
      </c>
      <c r="V612" s="13"/>
    </row>
    <row r="613" spans="1:22" ht="13.2" customHeight="1" x14ac:dyDescent="0.3">
      <c r="A613" s="28"/>
      <c r="B613" s="28"/>
      <c r="C613" s="28"/>
      <c r="D613" s="28"/>
      <c r="E613" s="28"/>
      <c r="F613" s="28"/>
      <c r="G613" s="37"/>
      <c r="H613" s="28"/>
      <c r="I613" s="28"/>
      <c r="J613" s="28"/>
      <c r="K613" s="28"/>
      <c r="L613" s="28"/>
      <c r="M613" s="28"/>
      <c r="N613" s="28"/>
      <c r="O613" s="29"/>
      <c r="P613" t="str">
        <f t="shared" si="327"/>
        <v>117M1927149</v>
      </c>
      <c r="Q613" t="s">
        <v>741</v>
      </c>
      <c r="R613" t="s">
        <v>32</v>
      </c>
      <c r="S613" t="s">
        <v>437</v>
      </c>
      <c r="T613" s="45"/>
      <c r="U613" t="str">
        <f t="shared" si="319"/>
        <v>NO</v>
      </c>
      <c r="V613" s="13"/>
    </row>
    <row r="614" spans="1:22" ht="13.2" customHeight="1" x14ac:dyDescent="0.3">
      <c r="A614" s="28"/>
      <c r="B614" s="28"/>
      <c r="C614" s="28"/>
      <c r="D614" s="28"/>
      <c r="E614" s="28"/>
      <c r="F614" s="28"/>
      <c r="G614" s="37"/>
      <c r="H614" s="28"/>
      <c r="I614" s="28"/>
      <c r="J614" s="28"/>
      <c r="K614" s="28"/>
      <c r="L614" s="28"/>
      <c r="M614" s="28"/>
      <c r="N614" s="28"/>
      <c r="O614" s="29"/>
      <c r="P614" t="str">
        <f>IF(D$151="","",D$151)</f>
        <v>117M1927150</v>
      </c>
      <c r="Q614" t="s">
        <v>742</v>
      </c>
      <c r="R614" t="s">
        <v>25</v>
      </c>
      <c r="S614" t="s">
        <v>440</v>
      </c>
      <c r="T614" s="45">
        <v>15.07</v>
      </c>
      <c r="U614" t="str">
        <f t="shared" si="316"/>
        <v>VALID</v>
      </c>
      <c r="V614" s="13" t="str">
        <f t="shared" ref="V614" si="328">IF(OR($N$15="Int.",ISBLANK($N$15)),"",IF(AND(U615="NO*",U617="NO*"),"Case 0",IF(U614="VALID",IF(U616="VALID",IF(U615="YES",IF(U617="YES","Case 1","Case 2"),IF(U617="YES","Case 3","Case 4")),IF(U615="YES",IF(U617="YES","Case 5","Case 6"),IF(U617="YES","Case 7","Case 8"))),IF(U616="VALID",IF(U615="YES",IF(U617="YES","Case 9","Case 10"),IF(U617="YES","Case 11","Case 12")),IF(U615="YES",IF(U617="YES","Case 13","Case 14"),IF(U617="YES","Case 15","Case 16"))))))</f>
        <v>Case 4</v>
      </c>
    </row>
    <row r="615" spans="1:22" ht="13.2" customHeight="1" x14ac:dyDescent="0.3">
      <c r="A615" s="28"/>
      <c r="B615" s="28"/>
      <c r="C615" s="28"/>
      <c r="D615" s="28"/>
      <c r="E615" s="28"/>
      <c r="F615" s="28"/>
      <c r="G615" s="37"/>
      <c r="H615" s="28"/>
      <c r="I615" s="28"/>
      <c r="J615" s="28"/>
      <c r="K615" s="28"/>
      <c r="L615" s="28"/>
      <c r="M615" s="28"/>
      <c r="N615" s="28"/>
      <c r="O615" s="29"/>
      <c r="P615" t="str">
        <f t="shared" ref="P615:P617" si="329">IF(D$151="","",D$151)</f>
        <v>117M1927150</v>
      </c>
      <c r="Q615" t="s">
        <v>742</v>
      </c>
      <c r="R615" t="s">
        <v>32</v>
      </c>
      <c r="S615" t="s">
        <v>440</v>
      </c>
      <c r="T615" s="45"/>
      <c r="U615" t="str">
        <f t="shared" si="319"/>
        <v>NO</v>
      </c>
      <c r="V615" s="13"/>
    </row>
    <row r="616" spans="1:22" ht="13.2" customHeight="1" x14ac:dyDescent="0.3">
      <c r="A616" s="28"/>
      <c r="B616" s="28"/>
      <c r="C616" s="28"/>
      <c r="D616" s="28"/>
      <c r="E616" s="28"/>
      <c r="F616" s="28"/>
      <c r="G616" s="37"/>
      <c r="H616" s="28"/>
      <c r="I616" s="28"/>
      <c r="J616" s="28"/>
      <c r="K616" s="28"/>
      <c r="L616" s="28"/>
      <c r="M616" s="28"/>
      <c r="N616" s="28"/>
      <c r="O616" s="29"/>
      <c r="P616" t="str">
        <f t="shared" si="329"/>
        <v>117M1927150</v>
      </c>
      <c r="Q616" t="s">
        <v>743</v>
      </c>
      <c r="R616" t="s">
        <v>25</v>
      </c>
      <c r="S616" t="s">
        <v>440</v>
      </c>
      <c r="T616" s="45">
        <v>14.79</v>
      </c>
      <c r="U616" t="str">
        <f t="shared" si="316"/>
        <v>VALID</v>
      </c>
      <c r="V616" s="13"/>
    </row>
    <row r="617" spans="1:22" ht="13.2" customHeight="1" x14ac:dyDescent="0.3">
      <c r="A617" s="28"/>
      <c r="B617" s="28"/>
      <c r="C617" s="28"/>
      <c r="D617" s="28"/>
      <c r="E617" s="28"/>
      <c r="F617" s="28"/>
      <c r="G617" s="37"/>
      <c r="H617" s="28"/>
      <c r="I617" s="28"/>
      <c r="J617" s="28"/>
      <c r="K617" s="28"/>
      <c r="L617" s="28"/>
      <c r="M617" s="28"/>
      <c r="N617" s="28"/>
      <c r="O617" s="29"/>
      <c r="P617" t="str">
        <f t="shared" si="329"/>
        <v>117M1927150</v>
      </c>
      <c r="Q617" t="s">
        <v>743</v>
      </c>
      <c r="R617" t="s">
        <v>32</v>
      </c>
      <c r="S617" t="s">
        <v>440</v>
      </c>
      <c r="T617" s="45"/>
      <c r="U617" t="str">
        <f t="shared" si="319"/>
        <v>NO</v>
      </c>
      <c r="V617" s="13"/>
    </row>
    <row r="618" spans="1:22" ht="13.2" customHeight="1" x14ac:dyDescent="0.3">
      <c r="A618" s="28"/>
      <c r="B618" s="28"/>
      <c r="C618" s="28"/>
      <c r="D618" s="28"/>
      <c r="E618" s="28"/>
      <c r="F618" s="28"/>
      <c r="G618" s="37"/>
      <c r="H618" s="28"/>
      <c r="I618" s="28"/>
      <c r="J618" s="28"/>
      <c r="K618" s="28"/>
      <c r="L618" s="28"/>
      <c r="M618" s="28"/>
      <c r="N618" s="28"/>
      <c r="O618" s="29"/>
      <c r="P618" t="str">
        <f>IF(D$152="","",D$152)</f>
        <v>117M1927151</v>
      </c>
      <c r="Q618" t="s">
        <v>744</v>
      </c>
      <c r="R618" t="s">
        <v>25</v>
      </c>
      <c r="S618" t="s">
        <v>442</v>
      </c>
      <c r="T618" s="45">
        <v>25.26</v>
      </c>
      <c r="U618" t="str">
        <f t="shared" si="316"/>
        <v>VALID</v>
      </c>
      <c r="V618" s="13" t="str">
        <f t="shared" ref="V618" si="330">IF(OR($N$15="Int.",ISBLANK($N$15)),"",IF(AND(U619="NO*",U621="NO*"),"Case 0",IF(U618="VALID",IF(U620="VALID",IF(U619="YES",IF(U621="YES","Case 1","Case 2"),IF(U621="YES","Case 3","Case 4")),IF(U619="YES",IF(U621="YES","Case 5","Case 6"),IF(U621="YES","Case 7","Case 8"))),IF(U620="VALID",IF(U619="YES",IF(U621="YES","Case 9","Case 10"),IF(U621="YES","Case 11","Case 12")),IF(U619="YES",IF(U621="YES","Case 13","Case 14"),IF(U621="YES","Case 15","Case 16"))))))</f>
        <v>Case 4</v>
      </c>
    </row>
    <row r="619" spans="1:22" ht="13.2" customHeight="1" x14ac:dyDescent="0.3">
      <c r="A619" s="28"/>
      <c r="B619" s="28"/>
      <c r="C619" s="28"/>
      <c r="D619" s="28"/>
      <c r="E619" s="28"/>
      <c r="F619" s="28"/>
      <c r="G619" s="37"/>
      <c r="H619" s="28"/>
      <c r="I619" s="28"/>
      <c r="J619" s="28"/>
      <c r="K619" s="28"/>
      <c r="L619" s="28"/>
      <c r="M619" s="28"/>
      <c r="N619" s="28"/>
      <c r="O619" s="29"/>
      <c r="P619" t="str">
        <f t="shared" ref="P619:P621" si="331">IF(D$152="","",D$152)</f>
        <v>117M1927151</v>
      </c>
      <c r="Q619" t="s">
        <v>744</v>
      </c>
      <c r="R619" t="s">
        <v>32</v>
      </c>
      <c r="S619" t="s">
        <v>442</v>
      </c>
      <c r="T619" s="45"/>
      <c r="U619" t="str">
        <f t="shared" si="319"/>
        <v>NO</v>
      </c>
      <c r="V619" s="13"/>
    </row>
    <row r="620" spans="1:22" ht="13.2" customHeight="1" x14ac:dyDescent="0.3">
      <c r="A620" s="28"/>
      <c r="B620" s="28"/>
      <c r="C620" s="28"/>
      <c r="D620" s="28"/>
      <c r="E620" s="28"/>
      <c r="F620" s="28"/>
      <c r="G620" s="37"/>
      <c r="H620" s="28"/>
      <c r="I620" s="28"/>
      <c r="J620" s="28"/>
      <c r="K620" s="28"/>
      <c r="L620" s="28"/>
      <c r="M620" s="28"/>
      <c r="N620" s="28"/>
      <c r="O620" s="29"/>
      <c r="P620" t="str">
        <f t="shared" si="331"/>
        <v>117M1927151</v>
      </c>
      <c r="Q620" t="s">
        <v>745</v>
      </c>
      <c r="R620" t="s">
        <v>25</v>
      </c>
      <c r="S620" t="s">
        <v>442</v>
      </c>
      <c r="T620" s="45">
        <v>18.71</v>
      </c>
      <c r="U620" t="str">
        <f t="shared" si="316"/>
        <v>VALID</v>
      </c>
      <c r="V620" s="13"/>
    </row>
    <row r="621" spans="1:22" ht="13.2" customHeight="1" x14ac:dyDescent="0.3">
      <c r="A621" s="28"/>
      <c r="B621" s="28"/>
      <c r="C621" s="28"/>
      <c r="D621" s="28"/>
      <c r="E621" s="28"/>
      <c r="F621" s="28"/>
      <c r="G621" s="37"/>
      <c r="H621" s="28"/>
      <c r="I621" s="28"/>
      <c r="J621" s="28"/>
      <c r="K621" s="28"/>
      <c r="L621" s="28"/>
      <c r="M621" s="28"/>
      <c r="N621" s="28"/>
      <c r="O621" s="29"/>
      <c r="P621" t="str">
        <f t="shared" si="331"/>
        <v>117M1927151</v>
      </c>
      <c r="Q621" t="s">
        <v>745</v>
      </c>
      <c r="R621" t="s">
        <v>32</v>
      </c>
      <c r="S621" t="s">
        <v>442</v>
      </c>
      <c r="T621" s="45"/>
      <c r="U621" t="str">
        <f t="shared" si="319"/>
        <v>NO</v>
      </c>
      <c r="V621" s="13"/>
    </row>
    <row r="622" spans="1:22" ht="13.2" customHeight="1" x14ac:dyDescent="0.3">
      <c r="A622" s="28"/>
      <c r="B622" s="28"/>
      <c r="C622" s="28"/>
      <c r="D622" s="28"/>
      <c r="E622" s="28"/>
      <c r="F622" s="28"/>
      <c r="G622" s="37"/>
      <c r="H622" s="28"/>
      <c r="I622" s="28"/>
      <c r="J622" s="28"/>
      <c r="K622" s="28"/>
      <c r="L622" s="28"/>
      <c r="M622" s="28"/>
      <c r="N622" s="28"/>
      <c r="O622" s="29"/>
      <c r="P622" t="str">
        <f>IF(D$153="","",D$153)</f>
        <v>117M1927152</v>
      </c>
      <c r="Q622" t="s">
        <v>746</v>
      </c>
      <c r="R622" t="s">
        <v>25</v>
      </c>
      <c r="S622" t="s">
        <v>445</v>
      </c>
      <c r="T622" s="45">
        <v>18.600000000000001</v>
      </c>
      <c r="U622" t="str">
        <f t="shared" si="316"/>
        <v>VALID</v>
      </c>
      <c r="V622" s="13" t="str">
        <f t="shared" ref="V622" si="332">IF(OR($N$15="Int.",ISBLANK($N$15)),"",IF(AND(U623="NO*",U625="NO*"),"Case 0",IF(U622="VALID",IF(U624="VALID",IF(U623="YES",IF(U625="YES","Case 1","Case 2"),IF(U625="YES","Case 3","Case 4")),IF(U623="YES",IF(U625="YES","Case 5","Case 6"),IF(U625="YES","Case 7","Case 8"))),IF(U624="VALID",IF(U623="YES",IF(U625="YES","Case 9","Case 10"),IF(U625="YES","Case 11","Case 12")),IF(U623="YES",IF(U625="YES","Case 13","Case 14"),IF(U625="YES","Case 15","Case 16"))))))</f>
        <v>Case 4</v>
      </c>
    </row>
    <row r="623" spans="1:22" ht="13.2" customHeight="1" x14ac:dyDescent="0.3">
      <c r="A623" s="28"/>
      <c r="B623" s="28"/>
      <c r="C623" s="28"/>
      <c r="D623" s="28"/>
      <c r="E623" s="28"/>
      <c r="F623" s="28"/>
      <c r="G623" s="37"/>
      <c r="H623" s="28"/>
      <c r="I623" s="28"/>
      <c r="J623" s="28"/>
      <c r="K623" s="28"/>
      <c r="L623" s="28"/>
      <c r="M623" s="28"/>
      <c r="N623" s="28"/>
      <c r="O623" s="29"/>
      <c r="P623" t="str">
        <f t="shared" ref="P623:P625" si="333">IF(D$153="","",D$153)</f>
        <v>117M1927152</v>
      </c>
      <c r="Q623" t="s">
        <v>746</v>
      </c>
      <c r="R623" t="s">
        <v>32</v>
      </c>
      <c r="S623" t="s">
        <v>445</v>
      </c>
      <c r="T623" s="45"/>
      <c r="U623" t="str">
        <f t="shared" si="319"/>
        <v>NO</v>
      </c>
      <c r="V623" s="13"/>
    </row>
    <row r="624" spans="1:22" ht="13.2" customHeight="1" x14ac:dyDescent="0.3">
      <c r="A624" s="28"/>
      <c r="B624" s="28"/>
      <c r="C624" s="28"/>
      <c r="D624" s="28"/>
      <c r="E624" s="28"/>
      <c r="F624" s="28"/>
      <c r="G624" s="37"/>
      <c r="H624" s="28"/>
      <c r="I624" s="28"/>
      <c r="J624" s="28"/>
      <c r="K624" s="28"/>
      <c r="L624" s="28"/>
      <c r="M624" s="28"/>
      <c r="N624" s="28"/>
      <c r="O624" s="29"/>
      <c r="P624" t="str">
        <f t="shared" si="333"/>
        <v>117M1927152</v>
      </c>
      <c r="Q624" t="s">
        <v>747</v>
      </c>
      <c r="R624" t="s">
        <v>25</v>
      </c>
      <c r="S624" t="s">
        <v>445</v>
      </c>
      <c r="T624" s="45">
        <v>18.71</v>
      </c>
      <c r="U624" t="str">
        <f t="shared" si="316"/>
        <v>VALID</v>
      </c>
      <c r="V624" s="13"/>
    </row>
    <row r="625" spans="1:22" ht="13.2" customHeight="1" x14ac:dyDescent="0.3">
      <c r="A625" s="28"/>
      <c r="B625" s="28"/>
      <c r="C625" s="28"/>
      <c r="D625" s="28"/>
      <c r="E625" s="28"/>
      <c r="F625" s="28"/>
      <c r="G625" s="37"/>
      <c r="H625" s="28"/>
      <c r="I625" s="28"/>
      <c r="J625" s="28"/>
      <c r="K625" s="28"/>
      <c r="L625" s="28"/>
      <c r="M625" s="28"/>
      <c r="N625" s="28"/>
      <c r="O625" s="29"/>
      <c r="P625" t="str">
        <f t="shared" si="333"/>
        <v>117M1927152</v>
      </c>
      <c r="Q625" t="s">
        <v>747</v>
      </c>
      <c r="R625" t="s">
        <v>32</v>
      </c>
      <c r="S625" t="s">
        <v>445</v>
      </c>
      <c r="T625" s="45"/>
      <c r="U625" t="str">
        <f t="shared" si="319"/>
        <v>NO</v>
      </c>
      <c r="V625" s="13"/>
    </row>
    <row r="626" spans="1:22" ht="13.2" customHeight="1" x14ac:dyDescent="0.3">
      <c r="A626" s="28"/>
      <c r="B626" s="28"/>
      <c r="C626" s="28"/>
      <c r="D626" s="28"/>
      <c r="E626" s="28"/>
      <c r="F626" s="28"/>
      <c r="G626" s="37"/>
      <c r="H626" s="28"/>
      <c r="I626" s="28"/>
      <c r="J626" s="28"/>
      <c r="K626" s="28"/>
      <c r="L626" s="28"/>
      <c r="M626" s="28"/>
      <c r="N626" s="28"/>
      <c r="O626" s="29"/>
      <c r="P626" t="str">
        <f>IF(D$154="","",D$154)</f>
        <v>117M1927153</v>
      </c>
      <c r="Q626" t="s">
        <v>748</v>
      </c>
      <c r="R626" t="s">
        <v>25</v>
      </c>
      <c r="S626" t="s">
        <v>447</v>
      </c>
      <c r="T626" s="45">
        <v>17.29</v>
      </c>
      <c r="U626" t="str">
        <f t="shared" si="316"/>
        <v>VALID</v>
      </c>
      <c r="V626" s="13" t="str">
        <f t="shared" ref="V626" si="334">IF(OR($N$15="Int.",ISBLANK($N$15)),"",IF(AND(U627="NO*",U629="NO*"),"Case 0",IF(U626="VALID",IF(U628="VALID",IF(U627="YES",IF(U629="YES","Case 1","Case 2"),IF(U629="YES","Case 3","Case 4")),IF(U627="YES",IF(U629="YES","Case 5","Case 6"),IF(U629="YES","Case 7","Case 8"))),IF(U628="VALID",IF(U627="YES",IF(U629="YES","Case 9","Case 10"),IF(U629="YES","Case 11","Case 12")),IF(U627="YES",IF(U629="YES","Case 13","Case 14"),IF(U629="YES","Case 15","Case 16"))))))</f>
        <v>Case 4</v>
      </c>
    </row>
    <row r="627" spans="1:22" ht="13.2" customHeight="1" x14ac:dyDescent="0.3">
      <c r="A627" s="28"/>
      <c r="B627" s="28"/>
      <c r="C627" s="28"/>
      <c r="D627" s="28"/>
      <c r="E627" s="28"/>
      <c r="F627" s="28"/>
      <c r="G627" s="37"/>
      <c r="H627" s="28"/>
      <c r="I627" s="28"/>
      <c r="J627" s="28"/>
      <c r="K627" s="28"/>
      <c r="L627" s="28"/>
      <c r="M627" s="28"/>
      <c r="N627" s="28"/>
      <c r="O627" s="29"/>
      <c r="P627" t="str">
        <f t="shared" ref="P627:P629" si="335">IF(D$154="","",D$154)</f>
        <v>117M1927153</v>
      </c>
      <c r="Q627" t="s">
        <v>748</v>
      </c>
      <c r="R627" t="s">
        <v>32</v>
      </c>
      <c r="S627" t="s">
        <v>447</v>
      </c>
      <c r="T627" s="45"/>
      <c r="U627" t="str">
        <f t="shared" si="319"/>
        <v>NO</v>
      </c>
      <c r="V627" s="13"/>
    </row>
    <row r="628" spans="1:22" ht="13.2" customHeight="1" x14ac:dyDescent="0.3">
      <c r="A628" s="28"/>
      <c r="B628" s="28"/>
      <c r="C628" s="28"/>
      <c r="D628" s="28"/>
      <c r="E628" s="28"/>
      <c r="F628" s="28"/>
      <c r="G628" s="37"/>
      <c r="H628" s="28"/>
      <c r="I628" s="28"/>
      <c r="J628" s="28"/>
      <c r="K628" s="28"/>
      <c r="L628" s="28"/>
      <c r="M628" s="28"/>
      <c r="N628" s="28"/>
      <c r="O628" s="29"/>
      <c r="P628" t="str">
        <f t="shared" si="335"/>
        <v>117M1927153</v>
      </c>
      <c r="Q628" t="s">
        <v>749</v>
      </c>
      <c r="R628" t="s">
        <v>25</v>
      </c>
      <c r="S628" t="s">
        <v>447</v>
      </c>
      <c r="T628" s="45">
        <v>17.07</v>
      </c>
      <c r="U628" t="str">
        <f t="shared" si="316"/>
        <v>VALID</v>
      </c>
      <c r="V628" s="13"/>
    </row>
    <row r="629" spans="1:22" ht="13.2" customHeight="1" x14ac:dyDescent="0.3">
      <c r="A629" s="28"/>
      <c r="B629" s="28"/>
      <c r="C629" s="28"/>
      <c r="D629" s="28"/>
      <c r="E629" s="28"/>
      <c r="F629" s="28"/>
      <c r="G629" s="37"/>
      <c r="H629" s="28"/>
      <c r="I629" s="28"/>
      <c r="J629" s="28"/>
      <c r="K629" s="28"/>
      <c r="L629" s="28"/>
      <c r="M629" s="28"/>
      <c r="N629" s="28"/>
      <c r="O629" s="29"/>
      <c r="P629" t="str">
        <f t="shared" si="335"/>
        <v>117M1927153</v>
      </c>
      <c r="Q629" t="s">
        <v>749</v>
      </c>
      <c r="R629" t="s">
        <v>32</v>
      </c>
      <c r="S629" t="s">
        <v>447</v>
      </c>
      <c r="T629" s="45"/>
      <c r="U629" t="str">
        <f t="shared" si="319"/>
        <v>NO</v>
      </c>
      <c r="V629" s="13"/>
    </row>
    <row r="630" spans="1:22" ht="13.2" customHeight="1" x14ac:dyDescent="0.3">
      <c r="A630" s="28"/>
      <c r="B630" s="28"/>
      <c r="C630" s="28"/>
      <c r="D630" s="28"/>
      <c r="E630" s="28"/>
      <c r="F630" s="28"/>
      <c r="G630" s="37"/>
      <c r="H630" s="28"/>
      <c r="I630" s="28"/>
      <c r="J630" s="28"/>
      <c r="K630" s="28"/>
      <c r="L630" s="28"/>
      <c r="M630" s="28"/>
      <c r="N630" s="28"/>
      <c r="O630" s="29"/>
      <c r="P630" t="str">
        <f>IF(D$155="","",D$155)</f>
        <v>117M1927154</v>
      </c>
      <c r="Q630" t="s">
        <v>750</v>
      </c>
      <c r="R630" t="s">
        <v>25</v>
      </c>
      <c r="S630" t="s">
        <v>450</v>
      </c>
      <c r="T630" s="45">
        <v>17.93</v>
      </c>
      <c r="U630" t="str">
        <f t="shared" si="316"/>
        <v>VALID</v>
      </c>
      <c r="V630" s="13" t="str">
        <f t="shared" ref="V630" si="336">IF(OR($N$15="Int.",ISBLANK($N$15)),"",IF(AND(U631="NO*",U633="NO*"),"Case 0",IF(U630="VALID",IF(U632="VALID",IF(U631="YES",IF(U633="YES","Case 1","Case 2"),IF(U633="YES","Case 3","Case 4")),IF(U631="YES",IF(U633="YES","Case 5","Case 6"),IF(U633="YES","Case 7","Case 8"))),IF(U632="VALID",IF(U631="YES",IF(U633="YES","Case 9","Case 10"),IF(U633="YES","Case 11","Case 12")),IF(U631="YES",IF(U633="YES","Case 13","Case 14"),IF(U633="YES","Case 15","Case 16"))))))</f>
        <v>Case 4</v>
      </c>
    </row>
    <row r="631" spans="1:22" ht="13.2" customHeight="1" x14ac:dyDescent="0.3">
      <c r="A631" s="28"/>
      <c r="B631" s="28"/>
      <c r="C631" s="28"/>
      <c r="D631" s="28"/>
      <c r="E631" s="28"/>
      <c r="F631" s="28"/>
      <c r="G631" s="37"/>
      <c r="H631" s="28"/>
      <c r="I631" s="28"/>
      <c r="J631" s="28"/>
      <c r="K631" s="28"/>
      <c r="L631" s="28"/>
      <c r="M631" s="28"/>
      <c r="N631" s="28"/>
      <c r="O631" s="29"/>
      <c r="P631" t="str">
        <f t="shared" ref="P631:P633" si="337">IF(D$155="","",D$155)</f>
        <v>117M1927154</v>
      </c>
      <c r="Q631" t="s">
        <v>750</v>
      </c>
      <c r="R631" t="s">
        <v>32</v>
      </c>
      <c r="S631" t="s">
        <v>450</v>
      </c>
      <c r="T631" s="45"/>
      <c r="U631" t="str">
        <f t="shared" si="319"/>
        <v>NO</v>
      </c>
      <c r="V631" s="13"/>
    </row>
    <row r="632" spans="1:22" ht="13.2" customHeight="1" x14ac:dyDescent="0.3">
      <c r="A632" s="28"/>
      <c r="B632" s="28"/>
      <c r="C632" s="28"/>
      <c r="D632" s="28"/>
      <c r="E632" s="28"/>
      <c r="F632" s="28"/>
      <c r="G632" s="37"/>
      <c r="H632" s="28"/>
      <c r="I632" s="28"/>
      <c r="J632" s="28"/>
      <c r="K632" s="28"/>
      <c r="L632" s="28"/>
      <c r="M632" s="28"/>
      <c r="N632" s="28"/>
      <c r="O632" s="29"/>
      <c r="P632" t="str">
        <f t="shared" si="337"/>
        <v>117M1927154</v>
      </c>
      <c r="Q632" t="s">
        <v>751</v>
      </c>
      <c r="R632" t="s">
        <v>25</v>
      </c>
      <c r="S632" t="s">
        <v>450</v>
      </c>
      <c r="T632" s="45">
        <v>17.64</v>
      </c>
      <c r="U632" t="str">
        <f t="shared" si="316"/>
        <v>VALID</v>
      </c>
      <c r="V632" s="13"/>
    </row>
    <row r="633" spans="1:22" ht="13.2" customHeight="1" x14ac:dyDescent="0.3">
      <c r="A633" s="28"/>
      <c r="B633" s="28"/>
      <c r="C633" s="28"/>
      <c r="D633" s="28"/>
      <c r="E633" s="28"/>
      <c r="F633" s="28"/>
      <c r="G633" s="37"/>
      <c r="H633" s="28"/>
      <c r="I633" s="28"/>
      <c r="J633" s="28"/>
      <c r="K633" s="28"/>
      <c r="L633" s="28"/>
      <c r="M633" s="28"/>
      <c r="N633" s="28"/>
      <c r="O633" s="29"/>
      <c r="P633" t="str">
        <f t="shared" si="337"/>
        <v>117M1927154</v>
      </c>
      <c r="Q633" t="s">
        <v>751</v>
      </c>
      <c r="R633" t="s">
        <v>32</v>
      </c>
      <c r="S633" t="s">
        <v>450</v>
      </c>
      <c r="T633" s="45"/>
      <c r="U633" t="str">
        <f t="shared" si="319"/>
        <v>NO</v>
      </c>
      <c r="V633" s="13"/>
    </row>
    <row r="634" spans="1:22" ht="13.2" customHeight="1" x14ac:dyDescent="0.3">
      <c r="A634" s="28"/>
      <c r="B634" s="28"/>
      <c r="C634" s="28"/>
      <c r="D634" s="28"/>
      <c r="E634" s="28"/>
      <c r="F634" s="28"/>
      <c r="G634" s="37"/>
      <c r="H634" s="28"/>
      <c r="I634" s="28"/>
      <c r="J634" s="28"/>
      <c r="K634" s="28"/>
      <c r="L634" s="28"/>
      <c r="M634" s="28"/>
      <c r="N634" s="28"/>
      <c r="O634" s="29"/>
      <c r="P634" t="str">
        <f>IF(D$156="","",D$156)</f>
        <v>117M1927155</v>
      </c>
      <c r="Q634" t="s">
        <v>752</v>
      </c>
      <c r="R634" t="s">
        <v>25</v>
      </c>
      <c r="S634" t="s">
        <v>452</v>
      </c>
      <c r="T634" s="45">
        <v>27.23</v>
      </c>
      <c r="U634" t="str">
        <f t="shared" si="316"/>
        <v>VALID</v>
      </c>
      <c r="V634" s="13" t="str">
        <f t="shared" ref="V634" si="338">IF(OR($N$15="Int.",ISBLANK($N$15)),"",IF(AND(U635="NO*",U637="NO*"),"Case 0",IF(U634="VALID",IF(U636="VALID",IF(U635="YES",IF(U637="YES","Case 1","Case 2"),IF(U637="YES","Case 3","Case 4")),IF(U635="YES",IF(U637="YES","Case 5","Case 6"),IF(U637="YES","Case 7","Case 8"))),IF(U636="VALID",IF(U635="YES",IF(U637="YES","Case 9","Case 10"),IF(U637="YES","Case 11","Case 12")),IF(U635="YES",IF(U637="YES","Case 13","Case 14"),IF(U637="YES","Case 15","Case 16"))))))</f>
        <v>Case 4</v>
      </c>
    </row>
    <row r="635" spans="1:22" ht="13.2" customHeight="1" x14ac:dyDescent="0.3">
      <c r="A635" s="28"/>
      <c r="B635" s="28"/>
      <c r="C635" s="28"/>
      <c r="D635" s="28"/>
      <c r="E635" s="28"/>
      <c r="F635" s="28"/>
      <c r="G635" s="37"/>
      <c r="H635" s="28"/>
      <c r="I635" s="28"/>
      <c r="J635" s="28"/>
      <c r="K635" s="28"/>
      <c r="L635" s="28"/>
      <c r="M635" s="28"/>
      <c r="N635" s="28"/>
      <c r="O635" s="29"/>
      <c r="P635" t="str">
        <f t="shared" ref="P635:P637" si="339">IF(D$156="","",D$156)</f>
        <v>117M1927155</v>
      </c>
      <c r="Q635" t="s">
        <v>752</v>
      </c>
      <c r="R635" t="s">
        <v>32</v>
      </c>
      <c r="S635" t="s">
        <v>452</v>
      </c>
      <c r="T635" s="45"/>
      <c r="U635" t="str">
        <f t="shared" si="319"/>
        <v>NO</v>
      </c>
      <c r="V635" s="13"/>
    </row>
    <row r="636" spans="1:22" ht="13.2" customHeight="1" x14ac:dyDescent="0.3">
      <c r="A636" s="28"/>
      <c r="B636" s="28"/>
      <c r="C636" s="28"/>
      <c r="D636" s="28"/>
      <c r="E636" s="28"/>
      <c r="F636" s="28"/>
      <c r="G636" s="37"/>
      <c r="H636" s="28"/>
      <c r="I636" s="28"/>
      <c r="J636" s="28"/>
      <c r="K636" s="28"/>
      <c r="L636" s="28"/>
      <c r="M636" s="28"/>
      <c r="N636" s="28"/>
      <c r="O636" s="29"/>
      <c r="P636" t="str">
        <f t="shared" si="339"/>
        <v>117M1927155</v>
      </c>
      <c r="Q636" t="s">
        <v>753</v>
      </c>
      <c r="R636" t="s">
        <v>25</v>
      </c>
      <c r="S636" t="s">
        <v>452</v>
      </c>
      <c r="T636" s="45">
        <v>23.95</v>
      </c>
      <c r="U636" t="str">
        <f t="shared" si="316"/>
        <v>VALID</v>
      </c>
      <c r="V636" s="13"/>
    </row>
    <row r="637" spans="1:22" ht="13.2" customHeight="1" x14ac:dyDescent="0.3">
      <c r="A637" s="28"/>
      <c r="B637" s="28"/>
      <c r="C637" s="28"/>
      <c r="D637" s="28"/>
      <c r="E637" s="28"/>
      <c r="F637" s="28"/>
      <c r="G637" s="37"/>
      <c r="H637" s="28"/>
      <c r="I637" s="28"/>
      <c r="J637" s="28"/>
      <c r="K637" s="28"/>
      <c r="L637" s="28"/>
      <c r="M637" s="28"/>
      <c r="N637" s="28"/>
      <c r="O637" s="29"/>
      <c r="P637" t="str">
        <f t="shared" si="339"/>
        <v>117M1927155</v>
      </c>
      <c r="Q637" t="s">
        <v>753</v>
      </c>
      <c r="R637" t="s">
        <v>32</v>
      </c>
      <c r="S637" t="s">
        <v>452</v>
      </c>
      <c r="T637" s="45"/>
      <c r="U637" t="str">
        <f t="shared" si="319"/>
        <v>NO</v>
      </c>
      <c r="V637" s="13"/>
    </row>
    <row r="638" spans="1:22" ht="13.2" customHeight="1" x14ac:dyDescent="0.3">
      <c r="A638" s="28"/>
      <c r="B638" s="28"/>
      <c r="C638" s="28"/>
      <c r="D638" s="28"/>
      <c r="E638" s="28"/>
      <c r="F638" s="28"/>
      <c r="G638" s="37"/>
      <c r="H638" s="28"/>
      <c r="I638" s="28"/>
      <c r="J638" s="28"/>
      <c r="K638" s="28"/>
      <c r="L638" s="28"/>
      <c r="M638" s="28"/>
      <c r="N638" s="28"/>
      <c r="O638" s="29"/>
      <c r="P638" t="str">
        <f>IF(D$157="","",D$157)</f>
        <v>117M1927156</v>
      </c>
      <c r="Q638" t="s">
        <v>754</v>
      </c>
      <c r="R638" t="s">
        <v>25</v>
      </c>
      <c r="S638" t="s">
        <v>455</v>
      </c>
      <c r="T638" s="45">
        <v>16.2</v>
      </c>
      <c r="U638" t="str">
        <f t="shared" si="316"/>
        <v>VALID</v>
      </c>
      <c r="V638" s="13" t="str">
        <f t="shared" ref="V638" si="340">IF(OR($N$15="Int.",ISBLANK($N$15)),"",IF(AND(U639="NO*",U641="NO*"),"Case 0",IF(U638="VALID",IF(U640="VALID",IF(U639="YES",IF(U641="YES","Case 1","Case 2"),IF(U641="YES","Case 3","Case 4")),IF(U639="YES",IF(U641="YES","Case 5","Case 6"),IF(U641="YES","Case 7","Case 8"))),IF(U640="VALID",IF(U639="YES",IF(U641="YES","Case 9","Case 10"),IF(U641="YES","Case 11","Case 12")),IF(U639="YES",IF(U641="YES","Case 13","Case 14"),IF(U641="YES","Case 15","Case 16"))))))</f>
        <v>Case 4</v>
      </c>
    </row>
    <row r="639" spans="1:22" ht="13.2" customHeight="1" x14ac:dyDescent="0.3">
      <c r="A639" s="28"/>
      <c r="B639" s="28"/>
      <c r="C639" s="28"/>
      <c r="D639" s="28"/>
      <c r="E639" s="28"/>
      <c r="F639" s="28"/>
      <c r="G639" s="37"/>
      <c r="H639" s="28"/>
      <c r="I639" s="28"/>
      <c r="J639" s="28"/>
      <c r="K639" s="28"/>
      <c r="L639" s="28"/>
      <c r="M639" s="28"/>
      <c r="N639" s="28"/>
      <c r="O639" s="29"/>
      <c r="P639" t="str">
        <f t="shared" ref="P639:P641" si="341">IF(D$157="","",D$157)</f>
        <v>117M1927156</v>
      </c>
      <c r="Q639" t="s">
        <v>754</v>
      </c>
      <c r="R639" t="s">
        <v>32</v>
      </c>
      <c r="S639" t="s">
        <v>455</v>
      </c>
      <c r="T639" s="45"/>
      <c r="U639" t="str">
        <f t="shared" si="319"/>
        <v>NO</v>
      </c>
      <c r="V639" s="13"/>
    </row>
    <row r="640" spans="1:22" ht="13.2" customHeight="1" x14ac:dyDescent="0.3">
      <c r="A640" s="28"/>
      <c r="B640" s="28"/>
      <c r="C640" s="28"/>
      <c r="D640" s="28"/>
      <c r="E640" s="28"/>
      <c r="F640" s="28"/>
      <c r="G640" s="37"/>
      <c r="H640" s="28"/>
      <c r="I640" s="28"/>
      <c r="J640" s="28"/>
      <c r="K640" s="28"/>
      <c r="L640" s="28"/>
      <c r="M640" s="28"/>
      <c r="N640" s="28"/>
      <c r="O640" s="29"/>
      <c r="P640" t="str">
        <f t="shared" si="341"/>
        <v>117M1927156</v>
      </c>
      <c r="Q640" t="s">
        <v>755</v>
      </c>
      <c r="R640" t="s">
        <v>25</v>
      </c>
      <c r="S640" t="s">
        <v>455</v>
      </c>
      <c r="T640" s="45">
        <v>16.670000000000002</v>
      </c>
      <c r="U640" t="str">
        <f t="shared" si="316"/>
        <v>VALID</v>
      </c>
      <c r="V640" s="13"/>
    </row>
    <row r="641" spans="1:22" ht="13.2" customHeight="1" x14ac:dyDescent="0.3">
      <c r="A641" s="28"/>
      <c r="B641" s="28"/>
      <c r="C641" s="28"/>
      <c r="D641" s="28"/>
      <c r="E641" s="28"/>
      <c r="F641" s="28"/>
      <c r="G641" s="37"/>
      <c r="H641" s="28"/>
      <c r="I641" s="28"/>
      <c r="J641" s="28"/>
      <c r="K641" s="28"/>
      <c r="L641" s="28"/>
      <c r="M641" s="28"/>
      <c r="N641" s="28"/>
      <c r="O641" s="29"/>
      <c r="P641" t="str">
        <f t="shared" si="341"/>
        <v>117M1927156</v>
      </c>
      <c r="Q641" t="s">
        <v>755</v>
      </c>
      <c r="R641" t="s">
        <v>32</v>
      </c>
      <c r="S641" t="s">
        <v>455</v>
      </c>
      <c r="T641" s="45"/>
      <c r="U641" t="str">
        <f t="shared" si="319"/>
        <v>NO</v>
      </c>
      <c r="V641" s="13"/>
    </row>
    <row r="642" spans="1:22" ht="13.2" customHeight="1" x14ac:dyDescent="0.3">
      <c r="A642" s="28"/>
      <c r="B642" s="28"/>
      <c r="C642" s="28"/>
      <c r="D642" s="28"/>
      <c r="E642" s="28"/>
      <c r="F642" s="28"/>
      <c r="G642" s="37"/>
      <c r="H642" s="28"/>
      <c r="I642" s="28"/>
      <c r="J642" s="28"/>
      <c r="K642" s="28"/>
      <c r="L642" s="28"/>
      <c r="M642" s="28"/>
      <c r="N642" s="28"/>
      <c r="O642" s="29"/>
      <c r="P642" t="str">
        <f>IF(D$158="","",D$158)</f>
        <v>117M1927157</v>
      </c>
      <c r="Q642" t="s">
        <v>756</v>
      </c>
      <c r="R642" t="s">
        <v>25</v>
      </c>
      <c r="S642" t="s">
        <v>457</v>
      </c>
      <c r="T642" s="45">
        <v>18.93</v>
      </c>
      <c r="U642" t="str">
        <f t="shared" si="316"/>
        <v>VALID</v>
      </c>
      <c r="V642" s="13" t="str">
        <f t="shared" ref="V642" si="342">IF(OR($N$15="Int.",ISBLANK($N$15)),"",IF(AND(U643="NO*",U645="NO*"),"Case 0",IF(U642="VALID",IF(U644="VALID",IF(U643="YES",IF(U645="YES","Case 1","Case 2"),IF(U645="YES","Case 3","Case 4")),IF(U643="YES",IF(U645="YES","Case 5","Case 6"),IF(U645="YES","Case 7","Case 8"))),IF(U644="VALID",IF(U643="YES",IF(U645="YES","Case 9","Case 10"),IF(U645="YES","Case 11","Case 12")),IF(U643="YES",IF(U645="YES","Case 13","Case 14"),IF(U645="YES","Case 15","Case 16"))))))</f>
        <v>Case 4</v>
      </c>
    </row>
    <row r="643" spans="1:22" ht="13.2" customHeight="1" x14ac:dyDescent="0.3">
      <c r="A643" s="28"/>
      <c r="B643" s="28"/>
      <c r="C643" s="28"/>
      <c r="D643" s="28"/>
      <c r="E643" s="28"/>
      <c r="F643" s="28"/>
      <c r="G643" s="37"/>
      <c r="H643" s="28"/>
      <c r="I643" s="28"/>
      <c r="J643" s="28"/>
      <c r="K643" s="28"/>
      <c r="L643" s="28"/>
      <c r="M643" s="28"/>
      <c r="N643" s="28"/>
      <c r="O643" s="29"/>
      <c r="P643" t="str">
        <f t="shared" ref="P643:P645" si="343">IF(D$158="","",D$158)</f>
        <v>117M1927157</v>
      </c>
      <c r="Q643" t="s">
        <v>756</v>
      </c>
      <c r="R643" t="s">
        <v>32</v>
      </c>
      <c r="S643" t="s">
        <v>457</v>
      </c>
      <c r="T643" s="45"/>
      <c r="U643" t="str">
        <f t="shared" si="319"/>
        <v>NO</v>
      </c>
      <c r="V643" s="13"/>
    </row>
    <row r="644" spans="1:22" ht="13.2" customHeight="1" x14ac:dyDescent="0.3">
      <c r="A644" s="28"/>
      <c r="B644" s="28"/>
      <c r="C644" s="28"/>
      <c r="D644" s="28"/>
      <c r="E644" s="28"/>
      <c r="F644" s="28"/>
      <c r="G644" s="37"/>
      <c r="H644" s="28"/>
      <c r="I644" s="28"/>
      <c r="J644" s="28"/>
      <c r="K644" s="28"/>
      <c r="L644" s="28"/>
      <c r="M644" s="28"/>
      <c r="N644" s="28"/>
      <c r="O644" s="29"/>
      <c r="P644" t="str">
        <f t="shared" si="343"/>
        <v>117M1927157</v>
      </c>
      <c r="Q644" t="s">
        <v>757</v>
      </c>
      <c r="R644" t="s">
        <v>25</v>
      </c>
      <c r="S644" t="s">
        <v>457</v>
      </c>
      <c r="T644" s="45">
        <v>18.77</v>
      </c>
      <c r="U644" t="str">
        <f t="shared" si="316"/>
        <v>VALID</v>
      </c>
      <c r="V644" s="13"/>
    </row>
    <row r="645" spans="1:22" ht="13.2" customHeight="1" x14ac:dyDescent="0.3">
      <c r="A645" s="28"/>
      <c r="B645" s="28"/>
      <c r="C645" s="28"/>
      <c r="D645" s="28"/>
      <c r="E645" s="28"/>
      <c r="F645" s="28"/>
      <c r="G645" s="37"/>
      <c r="H645" s="28"/>
      <c r="I645" s="28"/>
      <c r="J645" s="28"/>
      <c r="K645" s="28"/>
      <c r="L645" s="28"/>
      <c r="M645" s="28"/>
      <c r="N645" s="28"/>
      <c r="O645" s="29"/>
      <c r="P645" t="str">
        <f t="shared" si="343"/>
        <v>117M1927157</v>
      </c>
      <c r="Q645" t="s">
        <v>757</v>
      </c>
      <c r="R645" t="s">
        <v>32</v>
      </c>
      <c r="S645" t="s">
        <v>457</v>
      </c>
      <c r="T645" s="45"/>
      <c r="U645" t="str">
        <f t="shared" si="319"/>
        <v>NO</v>
      </c>
      <c r="V645" s="13"/>
    </row>
    <row r="646" spans="1:22" ht="13.2" customHeight="1" x14ac:dyDescent="0.3">
      <c r="A646" s="28"/>
      <c r="B646" s="28"/>
      <c r="C646" s="28"/>
      <c r="D646" s="28"/>
      <c r="E646" s="28"/>
      <c r="F646" s="28"/>
      <c r="G646" s="37"/>
      <c r="H646" s="28"/>
      <c r="I646" s="28"/>
      <c r="J646" s="28"/>
      <c r="K646" s="28"/>
      <c r="L646" s="28"/>
      <c r="M646" s="28"/>
      <c r="N646" s="28"/>
      <c r="O646" s="29"/>
      <c r="P646" t="str">
        <f>IF(D$159="","",D$159)</f>
        <v>117M1927158</v>
      </c>
      <c r="Q646" t="s">
        <v>758</v>
      </c>
      <c r="R646" t="s">
        <v>25</v>
      </c>
      <c r="S646" t="s">
        <v>460</v>
      </c>
      <c r="T646" s="45">
        <v>17.22</v>
      </c>
      <c r="U646" t="str">
        <f t="shared" si="316"/>
        <v>VALID</v>
      </c>
      <c r="V646" s="13" t="str">
        <f t="shared" ref="V646" si="344">IF(OR($N$15="Int.",ISBLANK($N$15)),"",IF(AND(U647="NO*",U649="NO*"),"Case 0",IF(U646="VALID",IF(U648="VALID",IF(U647="YES",IF(U649="YES","Case 1","Case 2"),IF(U649="YES","Case 3","Case 4")),IF(U647="YES",IF(U649="YES","Case 5","Case 6"),IF(U649="YES","Case 7","Case 8"))),IF(U648="VALID",IF(U647="YES",IF(U649="YES","Case 9","Case 10"),IF(U649="YES","Case 11","Case 12")),IF(U647="YES",IF(U649="YES","Case 13","Case 14"),IF(U649="YES","Case 15","Case 16"))))))</f>
        <v>Case 1</v>
      </c>
    </row>
    <row r="647" spans="1:22" ht="13.2" customHeight="1" x14ac:dyDescent="0.3">
      <c r="A647" s="28"/>
      <c r="B647" s="28"/>
      <c r="C647" s="28"/>
      <c r="D647" s="28"/>
      <c r="E647" s="28"/>
      <c r="F647" s="28"/>
      <c r="G647" s="37"/>
      <c r="H647" s="28"/>
      <c r="I647" s="28"/>
      <c r="J647" s="28"/>
      <c r="K647" s="28"/>
      <c r="L647" s="28"/>
      <c r="M647" s="28"/>
      <c r="N647" s="28"/>
      <c r="O647" s="29"/>
      <c r="P647" t="str">
        <f t="shared" ref="P647:P649" si="345">IF(D$159="","",D$159)</f>
        <v>117M1927158</v>
      </c>
      <c r="Q647" t="s">
        <v>758</v>
      </c>
      <c r="R647" t="s">
        <v>32</v>
      </c>
      <c r="S647" t="s">
        <v>460</v>
      </c>
      <c r="T647" s="45">
        <v>29.05</v>
      </c>
      <c r="U647" t="str">
        <f t="shared" si="319"/>
        <v>YES</v>
      </c>
      <c r="V647" s="13"/>
    </row>
    <row r="648" spans="1:22" ht="13.2" customHeight="1" x14ac:dyDescent="0.3">
      <c r="A648" s="28"/>
      <c r="B648" s="28"/>
      <c r="C648" s="28"/>
      <c r="D648" s="28"/>
      <c r="E648" s="28"/>
      <c r="F648" s="28"/>
      <c r="G648" s="37"/>
      <c r="H648" s="28"/>
      <c r="I648" s="28"/>
      <c r="J648" s="28"/>
      <c r="K648" s="28"/>
      <c r="L648" s="28"/>
      <c r="M648" s="28"/>
      <c r="N648" s="28"/>
      <c r="O648" s="29"/>
      <c r="P648" t="str">
        <f t="shared" si="345"/>
        <v>117M1927158</v>
      </c>
      <c r="Q648" t="s">
        <v>759</v>
      </c>
      <c r="R648" t="s">
        <v>25</v>
      </c>
      <c r="S648" t="s">
        <v>460</v>
      </c>
      <c r="T648" s="45">
        <v>16.579999999999998</v>
      </c>
      <c r="U648" t="str">
        <f t="shared" si="316"/>
        <v>VALID</v>
      </c>
      <c r="V648" s="13"/>
    </row>
    <row r="649" spans="1:22" ht="13.2" customHeight="1" x14ac:dyDescent="0.3">
      <c r="A649" s="28"/>
      <c r="B649" s="28"/>
      <c r="C649" s="28"/>
      <c r="D649" s="28"/>
      <c r="E649" s="28"/>
      <c r="F649" s="28"/>
      <c r="G649" s="37"/>
      <c r="H649" s="28"/>
      <c r="I649" s="28"/>
      <c r="J649" s="28"/>
      <c r="K649" s="28"/>
      <c r="L649" s="28"/>
      <c r="M649" s="28"/>
      <c r="N649" s="28"/>
      <c r="O649" s="29"/>
      <c r="P649" t="str">
        <f t="shared" si="345"/>
        <v>117M1927158</v>
      </c>
      <c r="Q649" t="s">
        <v>759</v>
      </c>
      <c r="R649" t="s">
        <v>32</v>
      </c>
      <c r="S649" t="s">
        <v>460</v>
      </c>
      <c r="T649" s="45">
        <v>28.87</v>
      </c>
      <c r="U649" t="str">
        <f t="shared" si="319"/>
        <v>YES</v>
      </c>
      <c r="V649" s="13"/>
    </row>
    <row r="650" spans="1:22" ht="13.2" customHeight="1" x14ac:dyDescent="0.3">
      <c r="A650" s="28"/>
      <c r="B650" s="28"/>
      <c r="C650" s="28"/>
      <c r="D650" s="28"/>
      <c r="E650" s="28"/>
      <c r="F650" s="28"/>
      <c r="G650" s="37"/>
      <c r="H650" s="28"/>
      <c r="I650" s="28"/>
      <c r="J650" s="28"/>
      <c r="K650" s="28"/>
      <c r="L650" s="28"/>
      <c r="M650" s="28"/>
      <c r="N650" s="28"/>
      <c r="O650" s="29"/>
      <c r="P650" t="str">
        <f>IF(D$160="","",D$160)</f>
        <v>117M1927159</v>
      </c>
      <c r="Q650" t="s">
        <v>760</v>
      </c>
      <c r="R650" t="s">
        <v>25</v>
      </c>
      <c r="S650" t="s">
        <v>462</v>
      </c>
      <c r="T650" s="45">
        <v>18.54</v>
      </c>
      <c r="U650" t="str">
        <f t="shared" si="316"/>
        <v>VALID</v>
      </c>
      <c r="V650" s="13" t="str">
        <f t="shared" ref="V650" si="346">IF(OR($N$15="Int.",ISBLANK($N$15)),"",IF(AND(U651="NO*",U653="NO*"),"Case 0",IF(U650="VALID",IF(U652="VALID",IF(U651="YES",IF(U653="YES","Case 1","Case 2"),IF(U653="YES","Case 3","Case 4")),IF(U651="YES",IF(U653="YES","Case 5","Case 6"),IF(U653="YES","Case 7","Case 8"))),IF(U652="VALID",IF(U651="YES",IF(U653="YES","Case 9","Case 10"),IF(U653="YES","Case 11","Case 12")),IF(U651="YES",IF(U653="YES","Case 13","Case 14"),IF(U653="YES","Case 15","Case 16"))))))</f>
        <v>Case 4</v>
      </c>
    </row>
    <row r="651" spans="1:22" ht="13.2" customHeight="1" x14ac:dyDescent="0.3">
      <c r="A651" s="28"/>
      <c r="B651" s="28"/>
      <c r="C651" s="28"/>
      <c r="D651" s="28"/>
      <c r="E651" s="28"/>
      <c r="F651" s="28"/>
      <c r="G651" s="37"/>
      <c r="H651" s="28"/>
      <c r="I651" s="28"/>
      <c r="J651" s="28"/>
      <c r="K651" s="28"/>
      <c r="L651" s="28"/>
      <c r="M651" s="28"/>
      <c r="N651" s="28"/>
      <c r="O651" s="29"/>
      <c r="P651" t="str">
        <f t="shared" ref="P651:P653" si="347">IF(D$160="","",D$160)</f>
        <v>117M1927159</v>
      </c>
      <c r="Q651" t="s">
        <v>760</v>
      </c>
      <c r="R651" t="s">
        <v>32</v>
      </c>
      <c r="S651" t="s">
        <v>462</v>
      </c>
      <c r="T651" s="45">
        <v>36.01</v>
      </c>
      <c r="U651" t="str">
        <f t="shared" si="319"/>
        <v>NO*</v>
      </c>
      <c r="V651" s="13"/>
    </row>
    <row r="652" spans="1:22" ht="13.2" customHeight="1" x14ac:dyDescent="0.3">
      <c r="A652" s="28"/>
      <c r="B652" s="28"/>
      <c r="C652" s="28"/>
      <c r="D652" s="28"/>
      <c r="E652" s="28"/>
      <c r="F652" s="28"/>
      <c r="G652" s="37"/>
      <c r="H652" s="28"/>
      <c r="I652" s="28"/>
      <c r="J652" s="28"/>
      <c r="K652" s="28"/>
      <c r="L652" s="28"/>
      <c r="M652" s="28"/>
      <c r="N652" s="28"/>
      <c r="O652" s="29"/>
      <c r="P652" t="str">
        <f t="shared" si="347"/>
        <v>117M1927159</v>
      </c>
      <c r="Q652" t="s">
        <v>761</v>
      </c>
      <c r="R652" t="s">
        <v>25</v>
      </c>
      <c r="S652" t="s">
        <v>462</v>
      </c>
      <c r="T652" s="45">
        <v>18.72</v>
      </c>
      <c r="U652" t="str">
        <f t="shared" si="316"/>
        <v>VALID</v>
      </c>
      <c r="V652" s="13"/>
    </row>
    <row r="653" spans="1:22" ht="13.2" customHeight="1" x14ac:dyDescent="0.3">
      <c r="A653" s="28"/>
      <c r="B653" s="28"/>
      <c r="C653" s="28"/>
      <c r="D653" s="28"/>
      <c r="E653" s="28"/>
      <c r="F653" s="28"/>
      <c r="G653" s="37"/>
      <c r="H653" s="28"/>
      <c r="I653" s="28"/>
      <c r="J653" s="28"/>
      <c r="K653" s="28"/>
      <c r="L653" s="28"/>
      <c r="M653" s="28"/>
      <c r="N653" s="28"/>
      <c r="O653" s="29"/>
      <c r="P653" t="str">
        <f t="shared" si="347"/>
        <v>117M1927159</v>
      </c>
      <c r="Q653" t="s">
        <v>761</v>
      </c>
      <c r="R653" t="s">
        <v>32</v>
      </c>
      <c r="S653" t="s">
        <v>462</v>
      </c>
      <c r="T653" s="45"/>
      <c r="U653" t="str">
        <f t="shared" si="319"/>
        <v>NO</v>
      </c>
      <c r="V653" s="13"/>
    </row>
    <row r="654" spans="1:22" ht="13.2" customHeight="1" x14ac:dyDescent="0.3">
      <c r="A654" s="28"/>
      <c r="B654" s="28"/>
      <c r="C654" s="28"/>
      <c r="D654" s="28"/>
      <c r="E654" s="28"/>
      <c r="F654" s="28"/>
      <c r="G654" s="37"/>
      <c r="H654" s="28"/>
      <c r="I654" s="28"/>
      <c r="J654" s="28"/>
      <c r="K654" s="28"/>
      <c r="L654" s="28"/>
      <c r="M654" s="28"/>
      <c r="N654" s="28"/>
      <c r="O654" s="29"/>
      <c r="P654" t="str">
        <f>IF(D$161="","",D$161)</f>
        <v>117M1927160</v>
      </c>
      <c r="Q654" t="s">
        <v>762</v>
      </c>
      <c r="R654" t="s">
        <v>25</v>
      </c>
      <c r="S654" t="s">
        <v>465</v>
      </c>
      <c r="T654" s="45">
        <v>19.260000000000002</v>
      </c>
      <c r="U654" t="str">
        <f t="shared" si="316"/>
        <v>VALID</v>
      </c>
      <c r="V654" s="13" t="str">
        <f t="shared" ref="V654" si="348">IF(OR($N$15="Int.",ISBLANK($N$15)),"",IF(AND(U655="NO*",U657="NO*"),"Case 0",IF(U654="VALID",IF(U656="VALID",IF(U655="YES",IF(U657="YES","Case 1","Case 2"),IF(U657="YES","Case 3","Case 4")),IF(U655="YES",IF(U657="YES","Case 5","Case 6"),IF(U657="YES","Case 7","Case 8"))),IF(U656="VALID",IF(U655="YES",IF(U657="YES","Case 9","Case 10"),IF(U657="YES","Case 11","Case 12")),IF(U655="YES",IF(U657="YES","Case 13","Case 14"),IF(U657="YES","Case 15","Case 16"))))))</f>
        <v>Case 4</v>
      </c>
    </row>
    <row r="655" spans="1:22" ht="13.2" customHeight="1" x14ac:dyDescent="0.3">
      <c r="A655" s="28"/>
      <c r="B655" s="28"/>
      <c r="C655" s="28"/>
      <c r="D655" s="28"/>
      <c r="E655" s="28"/>
      <c r="F655" s="28"/>
      <c r="G655" s="37"/>
      <c r="H655" s="28"/>
      <c r="I655" s="28"/>
      <c r="J655" s="28"/>
      <c r="K655" s="28"/>
      <c r="L655" s="28"/>
      <c r="M655" s="28"/>
      <c r="N655" s="28"/>
      <c r="O655" s="29"/>
      <c r="P655" t="str">
        <f t="shared" ref="P655:P657" si="349">IF(D$161="","",D$161)</f>
        <v>117M1927160</v>
      </c>
      <c r="Q655" t="s">
        <v>762</v>
      </c>
      <c r="R655" t="s">
        <v>32</v>
      </c>
      <c r="S655" t="s">
        <v>465</v>
      </c>
      <c r="T655" s="45"/>
      <c r="U655" t="str">
        <f t="shared" si="319"/>
        <v>NO</v>
      </c>
      <c r="V655" s="13"/>
    </row>
    <row r="656" spans="1:22" ht="13.2" customHeight="1" x14ac:dyDescent="0.3">
      <c r="A656" s="28"/>
      <c r="B656" s="28"/>
      <c r="C656" s="28"/>
      <c r="D656" s="28"/>
      <c r="E656" s="28"/>
      <c r="F656" s="28"/>
      <c r="G656" s="37"/>
      <c r="H656" s="28"/>
      <c r="I656" s="28"/>
      <c r="J656" s="28"/>
      <c r="K656" s="28"/>
      <c r="L656" s="28"/>
      <c r="M656" s="28"/>
      <c r="N656" s="28"/>
      <c r="O656" s="29"/>
      <c r="P656" t="str">
        <f t="shared" si="349"/>
        <v>117M1927160</v>
      </c>
      <c r="Q656" t="s">
        <v>763</v>
      </c>
      <c r="R656" t="s">
        <v>25</v>
      </c>
      <c r="S656" t="s">
        <v>465</v>
      </c>
      <c r="T656" s="45">
        <v>19.28</v>
      </c>
      <c r="U656" t="str">
        <f t="shared" si="316"/>
        <v>VALID</v>
      </c>
      <c r="V656" s="13"/>
    </row>
    <row r="657" spans="1:22" ht="13.2" customHeight="1" x14ac:dyDescent="0.3">
      <c r="A657" s="28"/>
      <c r="B657" s="28"/>
      <c r="C657" s="28"/>
      <c r="D657" s="28"/>
      <c r="E657" s="28"/>
      <c r="F657" s="28"/>
      <c r="G657" s="37"/>
      <c r="H657" s="28"/>
      <c r="I657" s="28"/>
      <c r="J657" s="28"/>
      <c r="K657" s="28"/>
      <c r="L657" s="28"/>
      <c r="M657" s="28"/>
      <c r="N657" s="28"/>
      <c r="O657" s="29"/>
      <c r="P657" t="str">
        <f t="shared" si="349"/>
        <v>117M1927160</v>
      </c>
      <c r="Q657" t="s">
        <v>763</v>
      </c>
      <c r="R657" t="s">
        <v>32</v>
      </c>
      <c r="S657" t="s">
        <v>465</v>
      </c>
      <c r="T657" s="45"/>
      <c r="U657" t="str">
        <f t="shared" si="319"/>
        <v>NO</v>
      </c>
      <c r="V657" s="13"/>
    </row>
    <row r="658" spans="1:22" ht="13.2" customHeight="1" x14ac:dyDescent="0.3">
      <c r="A658" s="28"/>
      <c r="B658" s="28"/>
      <c r="C658" s="28"/>
      <c r="D658" s="28"/>
      <c r="E658" s="28"/>
      <c r="F658" s="28"/>
      <c r="G658" s="37"/>
      <c r="H658" s="28"/>
      <c r="I658" s="28"/>
      <c r="J658" s="28"/>
      <c r="K658" s="28"/>
      <c r="L658" s="28"/>
      <c r="M658" s="28"/>
      <c r="N658" s="28"/>
      <c r="O658" s="29"/>
      <c r="P658" t="str">
        <f>IF(D$162="","",D$162)</f>
        <v>117M1927161</v>
      </c>
      <c r="Q658" t="s">
        <v>764</v>
      </c>
      <c r="R658" t="s">
        <v>25</v>
      </c>
      <c r="S658" t="s">
        <v>467</v>
      </c>
      <c r="T658" s="45">
        <v>17.5</v>
      </c>
      <c r="U658" t="str">
        <f t="shared" ref="U658:U720" si="350">IF($T$1&lt;&gt;"Cq","",IF(T658="","INVALID",IF(T658&lt;33,"VALID","INVALID")))</f>
        <v>VALID</v>
      </c>
      <c r="V658" s="13" t="str">
        <f t="shared" ref="V658" si="351">IF(OR($N$15="Int.",ISBLANK($N$15)),"",IF(AND(U659="NO*",U661="NO*"),"Case 0",IF(U658="VALID",IF(U660="VALID",IF(U659="YES",IF(U661="YES","Case 1","Case 2"),IF(U661="YES","Case 3","Case 4")),IF(U659="YES",IF(U661="YES","Case 5","Case 6"),IF(U661="YES","Case 7","Case 8"))),IF(U660="VALID",IF(U659="YES",IF(U661="YES","Case 9","Case 10"),IF(U661="YES","Case 11","Case 12")),IF(U659="YES",IF(U661="YES","Case 13","Case 14"),IF(U661="YES","Case 15","Case 16"))))))</f>
        <v>Case 4</v>
      </c>
    </row>
    <row r="659" spans="1:22" ht="13.2" customHeight="1" x14ac:dyDescent="0.3">
      <c r="A659" s="28"/>
      <c r="B659" s="28"/>
      <c r="C659" s="28"/>
      <c r="D659" s="28"/>
      <c r="E659" s="28"/>
      <c r="F659" s="28"/>
      <c r="G659" s="37"/>
      <c r="H659" s="28"/>
      <c r="I659" s="28"/>
      <c r="J659" s="28"/>
      <c r="K659" s="28"/>
      <c r="L659" s="28"/>
      <c r="M659" s="28"/>
      <c r="N659" s="28"/>
      <c r="O659" s="29"/>
      <c r="P659" t="str">
        <f t="shared" ref="P659:P661" si="352">IF(D$162="","",D$162)</f>
        <v>117M1927161</v>
      </c>
      <c r="Q659" t="s">
        <v>764</v>
      </c>
      <c r="R659" t="s">
        <v>32</v>
      </c>
      <c r="S659" t="s">
        <v>467</v>
      </c>
      <c r="T659" s="45"/>
      <c r="U659" t="str">
        <f t="shared" ref="U659:U721" si="353">IF($T$1&lt;&gt;"Cq","",IF(T659="","NO",IF(T659&lt;33,"YES","NO*")))</f>
        <v>NO</v>
      </c>
      <c r="V659" s="13"/>
    </row>
    <row r="660" spans="1:22" ht="13.2" customHeight="1" x14ac:dyDescent="0.3">
      <c r="A660" s="28"/>
      <c r="B660" s="28"/>
      <c r="C660" s="28"/>
      <c r="D660" s="28"/>
      <c r="E660" s="28"/>
      <c r="F660" s="28"/>
      <c r="G660" s="37"/>
      <c r="H660" s="28"/>
      <c r="I660" s="28"/>
      <c r="J660" s="28"/>
      <c r="K660" s="28"/>
      <c r="L660" s="28"/>
      <c r="M660" s="28"/>
      <c r="N660" s="28"/>
      <c r="O660" s="29"/>
      <c r="P660" t="str">
        <f t="shared" si="352"/>
        <v>117M1927161</v>
      </c>
      <c r="Q660" t="s">
        <v>765</v>
      </c>
      <c r="R660" t="s">
        <v>25</v>
      </c>
      <c r="S660" t="s">
        <v>467</v>
      </c>
      <c r="T660" s="45">
        <v>17.21</v>
      </c>
      <c r="U660" t="str">
        <f t="shared" si="350"/>
        <v>VALID</v>
      </c>
      <c r="V660" s="13"/>
    </row>
    <row r="661" spans="1:22" ht="13.2" customHeight="1" x14ac:dyDescent="0.3">
      <c r="A661" s="28"/>
      <c r="B661" s="28"/>
      <c r="C661" s="28"/>
      <c r="D661" s="28"/>
      <c r="E661" s="28"/>
      <c r="F661" s="28"/>
      <c r="G661" s="37"/>
      <c r="H661" s="28"/>
      <c r="I661" s="28"/>
      <c r="J661" s="28"/>
      <c r="K661" s="28"/>
      <c r="L661" s="28"/>
      <c r="M661" s="28"/>
      <c r="N661" s="28"/>
      <c r="O661" s="29"/>
      <c r="P661" t="str">
        <f t="shared" si="352"/>
        <v>117M1927161</v>
      </c>
      <c r="Q661" t="s">
        <v>765</v>
      </c>
      <c r="R661" t="s">
        <v>32</v>
      </c>
      <c r="S661" t="s">
        <v>467</v>
      </c>
      <c r="T661" s="45"/>
      <c r="U661" t="str">
        <f t="shared" si="353"/>
        <v>NO</v>
      </c>
      <c r="V661" s="13"/>
    </row>
    <row r="662" spans="1:22" ht="13.2" customHeight="1" x14ac:dyDescent="0.3">
      <c r="A662" s="28"/>
      <c r="B662" s="28"/>
      <c r="C662" s="28"/>
      <c r="D662" s="28"/>
      <c r="E662" s="28"/>
      <c r="F662" s="28"/>
      <c r="G662" s="37"/>
      <c r="H662" s="28"/>
      <c r="I662" s="28"/>
      <c r="J662" s="28"/>
      <c r="K662" s="28"/>
      <c r="L662" s="28"/>
      <c r="M662" s="28"/>
      <c r="N662" s="28"/>
      <c r="O662" s="29"/>
      <c r="P662" t="str">
        <f>IF(D$163="","",D$163)</f>
        <v>117M1927162</v>
      </c>
      <c r="Q662" t="s">
        <v>766</v>
      </c>
      <c r="R662" t="s">
        <v>25</v>
      </c>
      <c r="S662" t="s">
        <v>470</v>
      </c>
      <c r="T662" s="45">
        <v>20.28</v>
      </c>
      <c r="U662" t="str">
        <f t="shared" si="350"/>
        <v>VALID</v>
      </c>
      <c r="V662" s="13" t="str">
        <f t="shared" ref="V662" si="354">IF(OR($N$15="Int.",ISBLANK($N$15)),"",IF(AND(U663="NO*",U665="NO*"),"Case 0",IF(U662="VALID",IF(U664="VALID",IF(U663="YES",IF(U665="YES","Case 1","Case 2"),IF(U665="YES","Case 3","Case 4")),IF(U663="YES",IF(U665="YES","Case 5","Case 6"),IF(U665="YES","Case 7","Case 8"))),IF(U664="VALID",IF(U663="YES",IF(U665="YES","Case 9","Case 10"),IF(U665="YES","Case 11","Case 12")),IF(U663="YES",IF(U665="YES","Case 13","Case 14"),IF(U665="YES","Case 15","Case 16"))))))</f>
        <v>Case 4</v>
      </c>
    </row>
    <row r="663" spans="1:22" ht="13.2" customHeight="1" x14ac:dyDescent="0.3">
      <c r="A663" s="28"/>
      <c r="B663" s="28"/>
      <c r="C663" s="28"/>
      <c r="D663" s="28"/>
      <c r="E663" s="28"/>
      <c r="F663" s="28"/>
      <c r="G663" s="37"/>
      <c r="H663" s="28"/>
      <c r="I663" s="28"/>
      <c r="J663" s="28"/>
      <c r="K663" s="28"/>
      <c r="L663" s="28"/>
      <c r="M663" s="28"/>
      <c r="N663" s="28"/>
      <c r="O663" s="29"/>
      <c r="P663" t="str">
        <f t="shared" ref="P663:P665" si="355">IF(D$163="","",D$163)</f>
        <v>117M1927162</v>
      </c>
      <c r="Q663" t="s">
        <v>766</v>
      </c>
      <c r="R663" t="s">
        <v>32</v>
      </c>
      <c r="S663" t="s">
        <v>470</v>
      </c>
      <c r="T663" s="45"/>
      <c r="U663" t="str">
        <f t="shared" si="353"/>
        <v>NO</v>
      </c>
      <c r="V663" s="13"/>
    </row>
    <row r="664" spans="1:22" ht="13.2" customHeight="1" x14ac:dyDescent="0.3">
      <c r="A664" s="28"/>
      <c r="B664" s="28"/>
      <c r="C664" s="28"/>
      <c r="D664" s="28"/>
      <c r="E664" s="28"/>
      <c r="F664" s="28"/>
      <c r="G664" s="37"/>
      <c r="H664" s="28"/>
      <c r="I664" s="28"/>
      <c r="J664" s="28"/>
      <c r="K664" s="28"/>
      <c r="L664" s="28"/>
      <c r="M664" s="28"/>
      <c r="N664" s="28"/>
      <c r="O664" s="29"/>
      <c r="P664" t="str">
        <f t="shared" si="355"/>
        <v>117M1927162</v>
      </c>
      <c r="Q664" t="s">
        <v>767</v>
      </c>
      <c r="R664" t="s">
        <v>25</v>
      </c>
      <c r="S664" t="s">
        <v>470</v>
      </c>
      <c r="T664" s="45">
        <v>19.98</v>
      </c>
      <c r="U664" t="str">
        <f t="shared" si="350"/>
        <v>VALID</v>
      </c>
      <c r="V664" s="13"/>
    </row>
    <row r="665" spans="1:22" ht="13.2" customHeight="1" x14ac:dyDescent="0.3">
      <c r="A665" s="28"/>
      <c r="B665" s="28"/>
      <c r="C665" s="28"/>
      <c r="D665" s="28"/>
      <c r="E665" s="28"/>
      <c r="F665" s="28"/>
      <c r="G665" s="37"/>
      <c r="H665" s="28"/>
      <c r="I665" s="28"/>
      <c r="J665" s="28"/>
      <c r="K665" s="28"/>
      <c r="L665" s="28"/>
      <c r="M665" s="28"/>
      <c r="N665" s="28"/>
      <c r="O665" s="29"/>
      <c r="P665" t="str">
        <f t="shared" si="355"/>
        <v>117M1927162</v>
      </c>
      <c r="Q665" t="s">
        <v>767</v>
      </c>
      <c r="R665" t="s">
        <v>32</v>
      </c>
      <c r="S665" t="s">
        <v>470</v>
      </c>
      <c r="T665" s="45"/>
      <c r="U665" t="str">
        <f t="shared" si="353"/>
        <v>NO</v>
      </c>
      <c r="V665" s="13"/>
    </row>
    <row r="666" spans="1:22" ht="13.2" customHeight="1" x14ac:dyDescent="0.3">
      <c r="A666" s="28"/>
      <c r="B666" s="28"/>
      <c r="C666" s="28"/>
      <c r="D666" s="28"/>
      <c r="E666" s="28"/>
      <c r="F666" s="28"/>
      <c r="G666" s="37"/>
      <c r="H666" s="28"/>
      <c r="I666" s="28"/>
      <c r="J666" s="28"/>
      <c r="K666" s="28"/>
      <c r="L666" s="28"/>
      <c r="M666" s="28"/>
      <c r="N666" s="28"/>
      <c r="O666" s="29"/>
      <c r="P666" t="str">
        <f>IF(D$164="","",D$164)</f>
        <v>117M1927163</v>
      </c>
      <c r="Q666" t="s">
        <v>768</v>
      </c>
      <c r="R666" t="s">
        <v>25</v>
      </c>
      <c r="S666" t="s">
        <v>472</v>
      </c>
      <c r="T666" s="45">
        <v>21.73</v>
      </c>
      <c r="U666" t="str">
        <f t="shared" si="350"/>
        <v>VALID</v>
      </c>
      <c r="V666" s="13" t="str">
        <f t="shared" ref="V666" si="356">IF(OR($N$15="Int.",ISBLANK($N$15)),"",IF(AND(U667="NO*",U669="NO*"),"Case 0",IF(U666="VALID",IF(U668="VALID",IF(U667="YES",IF(U669="YES","Case 1","Case 2"),IF(U669="YES","Case 3","Case 4")),IF(U667="YES",IF(U669="YES","Case 5","Case 6"),IF(U669="YES","Case 7","Case 8"))),IF(U668="VALID",IF(U667="YES",IF(U669="YES","Case 9","Case 10"),IF(U669="YES","Case 11","Case 12")),IF(U667="YES",IF(U669="YES","Case 13","Case 14"),IF(U669="YES","Case 15","Case 16"))))))</f>
        <v>Case 4</v>
      </c>
    </row>
    <row r="667" spans="1:22" ht="13.2" customHeight="1" x14ac:dyDescent="0.3">
      <c r="A667" s="28"/>
      <c r="B667" s="28"/>
      <c r="C667" s="28"/>
      <c r="D667" s="28"/>
      <c r="E667" s="28"/>
      <c r="F667" s="28"/>
      <c r="G667" s="37"/>
      <c r="H667" s="28"/>
      <c r="I667" s="28"/>
      <c r="J667" s="28"/>
      <c r="K667" s="28"/>
      <c r="L667" s="28"/>
      <c r="M667" s="28"/>
      <c r="N667" s="28"/>
      <c r="O667" s="29"/>
      <c r="P667" t="str">
        <f t="shared" ref="P667:P669" si="357">IF(D$164="","",D$164)</f>
        <v>117M1927163</v>
      </c>
      <c r="Q667" t="s">
        <v>768</v>
      </c>
      <c r="R667" t="s">
        <v>32</v>
      </c>
      <c r="S667" t="s">
        <v>472</v>
      </c>
      <c r="T667" s="45"/>
      <c r="U667" t="str">
        <f t="shared" si="353"/>
        <v>NO</v>
      </c>
      <c r="V667" s="13"/>
    </row>
    <row r="668" spans="1:22" ht="13.2" customHeight="1" x14ac:dyDescent="0.3">
      <c r="A668" s="28"/>
      <c r="B668" s="28"/>
      <c r="C668" s="28"/>
      <c r="D668" s="28"/>
      <c r="E668" s="28"/>
      <c r="F668" s="28"/>
      <c r="G668" s="37"/>
      <c r="H668" s="28"/>
      <c r="I668" s="28"/>
      <c r="J668" s="28"/>
      <c r="K668" s="28"/>
      <c r="L668" s="28"/>
      <c r="M668" s="28"/>
      <c r="N668" s="28"/>
      <c r="O668" s="29"/>
      <c r="P668" t="str">
        <f t="shared" si="357"/>
        <v>117M1927163</v>
      </c>
      <c r="Q668" t="s">
        <v>769</v>
      </c>
      <c r="R668" t="s">
        <v>25</v>
      </c>
      <c r="S668" t="s">
        <v>472</v>
      </c>
      <c r="T668" s="45">
        <v>21.86</v>
      </c>
      <c r="U668" t="str">
        <f t="shared" si="350"/>
        <v>VALID</v>
      </c>
      <c r="V668" s="13"/>
    </row>
    <row r="669" spans="1:22" ht="13.2" customHeight="1" x14ac:dyDescent="0.3">
      <c r="A669" s="28"/>
      <c r="B669" s="28"/>
      <c r="C669" s="28"/>
      <c r="D669" s="28"/>
      <c r="E669" s="28"/>
      <c r="F669" s="28"/>
      <c r="G669" s="37"/>
      <c r="H669" s="28"/>
      <c r="I669" s="28"/>
      <c r="J669" s="28"/>
      <c r="K669" s="28"/>
      <c r="L669" s="28"/>
      <c r="M669" s="28"/>
      <c r="N669" s="28"/>
      <c r="O669" s="29"/>
      <c r="P669" t="str">
        <f t="shared" si="357"/>
        <v>117M1927163</v>
      </c>
      <c r="Q669" t="s">
        <v>769</v>
      </c>
      <c r="R669" t="s">
        <v>32</v>
      </c>
      <c r="S669" t="s">
        <v>472</v>
      </c>
      <c r="T669" s="45"/>
      <c r="U669" t="str">
        <f t="shared" si="353"/>
        <v>NO</v>
      </c>
      <c r="V669" s="13"/>
    </row>
    <row r="670" spans="1:22" ht="13.2" customHeight="1" x14ac:dyDescent="0.3">
      <c r="A670" s="28"/>
      <c r="B670" s="28"/>
      <c r="C670" s="28"/>
      <c r="D670" s="28"/>
      <c r="E670" s="28"/>
      <c r="F670" s="28"/>
      <c r="G670" s="37"/>
      <c r="H670" s="28"/>
      <c r="I670" s="28"/>
      <c r="J670" s="28"/>
      <c r="K670" s="28"/>
      <c r="L670" s="28"/>
      <c r="M670" s="28"/>
      <c r="N670" s="28"/>
      <c r="O670" s="29"/>
      <c r="P670" t="str">
        <f>IF(D$165="","",D$165)</f>
        <v>117M1927164</v>
      </c>
      <c r="Q670" t="s">
        <v>107</v>
      </c>
      <c r="R670" t="s">
        <v>25</v>
      </c>
      <c r="S670" t="s">
        <v>475</v>
      </c>
      <c r="T670" s="45">
        <v>17.579999999999998</v>
      </c>
      <c r="U670" t="str">
        <f t="shared" si="350"/>
        <v>VALID</v>
      </c>
      <c r="V670" s="13" t="str">
        <f t="shared" ref="V670" si="358">IF(OR($N$15="Int.",ISBLANK($N$15)),"",IF(AND(U671="NO*",U673="NO*"),"Case 0",IF(U670="VALID",IF(U672="VALID",IF(U671="YES",IF(U673="YES","Case 1","Case 2"),IF(U673="YES","Case 3","Case 4")),IF(U671="YES",IF(U673="YES","Case 5","Case 6"),IF(U673="YES","Case 7","Case 8"))),IF(U672="VALID",IF(U671="YES",IF(U673="YES","Case 9","Case 10"),IF(U673="YES","Case 11","Case 12")),IF(U671="YES",IF(U673="YES","Case 13","Case 14"),IF(U673="YES","Case 15","Case 16"))))))</f>
        <v>Case 4</v>
      </c>
    </row>
    <row r="671" spans="1:22" ht="13.2" customHeight="1" x14ac:dyDescent="0.3">
      <c r="A671" s="28"/>
      <c r="B671" s="28"/>
      <c r="C671" s="28"/>
      <c r="D671" s="28"/>
      <c r="E671" s="28"/>
      <c r="F671" s="28"/>
      <c r="G671" s="37"/>
      <c r="H671" s="28"/>
      <c r="I671" s="28"/>
      <c r="J671" s="28"/>
      <c r="K671" s="28"/>
      <c r="L671" s="28"/>
      <c r="M671" s="28"/>
      <c r="N671" s="28"/>
      <c r="O671" s="29"/>
      <c r="P671" t="str">
        <f t="shared" ref="P671:P673" si="359">IF(D$165="","",D$165)</f>
        <v>117M1927164</v>
      </c>
      <c r="Q671" t="s">
        <v>107</v>
      </c>
      <c r="R671" t="s">
        <v>32</v>
      </c>
      <c r="S671" t="s">
        <v>475</v>
      </c>
      <c r="T671" s="45"/>
      <c r="U671" t="str">
        <f t="shared" si="353"/>
        <v>NO</v>
      </c>
      <c r="V671" s="13"/>
    </row>
    <row r="672" spans="1:22" ht="13.2" customHeight="1" x14ac:dyDescent="0.3">
      <c r="A672" s="28"/>
      <c r="B672" s="28"/>
      <c r="C672" s="28"/>
      <c r="D672" s="28"/>
      <c r="E672" s="28"/>
      <c r="F672" s="28"/>
      <c r="G672" s="37"/>
      <c r="H672" s="28"/>
      <c r="I672" s="28"/>
      <c r="J672" s="28"/>
      <c r="K672" s="28"/>
      <c r="L672" s="28"/>
      <c r="M672" s="28"/>
      <c r="N672" s="28"/>
      <c r="O672" s="29"/>
      <c r="P672" t="str">
        <f t="shared" si="359"/>
        <v>117M1927164</v>
      </c>
      <c r="Q672" t="s">
        <v>110</v>
      </c>
      <c r="R672" t="s">
        <v>25</v>
      </c>
      <c r="S672" t="s">
        <v>475</v>
      </c>
      <c r="T672" s="45">
        <v>17.71</v>
      </c>
      <c r="U672" t="str">
        <f t="shared" si="350"/>
        <v>VALID</v>
      </c>
      <c r="V672" s="13"/>
    </row>
    <row r="673" spans="1:22" ht="13.2" customHeight="1" x14ac:dyDescent="0.3">
      <c r="A673" s="28"/>
      <c r="B673" s="28"/>
      <c r="C673" s="28"/>
      <c r="D673" s="28"/>
      <c r="E673" s="28"/>
      <c r="F673" s="28"/>
      <c r="G673" s="37"/>
      <c r="H673" s="28"/>
      <c r="I673" s="28"/>
      <c r="J673" s="28"/>
      <c r="K673" s="28"/>
      <c r="L673" s="28"/>
      <c r="M673" s="28"/>
      <c r="N673" s="28"/>
      <c r="O673" s="29"/>
      <c r="P673" t="str">
        <f t="shared" si="359"/>
        <v>117M1927164</v>
      </c>
      <c r="Q673" t="s">
        <v>110</v>
      </c>
      <c r="R673" t="s">
        <v>32</v>
      </c>
      <c r="S673" t="s">
        <v>475</v>
      </c>
      <c r="T673" s="45"/>
      <c r="U673" t="str">
        <f t="shared" si="353"/>
        <v>NO</v>
      </c>
      <c r="V673" s="13"/>
    </row>
    <row r="674" spans="1:22" ht="13.2" customHeight="1" x14ac:dyDescent="0.3">
      <c r="A674" s="28"/>
      <c r="B674" s="28"/>
      <c r="C674" s="28"/>
      <c r="D674" s="28"/>
      <c r="E674" s="28"/>
      <c r="F674" s="28"/>
      <c r="G674" s="37"/>
      <c r="H674" s="28"/>
      <c r="I674" s="28"/>
      <c r="J674" s="28"/>
      <c r="K674" s="28"/>
      <c r="L674" s="28"/>
      <c r="M674" s="28"/>
      <c r="N674" s="28"/>
      <c r="O674" s="29"/>
      <c r="P674" t="str">
        <f>IF(D$166="","",D$166)</f>
        <v>117M1927165</v>
      </c>
      <c r="Q674" t="s">
        <v>770</v>
      </c>
      <c r="R674" t="s">
        <v>25</v>
      </c>
      <c r="S674" t="s">
        <v>477</v>
      </c>
      <c r="T674" s="45">
        <v>19.420000000000002</v>
      </c>
      <c r="U674" t="str">
        <f t="shared" si="350"/>
        <v>VALID</v>
      </c>
      <c r="V674" s="13" t="str">
        <f t="shared" ref="V674" si="360">IF(OR($N$15="Int.",ISBLANK($N$15)),"",IF(AND(U675="NO*",U677="NO*"),"Case 0",IF(U674="VALID",IF(U676="VALID",IF(U675="YES",IF(U677="YES","Case 1","Case 2"),IF(U677="YES","Case 3","Case 4")),IF(U675="YES",IF(U677="YES","Case 5","Case 6"),IF(U677="YES","Case 7","Case 8"))),IF(U676="VALID",IF(U675="YES",IF(U677="YES","Case 9","Case 10"),IF(U677="YES","Case 11","Case 12")),IF(U675="YES",IF(U677="YES","Case 13","Case 14"),IF(U677="YES","Case 15","Case 16"))))))</f>
        <v>Case 4</v>
      </c>
    </row>
    <row r="675" spans="1:22" ht="13.2" customHeight="1" x14ac:dyDescent="0.3">
      <c r="A675" s="28"/>
      <c r="B675" s="28"/>
      <c r="C675" s="28"/>
      <c r="D675" s="28"/>
      <c r="E675" s="28"/>
      <c r="F675" s="28"/>
      <c r="G675" s="37"/>
      <c r="H675" s="28"/>
      <c r="I675" s="28"/>
      <c r="J675" s="28"/>
      <c r="K675" s="28"/>
      <c r="L675" s="28"/>
      <c r="M675" s="28"/>
      <c r="N675" s="28"/>
      <c r="O675" s="29"/>
      <c r="P675" t="str">
        <f t="shared" ref="P675:P677" si="361">IF(D$166="","",D$166)</f>
        <v>117M1927165</v>
      </c>
      <c r="Q675" t="s">
        <v>770</v>
      </c>
      <c r="R675" t="s">
        <v>32</v>
      </c>
      <c r="S675" t="s">
        <v>477</v>
      </c>
      <c r="T675" s="45"/>
      <c r="U675" t="str">
        <f t="shared" si="353"/>
        <v>NO</v>
      </c>
      <c r="V675" s="13"/>
    </row>
    <row r="676" spans="1:22" ht="13.2" customHeight="1" x14ac:dyDescent="0.3">
      <c r="A676" s="28"/>
      <c r="B676" s="28"/>
      <c r="C676" s="28"/>
      <c r="D676" s="28"/>
      <c r="E676" s="28"/>
      <c r="F676" s="28"/>
      <c r="G676" s="37"/>
      <c r="H676" s="28"/>
      <c r="I676" s="28"/>
      <c r="J676" s="28"/>
      <c r="K676" s="28"/>
      <c r="L676" s="28"/>
      <c r="M676" s="28"/>
      <c r="N676" s="28"/>
      <c r="O676" s="29"/>
      <c r="P676" t="str">
        <f t="shared" si="361"/>
        <v>117M1927165</v>
      </c>
      <c r="Q676" t="s">
        <v>771</v>
      </c>
      <c r="R676" t="s">
        <v>25</v>
      </c>
      <c r="S676" t="s">
        <v>477</v>
      </c>
      <c r="T676" s="45">
        <v>19.79</v>
      </c>
      <c r="U676" t="str">
        <f t="shared" si="350"/>
        <v>VALID</v>
      </c>
      <c r="V676" s="13"/>
    </row>
    <row r="677" spans="1:22" ht="13.2" customHeight="1" x14ac:dyDescent="0.3">
      <c r="A677" s="28"/>
      <c r="B677" s="28"/>
      <c r="C677" s="28"/>
      <c r="D677" s="28"/>
      <c r="E677" s="28"/>
      <c r="F677" s="28"/>
      <c r="G677" s="37"/>
      <c r="H677" s="28"/>
      <c r="I677" s="28"/>
      <c r="J677" s="28"/>
      <c r="K677" s="28"/>
      <c r="L677" s="28"/>
      <c r="M677" s="28"/>
      <c r="N677" s="28"/>
      <c r="O677" s="29"/>
      <c r="P677" t="str">
        <f t="shared" si="361"/>
        <v>117M1927165</v>
      </c>
      <c r="Q677" t="s">
        <v>771</v>
      </c>
      <c r="R677" t="s">
        <v>32</v>
      </c>
      <c r="S677" t="s">
        <v>477</v>
      </c>
      <c r="T677" s="45"/>
      <c r="U677" t="str">
        <f t="shared" si="353"/>
        <v>NO</v>
      </c>
      <c r="V677" s="13"/>
    </row>
    <row r="678" spans="1:22" ht="13.2" customHeight="1" x14ac:dyDescent="0.3">
      <c r="A678" s="28"/>
      <c r="B678" s="28"/>
      <c r="C678" s="28"/>
      <c r="D678" s="28"/>
      <c r="E678" s="28"/>
      <c r="F678" s="28"/>
      <c r="G678" s="37"/>
      <c r="H678" s="28"/>
      <c r="I678" s="28"/>
      <c r="J678" s="28"/>
      <c r="K678" s="28"/>
      <c r="L678" s="28"/>
      <c r="M678" s="28"/>
      <c r="N678" s="28"/>
      <c r="O678" s="29"/>
      <c r="P678" t="str">
        <f>IF(D$167="","",D$167)</f>
        <v>117M1927166</v>
      </c>
      <c r="Q678" t="s">
        <v>772</v>
      </c>
      <c r="R678" t="s">
        <v>25</v>
      </c>
      <c r="S678" t="s">
        <v>480</v>
      </c>
      <c r="T678" s="45">
        <v>18.79</v>
      </c>
      <c r="U678" t="str">
        <f t="shared" si="350"/>
        <v>VALID</v>
      </c>
      <c r="V678" s="13" t="str">
        <f t="shared" ref="V678" si="362">IF(OR($N$15="Int.",ISBLANK($N$15)),"",IF(AND(U679="NO*",U681="NO*"),"Case 0",IF(U678="VALID",IF(U680="VALID",IF(U679="YES",IF(U681="YES","Case 1","Case 2"),IF(U681="YES","Case 3","Case 4")),IF(U679="YES",IF(U681="YES","Case 5","Case 6"),IF(U681="YES","Case 7","Case 8"))),IF(U680="VALID",IF(U679="YES",IF(U681="YES","Case 9","Case 10"),IF(U681="YES","Case 11","Case 12")),IF(U679="YES",IF(U681="YES","Case 13","Case 14"),IF(U681="YES","Case 15","Case 16"))))))</f>
        <v>Case 4</v>
      </c>
    </row>
    <row r="679" spans="1:22" ht="13.2" customHeight="1" x14ac:dyDescent="0.3">
      <c r="A679" s="28"/>
      <c r="B679" s="28"/>
      <c r="C679" s="28"/>
      <c r="D679" s="28"/>
      <c r="E679" s="28"/>
      <c r="F679" s="28"/>
      <c r="G679" s="37"/>
      <c r="H679" s="28"/>
      <c r="I679" s="28"/>
      <c r="J679" s="28"/>
      <c r="K679" s="28"/>
      <c r="L679" s="28"/>
      <c r="M679" s="28"/>
      <c r="N679" s="28"/>
      <c r="O679" s="29"/>
      <c r="P679" t="str">
        <f t="shared" ref="P679:P681" si="363">IF(D$167="","",D$167)</f>
        <v>117M1927166</v>
      </c>
      <c r="Q679" t="s">
        <v>772</v>
      </c>
      <c r="R679" t="s">
        <v>32</v>
      </c>
      <c r="S679" t="s">
        <v>480</v>
      </c>
      <c r="T679" s="45"/>
      <c r="U679" t="str">
        <f t="shared" si="353"/>
        <v>NO</v>
      </c>
      <c r="V679" s="13"/>
    </row>
    <row r="680" spans="1:22" ht="13.2" customHeight="1" x14ac:dyDescent="0.3">
      <c r="A680" s="28"/>
      <c r="B680" s="28"/>
      <c r="C680" s="28"/>
      <c r="D680" s="28"/>
      <c r="E680" s="28"/>
      <c r="F680" s="28"/>
      <c r="G680" s="37"/>
      <c r="H680" s="28"/>
      <c r="I680" s="28"/>
      <c r="J680" s="28"/>
      <c r="K680" s="28"/>
      <c r="L680" s="28"/>
      <c r="M680" s="28"/>
      <c r="N680" s="28"/>
      <c r="O680" s="29"/>
      <c r="P680" t="str">
        <f t="shared" si="363"/>
        <v>117M1927166</v>
      </c>
      <c r="Q680" t="s">
        <v>773</v>
      </c>
      <c r="R680" t="s">
        <v>25</v>
      </c>
      <c r="S680" t="s">
        <v>480</v>
      </c>
      <c r="T680" s="45">
        <v>18.829999999999998</v>
      </c>
      <c r="U680" t="str">
        <f t="shared" si="350"/>
        <v>VALID</v>
      </c>
      <c r="V680" s="13"/>
    </row>
    <row r="681" spans="1:22" ht="13.2" customHeight="1" x14ac:dyDescent="0.3">
      <c r="A681" s="28"/>
      <c r="B681" s="28"/>
      <c r="C681" s="28"/>
      <c r="D681" s="28"/>
      <c r="E681" s="28"/>
      <c r="F681" s="28"/>
      <c r="G681" s="37"/>
      <c r="H681" s="28"/>
      <c r="I681" s="28"/>
      <c r="J681" s="28"/>
      <c r="K681" s="28"/>
      <c r="L681" s="28"/>
      <c r="M681" s="28"/>
      <c r="N681" s="28"/>
      <c r="O681" s="29"/>
      <c r="P681" t="str">
        <f t="shared" si="363"/>
        <v>117M1927166</v>
      </c>
      <c r="Q681" t="s">
        <v>773</v>
      </c>
      <c r="R681" t="s">
        <v>32</v>
      </c>
      <c r="S681" t="s">
        <v>480</v>
      </c>
      <c r="T681" s="45"/>
      <c r="U681" t="str">
        <f t="shared" si="353"/>
        <v>NO</v>
      </c>
      <c r="V681" s="13"/>
    </row>
    <row r="682" spans="1:22" ht="13.2" customHeight="1" x14ac:dyDescent="0.3">
      <c r="A682" s="28"/>
      <c r="B682" s="28"/>
      <c r="C682" s="28"/>
      <c r="D682" s="28"/>
      <c r="E682" s="28"/>
      <c r="F682" s="28"/>
      <c r="G682" s="37"/>
      <c r="H682" s="28"/>
      <c r="I682" s="28"/>
      <c r="J682" s="28"/>
      <c r="K682" s="28"/>
      <c r="L682" s="28"/>
      <c r="M682" s="28"/>
      <c r="N682" s="28"/>
      <c r="O682" s="29"/>
      <c r="P682" t="str">
        <f>IF(D$168="","",D$168)</f>
        <v>117M1927167</v>
      </c>
      <c r="Q682" t="s">
        <v>774</v>
      </c>
      <c r="R682" t="s">
        <v>25</v>
      </c>
      <c r="S682" t="s">
        <v>482</v>
      </c>
      <c r="T682" s="45">
        <v>16.260000000000002</v>
      </c>
      <c r="U682" t="str">
        <f t="shared" si="350"/>
        <v>VALID</v>
      </c>
      <c r="V682" s="13" t="str">
        <f t="shared" ref="V682" si="364">IF(OR($N$15="Int.",ISBLANK($N$15)),"",IF(AND(U683="NO*",U685="NO*"),"Case 0",IF(U682="VALID",IF(U684="VALID",IF(U683="YES",IF(U685="YES","Case 1","Case 2"),IF(U685="YES","Case 3","Case 4")),IF(U683="YES",IF(U685="YES","Case 5","Case 6"),IF(U685="YES","Case 7","Case 8"))),IF(U684="VALID",IF(U683="YES",IF(U685="YES","Case 9","Case 10"),IF(U685="YES","Case 11","Case 12")),IF(U683="YES",IF(U685="YES","Case 13","Case 14"),IF(U685="YES","Case 15","Case 16"))))))</f>
        <v>Case 4</v>
      </c>
    </row>
    <row r="683" spans="1:22" ht="13.2" customHeight="1" x14ac:dyDescent="0.3">
      <c r="A683" s="28"/>
      <c r="B683" s="28"/>
      <c r="C683" s="28"/>
      <c r="D683" s="28"/>
      <c r="E683" s="28"/>
      <c r="F683" s="28"/>
      <c r="G683" s="37"/>
      <c r="H683" s="28"/>
      <c r="I683" s="28"/>
      <c r="J683" s="28"/>
      <c r="K683" s="28"/>
      <c r="L683" s="28"/>
      <c r="M683" s="28"/>
      <c r="N683" s="28"/>
      <c r="O683" s="29"/>
      <c r="P683" t="str">
        <f t="shared" ref="P683:P685" si="365">IF(D$168="","",D$168)</f>
        <v>117M1927167</v>
      </c>
      <c r="Q683" t="s">
        <v>774</v>
      </c>
      <c r="R683" t="s">
        <v>32</v>
      </c>
      <c r="S683" t="s">
        <v>482</v>
      </c>
      <c r="T683" s="45"/>
      <c r="U683" t="str">
        <f t="shared" si="353"/>
        <v>NO</v>
      </c>
      <c r="V683" s="13"/>
    </row>
    <row r="684" spans="1:22" ht="13.2" customHeight="1" x14ac:dyDescent="0.3">
      <c r="A684" s="28"/>
      <c r="B684" s="28"/>
      <c r="C684" s="28"/>
      <c r="D684" s="28"/>
      <c r="E684" s="28"/>
      <c r="F684" s="28"/>
      <c r="G684" s="37"/>
      <c r="H684" s="28"/>
      <c r="I684" s="28"/>
      <c r="J684" s="28"/>
      <c r="K684" s="28"/>
      <c r="L684" s="28"/>
      <c r="M684" s="28"/>
      <c r="N684" s="28"/>
      <c r="O684" s="29"/>
      <c r="P684" t="str">
        <f t="shared" si="365"/>
        <v>117M1927167</v>
      </c>
      <c r="Q684" t="s">
        <v>775</v>
      </c>
      <c r="R684" t="s">
        <v>25</v>
      </c>
      <c r="S684" t="s">
        <v>482</v>
      </c>
      <c r="T684" s="45">
        <v>17.12</v>
      </c>
      <c r="U684" t="str">
        <f t="shared" si="350"/>
        <v>VALID</v>
      </c>
      <c r="V684" s="13"/>
    </row>
    <row r="685" spans="1:22" ht="13.2" customHeight="1" x14ac:dyDescent="0.3">
      <c r="A685" s="28"/>
      <c r="B685" s="28"/>
      <c r="C685" s="28"/>
      <c r="D685" s="28"/>
      <c r="E685" s="28"/>
      <c r="F685" s="28"/>
      <c r="G685" s="37"/>
      <c r="H685" s="28"/>
      <c r="I685" s="28"/>
      <c r="J685" s="28"/>
      <c r="K685" s="28"/>
      <c r="L685" s="28"/>
      <c r="M685" s="28"/>
      <c r="N685" s="28"/>
      <c r="O685" s="29"/>
      <c r="P685" t="str">
        <f t="shared" si="365"/>
        <v>117M1927167</v>
      </c>
      <c r="Q685" t="s">
        <v>775</v>
      </c>
      <c r="R685" t="s">
        <v>32</v>
      </c>
      <c r="S685" t="s">
        <v>482</v>
      </c>
      <c r="T685" s="45"/>
      <c r="U685" t="str">
        <f t="shared" si="353"/>
        <v>NO</v>
      </c>
      <c r="V685" s="13"/>
    </row>
    <row r="686" spans="1:22" ht="13.2" customHeight="1" x14ac:dyDescent="0.3">
      <c r="A686" s="28"/>
      <c r="B686" s="28"/>
      <c r="C686" s="28"/>
      <c r="D686" s="28"/>
      <c r="E686" s="28"/>
      <c r="F686" s="28"/>
      <c r="G686" s="37"/>
      <c r="H686" s="28"/>
      <c r="I686" s="28"/>
      <c r="J686" s="28"/>
      <c r="K686" s="28"/>
      <c r="L686" s="28"/>
      <c r="M686" s="28"/>
      <c r="N686" s="28"/>
      <c r="O686" s="29"/>
      <c r="P686" t="str">
        <f>IF(D$169="","",D$169)</f>
        <v>117M1927168</v>
      </c>
      <c r="Q686" t="s">
        <v>776</v>
      </c>
      <c r="R686" t="s">
        <v>25</v>
      </c>
      <c r="S686" t="s">
        <v>485</v>
      </c>
      <c r="T686" s="45">
        <v>17.420000000000002</v>
      </c>
      <c r="U686" t="str">
        <f t="shared" si="350"/>
        <v>VALID</v>
      </c>
      <c r="V686" s="13" t="str">
        <f t="shared" ref="V686" si="366">IF(OR($N$15="Int.",ISBLANK($N$15)),"",IF(AND(U687="NO*",U689="NO*"),"Case 0",IF(U686="VALID",IF(U688="VALID",IF(U687="YES",IF(U689="YES","Case 1","Case 2"),IF(U689="YES","Case 3","Case 4")),IF(U687="YES",IF(U689="YES","Case 5","Case 6"),IF(U689="YES","Case 7","Case 8"))),IF(U688="VALID",IF(U687="YES",IF(U689="YES","Case 9","Case 10"),IF(U689="YES","Case 11","Case 12")),IF(U687="YES",IF(U689="YES","Case 13","Case 14"),IF(U689="YES","Case 15","Case 16"))))))</f>
        <v>Case 4</v>
      </c>
    </row>
    <row r="687" spans="1:22" ht="13.2" customHeight="1" x14ac:dyDescent="0.3">
      <c r="A687" s="28"/>
      <c r="B687" s="28"/>
      <c r="C687" s="28"/>
      <c r="D687" s="28"/>
      <c r="E687" s="28"/>
      <c r="F687" s="28"/>
      <c r="G687" s="37"/>
      <c r="H687" s="28"/>
      <c r="I687" s="28"/>
      <c r="J687" s="28"/>
      <c r="K687" s="28"/>
      <c r="L687" s="28"/>
      <c r="M687" s="28"/>
      <c r="N687" s="28"/>
      <c r="O687" s="29"/>
      <c r="P687" t="str">
        <f t="shared" ref="P687:P689" si="367">IF(D$169="","",D$169)</f>
        <v>117M1927168</v>
      </c>
      <c r="Q687" t="s">
        <v>776</v>
      </c>
      <c r="R687" t="s">
        <v>32</v>
      </c>
      <c r="S687" t="s">
        <v>485</v>
      </c>
      <c r="T687" s="45"/>
      <c r="U687" t="str">
        <f t="shared" si="353"/>
        <v>NO</v>
      </c>
      <c r="V687" s="13"/>
    </row>
    <row r="688" spans="1:22" ht="13.2" customHeight="1" x14ac:dyDescent="0.3">
      <c r="A688" s="28"/>
      <c r="B688" s="28"/>
      <c r="C688" s="28"/>
      <c r="D688" s="28"/>
      <c r="E688" s="28"/>
      <c r="F688" s="28"/>
      <c r="G688" s="37"/>
      <c r="H688" s="28"/>
      <c r="I688" s="28"/>
      <c r="J688" s="28"/>
      <c r="K688" s="28"/>
      <c r="L688" s="28"/>
      <c r="M688" s="28"/>
      <c r="N688" s="28"/>
      <c r="O688" s="29"/>
      <c r="P688" t="str">
        <f t="shared" si="367"/>
        <v>117M1927168</v>
      </c>
      <c r="Q688" t="s">
        <v>777</v>
      </c>
      <c r="R688" t="s">
        <v>25</v>
      </c>
      <c r="S688" t="s">
        <v>485</v>
      </c>
      <c r="T688" s="45">
        <v>16.86</v>
      </c>
      <c r="U688" t="str">
        <f t="shared" si="350"/>
        <v>VALID</v>
      </c>
      <c r="V688" s="13"/>
    </row>
    <row r="689" spans="1:22" ht="13.2" customHeight="1" x14ac:dyDescent="0.3">
      <c r="A689" s="28"/>
      <c r="B689" s="28"/>
      <c r="C689" s="28"/>
      <c r="D689" s="28"/>
      <c r="E689" s="28"/>
      <c r="F689" s="28"/>
      <c r="G689" s="37"/>
      <c r="H689" s="28"/>
      <c r="I689" s="28"/>
      <c r="J689" s="28"/>
      <c r="K689" s="28"/>
      <c r="L689" s="28"/>
      <c r="M689" s="28"/>
      <c r="N689" s="28"/>
      <c r="O689" s="29"/>
      <c r="P689" t="str">
        <f t="shared" si="367"/>
        <v>117M1927168</v>
      </c>
      <c r="Q689" t="s">
        <v>777</v>
      </c>
      <c r="R689" t="s">
        <v>32</v>
      </c>
      <c r="S689" t="s">
        <v>485</v>
      </c>
      <c r="T689" s="45"/>
      <c r="U689" t="str">
        <f t="shared" si="353"/>
        <v>NO</v>
      </c>
      <c r="V689" s="13"/>
    </row>
    <row r="690" spans="1:22" ht="13.2" customHeight="1" x14ac:dyDescent="0.3">
      <c r="A690" s="28"/>
      <c r="B690" s="28"/>
      <c r="C690" s="28"/>
      <c r="D690" s="28"/>
      <c r="E690" s="28"/>
      <c r="F690" s="28"/>
      <c r="G690" s="37"/>
      <c r="H690" s="28"/>
      <c r="I690" s="28"/>
      <c r="J690" s="28"/>
      <c r="K690" s="28"/>
      <c r="L690" s="28"/>
      <c r="M690" s="28"/>
      <c r="N690" s="28"/>
      <c r="O690" s="29"/>
      <c r="P690" t="str">
        <f>IF(D$170="","",D$170)</f>
        <v>117M1927169</v>
      </c>
      <c r="Q690" t="s">
        <v>778</v>
      </c>
      <c r="R690" t="s">
        <v>25</v>
      </c>
      <c r="S690" t="s">
        <v>487</v>
      </c>
      <c r="T690" s="45">
        <v>21.53</v>
      </c>
      <c r="U690" t="str">
        <f t="shared" si="350"/>
        <v>VALID</v>
      </c>
      <c r="V690" s="13" t="str">
        <f t="shared" ref="V690" si="368">IF(OR($N$15="Int.",ISBLANK($N$15)),"",IF(AND(U691="NO*",U693="NO*"),"Case 0",IF(U690="VALID",IF(U692="VALID",IF(U691="YES",IF(U693="YES","Case 1","Case 2"),IF(U693="YES","Case 3","Case 4")),IF(U691="YES",IF(U693="YES","Case 5","Case 6"),IF(U693="YES","Case 7","Case 8"))),IF(U692="VALID",IF(U691="YES",IF(U693="YES","Case 9","Case 10"),IF(U693="YES","Case 11","Case 12")),IF(U691="YES",IF(U693="YES","Case 13","Case 14"),IF(U693="YES","Case 15","Case 16"))))))</f>
        <v>Case 4</v>
      </c>
    </row>
    <row r="691" spans="1:22" ht="13.2" customHeight="1" x14ac:dyDescent="0.3">
      <c r="A691" s="28"/>
      <c r="B691" s="28"/>
      <c r="C691" s="28"/>
      <c r="D691" s="28"/>
      <c r="E691" s="28"/>
      <c r="F691" s="28"/>
      <c r="G691" s="37"/>
      <c r="H691" s="28"/>
      <c r="I691" s="28"/>
      <c r="J691" s="28"/>
      <c r="K691" s="28"/>
      <c r="L691" s="28"/>
      <c r="M691" s="28"/>
      <c r="N691" s="28"/>
      <c r="O691" s="29"/>
      <c r="P691" t="str">
        <f t="shared" ref="P691:P693" si="369">IF(D$170="","",D$170)</f>
        <v>117M1927169</v>
      </c>
      <c r="Q691" t="s">
        <v>778</v>
      </c>
      <c r="R691" t="s">
        <v>32</v>
      </c>
      <c r="S691" t="s">
        <v>487</v>
      </c>
      <c r="T691" s="45"/>
      <c r="U691" t="str">
        <f t="shared" si="353"/>
        <v>NO</v>
      </c>
      <c r="V691" s="13"/>
    </row>
    <row r="692" spans="1:22" ht="13.2" customHeight="1" x14ac:dyDescent="0.3">
      <c r="A692" s="28"/>
      <c r="B692" s="28"/>
      <c r="C692" s="28"/>
      <c r="D692" s="28"/>
      <c r="E692" s="28"/>
      <c r="F692" s="28"/>
      <c r="G692" s="37"/>
      <c r="H692" s="28"/>
      <c r="I692" s="28"/>
      <c r="J692" s="28"/>
      <c r="K692" s="28"/>
      <c r="L692" s="28"/>
      <c r="M692" s="28"/>
      <c r="N692" s="28"/>
      <c r="O692" s="29"/>
      <c r="P692" t="str">
        <f t="shared" si="369"/>
        <v>117M1927169</v>
      </c>
      <c r="Q692" t="s">
        <v>779</v>
      </c>
      <c r="R692" t="s">
        <v>25</v>
      </c>
      <c r="S692" t="s">
        <v>487</v>
      </c>
      <c r="T692" s="45">
        <v>18.809999999999999</v>
      </c>
      <c r="U692" t="str">
        <f t="shared" si="350"/>
        <v>VALID</v>
      </c>
      <c r="V692" s="13"/>
    </row>
    <row r="693" spans="1:22" ht="13.2" customHeight="1" x14ac:dyDescent="0.3">
      <c r="A693" s="28"/>
      <c r="B693" s="28"/>
      <c r="C693" s="28"/>
      <c r="D693" s="28"/>
      <c r="E693" s="28"/>
      <c r="F693" s="28"/>
      <c r="G693" s="37"/>
      <c r="H693" s="28"/>
      <c r="I693" s="28"/>
      <c r="J693" s="28"/>
      <c r="K693" s="28"/>
      <c r="L693" s="28"/>
      <c r="M693" s="28"/>
      <c r="N693" s="28"/>
      <c r="O693" s="29"/>
      <c r="P693" t="str">
        <f t="shared" si="369"/>
        <v>117M1927169</v>
      </c>
      <c r="Q693" t="s">
        <v>779</v>
      </c>
      <c r="R693" t="s">
        <v>32</v>
      </c>
      <c r="S693" t="s">
        <v>487</v>
      </c>
      <c r="T693" s="45"/>
      <c r="U693" t="str">
        <f t="shared" si="353"/>
        <v>NO</v>
      </c>
      <c r="V693" s="13"/>
    </row>
    <row r="694" spans="1:22" ht="13.2" customHeight="1" x14ac:dyDescent="0.3">
      <c r="A694" s="28"/>
      <c r="B694" s="28"/>
      <c r="C694" s="28"/>
      <c r="D694" s="28"/>
      <c r="E694" s="28"/>
      <c r="F694" s="28"/>
      <c r="G694" s="37"/>
      <c r="H694" s="28"/>
      <c r="I694" s="28"/>
      <c r="J694" s="28"/>
      <c r="K694" s="28"/>
      <c r="L694" s="28"/>
      <c r="M694" s="28"/>
      <c r="N694" s="28"/>
      <c r="O694" s="29"/>
      <c r="P694" t="str">
        <f>IF(D$171="","",D$171)</f>
        <v>117M1927170</v>
      </c>
      <c r="Q694" t="s">
        <v>780</v>
      </c>
      <c r="R694" t="s">
        <v>25</v>
      </c>
      <c r="S694" t="s">
        <v>490</v>
      </c>
      <c r="T694" s="45">
        <v>19.27</v>
      </c>
      <c r="U694" t="str">
        <f t="shared" si="350"/>
        <v>VALID</v>
      </c>
      <c r="V694" s="13" t="str">
        <f t="shared" ref="V694" si="370">IF(OR($N$15="Int.",ISBLANK($N$15)),"",IF(AND(U695="NO*",U697="NO*"),"Case 0",IF(U694="VALID",IF(U696="VALID",IF(U695="YES",IF(U697="YES","Case 1","Case 2"),IF(U697="YES","Case 3","Case 4")),IF(U695="YES",IF(U697="YES","Case 5","Case 6"),IF(U697="YES","Case 7","Case 8"))),IF(U696="VALID",IF(U695="YES",IF(U697="YES","Case 9","Case 10"),IF(U697="YES","Case 11","Case 12")),IF(U695="YES",IF(U697="YES","Case 13","Case 14"),IF(U697="YES","Case 15","Case 16"))))))</f>
        <v>Case 4</v>
      </c>
    </row>
    <row r="695" spans="1:22" ht="13.2" customHeight="1" x14ac:dyDescent="0.3">
      <c r="A695" s="28"/>
      <c r="B695" s="28"/>
      <c r="C695" s="28"/>
      <c r="D695" s="28"/>
      <c r="E695" s="28"/>
      <c r="F695" s="28"/>
      <c r="G695" s="37"/>
      <c r="H695" s="28"/>
      <c r="I695" s="28"/>
      <c r="J695" s="28"/>
      <c r="K695" s="28"/>
      <c r="L695" s="28"/>
      <c r="M695" s="28"/>
      <c r="N695" s="28"/>
      <c r="O695" s="29"/>
      <c r="P695" t="str">
        <f t="shared" ref="P695:P697" si="371">IF(D$171="","",D$171)</f>
        <v>117M1927170</v>
      </c>
      <c r="Q695" t="s">
        <v>780</v>
      </c>
      <c r="R695" t="s">
        <v>32</v>
      </c>
      <c r="S695" t="s">
        <v>490</v>
      </c>
      <c r="T695" s="45"/>
      <c r="U695" t="str">
        <f t="shared" si="353"/>
        <v>NO</v>
      </c>
      <c r="V695" s="13"/>
    </row>
    <row r="696" spans="1:22" ht="13.2" customHeight="1" x14ac:dyDescent="0.3">
      <c r="A696" s="28"/>
      <c r="B696" s="28"/>
      <c r="C696" s="28"/>
      <c r="D696" s="28"/>
      <c r="E696" s="28"/>
      <c r="F696" s="28"/>
      <c r="G696" s="37"/>
      <c r="H696" s="28"/>
      <c r="I696" s="28"/>
      <c r="J696" s="28"/>
      <c r="K696" s="28"/>
      <c r="L696" s="28"/>
      <c r="M696" s="28"/>
      <c r="N696" s="28"/>
      <c r="O696" s="29"/>
      <c r="P696" t="str">
        <f t="shared" si="371"/>
        <v>117M1927170</v>
      </c>
      <c r="Q696" t="s">
        <v>781</v>
      </c>
      <c r="R696" t="s">
        <v>25</v>
      </c>
      <c r="S696" t="s">
        <v>490</v>
      </c>
      <c r="T696" s="45">
        <v>18.39</v>
      </c>
      <c r="U696" t="str">
        <f t="shared" si="350"/>
        <v>VALID</v>
      </c>
      <c r="V696" s="13"/>
    </row>
    <row r="697" spans="1:22" ht="13.2" customHeight="1" x14ac:dyDescent="0.3">
      <c r="A697" s="28"/>
      <c r="B697" s="28"/>
      <c r="C697" s="28"/>
      <c r="D697" s="28"/>
      <c r="E697" s="28"/>
      <c r="F697" s="28"/>
      <c r="G697" s="37"/>
      <c r="H697" s="28"/>
      <c r="I697" s="28"/>
      <c r="J697" s="28"/>
      <c r="K697" s="28"/>
      <c r="L697" s="28"/>
      <c r="M697" s="28"/>
      <c r="N697" s="28"/>
      <c r="O697" s="29"/>
      <c r="P697" t="str">
        <f t="shared" si="371"/>
        <v>117M1927170</v>
      </c>
      <c r="Q697" t="s">
        <v>781</v>
      </c>
      <c r="R697" t="s">
        <v>32</v>
      </c>
      <c r="S697" t="s">
        <v>490</v>
      </c>
      <c r="T697" s="45"/>
      <c r="U697" t="str">
        <f t="shared" si="353"/>
        <v>NO</v>
      </c>
      <c r="V697" s="13"/>
    </row>
    <row r="698" spans="1:22" ht="13.2" customHeight="1" x14ac:dyDescent="0.3">
      <c r="A698" s="28"/>
      <c r="B698" s="28"/>
      <c r="C698" s="28"/>
      <c r="D698" s="28"/>
      <c r="E698" s="28"/>
      <c r="F698" s="28"/>
      <c r="G698" s="37"/>
      <c r="H698" s="28"/>
      <c r="I698" s="28"/>
      <c r="J698" s="28"/>
      <c r="K698" s="28"/>
      <c r="L698" s="28"/>
      <c r="M698" s="28"/>
      <c r="N698" s="28"/>
      <c r="O698" s="29"/>
      <c r="P698" t="str">
        <f>IF(D$172="","",D$172)</f>
        <v>117M1927171</v>
      </c>
      <c r="Q698" t="s">
        <v>782</v>
      </c>
      <c r="R698" t="s">
        <v>25</v>
      </c>
      <c r="S698" t="s">
        <v>492</v>
      </c>
      <c r="T698" s="45">
        <v>19.690000000000001</v>
      </c>
      <c r="U698" t="str">
        <f t="shared" si="350"/>
        <v>VALID</v>
      </c>
      <c r="V698" s="13" t="str">
        <f t="shared" ref="V698" si="372">IF(OR($N$15="Int.",ISBLANK($N$15)),"",IF(AND(U699="NO*",U701="NO*"),"Case 0",IF(U698="VALID",IF(U700="VALID",IF(U699="YES",IF(U701="YES","Case 1","Case 2"),IF(U701="YES","Case 3","Case 4")),IF(U699="YES",IF(U701="YES","Case 5","Case 6"),IF(U701="YES","Case 7","Case 8"))),IF(U700="VALID",IF(U699="YES",IF(U701="YES","Case 9","Case 10"),IF(U701="YES","Case 11","Case 12")),IF(U699="YES",IF(U701="YES","Case 13","Case 14"),IF(U701="YES","Case 15","Case 16"))))))</f>
        <v>Case 4</v>
      </c>
    </row>
    <row r="699" spans="1:22" ht="13.2" customHeight="1" x14ac:dyDescent="0.3">
      <c r="A699" s="28"/>
      <c r="B699" s="28"/>
      <c r="C699" s="28"/>
      <c r="D699" s="28"/>
      <c r="E699" s="28"/>
      <c r="F699" s="28"/>
      <c r="G699" s="37"/>
      <c r="H699" s="28"/>
      <c r="I699" s="28"/>
      <c r="J699" s="28"/>
      <c r="K699" s="28"/>
      <c r="L699" s="28"/>
      <c r="M699" s="28"/>
      <c r="N699" s="28"/>
      <c r="O699" s="29"/>
      <c r="P699" t="str">
        <f t="shared" ref="P699:P701" si="373">IF(D$172="","",D$172)</f>
        <v>117M1927171</v>
      </c>
      <c r="Q699" t="s">
        <v>782</v>
      </c>
      <c r="R699" t="s">
        <v>32</v>
      </c>
      <c r="S699" t="s">
        <v>492</v>
      </c>
      <c r="T699" s="45"/>
      <c r="U699" t="str">
        <f t="shared" si="353"/>
        <v>NO</v>
      </c>
      <c r="V699" s="13"/>
    </row>
    <row r="700" spans="1:22" ht="13.2" customHeight="1" x14ac:dyDescent="0.3">
      <c r="A700" s="28"/>
      <c r="B700" s="28"/>
      <c r="C700" s="28"/>
      <c r="D700" s="28"/>
      <c r="E700" s="28"/>
      <c r="F700" s="28"/>
      <c r="G700" s="37"/>
      <c r="H700" s="28"/>
      <c r="I700" s="28"/>
      <c r="J700" s="28"/>
      <c r="K700" s="28"/>
      <c r="L700" s="28"/>
      <c r="M700" s="28"/>
      <c r="N700" s="28"/>
      <c r="O700" s="29"/>
      <c r="P700" t="str">
        <f t="shared" si="373"/>
        <v>117M1927171</v>
      </c>
      <c r="Q700" t="s">
        <v>783</v>
      </c>
      <c r="R700" t="s">
        <v>25</v>
      </c>
      <c r="S700" t="s">
        <v>492</v>
      </c>
      <c r="T700" s="45">
        <v>18.489999999999998</v>
      </c>
      <c r="U700" t="str">
        <f t="shared" si="350"/>
        <v>VALID</v>
      </c>
      <c r="V700" s="13"/>
    </row>
    <row r="701" spans="1:22" ht="13.2" customHeight="1" x14ac:dyDescent="0.3">
      <c r="A701" s="28"/>
      <c r="B701" s="28"/>
      <c r="C701" s="28"/>
      <c r="D701" s="28"/>
      <c r="E701" s="28"/>
      <c r="F701" s="28"/>
      <c r="G701" s="37"/>
      <c r="H701" s="28"/>
      <c r="I701" s="28"/>
      <c r="J701" s="28"/>
      <c r="K701" s="28"/>
      <c r="L701" s="28"/>
      <c r="M701" s="28"/>
      <c r="N701" s="28"/>
      <c r="O701" s="29"/>
      <c r="P701" t="str">
        <f t="shared" si="373"/>
        <v>117M1927171</v>
      </c>
      <c r="Q701" t="s">
        <v>783</v>
      </c>
      <c r="R701" t="s">
        <v>32</v>
      </c>
      <c r="S701" t="s">
        <v>492</v>
      </c>
      <c r="T701" s="45"/>
      <c r="U701" t="str">
        <f t="shared" si="353"/>
        <v>NO</v>
      </c>
      <c r="V701" s="13"/>
    </row>
    <row r="702" spans="1:22" ht="13.2" customHeight="1" x14ac:dyDescent="0.3">
      <c r="A702" s="28"/>
      <c r="B702" s="28"/>
      <c r="C702" s="28"/>
      <c r="D702" s="28"/>
      <c r="E702" s="28"/>
      <c r="F702" s="28"/>
      <c r="G702" s="37"/>
      <c r="H702" s="28"/>
      <c r="I702" s="28"/>
      <c r="J702" s="28"/>
      <c r="K702" s="28"/>
      <c r="L702" s="28"/>
      <c r="M702" s="28"/>
      <c r="N702" s="28"/>
      <c r="O702" s="29"/>
      <c r="P702" t="str">
        <f>IF(D$173="","",D$173)</f>
        <v>117M1927172</v>
      </c>
      <c r="Q702" t="s">
        <v>784</v>
      </c>
      <c r="R702" t="s">
        <v>25</v>
      </c>
      <c r="S702" t="s">
        <v>495</v>
      </c>
      <c r="T702" s="45">
        <v>18.75</v>
      </c>
      <c r="U702" t="str">
        <f t="shared" si="350"/>
        <v>VALID</v>
      </c>
      <c r="V702" s="13" t="str">
        <f t="shared" ref="V702" si="374">IF(OR($N$15="Int.",ISBLANK($N$15)),"",IF(AND(U703="NO*",U705="NO*"),"Case 0",IF(U702="VALID",IF(U704="VALID",IF(U703="YES",IF(U705="YES","Case 1","Case 2"),IF(U705="YES","Case 3","Case 4")),IF(U703="YES",IF(U705="YES","Case 5","Case 6"),IF(U705="YES","Case 7","Case 8"))),IF(U704="VALID",IF(U703="YES",IF(U705="YES","Case 9","Case 10"),IF(U705="YES","Case 11","Case 12")),IF(U703="YES",IF(U705="YES","Case 13","Case 14"),IF(U705="YES","Case 15","Case 16"))))))</f>
        <v>Case 4</v>
      </c>
    </row>
    <row r="703" spans="1:22" ht="13.2" customHeight="1" x14ac:dyDescent="0.3">
      <c r="A703" s="28"/>
      <c r="B703" s="28"/>
      <c r="C703" s="28"/>
      <c r="D703" s="28"/>
      <c r="E703" s="28"/>
      <c r="F703" s="28"/>
      <c r="G703" s="37"/>
      <c r="H703" s="28"/>
      <c r="I703" s="28"/>
      <c r="J703" s="28"/>
      <c r="K703" s="28"/>
      <c r="L703" s="28"/>
      <c r="M703" s="28"/>
      <c r="N703" s="28"/>
      <c r="O703" s="29"/>
      <c r="P703" t="str">
        <f t="shared" ref="P703:P705" si="375">IF(D$173="","",D$173)</f>
        <v>117M1927172</v>
      </c>
      <c r="Q703" t="s">
        <v>784</v>
      </c>
      <c r="R703" t="s">
        <v>32</v>
      </c>
      <c r="S703" t="s">
        <v>495</v>
      </c>
      <c r="T703" s="45"/>
      <c r="U703" t="str">
        <f t="shared" si="353"/>
        <v>NO</v>
      </c>
      <c r="V703" s="13"/>
    </row>
    <row r="704" spans="1:22" ht="13.2" customHeight="1" x14ac:dyDescent="0.3">
      <c r="A704" s="28"/>
      <c r="B704" s="28"/>
      <c r="C704" s="28"/>
      <c r="D704" s="28"/>
      <c r="E704" s="28"/>
      <c r="F704" s="28"/>
      <c r="G704" s="37"/>
      <c r="H704" s="28"/>
      <c r="I704" s="28"/>
      <c r="J704" s="28"/>
      <c r="K704" s="28"/>
      <c r="L704" s="28"/>
      <c r="M704" s="28"/>
      <c r="N704" s="28"/>
      <c r="O704" s="29"/>
      <c r="P704" t="str">
        <f t="shared" si="375"/>
        <v>117M1927172</v>
      </c>
      <c r="Q704" t="s">
        <v>785</v>
      </c>
      <c r="R704" t="s">
        <v>25</v>
      </c>
      <c r="S704" t="s">
        <v>495</v>
      </c>
      <c r="T704" s="45">
        <v>18.61</v>
      </c>
      <c r="U704" t="str">
        <f t="shared" si="350"/>
        <v>VALID</v>
      </c>
      <c r="V704" s="13"/>
    </row>
    <row r="705" spans="1:22" ht="13.2" customHeight="1" x14ac:dyDescent="0.3">
      <c r="A705" s="28"/>
      <c r="B705" s="28"/>
      <c r="C705" s="28"/>
      <c r="D705" s="28"/>
      <c r="E705" s="28"/>
      <c r="F705" s="28"/>
      <c r="G705" s="37"/>
      <c r="H705" s="28"/>
      <c r="I705" s="28"/>
      <c r="J705" s="28"/>
      <c r="K705" s="28"/>
      <c r="L705" s="28"/>
      <c r="M705" s="28"/>
      <c r="N705" s="28"/>
      <c r="O705" s="29"/>
      <c r="P705" t="str">
        <f t="shared" si="375"/>
        <v>117M1927172</v>
      </c>
      <c r="Q705" t="s">
        <v>785</v>
      </c>
      <c r="R705" t="s">
        <v>32</v>
      </c>
      <c r="S705" t="s">
        <v>495</v>
      </c>
      <c r="T705" s="45"/>
      <c r="U705" t="str">
        <f t="shared" si="353"/>
        <v>NO</v>
      </c>
      <c r="V705" s="13"/>
    </row>
    <row r="706" spans="1:22" ht="13.2" customHeight="1" x14ac:dyDescent="0.3">
      <c r="A706" s="28"/>
      <c r="B706" s="28"/>
      <c r="C706" s="28"/>
      <c r="D706" s="28"/>
      <c r="E706" s="28"/>
      <c r="F706" s="28"/>
      <c r="G706" s="37"/>
      <c r="H706" s="28"/>
      <c r="I706" s="28"/>
      <c r="J706" s="28"/>
      <c r="K706" s="28"/>
      <c r="L706" s="28"/>
      <c r="M706" s="28"/>
      <c r="N706" s="28"/>
      <c r="O706" s="29"/>
      <c r="P706" t="str">
        <f>IF(D$174="","",D$174)</f>
        <v>117M1927173</v>
      </c>
      <c r="Q706" t="s">
        <v>786</v>
      </c>
      <c r="R706" t="s">
        <v>25</v>
      </c>
      <c r="S706" t="s">
        <v>497</v>
      </c>
      <c r="T706" s="45">
        <v>19.02</v>
      </c>
      <c r="U706" t="str">
        <f t="shared" si="350"/>
        <v>VALID</v>
      </c>
      <c r="V706" s="13" t="str">
        <f t="shared" ref="V706" si="376">IF(OR($N$15="Int.",ISBLANK($N$15)),"",IF(AND(U707="NO*",U709="NO*"),"Case 0",IF(U706="VALID",IF(U708="VALID",IF(U707="YES",IF(U709="YES","Case 1","Case 2"),IF(U709="YES","Case 3","Case 4")),IF(U707="YES",IF(U709="YES","Case 5","Case 6"),IF(U709="YES","Case 7","Case 8"))),IF(U708="VALID",IF(U707="YES",IF(U709="YES","Case 9","Case 10"),IF(U709="YES","Case 11","Case 12")),IF(U707="YES",IF(U709="YES","Case 13","Case 14"),IF(U709="YES","Case 15","Case 16"))))))</f>
        <v>Case 4</v>
      </c>
    </row>
    <row r="707" spans="1:22" ht="13.2" customHeight="1" x14ac:dyDescent="0.3">
      <c r="A707" s="28"/>
      <c r="B707" s="28"/>
      <c r="C707" s="28"/>
      <c r="D707" s="28"/>
      <c r="E707" s="28"/>
      <c r="F707" s="28"/>
      <c r="G707" s="37"/>
      <c r="H707" s="28"/>
      <c r="I707" s="28"/>
      <c r="J707" s="28"/>
      <c r="K707" s="28"/>
      <c r="L707" s="28"/>
      <c r="M707" s="28"/>
      <c r="N707" s="28"/>
      <c r="O707" s="29"/>
      <c r="P707" t="str">
        <f t="shared" ref="P707:P709" si="377">IF(D$174="","",D$174)</f>
        <v>117M1927173</v>
      </c>
      <c r="Q707" t="s">
        <v>786</v>
      </c>
      <c r="R707" t="s">
        <v>32</v>
      </c>
      <c r="S707" t="s">
        <v>497</v>
      </c>
      <c r="T707" s="45"/>
      <c r="U707" t="str">
        <f t="shared" si="353"/>
        <v>NO</v>
      </c>
      <c r="V707" s="13"/>
    </row>
    <row r="708" spans="1:22" ht="13.2" customHeight="1" x14ac:dyDescent="0.3">
      <c r="A708" s="28"/>
      <c r="B708" s="28"/>
      <c r="C708" s="28"/>
      <c r="D708" s="28"/>
      <c r="E708" s="28"/>
      <c r="F708" s="28"/>
      <c r="G708" s="37"/>
      <c r="H708" s="28"/>
      <c r="I708" s="28"/>
      <c r="J708" s="28"/>
      <c r="K708" s="28"/>
      <c r="L708" s="28"/>
      <c r="M708" s="28"/>
      <c r="N708" s="28"/>
      <c r="O708" s="29"/>
      <c r="P708" t="str">
        <f t="shared" si="377"/>
        <v>117M1927173</v>
      </c>
      <c r="Q708" t="s">
        <v>787</v>
      </c>
      <c r="R708" t="s">
        <v>25</v>
      </c>
      <c r="S708" t="s">
        <v>497</v>
      </c>
      <c r="T708" s="45">
        <v>18.87</v>
      </c>
      <c r="U708" t="str">
        <f t="shared" si="350"/>
        <v>VALID</v>
      </c>
      <c r="V708" s="13"/>
    </row>
    <row r="709" spans="1:22" ht="13.2" customHeight="1" x14ac:dyDescent="0.3">
      <c r="A709" s="28"/>
      <c r="B709" s="28"/>
      <c r="C709" s="28"/>
      <c r="D709" s="28"/>
      <c r="E709" s="28"/>
      <c r="F709" s="28"/>
      <c r="G709" s="37"/>
      <c r="H709" s="28"/>
      <c r="I709" s="28"/>
      <c r="J709" s="28"/>
      <c r="K709" s="28"/>
      <c r="L709" s="28"/>
      <c r="M709" s="28"/>
      <c r="N709" s="28"/>
      <c r="O709" s="29"/>
      <c r="P709" t="str">
        <f t="shared" si="377"/>
        <v>117M1927173</v>
      </c>
      <c r="Q709" t="s">
        <v>787</v>
      </c>
      <c r="R709" t="s">
        <v>32</v>
      </c>
      <c r="S709" t="s">
        <v>497</v>
      </c>
      <c r="T709" s="45"/>
      <c r="U709" t="str">
        <f t="shared" si="353"/>
        <v>NO</v>
      </c>
      <c r="V709" s="13"/>
    </row>
    <row r="710" spans="1:22" ht="13.2" customHeight="1" x14ac:dyDescent="0.3">
      <c r="A710" s="28"/>
      <c r="B710" s="28"/>
      <c r="C710" s="28"/>
      <c r="D710" s="28"/>
      <c r="E710" s="28"/>
      <c r="F710" s="28"/>
      <c r="G710" s="37"/>
      <c r="H710" s="28"/>
      <c r="I710" s="28"/>
      <c r="J710" s="28"/>
      <c r="K710" s="28"/>
      <c r="L710" s="28"/>
      <c r="M710" s="28"/>
      <c r="N710" s="28"/>
      <c r="O710" s="29"/>
      <c r="P710" t="str">
        <f>IF(D$175="","",D$175)</f>
        <v>117M1927174</v>
      </c>
      <c r="Q710" t="s">
        <v>788</v>
      </c>
      <c r="R710" t="s">
        <v>25</v>
      </c>
      <c r="S710" t="s">
        <v>500</v>
      </c>
      <c r="T710" s="45">
        <v>17.739999999999998</v>
      </c>
      <c r="U710" t="str">
        <f t="shared" si="350"/>
        <v>VALID</v>
      </c>
      <c r="V710" s="13" t="str">
        <f t="shared" ref="V710" si="378">IF(OR($N$15="Int.",ISBLANK($N$15)),"",IF(AND(U711="NO*",U713="NO*"),"Case 0",IF(U710="VALID",IF(U712="VALID",IF(U711="YES",IF(U713="YES","Case 1","Case 2"),IF(U713="YES","Case 3","Case 4")),IF(U711="YES",IF(U713="YES","Case 5","Case 6"),IF(U713="YES","Case 7","Case 8"))),IF(U712="VALID",IF(U711="YES",IF(U713="YES","Case 9","Case 10"),IF(U713="YES","Case 11","Case 12")),IF(U711="YES",IF(U713="YES","Case 13","Case 14"),IF(U713="YES","Case 15","Case 16"))))))</f>
        <v>Case 4</v>
      </c>
    </row>
    <row r="711" spans="1:22" ht="13.2" customHeight="1" x14ac:dyDescent="0.3">
      <c r="A711" s="28"/>
      <c r="B711" s="28"/>
      <c r="C711" s="28"/>
      <c r="D711" s="28"/>
      <c r="E711" s="28"/>
      <c r="F711" s="28"/>
      <c r="G711" s="37"/>
      <c r="H711" s="28"/>
      <c r="I711" s="28"/>
      <c r="J711" s="28"/>
      <c r="K711" s="28"/>
      <c r="L711" s="28"/>
      <c r="M711" s="28"/>
      <c r="N711" s="28"/>
      <c r="O711" s="29"/>
      <c r="P711" t="str">
        <f t="shared" ref="P711:P713" si="379">IF(D$175="","",D$175)</f>
        <v>117M1927174</v>
      </c>
      <c r="Q711" t="s">
        <v>788</v>
      </c>
      <c r="R711" t="s">
        <v>32</v>
      </c>
      <c r="S711" t="s">
        <v>500</v>
      </c>
      <c r="T711" s="45"/>
      <c r="U711" t="str">
        <f t="shared" si="353"/>
        <v>NO</v>
      </c>
      <c r="V711" s="13"/>
    </row>
    <row r="712" spans="1:22" ht="13.2" customHeight="1" x14ac:dyDescent="0.3">
      <c r="A712" s="28"/>
      <c r="B712" s="28"/>
      <c r="C712" s="28"/>
      <c r="D712" s="28"/>
      <c r="E712" s="28"/>
      <c r="F712" s="28"/>
      <c r="G712" s="37"/>
      <c r="H712" s="28"/>
      <c r="I712" s="28"/>
      <c r="J712" s="28"/>
      <c r="K712" s="28"/>
      <c r="L712" s="28"/>
      <c r="M712" s="28"/>
      <c r="N712" s="28"/>
      <c r="O712" s="29"/>
      <c r="P712" t="str">
        <f t="shared" si="379"/>
        <v>117M1927174</v>
      </c>
      <c r="Q712" t="s">
        <v>789</v>
      </c>
      <c r="R712" t="s">
        <v>25</v>
      </c>
      <c r="S712" t="s">
        <v>500</v>
      </c>
      <c r="T712" s="45">
        <v>17.78</v>
      </c>
      <c r="U712" t="str">
        <f t="shared" si="350"/>
        <v>VALID</v>
      </c>
      <c r="V712" s="13"/>
    </row>
    <row r="713" spans="1:22" ht="13.2" customHeight="1" x14ac:dyDescent="0.3">
      <c r="A713" s="28"/>
      <c r="B713" s="28"/>
      <c r="C713" s="28"/>
      <c r="D713" s="28"/>
      <c r="E713" s="28"/>
      <c r="F713" s="28"/>
      <c r="G713" s="37"/>
      <c r="H713" s="28"/>
      <c r="I713" s="28"/>
      <c r="J713" s="28"/>
      <c r="K713" s="28"/>
      <c r="L713" s="28"/>
      <c r="M713" s="28"/>
      <c r="N713" s="28"/>
      <c r="O713" s="29"/>
      <c r="P713" t="str">
        <f t="shared" si="379"/>
        <v>117M1927174</v>
      </c>
      <c r="Q713" t="s">
        <v>789</v>
      </c>
      <c r="R713" t="s">
        <v>32</v>
      </c>
      <c r="S713" t="s">
        <v>500</v>
      </c>
      <c r="T713" s="45"/>
      <c r="U713" t="str">
        <f t="shared" si="353"/>
        <v>NO</v>
      </c>
      <c r="V713" s="13"/>
    </row>
    <row r="714" spans="1:22" ht="13.2" customHeight="1" x14ac:dyDescent="0.3">
      <c r="A714" s="28"/>
      <c r="B714" s="28"/>
      <c r="C714" s="28"/>
      <c r="D714" s="28"/>
      <c r="E714" s="28"/>
      <c r="F714" s="28"/>
      <c r="G714" s="37"/>
      <c r="H714" s="28"/>
      <c r="I714" s="28"/>
      <c r="J714" s="28"/>
      <c r="K714" s="28"/>
      <c r="L714" s="28"/>
      <c r="M714" s="28"/>
      <c r="N714" s="28"/>
      <c r="O714" s="29"/>
      <c r="P714" t="str">
        <f>IF(D$176="","",D$176)</f>
        <v>117M1927175</v>
      </c>
      <c r="Q714" t="s">
        <v>790</v>
      </c>
      <c r="R714" t="s">
        <v>25</v>
      </c>
      <c r="S714" t="s">
        <v>502</v>
      </c>
      <c r="T714" s="45">
        <v>22.13</v>
      </c>
      <c r="U714" t="str">
        <f t="shared" si="350"/>
        <v>VALID</v>
      </c>
      <c r="V714" s="13" t="str">
        <f t="shared" ref="V714" si="380">IF(OR($N$15="Int.",ISBLANK($N$15)),"",IF(AND(U715="NO*",U717="NO*"),"Case 0",IF(U714="VALID",IF(U716="VALID",IF(U715="YES",IF(U717="YES","Case 1","Case 2"),IF(U717="YES","Case 3","Case 4")),IF(U715="YES",IF(U717="YES","Case 5","Case 6"),IF(U717="YES","Case 7","Case 8"))),IF(U716="VALID",IF(U715="YES",IF(U717="YES","Case 9","Case 10"),IF(U717="YES","Case 11","Case 12")),IF(U715="YES",IF(U717="YES","Case 13","Case 14"),IF(U717="YES","Case 15","Case 16"))))))</f>
        <v>Case 4</v>
      </c>
    </row>
    <row r="715" spans="1:22" ht="13.2" customHeight="1" x14ac:dyDescent="0.3">
      <c r="A715" s="28"/>
      <c r="B715" s="28"/>
      <c r="C715" s="28"/>
      <c r="D715" s="28"/>
      <c r="E715" s="28"/>
      <c r="F715" s="28"/>
      <c r="G715" s="37"/>
      <c r="H715" s="28"/>
      <c r="I715" s="28"/>
      <c r="J715" s="28"/>
      <c r="K715" s="28"/>
      <c r="L715" s="28"/>
      <c r="M715" s="28"/>
      <c r="N715" s="28"/>
      <c r="O715" s="29"/>
      <c r="P715" t="str">
        <f t="shared" ref="P715:P717" si="381">IF(D$176="","",D$176)</f>
        <v>117M1927175</v>
      </c>
      <c r="Q715" t="s">
        <v>790</v>
      </c>
      <c r="R715" t="s">
        <v>32</v>
      </c>
      <c r="S715" t="s">
        <v>502</v>
      </c>
      <c r="T715" s="45"/>
      <c r="U715" t="str">
        <f t="shared" si="353"/>
        <v>NO</v>
      </c>
      <c r="V715" s="13"/>
    </row>
    <row r="716" spans="1:22" ht="13.2" customHeight="1" x14ac:dyDescent="0.3">
      <c r="A716" s="28"/>
      <c r="B716" s="28"/>
      <c r="C716" s="28"/>
      <c r="D716" s="28"/>
      <c r="E716" s="28"/>
      <c r="F716" s="28"/>
      <c r="G716" s="37"/>
      <c r="H716" s="28"/>
      <c r="I716" s="28"/>
      <c r="J716" s="28"/>
      <c r="K716" s="28"/>
      <c r="L716" s="28"/>
      <c r="M716" s="28"/>
      <c r="N716" s="28"/>
      <c r="O716" s="29"/>
      <c r="P716" t="str">
        <f t="shared" si="381"/>
        <v>117M1927175</v>
      </c>
      <c r="Q716" t="s">
        <v>791</v>
      </c>
      <c r="R716" t="s">
        <v>25</v>
      </c>
      <c r="S716" t="s">
        <v>502</v>
      </c>
      <c r="T716" s="45">
        <v>21.15</v>
      </c>
      <c r="U716" t="str">
        <f t="shared" si="350"/>
        <v>VALID</v>
      </c>
      <c r="V716" s="13"/>
    </row>
    <row r="717" spans="1:22" ht="13.2" customHeight="1" x14ac:dyDescent="0.3">
      <c r="A717" s="28"/>
      <c r="B717" s="28"/>
      <c r="C717" s="28"/>
      <c r="D717" s="28"/>
      <c r="E717" s="28"/>
      <c r="F717" s="28"/>
      <c r="G717" s="37"/>
      <c r="H717" s="28"/>
      <c r="I717" s="28"/>
      <c r="J717" s="28"/>
      <c r="K717" s="28"/>
      <c r="L717" s="28"/>
      <c r="M717" s="28"/>
      <c r="N717" s="28"/>
      <c r="O717" s="29"/>
      <c r="P717" t="str">
        <f t="shared" si="381"/>
        <v>117M1927175</v>
      </c>
      <c r="Q717" t="s">
        <v>791</v>
      </c>
      <c r="R717" t="s">
        <v>32</v>
      </c>
      <c r="S717" t="s">
        <v>502</v>
      </c>
      <c r="T717" s="45"/>
      <c r="U717" t="str">
        <f t="shared" si="353"/>
        <v>NO</v>
      </c>
      <c r="V717" s="13"/>
    </row>
    <row r="718" spans="1:22" ht="13.2" customHeight="1" x14ac:dyDescent="0.3">
      <c r="A718" s="28"/>
      <c r="B718" s="28"/>
      <c r="C718" s="28"/>
      <c r="D718" s="28"/>
      <c r="E718" s="28"/>
      <c r="F718" s="28"/>
      <c r="G718" s="37"/>
      <c r="H718" s="28"/>
      <c r="I718" s="28"/>
      <c r="J718" s="28"/>
      <c r="K718" s="28"/>
      <c r="L718" s="28"/>
      <c r="M718" s="28"/>
      <c r="N718" s="28"/>
      <c r="O718" s="29"/>
      <c r="P718" t="str">
        <f>IF(D$177="","",D$177)</f>
        <v>117M1927176</v>
      </c>
      <c r="Q718" t="s">
        <v>792</v>
      </c>
      <c r="R718" t="s">
        <v>25</v>
      </c>
      <c r="S718" t="s">
        <v>505</v>
      </c>
      <c r="T718" s="45">
        <v>18.09</v>
      </c>
      <c r="U718" t="str">
        <f t="shared" si="350"/>
        <v>VALID</v>
      </c>
      <c r="V718" s="13" t="str">
        <f t="shared" ref="V718" si="382">IF(OR($N$15="Int.",ISBLANK($N$15)),"",IF(AND(U719="NO*",U721="NO*"),"Case 0",IF(U718="VALID",IF(U720="VALID",IF(U719="YES",IF(U721="YES","Case 1","Case 2"),IF(U721="YES","Case 3","Case 4")),IF(U719="YES",IF(U721="YES","Case 5","Case 6"),IF(U721="YES","Case 7","Case 8"))),IF(U720="VALID",IF(U719="YES",IF(U721="YES","Case 9","Case 10"),IF(U721="YES","Case 11","Case 12")),IF(U719="YES",IF(U721="YES","Case 13","Case 14"),IF(U721="YES","Case 15","Case 16"))))))</f>
        <v>Case 4</v>
      </c>
    </row>
    <row r="719" spans="1:22" ht="13.2" customHeight="1" x14ac:dyDescent="0.3">
      <c r="A719" s="28"/>
      <c r="B719" s="28"/>
      <c r="C719" s="28"/>
      <c r="D719" s="28"/>
      <c r="E719" s="28"/>
      <c r="F719" s="28"/>
      <c r="G719" s="37"/>
      <c r="H719" s="28"/>
      <c r="I719" s="28"/>
      <c r="J719" s="28"/>
      <c r="K719" s="28"/>
      <c r="L719" s="28"/>
      <c r="M719" s="28"/>
      <c r="N719" s="28"/>
      <c r="O719" s="29"/>
      <c r="P719" t="str">
        <f t="shared" ref="P719:P721" si="383">IF(D$177="","",D$177)</f>
        <v>117M1927176</v>
      </c>
      <c r="Q719" t="s">
        <v>792</v>
      </c>
      <c r="R719" t="s">
        <v>32</v>
      </c>
      <c r="S719" t="s">
        <v>505</v>
      </c>
      <c r="T719" s="45"/>
      <c r="U719" t="str">
        <f t="shared" si="353"/>
        <v>NO</v>
      </c>
      <c r="V719" s="13"/>
    </row>
    <row r="720" spans="1:22" ht="13.2" customHeight="1" x14ac:dyDescent="0.3">
      <c r="A720" s="28"/>
      <c r="B720" s="28"/>
      <c r="C720" s="28"/>
      <c r="D720" s="28"/>
      <c r="E720" s="28"/>
      <c r="F720" s="28"/>
      <c r="G720" s="37"/>
      <c r="H720" s="28"/>
      <c r="I720" s="28"/>
      <c r="J720" s="28"/>
      <c r="K720" s="28"/>
      <c r="L720" s="28"/>
      <c r="M720" s="28"/>
      <c r="N720" s="28"/>
      <c r="O720" s="29"/>
      <c r="P720" t="str">
        <f t="shared" si="383"/>
        <v>117M1927176</v>
      </c>
      <c r="Q720" t="s">
        <v>793</v>
      </c>
      <c r="R720" t="s">
        <v>25</v>
      </c>
      <c r="S720" t="s">
        <v>505</v>
      </c>
      <c r="T720" s="45">
        <v>16.45</v>
      </c>
      <c r="U720" t="str">
        <f t="shared" si="350"/>
        <v>VALID</v>
      </c>
      <c r="V720" s="13"/>
    </row>
    <row r="721" spans="1:22" ht="13.2" customHeight="1" x14ac:dyDescent="0.3">
      <c r="A721" s="28"/>
      <c r="B721" s="28"/>
      <c r="C721" s="28"/>
      <c r="D721" s="28"/>
      <c r="E721" s="28"/>
      <c r="F721" s="28"/>
      <c r="G721" s="37"/>
      <c r="H721" s="28"/>
      <c r="I721" s="28"/>
      <c r="J721" s="28"/>
      <c r="K721" s="28"/>
      <c r="L721" s="28"/>
      <c r="M721" s="28"/>
      <c r="N721" s="28"/>
      <c r="O721" s="29"/>
      <c r="P721" t="str">
        <f t="shared" si="383"/>
        <v>117M1927176</v>
      </c>
      <c r="Q721" t="s">
        <v>793</v>
      </c>
      <c r="R721" t="s">
        <v>32</v>
      </c>
      <c r="S721" t="s">
        <v>505</v>
      </c>
      <c r="T721" s="45"/>
      <c r="U721" t="str">
        <f t="shared" si="353"/>
        <v>NO</v>
      </c>
      <c r="V721" s="13"/>
    </row>
    <row r="722" spans="1:22" ht="13.2" customHeight="1" x14ac:dyDescent="0.3">
      <c r="A722" s="28"/>
      <c r="B722" s="28"/>
      <c r="C722" s="28"/>
      <c r="D722" s="28"/>
      <c r="E722" s="28"/>
      <c r="F722" s="28"/>
      <c r="G722" s="37"/>
      <c r="H722" s="28"/>
      <c r="I722" s="28"/>
      <c r="J722" s="28"/>
      <c r="K722" s="28"/>
      <c r="L722" s="28"/>
      <c r="M722" s="28"/>
      <c r="N722" s="28"/>
      <c r="O722" s="29"/>
      <c r="P722" t="str">
        <f>IF(D$178="","",D$178)</f>
        <v>117M1927177</v>
      </c>
      <c r="Q722" t="s">
        <v>794</v>
      </c>
      <c r="R722" t="s">
        <v>25</v>
      </c>
      <c r="S722" t="s">
        <v>507</v>
      </c>
      <c r="T722" s="45">
        <v>20.76</v>
      </c>
      <c r="U722" t="str">
        <f t="shared" ref="U722:U768" si="384">IF($T$1&lt;&gt;"Cq","",IF(T722="","INVALID",IF(T722&lt;33,"VALID","INVALID")))</f>
        <v>VALID</v>
      </c>
      <c r="V722" s="13" t="str">
        <f t="shared" ref="V722" si="385">IF(OR($N$15="Int.",ISBLANK($N$15)),"",IF(AND(U723="NO*",U725="NO*"),"Case 0",IF(U722="VALID",IF(U724="VALID",IF(U723="YES",IF(U725="YES","Case 1","Case 2"),IF(U725="YES","Case 3","Case 4")),IF(U723="YES",IF(U725="YES","Case 5","Case 6"),IF(U725="YES","Case 7","Case 8"))),IF(U724="VALID",IF(U723="YES",IF(U725="YES","Case 9","Case 10"),IF(U725="YES","Case 11","Case 12")),IF(U723="YES",IF(U725="YES","Case 13","Case 14"),IF(U725="YES","Case 15","Case 16"))))))</f>
        <v>Case 4</v>
      </c>
    </row>
    <row r="723" spans="1:22" ht="13.2" customHeight="1" x14ac:dyDescent="0.3">
      <c r="A723" s="28"/>
      <c r="B723" s="28"/>
      <c r="C723" s="28"/>
      <c r="D723" s="28"/>
      <c r="E723" s="28"/>
      <c r="F723" s="28"/>
      <c r="G723" s="37"/>
      <c r="H723" s="28"/>
      <c r="I723" s="28"/>
      <c r="J723" s="28"/>
      <c r="K723" s="28"/>
      <c r="L723" s="28"/>
      <c r="M723" s="28"/>
      <c r="N723" s="28"/>
      <c r="O723" s="29"/>
      <c r="P723" t="str">
        <f t="shared" ref="P723:P725" si="386">IF(D$178="","",D$178)</f>
        <v>117M1927177</v>
      </c>
      <c r="Q723" t="s">
        <v>794</v>
      </c>
      <c r="R723" t="s">
        <v>32</v>
      </c>
      <c r="S723" t="s">
        <v>507</v>
      </c>
      <c r="T723" s="45"/>
      <c r="U723" t="str">
        <f t="shared" ref="U723:U769" si="387">IF($T$1&lt;&gt;"Cq","",IF(T723="","NO",IF(T723&lt;33,"YES","NO*")))</f>
        <v>NO</v>
      </c>
      <c r="V723" s="13"/>
    </row>
    <row r="724" spans="1:22" ht="13.2" customHeight="1" x14ac:dyDescent="0.3">
      <c r="A724" s="28"/>
      <c r="B724" s="28"/>
      <c r="C724" s="28"/>
      <c r="D724" s="28"/>
      <c r="E724" s="28"/>
      <c r="F724" s="28"/>
      <c r="G724" s="37"/>
      <c r="H724" s="28"/>
      <c r="I724" s="28"/>
      <c r="J724" s="28"/>
      <c r="K724" s="28"/>
      <c r="L724" s="28"/>
      <c r="M724" s="28"/>
      <c r="N724" s="28"/>
      <c r="O724" s="29"/>
      <c r="P724" t="str">
        <f t="shared" si="386"/>
        <v>117M1927177</v>
      </c>
      <c r="Q724" t="s">
        <v>795</v>
      </c>
      <c r="R724" t="s">
        <v>25</v>
      </c>
      <c r="S724" t="s">
        <v>507</v>
      </c>
      <c r="T724" s="45">
        <v>20.6</v>
      </c>
      <c r="U724" t="str">
        <f t="shared" si="384"/>
        <v>VALID</v>
      </c>
      <c r="V724" s="13"/>
    </row>
    <row r="725" spans="1:22" ht="13.2" customHeight="1" x14ac:dyDescent="0.3">
      <c r="A725" s="28"/>
      <c r="B725" s="28"/>
      <c r="C725" s="28"/>
      <c r="D725" s="28"/>
      <c r="E725" s="28"/>
      <c r="F725" s="28"/>
      <c r="G725" s="37"/>
      <c r="H725" s="28"/>
      <c r="I725" s="28"/>
      <c r="J725" s="28"/>
      <c r="K725" s="28"/>
      <c r="L725" s="28"/>
      <c r="M725" s="28"/>
      <c r="N725" s="28"/>
      <c r="O725" s="29"/>
      <c r="P725" t="str">
        <f t="shared" si="386"/>
        <v>117M1927177</v>
      </c>
      <c r="Q725" t="s">
        <v>795</v>
      </c>
      <c r="R725" t="s">
        <v>32</v>
      </c>
      <c r="S725" t="s">
        <v>507</v>
      </c>
      <c r="T725" s="45"/>
      <c r="U725" t="str">
        <f t="shared" si="387"/>
        <v>NO</v>
      </c>
      <c r="V725" s="13"/>
    </row>
    <row r="726" spans="1:22" ht="13.2" customHeight="1" x14ac:dyDescent="0.3">
      <c r="A726" s="28"/>
      <c r="B726" s="28"/>
      <c r="C726" s="28"/>
      <c r="D726" s="28"/>
      <c r="E726" s="28"/>
      <c r="F726" s="28"/>
      <c r="G726" s="37"/>
      <c r="H726" s="28"/>
      <c r="I726" s="28"/>
      <c r="J726" s="28"/>
      <c r="K726" s="28"/>
      <c r="L726" s="28"/>
      <c r="M726" s="28"/>
      <c r="N726" s="28"/>
      <c r="O726" s="29"/>
      <c r="P726" t="str">
        <f>IF(D$179="","",D$179)</f>
        <v>117M1927178</v>
      </c>
      <c r="Q726" t="s">
        <v>796</v>
      </c>
      <c r="R726" t="s">
        <v>25</v>
      </c>
      <c r="S726" t="s">
        <v>510</v>
      </c>
      <c r="T726" s="45">
        <v>20.329999999999998</v>
      </c>
      <c r="U726" t="str">
        <f t="shared" si="384"/>
        <v>VALID</v>
      </c>
      <c r="V726" s="13" t="str">
        <f t="shared" ref="V726" si="388">IF(OR($N$15="Int.",ISBLANK($N$15)),"",IF(AND(U727="NO*",U729="NO*"),"Case 0",IF(U726="VALID",IF(U728="VALID",IF(U727="YES",IF(U729="YES","Case 1","Case 2"),IF(U729="YES","Case 3","Case 4")),IF(U727="YES",IF(U729="YES","Case 5","Case 6"),IF(U729="YES","Case 7","Case 8"))),IF(U728="VALID",IF(U727="YES",IF(U729="YES","Case 9","Case 10"),IF(U729="YES","Case 11","Case 12")),IF(U727="YES",IF(U729="YES","Case 13","Case 14"),IF(U729="YES","Case 15","Case 16"))))))</f>
        <v>Case 1</v>
      </c>
    </row>
    <row r="727" spans="1:22" ht="13.2" customHeight="1" x14ac:dyDescent="0.3">
      <c r="A727" s="28"/>
      <c r="B727" s="28"/>
      <c r="C727" s="28"/>
      <c r="D727" s="28"/>
      <c r="E727" s="28"/>
      <c r="F727" s="28"/>
      <c r="G727" s="37"/>
      <c r="H727" s="28"/>
      <c r="I727" s="28"/>
      <c r="J727" s="28"/>
      <c r="K727" s="28"/>
      <c r="L727" s="28"/>
      <c r="M727" s="28"/>
      <c r="N727" s="28"/>
      <c r="O727" s="29"/>
      <c r="P727" t="str">
        <f t="shared" ref="P727:P729" si="389">IF(D$179="","",D$179)</f>
        <v>117M1927178</v>
      </c>
      <c r="Q727" t="s">
        <v>796</v>
      </c>
      <c r="R727" t="s">
        <v>32</v>
      </c>
      <c r="S727" t="s">
        <v>510</v>
      </c>
      <c r="T727" s="45">
        <v>30.54</v>
      </c>
      <c r="U727" t="str">
        <f t="shared" si="387"/>
        <v>YES</v>
      </c>
      <c r="V727" s="13"/>
    </row>
    <row r="728" spans="1:22" ht="13.2" customHeight="1" x14ac:dyDescent="0.3">
      <c r="A728" s="28"/>
      <c r="B728" s="28"/>
      <c r="C728" s="28"/>
      <c r="D728" s="28"/>
      <c r="E728" s="28"/>
      <c r="F728" s="28"/>
      <c r="G728" s="37"/>
      <c r="H728" s="28"/>
      <c r="I728" s="28"/>
      <c r="J728" s="28"/>
      <c r="K728" s="28"/>
      <c r="L728" s="28"/>
      <c r="M728" s="28"/>
      <c r="N728" s="28"/>
      <c r="O728" s="29"/>
      <c r="P728" t="str">
        <f t="shared" si="389"/>
        <v>117M1927178</v>
      </c>
      <c r="Q728" t="s">
        <v>797</v>
      </c>
      <c r="R728" t="s">
        <v>25</v>
      </c>
      <c r="S728" t="s">
        <v>510</v>
      </c>
      <c r="T728" s="45">
        <v>20.260000000000002</v>
      </c>
      <c r="U728" t="str">
        <f t="shared" si="384"/>
        <v>VALID</v>
      </c>
      <c r="V728" s="13"/>
    </row>
    <row r="729" spans="1:22" ht="13.2" customHeight="1" x14ac:dyDescent="0.3">
      <c r="A729" s="28"/>
      <c r="B729" s="28"/>
      <c r="C729" s="28"/>
      <c r="D729" s="28"/>
      <c r="E729" s="28"/>
      <c r="F729" s="28"/>
      <c r="G729" s="37"/>
      <c r="H729" s="28"/>
      <c r="I729" s="28"/>
      <c r="J729" s="28"/>
      <c r="K729" s="28"/>
      <c r="L729" s="28"/>
      <c r="M729" s="28"/>
      <c r="N729" s="28"/>
      <c r="O729" s="29"/>
      <c r="P729" t="str">
        <f t="shared" si="389"/>
        <v>117M1927178</v>
      </c>
      <c r="Q729" t="s">
        <v>797</v>
      </c>
      <c r="R729" t="s">
        <v>32</v>
      </c>
      <c r="S729" t="s">
        <v>510</v>
      </c>
      <c r="T729" s="45">
        <v>31.11</v>
      </c>
      <c r="U729" t="str">
        <f t="shared" si="387"/>
        <v>YES</v>
      </c>
      <c r="V729" s="13"/>
    </row>
    <row r="730" spans="1:22" ht="13.2" customHeight="1" x14ac:dyDescent="0.3">
      <c r="A730" s="28"/>
      <c r="B730" s="28"/>
      <c r="C730" s="28"/>
      <c r="D730" s="28"/>
      <c r="E730" s="28"/>
      <c r="F730" s="28"/>
      <c r="G730" s="37"/>
      <c r="H730" s="28"/>
      <c r="I730" s="28"/>
      <c r="J730" s="28"/>
      <c r="K730" s="28"/>
      <c r="L730" s="28"/>
      <c r="M730" s="28"/>
      <c r="N730" s="28"/>
      <c r="O730" s="29"/>
      <c r="P730" t="str">
        <f>IF(D$180="","",D$180)</f>
        <v>117M1927179</v>
      </c>
      <c r="Q730" t="s">
        <v>798</v>
      </c>
      <c r="R730" t="s">
        <v>25</v>
      </c>
      <c r="S730" t="s">
        <v>512</v>
      </c>
      <c r="T730" s="45">
        <v>19.59</v>
      </c>
      <c r="U730" t="str">
        <f t="shared" si="384"/>
        <v>VALID</v>
      </c>
      <c r="V730" s="13" t="str">
        <f t="shared" ref="V730" si="390">IF(OR($N$15="Int.",ISBLANK($N$15)),"",IF(AND(U731="NO*",U733="NO*"),"Case 0",IF(U730="VALID",IF(U732="VALID",IF(U731="YES",IF(U733="YES","Case 1","Case 2"),IF(U733="YES","Case 3","Case 4")),IF(U731="YES",IF(U733="YES","Case 5","Case 6"),IF(U733="YES","Case 7","Case 8"))),IF(U732="VALID",IF(U731="YES",IF(U733="YES","Case 9","Case 10"),IF(U733="YES","Case 11","Case 12")),IF(U731="YES",IF(U733="YES","Case 13","Case 14"),IF(U733="YES","Case 15","Case 16"))))))</f>
        <v>Case 1</v>
      </c>
    </row>
    <row r="731" spans="1:22" ht="13.2" customHeight="1" x14ac:dyDescent="0.3">
      <c r="A731" s="28"/>
      <c r="B731" s="28"/>
      <c r="C731" s="28"/>
      <c r="D731" s="28"/>
      <c r="E731" s="28"/>
      <c r="F731" s="28"/>
      <c r="G731" s="37"/>
      <c r="H731" s="28"/>
      <c r="I731" s="28"/>
      <c r="J731" s="28"/>
      <c r="K731" s="28"/>
      <c r="L731" s="28"/>
      <c r="M731" s="28"/>
      <c r="N731" s="28"/>
      <c r="O731" s="29"/>
      <c r="P731" t="str">
        <f t="shared" ref="P731:P733" si="391">IF(D$180="","",D$180)</f>
        <v>117M1927179</v>
      </c>
      <c r="Q731" t="s">
        <v>798</v>
      </c>
      <c r="R731" t="s">
        <v>32</v>
      </c>
      <c r="S731" t="s">
        <v>512</v>
      </c>
      <c r="T731" s="45">
        <v>25.91</v>
      </c>
      <c r="U731" t="str">
        <f t="shared" si="387"/>
        <v>YES</v>
      </c>
      <c r="V731" s="13"/>
    </row>
    <row r="732" spans="1:22" ht="13.2" customHeight="1" x14ac:dyDescent="0.3">
      <c r="A732" s="28"/>
      <c r="B732" s="28"/>
      <c r="C732" s="28"/>
      <c r="D732" s="28"/>
      <c r="E732" s="28"/>
      <c r="F732" s="28"/>
      <c r="G732" s="37"/>
      <c r="H732" s="28"/>
      <c r="I732" s="28"/>
      <c r="J732" s="28"/>
      <c r="K732" s="28"/>
      <c r="L732" s="28"/>
      <c r="M732" s="28"/>
      <c r="N732" s="28"/>
      <c r="O732" s="29"/>
      <c r="P732" t="str">
        <f t="shared" si="391"/>
        <v>117M1927179</v>
      </c>
      <c r="Q732" t="s">
        <v>799</v>
      </c>
      <c r="R732" t="s">
        <v>25</v>
      </c>
      <c r="S732" t="s">
        <v>512</v>
      </c>
      <c r="T732" s="45">
        <v>20.37</v>
      </c>
      <c r="U732" t="str">
        <f t="shared" si="384"/>
        <v>VALID</v>
      </c>
      <c r="V732" s="13"/>
    </row>
    <row r="733" spans="1:22" ht="13.2" customHeight="1" x14ac:dyDescent="0.3">
      <c r="A733" s="28"/>
      <c r="B733" s="28"/>
      <c r="C733" s="28"/>
      <c r="D733" s="28"/>
      <c r="E733" s="28"/>
      <c r="F733" s="28"/>
      <c r="G733" s="37"/>
      <c r="H733" s="28"/>
      <c r="I733" s="28"/>
      <c r="J733" s="28"/>
      <c r="K733" s="28"/>
      <c r="L733" s="28"/>
      <c r="M733" s="28"/>
      <c r="N733" s="28"/>
      <c r="O733" s="29"/>
      <c r="P733" t="str">
        <f t="shared" si="391"/>
        <v>117M1927179</v>
      </c>
      <c r="Q733" t="s">
        <v>799</v>
      </c>
      <c r="R733" t="s">
        <v>32</v>
      </c>
      <c r="S733" t="s">
        <v>512</v>
      </c>
      <c r="T733" s="45">
        <v>28.55</v>
      </c>
      <c r="U733" t="str">
        <f t="shared" si="387"/>
        <v>YES</v>
      </c>
      <c r="V733" s="13"/>
    </row>
    <row r="734" spans="1:22" ht="13.2" customHeight="1" x14ac:dyDescent="0.3">
      <c r="A734" s="28"/>
      <c r="B734" s="28"/>
      <c r="C734" s="28"/>
      <c r="D734" s="28"/>
      <c r="E734" s="28"/>
      <c r="F734" s="28"/>
      <c r="G734" s="37"/>
      <c r="H734" s="28"/>
      <c r="I734" s="28"/>
      <c r="J734" s="28"/>
      <c r="K734" s="28"/>
      <c r="L734" s="28"/>
      <c r="M734" s="28"/>
      <c r="N734" s="28"/>
      <c r="O734" s="29"/>
      <c r="P734" t="str">
        <f>IF(D$181="","",D$181)</f>
        <v>117M1927180</v>
      </c>
      <c r="Q734" t="s">
        <v>114</v>
      </c>
      <c r="R734" t="s">
        <v>25</v>
      </c>
      <c r="S734" t="s">
        <v>515</v>
      </c>
      <c r="T734" s="45">
        <v>18.34</v>
      </c>
      <c r="U734" t="str">
        <f t="shared" si="384"/>
        <v>VALID</v>
      </c>
      <c r="V734" s="13" t="str">
        <f t="shared" ref="V734" si="392">IF(OR($N$15="Int.",ISBLANK($N$15)),"",IF(AND(U735="NO*",U737="NO*"),"Case 0",IF(U734="VALID",IF(U736="VALID",IF(U735="YES",IF(U737="YES","Case 1","Case 2"),IF(U737="YES","Case 3","Case 4")),IF(U735="YES",IF(U737="YES","Case 5","Case 6"),IF(U737="YES","Case 7","Case 8"))),IF(U736="VALID",IF(U735="YES",IF(U737="YES","Case 9","Case 10"),IF(U737="YES","Case 11","Case 12")),IF(U735="YES",IF(U737="YES","Case 13","Case 14"),IF(U737="YES","Case 15","Case 16"))))))</f>
        <v>Case 4</v>
      </c>
    </row>
    <row r="735" spans="1:22" ht="13.2" customHeight="1" x14ac:dyDescent="0.3">
      <c r="A735" s="28"/>
      <c r="B735" s="28"/>
      <c r="C735" s="28"/>
      <c r="D735" s="28"/>
      <c r="E735" s="28"/>
      <c r="F735" s="28"/>
      <c r="G735" s="37"/>
      <c r="H735" s="28"/>
      <c r="I735" s="28"/>
      <c r="J735" s="28"/>
      <c r="K735" s="28"/>
      <c r="L735" s="28"/>
      <c r="M735" s="28"/>
      <c r="N735" s="28"/>
      <c r="O735" s="29"/>
      <c r="P735" t="str">
        <f t="shared" ref="P735:P737" si="393">IF(D$181="","",D$181)</f>
        <v>117M1927180</v>
      </c>
      <c r="Q735" t="s">
        <v>114</v>
      </c>
      <c r="R735" t="s">
        <v>32</v>
      </c>
      <c r="S735" t="s">
        <v>515</v>
      </c>
      <c r="T735" s="45"/>
      <c r="U735" t="str">
        <f t="shared" si="387"/>
        <v>NO</v>
      </c>
      <c r="V735" s="13"/>
    </row>
    <row r="736" spans="1:22" ht="13.2" customHeight="1" x14ac:dyDescent="0.3">
      <c r="A736" s="28"/>
      <c r="B736" s="28"/>
      <c r="C736" s="28"/>
      <c r="D736" s="28"/>
      <c r="E736" s="28"/>
      <c r="F736" s="28"/>
      <c r="G736" s="37"/>
      <c r="H736" s="28"/>
      <c r="I736" s="28"/>
      <c r="J736" s="28"/>
      <c r="K736" s="28"/>
      <c r="L736" s="28"/>
      <c r="M736" s="28"/>
      <c r="N736" s="28"/>
      <c r="O736" s="29"/>
      <c r="P736" t="str">
        <f t="shared" si="393"/>
        <v>117M1927180</v>
      </c>
      <c r="Q736" t="s">
        <v>116</v>
      </c>
      <c r="R736" t="s">
        <v>25</v>
      </c>
      <c r="S736" t="s">
        <v>515</v>
      </c>
      <c r="T736" s="45">
        <v>18.14</v>
      </c>
      <c r="U736" t="str">
        <f t="shared" si="384"/>
        <v>VALID</v>
      </c>
      <c r="V736" s="13"/>
    </row>
    <row r="737" spans="1:22" ht="13.2" customHeight="1" x14ac:dyDescent="0.3">
      <c r="A737" s="28"/>
      <c r="B737" s="28"/>
      <c r="C737" s="28"/>
      <c r="D737" s="28"/>
      <c r="E737" s="28"/>
      <c r="F737" s="28"/>
      <c r="G737" s="37"/>
      <c r="H737" s="28"/>
      <c r="I737" s="28"/>
      <c r="J737" s="28"/>
      <c r="K737" s="28"/>
      <c r="L737" s="28"/>
      <c r="M737" s="28"/>
      <c r="N737" s="28"/>
      <c r="O737" s="29"/>
      <c r="P737" t="str">
        <f t="shared" si="393"/>
        <v>117M1927180</v>
      </c>
      <c r="Q737" t="s">
        <v>116</v>
      </c>
      <c r="R737" t="s">
        <v>32</v>
      </c>
      <c r="S737" t="s">
        <v>515</v>
      </c>
      <c r="T737" s="45"/>
      <c r="U737" t="str">
        <f t="shared" si="387"/>
        <v>NO</v>
      </c>
      <c r="V737" s="13"/>
    </row>
    <row r="738" spans="1:22" ht="13.2" customHeight="1" x14ac:dyDescent="0.3">
      <c r="A738" s="28"/>
      <c r="B738" s="28"/>
      <c r="C738" s="28"/>
      <c r="D738" s="28"/>
      <c r="E738" s="28"/>
      <c r="F738" s="28"/>
      <c r="G738" s="37"/>
      <c r="H738" s="28"/>
      <c r="I738" s="28"/>
      <c r="J738" s="28"/>
      <c r="K738" s="28"/>
      <c r="L738" s="28"/>
      <c r="M738" s="28"/>
      <c r="N738" s="28"/>
      <c r="O738" s="29"/>
      <c r="P738" t="str">
        <f>IF(D$182="","",D$182)</f>
        <v>117M1927181</v>
      </c>
      <c r="Q738" t="s">
        <v>800</v>
      </c>
      <c r="R738" t="s">
        <v>25</v>
      </c>
      <c r="S738" t="s">
        <v>517</v>
      </c>
      <c r="T738" s="45">
        <v>18.45</v>
      </c>
      <c r="U738" t="str">
        <f t="shared" si="384"/>
        <v>VALID</v>
      </c>
      <c r="V738" s="13" t="str">
        <f t="shared" ref="V738" si="394">IF(OR($N$15="Int.",ISBLANK($N$15)),"",IF(AND(U739="NO*",U741="NO*"),"Case 0",IF(U738="VALID",IF(U740="VALID",IF(U739="YES",IF(U741="YES","Case 1","Case 2"),IF(U741="YES","Case 3","Case 4")),IF(U739="YES",IF(U741="YES","Case 5","Case 6"),IF(U741="YES","Case 7","Case 8"))),IF(U740="VALID",IF(U739="YES",IF(U741="YES","Case 9","Case 10"),IF(U741="YES","Case 11","Case 12")),IF(U739="YES",IF(U741="YES","Case 13","Case 14"),IF(U741="YES","Case 15","Case 16"))))))</f>
        <v>Case 4</v>
      </c>
    </row>
    <row r="739" spans="1:22" ht="13.2" customHeight="1" x14ac:dyDescent="0.3">
      <c r="A739" s="28"/>
      <c r="B739" s="28"/>
      <c r="C739" s="28"/>
      <c r="D739" s="28"/>
      <c r="E739" s="28"/>
      <c r="F739" s="28"/>
      <c r="G739" s="37"/>
      <c r="H739" s="28"/>
      <c r="I739" s="28"/>
      <c r="J739" s="28"/>
      <c r="K739" s="28"/>
      <c r="L739" s="28"/>
      <c r="M739" s="28"/>
      <c r="N739" s="28"/>
      <c r="O739" s="29"/>
      <c r="P739" t="str">
        <f t="shared" ref="P739:P741" si="395">IF(D$182="","",D$182)</f>
        <v>117M1927181</v>
      </c>
      <c r="Q739" t="s">
        <v>800</v>
      </c>
      <c r="R739" t="s">
        <v>32</v>
      </c>
      <c r="S739" t="s">
        <v>517</v>
      </c>
      <c r="T739" s="45"/>
      <c r="U739" t="str">
        <f t="shared" si="387"/>
        <v>NO</v>
      </c>
      <c r="V739" s="13"/>
    </row>
    <row r="740" spans="1:22" ht="13.2" customHeight="1" x14ac:dyDescent="0.3">
      <c r="A740" s="28"/>
      <c r="B740" s="28"/>
      <c r="C740" s="28"/>
      <c r="D740" s="28"/>
      <c r="E740" s="28"/>
      <c r="F740" s="28"/>
      <c r="G740" s="37"/>
      <c r="H740" s="28"/>
      <c r="I740" s="28"/>
      <c r="J740" s="28"/>
      <c r="K740" s="28"/>
      <c r="L740" s="28"/>
      <c r="M740" s="28"/>
      <c r="N740" s="28"/>
      <c r="O740" s="29"/>
      <c r="P740" t="str">
        <f t="shared" si="395"/>
        <v>117M1927181</v>
      </c>
      <c r="Q740" t="s">
        <v>801</v>
      </c>
      <c r="R740" t="s">
        <v>25</v>
      </c>
      <c r="S740" t="s">
        <v>517</v>
      </c>
      <c r="T740" s="45">
        <v>18.510000000000002</v>
      </c>
      <c r="U740" t="str">
        <f t="shared" si="384"/>
        <v>VALID</v>
      </c>
      <c r="V740" s="13"/>
    </row>
    <row r="741" spans="1:22" ht="13.2" customHeight="1" x14ac:dyDescent="0.3">
      <c r="A741" s="28"/>
      <c r="B741" s="28"/>
      <c r="C741" s="28"/>
      <c r="D741" s="28"/>
      <c r="E741" s="28"/>
      <c r="F741" s="28"/>
      <c r="G741" s="37"/>
      <c r="H741" s="28"/>
      <c r="I741" s="28"/>
      <c r="J741" s="28"/>
      <c r="K741" s="28"/>
      <c r="L741" s="28"/>
      <c r="M741" s="28"/>
      <c r="N741" s="28"/>
      <c r="O741" s="29"/>
      <c r="P741" t="str">
        <f t="shared" si="395"/>
        <v>117M1927181</v>
      </c>
      <c r="Q741" t="s">
        <v>801</v>
      </c>
      <c r="R741" t="s">
        <v>32</v>
      </c>
      <c r="S741" t="s">
        <v>517</v>
      </c>
      <c r="T741" s="45"/>
      <c r="U741" t="str">
        <f t="shared" si="387"/>
        <v>NO</v>
      </c>
      <c r="V741" s="13"/>
    </row>
    <row r="742" spans="1:22" ht="13.2" customHeight="1" x14ac:dyDescent="0.3">
      <c r="A742" s="28"/>
      <c r="B742" s="28"/>
      <c r="C742" s="28"/>
      <c r="D742" s="28"/>
      <c r="E742" s="28"/>
      <c r="F742" s="28"/>
      <c r="G742" s="37"/>
      <c r="H742" s="28"/>
      <c r="I742" s="28"/>
      <c r="J742" s="28"/>
      <c r="K742" s="28"/>
      <c r="L742" s="28"/>
      <c r="M742" s="28"/>
      <c r="N742" s="28"/>
      <c r="O742" s="29"/>
      <c r="P742" t="str">
        <f>IF(D$183="","",D$183)</f>
        <v>117M1927182</v>
      </c>
      <c r="Q742" t="s">
        <v>802</v>
      </c>
      <c r="R742" t="s">
        <v>25</v>
      </c>
      <c r="S742" t="s">
        <v>520</v>
      </c>
      <c r="T742" s="45">
        <v>17.14</v>
      </c>
      <c r="U742" t="str">
        <f t="shared" si="384"/>
        <v>VALID</v>
      </c>
      <c r="V742" s="13" t="str">
        <f t="shared" ref="V742" si="396">IF(OR($N$15="Int.",ISBLANK($N$15)),"",IF(AND(U743="NO*",U745="NO*"),"Case 0",IF(U742="VALID",IF(U744="VALID",IF(U743="YES",IF(U745="YES","Case 1","Case 2"),IF(U745="YES","Case 3","Case 4")),IF(U743="YES",IF(U745="YES","Case 5","Case 6"),IF(U745="YES","Case 7","Case 8"))),IF(U744="VALID",IF(U743="YES",IF(U745="YES","Case 9","Case 10"),IF(U745="YES","Case 11","Case 12")),IF(U743="YES",IF(U745="YES","Case 13","Case 14"),IF(U745="YES","Case 15","Case 16"))))))</f>
        <v>Case 0</v>
      </c>
    </row>
    <row r="743" spans="1:22" ht="13.2" customHeight="1" x14ac:dyDescent="0.3">
      <c r="A743" s="28"/>
      <c r="B743" s="28"/>
      <c r="C743" s="28"/>
      <c r="D743" s="28"/>
      <c r="E743" s="28"/>
      <c r="F743" s="28"/>
      <c r="G743" s="37"/>
      <c r="H743" s="28"/>
      <c r="I743" s="28"/>
      <c r="J743" s="28"/>
      <c r="K743" s="28"/>
      <c r="L743" s="28"/>
      <c r="M743" s="28"/>
      <c r="N743" s="28"/>
      <c r="O743" s="29"/>
      <c r="P743" t="str">
        <f t="shared" ref="P743:P745" si="397">IF(D$183="","",D$183)</f>
        <v>117M1927182</v>
      </c>
      <c r="Q743" t="s">
        <v>802</v>
      </c>
      <c r="R743" t="s">
        <v>32</v>
      </c>
      <c r="S743" t="s">
        <v>520</v>
      </c>
      <c r="T743" s="45">
        <v>36.18</v>
      </c>
      <c r="U743" t="str">
        <f t="shared" si="387"/>
        <v>NO*</v>
      </c>
      <c r="V743" s="13"/>
    </row>
    <row r="744" spans="1:22" ht="13.2" customHeight="1" x14ac:dyDescent="0.3">
      <c r="A744" s="28"/>
      <c r="B744" s="28"/>
      <c r="C744" s="28"/>
      <c r="D744" s="28"/>
      <c r="E744" s="28"/>
      <c r="F744" s="28"/>
      <c r="G744" s="37"/>
      <c r="H744" s="28"/>
      <c r="I744" s="28"/>
      <c r="J744" s="28"/>
      <c r="K744" s="28"/>
      <c r="L744" s="28"/>
      <c r="M744" s="28"/>
      <c r="N744" s="28"/>
      <c r="O744" s="29"/>
      <c r="P744" t="str">
        <f t="shared" si="397"/>
        <v>117M1927182</v>
      </c>
      <c r="Q744" t="s">
        <v>803</v>
      </c>
      <c r="R744" t="s">
        <v>25</v>
      </c>
      <c r="S744" t="s">
        <v>520</v>
      </c>
      <c r="T744" s="45">
        <v>16.41</v>
      </c>
      <c r="U744" t="str">
        <f t="shared" si="384"/>
        <v>VALID</v>
      </c>
      <c r="V744" s="13"/>
    </row>
    <row r="745" spans="1:22" ht="13.2" customHeight="1" x14ac:dyDescent="0.3">
      <c r="A745" s="28"/>
      <c r="B745" s="28"/>
      <c r="C745" s="28"/>
      <c r="D745" s="28"/>
      <c r="E745" s="28"/>
      <c r="F745" s="28"/>
      <c r="G745" s="37"/>
      <c r="H745" s="28"/>
      <c r="I745" s="28"/>
      <c r="J745" s="28"/>
      <c r="K745" s="28"/>
      <c r="L745" s="28"/>
      <c r="M745" s="28"/>
      <c r="N745" s="28"/>
      <c r="O745" s="29"/>
      <c r="P745" t="str">
        <f t="shared" si="397"/>
        <v>117M1927182</v>
      </c>
      <c r="Q745" t="s">
        <v>803</v>
      </c>
      <c r="R745" t="s">
        <v>32</v>
      </c>
      <c r="S745" t="s">
        <v>520</v>
      </c>
      <c r="T745" s="45">
        <v>34</v>
      </c>
      <c r="U745" t="str">
        <f t="shared" si="387"/>
        <v>NO*</v>
      </c>
      <c r="V745" s="13"/>
    </row>
    <row r="746" spans="1:22" ht="13.2" customHeight="1" x14ac:dyDescent="0.3">
      <c r="A746" s="28"/>
      <c r="B746" s="28"/>
      <c r="C746" s="28"/>
      <c r="D746" s="28"/>
      <c r="E746" s="28"/>
      <c r="F746" s="28"/>
      <c r="G746" s="37"/>
      <c r="H746" s="28"/>
      <c r="I746" s="28"/>
      <c r="J746" s="28"/>
      <c r="K746" s="28"/>
      <c r="L746" s="28"/>
      <c r="M746" s="28"/>
      <c r="N746" s="28"/>
      <c r="O746" s="29"/>
      <c r="P746" t="str">
        <f>IF(D$184="","",D$184)</f>
        <v>117M1927183</v>
      </c>
      <c r="Q746" t="s">
        <v>804</v>
      </c>
      <c r="R746" t="s">
        <v>25</v>
      </c>
      <c r="S746" t="s">
        <v>522</v>
      </c>
      <c r="T746" s="45">
        <v>20</v>
      </c>
      <c r="U746" t="str">
        <f t="shared" si="384"/>
        <v>VALID</v>
      </c>
      <c r="V746" s="13" t="str">
        <f t="shared" ref="V746" si="398">IF(OR($N$15="Int.",ISBLANK($N$15)),"",IF(AND(U747="NO*",U749="NO*"),"Case 0",IF(U746="VALID",IF(U748="VALID",IF(U747="YES",IF(U749="YES","Case 1","Case 2"),IF(U749="YES","Case 3","Case 4")),IF(U747="YES",IF(U749="YES","Case 5","Case 6"),IF(U749="YES","Case 7","Case 8"))),IF(U748="VALID",IF(U747="YES",IF(U749="YES","Case 9","Case 10"),IF(U749="YES","Case 11","Case 12")),IF(U747="YES",IF(U749="YES","Case 13","Case 14"),IF(U749="YES","Case 15","Case 16"))))))</f>
        <v>Case 4</v>
      </c>
    </row>
    <row r="747" spans="1:22" ht="13.2" customHeight="1" x14ac:dyDescent="0.3">
      <c r="A747" s="28"/>
      <c r="B747" s="28"/>
      <c r="C747" s="28"/>
      <c r="D747" s="28"/>
      <c r="E747" s="28"/>
      <c r="F747" s="28"/>
      <c r="G747" s="37"/>
      <c r="H747" s="28"/>
      <c r="I747" s="28"/>
      <c r="J747" s="28"/>
      <c r="K747" s="28"/>
      <c r="L747" s="28"/>
      <c r="M747" s="28"/>
      <c r="N747" s="28"/>
      <c r="O747" s="29"/>
      <c r="P747" t="str">
        <f t="shared" ref="P747:P749" si="399">IF(D$184="","",D$184)</f>
        <v>117M1927183</v>
      </c>
      <c r="Q747" t="s">
        <v>804</v>
      </c>
      <c r="R747" t="s">
        <v>32</v>
      </c>
      <c r="S747" t="s">
        <v>522</v>
      </c>
      <c r="T747" s="45"/>
      <c r="U747" t="str">
        <f t="shared" si="387"/>
        <v>NO</v>
      </c>
      <c r="V747" s="13"/>
    </row>
    <row r="748" spans="1:22" ht="13.2" customHeight="1" x14ac:dyDescent="0.3">
      <c r="A748" s="28"/>
      <c r="B748" s="28"/>
      <c r="C748" s="28"/>
      <c r="D748" s="28"/>
      <c r="E748" s="28"/>
      <c r="F748" s="28"/>
      <c r="G748" s="37"/>
      <c r="H748" s="28"/>
      <c r="I748" s="28"/>
      <c r="J748" s="28"/>
      <c r="K748" s="28"/>
      <c r="L748" s="28"/>
      <c r="M748" s="28"/>
      <c r="N748" s="28"/>
      <c r="O748" s="29"/>
      <c r="P748" t="str">
        <f t="shared" si="399"/>
        <v>117M1927183</v>
      </c>
      <c r="Q748" t="s">
        <v>805</v>
      </c>
      <c r="R748" t="s">
        <v>25</v>
      </c>
      <c r="S748" t="s">
        <v>522</v>
      </c>
      <c r="T748" s="45">
        <v>19.46</v>
      </c>
      <c r="U748" t="str">
        <f t="shared" si="384"/>
        <v>VALID</v>
      </c>
      <c r="V748" s="13"/>
    </row>
    <row r="749" spans="1:22" ht="13.2" customHeight="1" x14ac:dyDescent="0.3">
      <c r="A749" s="28"/>
      <c r="B749" s="28"/>
      <c r="C749" s="28"/>
      <c r="D749" s="28"/>
      <c r="E749" s="28"/>
      <c r="F749" s="28"/>
      <c r="G749" s="37"/>
      <c r="H749" s="28"/>
      <c r="I749" s="28"/>
      <c r="J749" s="28"/>
      <c r="K749" s="28"/>
      <c r="L749" s="28"/>
      <c r="M749" s="28"/>
      <c r="N749" s="28"/>
      <c r="O749" s="29"/>
      <c r="P749" t="str">
        <f t="shared" si="399"/>
        <v>117M1927183</v>
      </c>
      <c r="Q749" t="s">
        <v>805</v>
      </c>
      <c r="R749" t="s">
        <v>32</v>
      </c>
      <c r="S749" t="s">
        <v>522</v>
      </c>
      <c r="T749" s="45"/>
      <c r="U749" t="str">
        <f t="shared" si="387"/>
        <v>NO</v>
      </c>
      <c r="V749" s="13"/>
    </row>
    <row r="750" spans="1:22" ht="13.2" customHeight="1" x14ac:dyDescent="0.3">
      <c r="A750" s="28"/>
      <c r="B750" s="28"/>
      <c r="C750" s="28"/>
      <c r="D750" s="28"/>
      <c r="E750" s="28"/>
      <c r="F750" s="28"/>
      <c r="G750" s="37"/>
      <c r="H750" s="28"/>
      <c r="I750" s="28"/>
      <c r="J750" s="28"/>
      <c r="K750" s="28"/>
      <c r="L750" s="28"/>
      <c r="M750" s="28"/>
      <c r="N750" s="28"/>
      <c r="O750" s="29"/>
      <c r="P750" t="str">
        <f>IF(D$185="","",D$185)</f>
        <v>117M1927184</v>
      </c>
      <c r="Q750" t="s">
        <v>806</v>
      </c>
      <c r="R750" t="s">
        <v>25</v>
      </c>
      <c r="S750" t="s">
        <v>525</v>
      </c>
      <c r="T750" s="45">
        <v>20.38</v>
      </c>
      <c r="U750" t="str">
        <f t="shared" si="384"/>
        <v>VALID</v>
      </c>
      <c r="V750" s="13" t="str">
        <f t="shared" ref="V750" si="400">IF(OR($N$15="Int.",ISBLANK($N$15)),"",IF(AND(U751="NO*",U753="NO*"),"Case 0",IF(U750="VALID",IF(U752="VALID",IF(U751="YES",IF(U753="YES","Case 1","Case 2"),IF(U753="YES","Case 3","Case 4")),IF(U751="YES",IF(U753="YES","Case 5","Case 6"),IF(U753="YES","Case 7","Case 8"))),IF(U752="VALID",IF(U751="YES",IF(U753="YES","Case 9","Case 10"),IF(U753="YES","Case 11","Case 12")),IF(U751="YES",IF(U753="YES","Case 13","Case 14"),IF(U753="YES","Case 15","Case 16"))))))</f>
        <v>Case 4</v>
      </c>
    </row>
    <row r="751" spans="1:22" ht="13.2" customHeight="1" x14ac:dyDescent="0.3">
      <c r="A751" s="28"/>
      <c r="B751" s="28"/>
      <c r="C751" s="28"/>
      <c r="D751" s="28"/>
      <c r="E751" s="28"/>
      <c r="F751" s="28"/>
      <c r="G751" s="37"/>
      <c r="H751" s="28"/>
      <c r="I751" s="28"/>
      <c r="J751" s="28"/>
      <c r="K751" s="28"/>
      <c r="L751" s="28"/>
      <c r="M751" s="28"/>
      <c r="N751" s="28"/>
      <c r="O751" s="29"/>
      <c r="P751" t="str">
        <f t="shared" ref="P751:P753" si="401">IF(D$185="","",D$185)</f>
        <v>117M1927184</v>
      </c>
      <c r="Q751" t="s">
        <v>806</v>
      </c>
      <c r="R751" t="s">
        <v>32</v>
      </c>
      <c r="S751" t="s">
        <v>525</v>
      </c>
      <c r="T751" s="45"/>
      <c r="U751" t="str">
        <f t="shared" si="387"/>
        <v>NO</v>
      </c>
      <c r="V751" s="13"/>
    </row>
    <row r="752" spans="1:22" ht="13.2" customHeight="1" x14ac:dyDescent="0.3">
      <c r="A752" s="28"/>
      <c r="B752" s="28"/>
      <c r="C752" s="28"/>
      <c r="D752" s="28"/>
      <c r="E752" s="28"/>
      <c r="F752" s="28"/>
      <c r="G752" s="37"/>
      <c r="H752" s="28"/>
      <c r="I752" s="28"/>
      <c r="J752" s="28"/>
      <c r="K752" s="28"/>
      <c r="L752" s="28"/>
      <c r="M752" s="28"/>
      <c r="N752" s="28"/>
      <c r="O752" s="29"/>
      <c r="P752" t="str">
        <f t="shared" si="401"/>
        <v>117M1927184</v>
      </c>
      <c r="Q752" t="s">
        <v>807</v>
      </c>
      <c r="R752" t="s">
        <v>25</v>
      </c>
      <c r="S752" t="s">
        <v>525</v>
      </c>
      <c r="T752" s="45">
        <v>20.56</v>
      </c>
      <c r="U752" t="str">
        <f t="shared" si="384"/>
        <v>VALID</v>
      </c>
      <c r="V752" s="13"/>
    </row>
    <row r="753" spans="1:22" ht="13.2" customHeight="1" x14ac:dyDescent="0.3">
      <c r="A753" s="28"/>
      <c r="B753" s="28"/>
      <c r="C753" s="28"/>
      <c r="D753" s="28"/>
      <c r="E753" s="28"/>
      <c r="F753" s="28"/>
      <c r="G753" s="37"/>
      <c r="H753" s="28"/>
      <c r="I753" s="28"/>
      <c r="J753" s="28"/>
      <c r="K753" s="28"/>
      <c r="L753" s="28"/>
      <c r="M753" s="28"/>
      <c r="N753" s="28"/>
      <c r="O753" s="29"/>
      <c r="P753" t="str">
        <f t="shared" si="401"/>
        <v>117M1927184</v>
      </c>
      <c r="Q753" t="s">
        <v>807</v>
      </c>
      <c r="R753" t="s">
        <v>32</v>
      </c>
      <c r="S753" t="s">
        <v>525</v>
      </c>
      <c r="T753" s="45"/>
      <c r="U753" t="str">
        <f t="shared" si="387"/>
        <v>NO</v>
      </c>
      <c r="V753" s="13"/>
    </row>
    <row r="754" spans="1:22" ht="13.2" customHeight="1" x14ac:dyDescent="0.3">
      <c r="A754" s="28"/>
      <c r="B754" s="28"/>
      <c r="C754" s="28"/>
      <c r="D754" s="28"/>
      <c r="E754" s="28"/>
      <c r="F754" s="28"/>
      <c r="G754" s="37"/>
      <c r="H754" s="28"/>
      <c r="I754" s="28"/>
      <c r="J754" s="28"/>
      <c r="K754" s="28"/>
      <c r="L754" s="28"/>
      <c r="M754" s="28"/>
      <c r="N754" s="28"/>
      <c r="O754" s="29"/>
      <c r="P754" t="str">
        <f>IF(D$186="","",D$186)</f>
        <v>117M1927185</v>
      </c>
      <c r="Q754" t="s">
        <v>808</v>
      </c>
      <c r="R754" t="s">
        <v>25</v>
      </c>
      <c r="S754" t="s">
        <v>527</v>
      </c>
      <c r="T754" s="45">
        <v>19.079999999999998</v>
      </c>
      <c r="U754" t="str">
        <f t="shared" si="384"/>
        <v>VALID</v>
      </c>
      <c r="V754" s="13" t="str">
        <f t="shared" ref="V754" si="402">IF(OR($N$15="Int.",ISBLANK($N$15)),"",IF(AND(U755="NO*",U757="NO*"),"Case 0",IF(U754="VALID",IF(U756="VALID",IF(U755="YES",IF(U757="YES","Case 1","Case 2"),IF(U757="YES","Case 3","Case 4")),IF(U755="YES",IF(U757="YES","Case 5","Case 6"),IF(U757="YES","Case 7","Case 8"))),IF(U756="VALID",IF(U755="YES",IF(U757="YES","Case 9","Case 10"),IF(U757="YES","Case 11","Case 12")),IF(U755="YES",IF(U757="YES","Case 13","Case 14"),IF(U757="YES","Case 15","Case 16"))))))</f>
        <v>Case 4</v>
      </c>
    </row>
    <row r="755" spans="1:22" ht="13.2" customHeight="1" x14ac:dyDescent="0.3">
      <c r="A755" s="28"/>
      <c r="B755" s="28"/>
      <c r="C755" s="28"/>
      <c r="D755" s="28"/>
      <c r="E755" s="28"/>
      <c r="F755" s="28"/>
      <c r="G755" s="37"/>
      <c r="H755" s="28"/>
      <c r="I755" s="28"/>
      <c r="J755" s="28"/>
      <c r="K755" s="28"/>
      <c r="L755" s="28"/>
      <c r="M755" s="28"/>
      <c r="N755" s="28"/>
      <c r="O755" s="29"/>
      <c r="P755" t="str">
        <f t="shared" ref="P755:P757" si="403">IF(D$186="","",D$186)</f>
        <v>117M1927185</v>
      </c>
      <c r="Q755" t="s">
        <v>808</v>
      </c>
      <c r="R755" t="s">
        <v>32</v>
      </c>
      <c r="S755" t="s">
        <v>527</v>
      </c>
      <c r="T755" s="45"/>
      <c r="U755" t="str">
        <f t="shared" si="387"/>
        <v>NO</v>
      </c>
      <c r="V755" s="13"/>
    </row>
    <row r="756" spans="1:22" ht="13.2" customHeight="1" x14ac:dyDescent="0.3">
      <c r="A756" s="28"/>
      <c r="B756" s="28"/>
      <c r="C756" s="28"/>
      <c r="D756" s="28"/>
      <c r="E756" s="28"/>
      <c r="F756" s="28"/>
      <c r="G756" s="37"/>
      <c r="H756" s="28"/>
      <c r="I756" s="28"/>
      <c r="J756" s="28"/>
      <c r="K756" s="28"/>
      <c r="L756" s="28"/>
      <c r="M756" s="28"/>
      <c r="N756" s="28"/>
      <c r="O756" s="29"/>
      <c r="P756" t="str">
        <f t="shared" si="403"/>
        <v>117M1927185</v>
      </c>
      <c r="Q756" t="s">
        <v>809</v>
      </c>
      <c r="R756" t="s">
        <v>25</v>
      </c>
      <c r="S756" t="s">
        <v>527</v>
      </c>
      <c r="T756" s="45">
        <v>18.68</v>
      </c>
      <c r="U756" t="str">
        <f t="shared" si="384"/>
        <v>VALID</v>
      </c>
      <c r="V756" s="13"/>
    </row>
    <row r="757" spans="1:22" ht="13.2" customHeight="1" x14ac:dyDescent="0.3">
      <c r="A757" s="28"/>
      <c r="B757" s="28"/>
      <c r="C757" s="28"/>
      <c r="D757" s="28"/>
      <c r="E757" s="28"/>
      <c r="F757" s="28"/>
      <c r="G757" s="37"/>
      <c r="H757" s="28"/>
      <c r="I757" s="28"/>
      <c r="J757" s="28"/>
      <c r="K757" s="28"/>
      <c r="L757" s="28"/>
      <c r="M757" s="28"/>
      <c r="N757" s="28"/>
      <c r="O757" s="29"/>
      <c r="P757" t="str">
        <f t="shared" si="403"/>
        <v>117M1927185</v>
      </c>
      <c r="Q757" t="s">
        <v>809</v>
      </c>
      <c r="R757" t="s">
        <v>32</v>
      </c>
      <c r="S757" t="s">
        <v>527</v>
      </c>
      <c r="T757" s="45"/>
      <c r="U757" t="str">
        <f t="shared" si="387"/>
        <v>NO</v>
      </c>
      <c r="V757" s="13"/>
    </row>
    <row r="758" spans="1:22" ht="13.2" customHeight="1" x14ac:dyDescent="0.3">
      <c r="A758" s="28"/>
      <c r="B758" s="28"/>
      <c r="C758" s="28"/>
      <c r="D758" s="28"/>
      <c r="E758" s="28"/>
      <c r="F758" s="28"/>
      <c r="G758" s="37"/>
      <c r="H758" s="28"/>
      <c r="I758" s="28"/>
      <c r="J758" s="28"/>
      <c r="K758" s="28"/>
      <c r="L758" s="28"/>
      <c r="M758" s="28"/>
      <c r="N758" s="28"/>
      <c r="O758" s="29"/>
      <c r="P758" t="str">
        <f>IF(D$187="","",D$187)</f>
        <v>117M1927186</v>
      </c>
      <c r="Q758" t="s">
        <v>810</v>
      </c>
      <c r="R758" t="s">
        <v>25</v>
      </c>
      <c r="S758" t="s">
        <v>530</v>
      </c>
      <c r="T758" s="45">
        <v>23.57</v>
      </c>
      <c r="U758" t="str">
        <f t="shared" si="384"/>
        <v>VALID</v>
      </c>
      <c r="V758" s="13" t="str">
        <f t="shared" ref="V758" si="404">IF(OR($N$15="Int.",ISBLANK($N$15)),"",IF(AND(U759="NO*",U761="NO*"),"Case 0",IF(U758="VALID",IF(U760="VALID",IF(U759="YES",IF(U761="YES","Case 1","Case 2"),IF(U761="YES","Case 3","Case 4")),IF(U759="YES",IF(U761="YES","Case 5","Case 6"),IF(U761="YES","Case 7","Case 8"))),IF(U760="VALID",IF(U759="YES",IF(U761="YES","Case 9","Case 10"),IF(U761="YES","Case 11","Case 12")),IF(U759="YES",IF(U761="YES","Case 13","Case 14"),IF(U761="YES","Case 15","Case 16"))))))</f>
        <v>Case 4</v>
      </c>
    </row>
    <row r="759" spans="1:22" ht="13.2" customHeight="1" x14ac:dyDescent="0.3">
      <c r="A759" s="28"/>
      <c r="B759" s="28"/>
      <c r="C759" s="28"/>
      <c r="D759" s="28"/>
      <c r="E759" s="28"/>
      <c r="F759" s="28"/>
      <c r="G759" s="37"/>
      <c r="H759" s="28"/>
      <c r="I759" s="28"/>
      <c r="J759" s="28"/>
      <c r="K759" s="28"/>
      <c r="L759" s="28"/>
      <c r="M759" s="28"/>
      <c r="N759" s="28"/>
      <c r="O759" s="29"/>
      <c r="P759" t="str">
        <f t="shared" ref="P759:P761" si="405">IF(D$187="","",D$187)</f>
        <v>117M1927186</v>
      </c>
      <c r="Q759" t="s">
        <v>810</v>
      </c>
      <c r="R759" t="s">
        <v>32</v>
      </c>
      <c r="S759" t="s">
        <v>530</v>
      </c>
      <c r="T759" s="45"/>
      <c r="U759" t="str">
        <f t="shared" si="387"/>
        <v>NO</v>
      </c>
      <c r="V759" s="13"/>
    </row>
    <row r="760" spans="1:22" ht="13.2" customHeight="1" x14ac:dyDescent="0.3">
      <c r="A760" s="28"/>
      <c r="B760" s="28"/>
      <c r="C760" s="28"/>
      <c r="D760" s="28"/>
      <c r="E760" s="28"/>
      <c r="F760" s="28"/>
      <c r="G760" s="37"/>
      <c r="H760" s="28"/>
      <c r="I760" s="28"/>
      <c r="J760" s="28"/>
      <c r="K760" s="28"/>
      <c r="L760" s="28"/>
      <c r="M760" s="28"/>
      <c r="N760" s="28"/>
      <c r="O760" s="29"/>
      <c r="P760" t="str">
        <f t="shared" si="405"/>
        <v>117M1927186</v>
      </c>
      <c r="Q760" t="s">
        <v>811</v>
      </c>
      <c r="R760" t="s">
        <v>25</v>
      </c>
      <c r="S760" t="s">
        <v>530</v>
      </c>
      <c r="T760" s="45">
        <v>20.69</v>
      </c>
      <c r="U760" t="str">
        <f t="shared" si="384"/>
        <v>VALID</v>
      </c>
      <c r="V760" s="13"/>
    </row>
    <row r="761" spans="1:22" ht="13.2" customHeight="1" x14ac:dyDescent="0.3">
      <c r="A761" s="28"/>
      <c r="B761" s="28"/>
      <c r="C761" s="28"/>
      <c r="D761" s="28"/>
      <c r="E761" s="28"/>
      <c r="F761" s="28"/>
      <c r="G761" s="37"/>
      <c r="H761" s="28"/>
      <c r="I761" s="28"/>
      <c r="J761" s="28"/>
      <c r="K761" s="28"/>
      <c r="L761" s="28"/>
      <c r="M761" s="28"/>
      <c r="N761" s="28"/>
      <c r="O761" s="29"/>
      <c r="P761" t="str">
        <f t="shared" si="405"/>
        <v>117M1927186</v>
      </c>
      <c r="Q761" t="s">
        <v>811</v>
      </c>
      <c r="R761" t="s">
        <v>32</v>
      </c>
      <c r="S761" t="s">
        <v>530</v>
      </c>
      <c r="T761" s="45"/>
      <c r="U761" t="str">
        <f t="shared" si="387"/>
        <v>NO</v>
      </c>
      <c r="V761" s="13"/>
    </row>
    <row r="762" spans="1:22" ht="13.2" customHeight="1" x14ac:dyDescent="0.3">
      <c r="A762" s="28"/>
      <c r="B762" s="28"/>
      <c r="C762" s="28"/>
      <c r="D762" s="28"/>
      <c r="E762" s="28"/>
      <c r="F762" s="28"/>
      <c r="G762" s="37"/>
      <c r="H762" s="28"/>
      <c r="I762" s="28"/>
      <c r="J762" s="28"/>
      <c r="K762" s="28"/>
      <c r="L762" s="28"/>
      <c r="M762" s="28"/>
      <c r="N762" s="28"/>
      <c r="O762" s="29"/>
      <c r="P762" t="str">
        <f>IF(D$188="","",D$188)</f>
        <v>117M1927187</v>
      </c>
      <c r="Q762" t="s">
        <v>812</v>
      </c>
      <c r="R762" t="s">
        <v>25</v>
      </c>
      <c r="S762" t="s">
        <v>532</v>
      </c>
      <c r="T762" s="45">
        <v>18.98</v>
      </c>
      <c r="U762" t="str">
        <f t="shared" si="384"/>
        <v>VALID</v>
      </c>
      <c r="V762" s="13" t="str">
        <f t="shared" ref="V762" si="406">IF(OR($N$15="Int.",ISBLANK($N$15)),"",IF(AND(U763="NO*",U765="NO*"),"Case 0",IF(U762="VALID",IF(U764="VALID",IF(U763="YES",IF(U765="YES","Case 1","Case 2"),IF(U765="YES","Case 3","Case 4")),IF(U763="YES",IF(U765="YES","Case 5","Case 6"),IF(U765="YES","Case 7","Case 8"))),IF(U764="VALID",IF(U763="YES",IF(U765="YES","Case 9","Case 10"),IF(U765="YES","Case 11","Case 12")),IF(U763="YES",IF(U765="YES","Case 13","Case 14"),IF(U765="YES","Case 15","Case 16"))))))</f>
        <v>Case 4</v>
      </c>
    </row>
    <row r="763" spans="1:22" ht="13.2" customHeight="1" x14ac:dyDescent="0.3">
      <c r="A763" s="28"/>
      <c r="B763" s="28"/>
      <c r="C763" s="28"/>
      <c r="D763" s="28"/>
      <c r="E763" s="28"/>
      <c r="F763" s="28"/>
      <c r="G763" s="37"/>
      <c r="H763" s="28"/>
      <c r="I763" s="28"/>
      <c r="J763" s="28"/>
      <c r="K763" s="28"/>
      <c r="L763" s="28"/>
      <c r="M763" s="28"/>
      <c r="N763" s="28"/>
      <c r="O763" s="29"/>
      <c r="P763" t="str">
        <f t="shared" ref="P763:P765" si="407">IF(D$188="","",D$188)</f>
        <v>117M1927187</v>
      </c>
      <c r="Q763" t="s">
        <v>812</v>
      </c>
      <c r="R763" t="s">
        <v>32</v>
      </c>
      <c r="S763" t="s">
        <v>532</v>
      </c>
      <c r="T763" s="45"/>
      <c r="U763" t="str">
        <f t="shared" si="387"/>
        <v>NO</v>
      </c>
      <c r="V763" s="13"/>
    </row>
    <row r="764" spans="1:22" ht="13.2" customHeight="1" x14ac:dyDescent="0.3">
      <c r="A764" s="28"/>
      <c r="B764" s="28"/>
      <c r="C764" s="28"/>
      <c r="D764" s="28"/>
      <c r="E764" s="28"/>
      <c r="F764" s="28"/>
      <c r="G764" s="37"/>
      <c r="H764" s="28"/>
      <c r="I764" s="28"/>
      <c r="J764" s="28"/>
      <c r="K764" s="28"/>
      <c r="L764" s="28"/>
      <c r="M764" s="28"/>
      <c r="N764" s="28"/>
      <c r="O764" s="29"/>
      <c r="P764" t="str">
        <f t="shared" si="407"/>
        <v>117M1927187</v>
      </c>
      <c r="Q764" t="s">
        <v>813</v>
      </c>
      <c r="R764" t="s">
        <v>25</v>
      </c>
      <c r="S764" t="s">
        <v>532</v>
      </c>
      <c r="T764" s="45">
        <v>18.71</v>
      </c>
      <c r="U764" t="str">
        <f t="shared" si="384"/>
        <v>VALID</v>
      </c>
      <c r="V764" s="13"/>
    </row>
    <row r="765" spans="1:22" ht="13.2" customHeight="1" x14ac:dyDescent="0.3">
      <c r="A765" s="28"/>
      <c r="B765" s="28"/>
      <c r="C765" s="28"/>
      <c r="D765" s="28"/>
      <c r="E765" s="28"/>
      <c r="F765" s="28"/>
      <c r="G765" s="37"/>
      <c r="H765" s="28"/>
      <c r="I765" s="28"/>
      <c r="J765" s="28"/>
      <c r="K765" s="28"/>
      <c r="L765" s="28"/>
      <c r="M765" s="28"/>
      <c r="N765" s="28"/>
      <c r="O765" s="29"/>
      <c r="P765" t="str">
        <f t="shared" si="407"/>
        <v>117M1927187</v>
      </c>
      <c r="Q765" t="s">
        <v>813</v>
      </c>
      <c r="R765" t="s">
        <v>32</v>
      </c>
      <c r="S765" t="s">
        <v>532</v>
      </c>
      <c r="T765" s="45"/>
      <c r="U765" t="str">
        <f t="shared" si="387"/>
        <v>NO</v>
      </c>
      <c r="V765" s="13"/>
    </row>
    <row r="766" spans="1:22" ht="13.2" customHeight="1" x14ac:dyDescent="0.3">
      <c r="A766" s="28"/>
      <c r="B766" s="28"/>
      <c r="C766" s="28"/>
      <c r="D766" s="28"/>
      <c r="E766" s="28"/>
      <c r="F766" s="28"/>
      <c r="G766" s="37"/>
      <c r="H766" s="28"/>
      <c r="I766" s="28"/>
      <c r="J766" s="28"/>
      <c r="K766" s="28"/>
      <c r="L766" s="28"/>
      <c r="M766" s="28"/>
      <c r="N766" s="28"/>
      <c r="O766" s="29"/>
      <c r="P766" t="str">
        <f>IF(D$189="","",D$189)</f>
        <v>117M1927188</v>
      </c>
      <c r="Q766" t="s">
        <v>814</v>
      </c>
      <c r="R766" t="s">
        <v>25</v>
      </c>
      <c r="S766" t="s">
        <v>537</v>
      </c>
      <c r="T766" s="45">
        <v>20.51</v>
      </c>
      <c r="U766" t="str">
        <f t="shared" si="384"/>
        <v>VALID</v>
      </c>
      <c r="V766" s="13" t="str">
        <f t="shared" ref="V766" si="408">IF(OR($N$15="Int.",ISBLANK($N$15)),"",IF(AND(U767="NO*",U769="NO*"),"Case 0",IF(U766="VALID",IF(U768="VALID",IF(U767="YES",IF(U769="YES","Case 1","Case 2"),IF(U769="YES","Case 3","Case 4")),IF(U767="YES",IF(U769="YES","Case 5","Case 6"),IF(U769="YES","Case 7","Case 8"))),IF(U768="VALID",IF(U767="YES",IF(U769="YES","Case 9","Case 10"),IF(U769="YES","Case 11","Case 12")),IF(U767="YES",IF(U769="YES","Case 13","Case 14"),IF(U769="YES","Case 15","Case 16"))))))</f>
        <v>Case 4</v>
      </c>
    </row>
    <row r="767" spans="1:22" ht="13.2" customHeight="1" x14ac:dyDescent="0.3">
      <c r="A767" s="28"/>
      <c r="B767" s="28"/>
      <c r="C767" s="28"/>
      <c r="D767" s="28"/>
      <c r="E767" s="28"/>
      <c r="F767" s="28"/>
      <c r="G767" s="37"/>
      <c r="H767" s="28"/>
      <c r="I767" s="28"/>
      <c r="J767" s="28"/>
      <c r="K767" s="28"/>
      <c r="L767" s="28"/>
      <c r="M767" s="28"/>
      <c r="N767" s="28"/>
      <c r="O767" s="29"/>
      <c r="P767" t="str">
        <f t="shared" ref="P767" si="409">IF(D$189="","",D$189)</f>
        <v>117M1927188</v>
      </c>
      <c r="Q767" t="s">
        <v>814</v>
      </c>
      <c r="R767" t="s">
        <v>32</v>
      </c>
      <c r="S767" t="s">
        <v>537</v>
      </c>
      <c r="T767" s="45"/>
      <c r="U767" t="str">
        <f t="shared" si="387"/>
        <v>NO</v>
      </c>
      <c r="V767" s="13"/>
    </row>
    <row r="768" spans="1:22" ht="13.2" customHeight="1" x14ac:dyDescent="0.3">
      <c r="A768" s="28"/>
      <c r="B768" s="28"/>
      <c r="C768" s="28"/>
      <c r="D768" s="28"/>
      <c r="E768" s="28"/>
      <c r="F768" s="28"/>
      <c r="G768" s="37"/>
      <c r="H768" s="28"/>
      <c r="I768" s="28"/>
      <c r="J768" s="28"/>
      <c r="K768" s="28"/>
      <c r="L768" s="28"/>
      <c r="M768" s="28"/>
      <c r="N768" s="28"/>
      <c r="O768" s="29"/>
      <c r="P768" t="str">
        <f>IF(D$189="","",D$189)</f>
        <v>117M1927188</v>
      </c>
      <c r="Q768" t="s">
        <v>815</v>
      </c>
      <c r="R768" t="s">
        <v>25</v>
      </c>
      <c r="S768" t="s">
        <v>537</v>
      </c>
      <c r="T768" s="45">
        <v>19.920000000000002</v>
      </c>
      <c r="U768" t="str">
        <f t="shared" si="384"/>
        <v>VALID</v>
      </c>
      <c r="V768" s="13"/>
    </row>
    <row r="769" spans="1:22" ht="13.2" customHeight="1" x14ac:dyDescent="0.3">
      <c r="A769" s="38"/>
      <c r="B769" s="38"/>
      <c r="C769" s="38"/>
      <c r="D769" s="38"/>
      <c r="E769" s="38"/>
      <c r="F769" s="38"/>
      <c r="G769" s="39"/>
      <c r="H769" s="38"/>
      <c r="I769" s="38"/>
      <c r="J769" s="38"/>
      <c r="K769" s="38"/>
      <c r="L769" s="38"/>
      <c r="M769" s="38"/>
      <c r="N769" s="38"/>
      <c r="O769" s="40"/>
      <c r="P769" s="41" t="str">
        <f>IF(D$189="","",D$189)</f>
        <v>117M1927188</v>
      </c>
      <c r="Q769" s="41" t="s">
        <v>815</v>
      </c>
      <c r="R769" s="41" t="s">
        <v>32</v>
      </c>
      <c r="S769" s="41" t="s">
        <v>537</v>
      </c>
      <c r="T769" s="45"/>
      <c r="U769" s="41" t="str">
        <f t="shared" si="387"/>
        <v>NO</v>
      </c>
      <c r="V769" s="13"/>
    </row>
  </sheetData>
  <mergeCells count="2">
    <mergeCell ref="M35:N35"/>
    <mergeCell ref="M33:N33"/>
  </mergeCells>
  <phoneticPr fontId="11" type="noConversion"/>
  <conditionalFormatting sqref="N22">
    <cfRule type="containsText" dxfId="357" priority="104" operator="containsText" text="INVALID">
      <formula>NOT(ISERROR(SEARCH("INVALID",N22)))</formula>
    </cfRule>
    <cfRule type="containsText" dxfId="356" priority="105" operator="containsText" text="VALID">
      <formula>NOT(ISERROR(SEARCH("VALID",N22)))</formula>
    </cfRule>
  </conditionalFormatting>
  <conditionalFormatting sqref="U594:U768 U402:U592 U210:U400 U19:U208 U2:U17">
    <cfRule type="containsText" dxfId="355" priority="102" operator="containsText" text="NO AMP">
      <formula>NOT(ISERROR(SEARCH("NO AMP",U2)))</formula>
    </cfRule>
  </conditionalFormatting>
  <conditionalFormatting sqref="V2:V769">
    <cfRule type="containsText" dxfId="354" priority="85" operator="containsText" text="Case 16">
      <formula>NOT(ISERROR(SEARCH("Case 16",V2)))</formula>
    </cfRule>
    <cfRule type="containsText" dxfId="353" priority="86" operator="containsText" text="Case 15">
      <formula>NOT(ISERROR(SEARCH("Case 15",V2)))</formula>
    </cfRule>
    <cfRule type="containsText" dxfId="352" priority="87" operator="containsText" text="Case 14">
      <formula>NOT(ISERROR(SEARCH("Case 14",V2)))</formula>
    </cfRule>
    <cfRule type="containsText" dxfId="351" priority="88" operator="containsText" text="Case 13">
      <formula>NOT(ISERROR(SEARCH("Case 13",V2)))</formula>
    </cfRule>
    <cfRule type="containsText" dxfId="350" priority="89" operator="containsText" text="Case 12">
      <formula>NOT(ISERROR(SEARCH("Case 12",V2)))</formula>
    </cfRule>
    <cfRule type="containsText" dxfId="349" priority="90" operator="containsText" text="Case 11">
      <formula>NOT(ISERROR(SEARCH("Case 11",V2)))</formula>
    </cfRule>
    <cfRule type="containsText" dxfId="348" priority="91" operator="containsText" text="Case 10">
      <formula>NOT(ISERROR(SEARCH("Case 10",V2)))</formula>
    </cfRule>
    <cfRule type="containsText" dxfId="347" priority="92" operator="containsText" text="Case 9">
      <formula>NOT(ISERROR(SEARCH("Case 9",V2)))</formula>
    </cfRule>
    <cfRule type="containsText" dxfId="346" priority="93" operator="containsText" text="Case 8">
      <formula>NOT(ISERROR(SEARCH("Case 8",V2)))</formula>
    </cfRule>
    <cfRule type="containsText" dxfId="345" priority="94" operator="containsText" text="Case 7">
      <formula>NOT(ISERROR(SEARCH("Case 7",V2)))</formula>
    </cfRule>
    <cfRule type="containsText" dxfId="344" priority="95" operator="containsText" text="Case 6">
      <formula>NOT(ISERROR(SEARCH("Case 6",V2)))</formula>
    </cfRule>
    <cfRule type="containsText" dxfId="343" priority="96" operator="containsText" text="Case 5">
      <formula>NOT(ISERROR(SEARCH("Case 5",V2)))</formula>
    </cfRule>
    <cfRule type="containsText" dxfId="342" priority="97" operator="containsText" text="Case 4">
      <formula>NOT(ISERROR(SEARCH("Case 4",V2)))</formula>
    </cfRule>
    <cfRule type="containsText" dxfId="341" priority="98" operator="containsText" text="Case 3">
      <formula>NOT(ISERROR(SEARCH("Case 3",V2)))</formula>
    </cfRule>
    <cfRule type="containsText" dxfId="340" priority="99" operator="containsText" text="Case 2">
      <formula>NOT(ISERROR(SEARCH("Case 2",V2)))</formula>
    </cfRule>
    <cfRule type="containsText" dxfId="339" priority="100" operator="containsText" text="Case 1">
      <formula>NOT(ISERROR(SEARCH("Case 1",V2)))</formula>
    </cfRule>
    <cfRule type="containsText" dxfId="338" priority="101" operator="containsText" text="Case 0">
      <formula>NOT(ISERROR(SEARCH("Case 0",V2)))</formula>
    </cfRule>
  </conditionalFormatting>
  <conditionalFormatting sqref="N29">
    <cfRule type="containsBlanks" dxfId="337" priority="44">
      <formula>LEN(TRIM(N29))=0</formula>
    </cfRule>
    <cfRule type="expression" dxfId="336" priority="106">
      <formula>COUNTIF($E$2:$E$189,"Pending")&gt;0</formula>
    </cfRule>
  </conditionalFormatting>
  <conditionalFormatting sqref="E2:E189">
    <cfRule type="containsText" dxfId="335" priority="65" operator="containsText" text="Pending">
      <formula>NOT(ISERROR(SEARCH("Pending",E2)))</formula>
    </cfRule>
    <cfRule type="containsText" dxfId="334" priority="66" operator="containsText" text="N1">
      <formula>NOT(ISERROR(SEARCH("N1",E2)))</formula>
    </cfRule>
    <cfRule type="containsText" dxfId="333" priority="67" operator="containsText" text="RR">
      <formula>NOT(ISERROR(SEARCH("RR",E2)))</formula>
    </cfRule>
    <cfRule type="containsText" dxfId="332" priority="69" operator="containsText" text="Inconclusive">
      <formula>NOT(ISERROR(SEARCH("Inconclusive",E2)))</formula>
    </cfRule>
    <cfRule type="containsText" dxfId="331" priority="71" operator="containsText" text="Positive">
      <formula>NOT(ISERROR(SEARCH("Positive",E2)))</formula>
    </cfRule>
  </conditionalFormatting>
  <conditionalFormatting sqref="J2:J189">
    <cfRule type="notContainsBlanks" dxfId="330" priority="5">
      <formula>LEN(TRIM(J2))&gt;0</formula>
    </cfRule>
    <cfRule type="expression" dxfId="329" priority="40">
      <formula>OR(E2="No Result (N1)", E2="No Result (RR)")</formula>
    </cfRule>
  </conditionalFormatting>
  <conditionalFormatting sqref="N6">
    <cfRule type="containsBlanks" dxfId="328" priority="107">
      <formula>LEN(TRIM(N6))=0</formula>
    </cfRule>
  </conditionalFormatting>
  <conditionalFormatting sqref="N7:N11">
    <cfRule type="containsText" dxfId="327" priority="32" operator="containsText" text="Int.">
      <formula>NOT(ISERROR(SEARCH("Int.",N7)))</formula>
    </cfRule>
  </conditionalFormatting>
  <conditionalFormatting sqref="N8:N12">
    <cfRule type="expression" dxfId="326" priority="30">
      <formula>$N7="Int."</formula>
    </cfRule>
  </conditionalFormatting>
  <conditionalFormatting sqref="N12">
    <cfRule type="containsBlanks" dxfId="325" priority="31">
      <formula>LEN(TRIM(N12))=0</formula>
    </cfRule>
  </conditionalFormatting>
  <conditionalFormatting sqref="N11">
    <cfRule type="expression" dxfId="324" priority="29">
      <formula>ISBLANK($N$6)</formula>
    </cfRule>
  </conditionalFormatting>
  <conditionalFormatting sqref="N16">
    <cfRule type="expression" dxfId="323" priority="19">
      <formula>IFERROR(FIND("Pending",$N$29),0)&lt;1</formula>
    </cfRule>
    <cfRule type="containsBlanks" dxfId="322" priority="20">
      <formula>LEN(TRIM(N16))=0</formula>
    </cfRule>
  </conditionalFormatting>
  <conditionalFormatting sqref="G2:G189">
    <cfRule type="notContainsBlanks" dxfId="321" priority="17">
      <formula>LEN(TRIM(G2))&gt;0</formula>
    </cfRule>
    <cfRule type="expression" dxfId="320" priority="18">
      <formula>$E2="Pending"</formula>
    </cfRule>
  </conditionalFormatting>
  <conditionalFormatting sqref="H2:H189">
    <cfRule type="notContainsBlanks" dxfId="319" priority="15">
      <formula>LEN(TRIM(H2))&gt;0</formula>
    </cfRule>
    <cfRule type="expression" dxfId="318" priority="16">
      <formula>$G2&gt;1</formula>
    </cfRule>
  </conditionalFormatting>
  <conditionalFormatting sqref="I2:I189">
    <cfRule type="notContainsBlanks" dxfId="317" priority="13">
      <formula>LEN(TRIM(I2))&gt;0</formula>
    </cfRule>
    <cfRule type="expression" dxfId="316" priority="14">
      <formula>$G2&gt;1</formula>
    </cfRule>
  </conditionalFormatting>
  <conditionalFormatting sqref="N13:N14">
    <cfRule type="expression" dxfId="315" priority="6">
      <formula>AND($N$13=$N$14,$N$13&lt;&gt;"Int.",ISBLANK($N$13)=FALSE)</formula>
    </cfRule>
    <cfRule type="containsText" dxfId="314" priority="12" operator="containsText" text="Int.">
      <formula>NOT(ISERROR(SEARCH("Int.",N13)))</formula>
    </cfRule>
  </conditionalFormatting>
  <conditionalFormatting sqref="N13:N14">
    <cfRule type="expression" dxfId="313" priority="11">
      <formula>ISBLANK($N$12)</formula>
    </cfRule>
  </conditionalFormatting>
  <conditionalFormatting sqref="N15">
    <cfRule type="containsText" dxfId="312" priority="9" operator="containsText" text="Int.">
      <formula>NOT(ISERROR(SEARCH("Int.",N15)))</formula>
    </cfRule>
  </conditionalFormatting>
  <conditionalFormatting sqref="N15">
    <cfRule type="expression" dxfId="311" priority="8">
      <formula>$T$1="Cq"=FALSE</formula>
    </cfRule>
  </conditionalFormatting>
  <conditionalFormatting sqref="N2">
    <cfRule type="containsText" dxfId="310" priority="4" operator="containsText" text="0000-00-00">
      <formula>NOT(ISERROR(SEARCH("0000-00-00",N2)))</formula>
    </cfRule>
  </conditionalFormatting>
  <conditionalFormatting sqref="D2:D189">
    <cfRule type="duplicateValues" dxfId="308" priority="2"/>
  </conditionalFormatting>
  <dataValidations count="9">
    <dataValidation type="list" allowBlank="1" showInputMessage="1" showErrorMessage="1" errorTitle="Action Failed" error="Please select a valid robot name" sqref="N3" xr:uid="{37227FEE-FEA6-4D84-AE59-6D05179C6AA1}">
      <formula1>"Arnie,Bubba,Cletus,Daryll,Elmer,Floyd,Gus,Homer,Ira,Jeb,Kirby,Larry,Manuel,Norbert"</formula1>
    </dataValidation>
    <dataValidation type="list" allowBlank="1" showInputMessage="1" showErrorMessage="1" errorTitle="Action Failed" error="Please select a valid thermocycler name" sqref="N12" xr:uid="{FE6FCDA8-2C4A-4C1B-9139-FA17828313BE}">
      <formula1>"Ada,Barbara,Curie,Dorothy,Elizabeth,Frances,Gerty,Helen,Irene,Jennifer,Kitty,Linda"</formula1>
    </dataValidation>
    <dataValidation type="list" allowBlank="1" showInputMessage="1" showErrorMessage="1" errorTitle="Action Failed:" error="Please select one of the options presented or simply leave this cell blank. Selecting the &quot;1&quot; option is the same as leaving the cell blank." sqref="G2:G189" xr:uid="{BF85223A-838B-4DE5-96B5-F27FD5BE9A45}">
      <formula1>"1,2,3"</formula1>
    </dataValidation>
    <dataValidation type="list" allowBlank="1" showInputMessage="1" showErrorMessage="1" errorTitle="Action Failed" error="Please select one of the options presented or simply leave this cell blank." sqref="H2:H189" xr:uid="{B9D42905-D79E-40B9-92E5-DB12D11E4A26}">
      <formula1>"RERUN, N1 RERUN"</formula1>
    </dataValidation>
    <dataValidation type="textLength" allowBlank="1" showInputMessage="1" showErrorMessage="1" errorTitle="Action Failed" error="A valid plate barcode should be between 8 and 16 characters." sqref="N6" xr:uid="{7B032ED8-70D7-4DDB-A57B-7981DD2D72A7}">
      <formula1>8</formula1>
      <formula2>16</formula2>
    </dataValidation>
    <dataValidation type="textLength" showInputMessage="1" showErrorMessage="1" errorTitle="Action Failed" error="Valid initials should be between 2 and 4 characters." sqref="N13:N15 N7:N11" xr:uid="{3EF59577-75A3-4DAF-84C0-6358404D38AB}">
      <formula1>2</formula1>
      <formula2>4</formula2>
    </dataValidation>
    <dataValidation type="textLength" allowBlank="1" showInputMessage="1" showErrorMessage="1" errorTitle="Action Failed" error="Rymedi jobs must be between 16 and 18 characters." sqref="N16" xr:uid="{1566FB98-B957-4102-9096-1D5395604D34}">
      <formula1>16</formula1>
      <formula2>18</formula2>
    </dataValidation>
    <dataValidation type="list" allowBlank="1" showInputMessage="1" showErrorMessage="1" errorTitle="Action Failed" error="Please input VALID, INVALID, or NO AMP. Please consult the protocol if necessary to review the definitions of these terms." sqref="U768 U20 U22 U24 U26 U28 U30 U32 U34 U36 U38 U40 U42 U44 U46 U48 U50 U52 U54 U56 U58 U60 U62 U64 U66 U68 U70 U72 U74 U76 U78 U80 U82 U84 U86 U88 U90 U92 U94 U96 U98 U100 U102 U104 U106 U108 U110 U112 U114 U116 U118 U120 U122 U124 U126 U128 U130 U132 U134 U136 U138 U140 U142 U144 U146 U148 U150 U152 U154 U156 U158 U160 U162 U164 U166 U168 U170 U172 U174 U176 U178 U180 U182 U184 U186 U188 U190 U192 U194 U196 U198 U200 U202 U204 U206 U208 U210 U212 U214 U216 U218 U220 U222 U224 U226 U228 U230 U232 U234 U236 U238 U240 U242 U244 U246 U248 U250 U252 U254 U256 U258 U260 U262 U264 U266 U268 U270 U272 U274 U276 U278 U280 U282 U284 U286 U288 U290 U292 U294 U296 U298 U300 U302 U304 U306 U308 U310 U312 U314 U316 U318 U320 U322 U324 U326 U328 U330 U332 U334 U336 U338 U340 U342 U344 U346 U348 U350 U352 U354 U356 U358 U360 U362 U364 U366 U368 U370 U372 U374 U376 U378 U380 U382 U384 U386 U388 U390 U392 U394 U396 U398 U400 U402 U404 U406 U408 U410 U412 U414 U416 U418 U420 U422 U424 U426 U428 U430 U432 U434 U436 U438 U440 U442 U444 U446 U448 U450 U452 U454 U456 U458 U460 U462 U464 U466 U468 U470 U472 U474 U476 U478 U480 U482 U484 U486 U488 U490 U492 U494 U496 U498 U500 U502 U504 U506 U508 U510 U512 U514 U516 U518 U520 U522 U524 U526 U528 U530 U532 U534 U536 U538 U540 U542 U544 U546 U548 U550 U552 U554 U556 U558 U560 U562 U564 U566 U568 U570 U572 U574 U576 U578 U580 U582 U584 U586 U588 U590 U592 U594 U596 U598 U600 U602 U604 U606 U608 U610 U612 U614 U616 U618 U620 U622 U624 U626 U628 U630 U632 U634 U636 U638 U640 U642 U644 U646 U648 U650 U652 U654 U656 U658 U660 U662 U664 U666 U668 U670 U672 U674 U676 U678 U680 U682 U684 U686 U688 U690 U692 U694 U696 U698 U700 U702 U704 U706 U708 U710 U712 U714 U716 U718 U720 U722 U724 U726 U728 U730 U732 U734 U736 U738 U740 U742 U744 U746 U748 U750 U752 U754 U756 U758 U760 U762 U764 U766 U18 U6 U8 U14 U16 U10 U12 U2 U4" xr:uid="{1B1761F6-0C74-445D-8079-E417733ADF9F}">
      <formula1>"VALID, INVALID, NO AMP"</formula1>
    </dataValidation>
    <dataValidation type="list" allowBlank="1" showInputMessage="1" showErrorMessage="1" errorTitle="Action Failed" error="Please input YES, NO, NO*, or NO AMP. Please consult the protocol if necessary to review the definitions of these terms." sqref="U19 U21 U23 U25 U27 U29 U31 U33 U35 U37 U39 U41 U43 U45 U47 U49 U51 U53 U55 U57 U59 U61 U63 U65 U67 U69 U71 U73 U75 U77 U79 U81 U83 U85 U87 U89 U91 U93 U95 U97 U99 U101 U103 U105 U107 U109 U111 U113 U115 U117 U119 U121 U123 U125 U127 U129 U131 U133 U135 U137 U139 U141 U143 U145 U147 U149 U151 U153 U155 U157 U159 U161 U163 U165 U167 U169 U171 U173 U175 U177 U179 U181 U183 U185 U187 U189 U191 U193 U195 U197 U199 U201 U203 U205 U207 U209 U211 U213 U215 U217 U219 U221 U223 U225 U227 U229 U231 U233 U235 U237 U239 U241 U243 U245 U247 U249 U251 U253 U255 U257 U259 U261 U263 U265 U267 U269 U271 U273 U275 U277 U279 U281 U283 U285 U287 U289 U291 U293 U295 U297 U299 U301 U303 U305 U307 U309 U311 U313 U315 U317 U319 U321 U323 U325 U327 U329 U331 U333 U335 U337 U339 U341 U343 U345 U347 U349 U351 U353 U355 U357 U359 U361 U363 U365 U367 U369 U371 U373 U375 U377 U379 U381 U383 U385 U387 U389 U391 U393 U395 U397 U399 U401 U403 U405 U407 U409 U411 U413 U415 U417 U419 U421 U423 U425 U427 U429 U431 U433 U435 U437 U439 U441 U443 U445 U447 U449 U451 U453 U455 U457 U459 U461 U463 U465 U467 U469 U471 U473 U475 U477 U479 U481 U483 U485 U487 U489 U491 U493 U495 U497 U499 U501 U503 U505 U507 U509 U511 U513 U515 U517 U519 U521 U523 U525 U527 U529 U531 U533 U535 U537 U539 U541 U543 U545 U547 U549 U551 U553 U555 U557 U559 U561 U563 U565 U567 U569 U571 U573 U575 U577 U579 U581 U583 U585 U587 U589 U591 U593 U595 U597 U599 U601 U603 U605 U607 U609 U611 U613 U615 U617 U619 U621 U623 U625 U627 U629 U631 U633 U635 U637 U639 U641 U643 U645 U647 U649 U651 U653 U655 U657 U659 U661 U663 U665 U667 U669 U671 U673 U675 U677 U679 U681 U683 U685 U687 U689 U691 U693 U695 U697 U699 U701 U703 U705 U707 U709 U711 U713 U715 U717 U719 U721 U723 U725 U727 U729 U731 U733 U735 U737 U739 U741 U743 U745 U747 U749 U751 U753 U755 U757 U759 U761 U763 U765 U767 U769 U5 U7 U9 U15 U17 U11 U13 U3" xr:uid="{52966CFE-8743-4220-8733-0EA5B23552CB}">
      <formula1>"YES, NO, NO*, NO AMP"</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notContainsText" priority="53" operator="notContains" id="{F3A4AECD-B1DA-4C98-AB34-32112CB193EC}">
            <xm:f>ISERROR(SEARCH("Pending",N29))</xm:f>
            <xm:f>"Pending"</xm:f>
            <x14:dxf>
              <font>
                <color rgb="FF006100"/>
              </font>
              <fill>
                <patternFill>
                  <bgColor rgb="FFC6EFCE"/>
                </patternFill>
              </fill>
            </x14:dxf>
          </x14:cfRule>
          <xm:sqref>N29</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AC411-3787-4E03-9A90-E21C53F1A1ED}">
  <sheetPr codeName="Sheet5"/>
  <dimension ref="A1:W769"/>
  <sheetViews>
    <sheetView zoomScaleNormal="100" workbookViewId="0">
      <pane ySplit="1" topLeftCell="A2" activePane="bottomLeft" state="frozen"/>
      <selection pane="bottomLeft" activeCell="D2" sqref="D2"/>
    </sheetView>
  </sheetViews>
  <sheetFormatPr defaultColWidth="8.88671875" defaultRowHeight="13.2" customHeight="1" x14ac:dyDescent="0.3"/>
  <cols>
    <col min="1" max="1" width="5.88671875" customWidth="1"/>
    <col min="2" max="2" width="11.33203125" customWidth="1"/>
    <col min="3" max="3" width="9.109375" customWidth="1"/>
    <col min="4" max="4" width="23.44140625" customWidth="1"/>
    <col min="5" max="5" width="14.88671875" customWidth="1"/>
    <col min="6" max="6" width="12.6640625" customWidth="1"/>
    <col min="7" max="7" width="7.109375" style="8" customWidth="1"/>
    <col min="8" max="9" width="12.44140625" customWidth="1"/>
    <col min="10" max="10" width="9.88671875" customWidth="1"/>
    <col min="11" max="11" width="7" customWidth="1"/>
    <col min="12" max="12" width="2.6640625" customWidth="1"/>
    <col min="13" max="14" width="14.33203125" customWidth="1"/>
    <col min="15" max="15" width="2.6640625" customWidth="1"/>
    <col min="16" max="16" width="23.44140625" customWidth="1"/>
    <col min="17" max="17" width="5.33203125" customWidth="1"/>
    <col min="18" max="18" width="13.109375" customWidth="1"/>
    <col min="19" max="19" width="13.88671875" customWidth="1"/>
    <col min="20" max="20" width="8.88671875" customWidth="1"/>
    <col min="21" max="21" width="14.44140625" customWidth="1"/>
    <col min="22" max="22" width="8.109375" style="42" customWidth="1"/>
  </cols>
  <sheetData>
    <row r="1" spans="1:23" s="6" customFormat="1" ht="13.2" customHeight="1" thickBot="1" x14ac:dyDescent="0.35">
      <c r="A1" s="2" t="s">
        <v>0</v>
      </c>
      <c r="B1" s="2" t="s">
        <v>1</v>
      </c>
      <c r="C1" s="2" t="s">
        <v>2</v>
      </c>
      <c r="D1" s="2" t="s">
        <v>3</v>
      </c>
      <c r="E1" s="2" t="s">
        <v>4</v>
      </c>
      <c r="F1" s="2" t="s">
        <v>5</v>
      </c>
      <c r="G1" s="3" t="s">
        <v>6</v>
      </c>
      <c r="H1" s="2" t="s">
        <v>7</v>
      </c>
      <c r="I1" s="2" t="s">
        <v>8</v>
      </c>
      <c r="J1" s="2" t="s">
        <v>9</v>
      </c>
      <c r="K1" s="2" t="s">
        <v>10</v>
      </c>
      <c r="L1" s="4"/>
      <c r="M1" s="3" t="s">
        <v>11</v>
      </c>
      <c r="N1" s="3" t="s">
        <v>12</v>
      </c>
      <c r="O1" s="4"/>
      <c r="P1" s="2" t="s">
        <v>13</v>
      </c>
      <c r="Q1" s="2" t="s">
        <v>14</v>
      </c>
      <c r="R1" s="2" t="s">
        <v>15</v>
      </c>
      <c r="S1" s="2" t="s">
        <v>1</v>
      </c>
      <c r="T1" s="2" t="s">
        <v>816</v>
      </c>
      <c r="U1" s="2" t="s">
        <v>17</v>
      </c>
      <c r="V1" s="5" t="s">
        <v>18</v>
      </c>
    </row>
    <row r="2" spans="1:23" ht="13.2" customHeight="1" x14ac:dyDescent="0.3">
      <c r="A2">
        <v>1</v>
      </c>
      <c r="B2" t="s">
        <v>19</v>
      </c>
      <c r="C2" t="s">
        <v>20</v>
      </c>
      <c r="D2" s="7"/>
      <c r="E2" t="str">
        <f t="shared" ref="E2:E65" si="0">IF(LEN(F2)=0,"",IF(ISBLANK(D2),"",IF(F2="INCONCLUSIVE","Inconclusive",IF(F2="NEGATIVE","Negative",IF(F2="POSITIVE","Positive",IF(F2="RERUN",IF(G2=1,"No Result (RR)",IF(G2=2,IF(H2="RERUN","Inconclusive",IF(H2="N1 RERUN","No Result (RR)","Pending")),IF(G2=3,IF(H2="RERUN","Inconclusive",IF(H2="N1 RERUN","Inconclusive","Pending")),"Pending"))),IF(F2="N1 RERUN",IF(G2=1,"No Result (N1)",IF(G2=2,IF(H2="RERUN","No Result (N1)",IF(H2="N1 RERUN","Positive","Pending")),IF(G2=3,IF(H2="RERUN","Inconclusive",IF(H2="N1 RERUN","Positive","Pending")),"Pending"))))))))))</f>
        <v/>
      </c>
      <c r="F2" t="str">
        <f>IF(OR(D2="Empty",ISBLANK(D2)),"",IF(_xlfn.XLOOKUP(B2,S$18:S$769,V$18:V$769,"Null",0,1)="Case 0","INCONCLUSIVE",IF(OR(_xlfn.XLOOKUP(B2,S$18:S$769,V$18:V$769,"Null",0,1)="Case 1",_xlfn.XLOOKUP(B2,S$18:S$769,V$18:V$769,"Null",0,1)="Case 5",_xlfn.XLOOKUP(B2,S$18:S$769,V$18:V$769,"Null",0,1)="Case 9", _xlfn.XLOOKUP(B2,S$18:S$769,V$18:V$769,"Null",0,1)="Case 13"),"POSITIVE",IF(OR(_xlfn.XLOOKUP(B2,S$18:S$769,V$18:V$769,"Null",0,1)="Case 2",_xlfn.XLOOKUP(B2,S$18:S$769,V$18:V$769,"Null",0,1)="Case 3",_xlfn.XLOOKUP(B2,S$18:S$769,V$18:V$769,"Null",0,1)="Case 6",_xlfn.XLOOKUP(B2,S$18:S$769,V$18:V$769,"Null",0,1)="Case 11",_xlfn.XLOOKUP(B2,S$18:S$769,V$18:V$769,"Null",0,1)="Case 7",_xlfn.XLOOKUP(B2,S$18:S$769,V$18:V$769,"Null",0,1)="Case 10",_xlfn.XLOOKUP(B2,S$18:S$769,V$18:V$769,"Null",0,1)="Case 14",_xlfn.XLOOKUP(B2,S$18:S$769,V$18:V$769,"Null",0,1)="Case 15"),"N1 RERUN",IF(OR(_xlfn.XLOOKUP(B2,S$18:S$769,V$18:V$769,"Null",0,1)="Case 4",_xlfn.XLOOKUP(B2,S$18:S$769,V$18:V$769,"Null",0,1)="Case 8",_xlfn.XLOOKUP(B2,S$18:S$769,V$18:V$769,"Null",0,1)="Case 12"),"NEGATIVE",IF(_xlfn.XLOOKUP(B2,S$18:S$769,V$18:V$769,"Null",0,1)="Case 16","RERUN",""))))))</f>
        <v/>
      </c>
      <c r="K2" s="9"/>
      <c r="L2" s="10" t="s">
        <v>21</v>
      </c>
      <c r="M2" t="s">
        <v>22</v>
      </c>
      <c r="N2" s="11">
        <f>'Plate 1'!N2</f>
        <v>44564</v>
      </c>
      <c r="O2" s="12"/>
      <c r="P2" t="s">
        <v>23</v>
      </c>
      <c r="Q2" t="s">
        <v>24</v>
      </c>
      <c r="R2" t="s">
        <v>25</v>
      </c>
      <c r="S2" t="s">
        <v>26</v>
      </c>
      <c r="U2" t="str">
        <f>IF($T$1&lt;&gt;"Cq","",IF(T2="","INVALID",IF(T2&lt;33,"VALID","INVALID")))</f>
        <v/>
      </c>
      <c r="V2" s="13" t="str">
        <f t="shared" ref="V2" si="1">IF(OR($N$15="Int.",ISBLANK($N$15)),"",IF(AND(U3="NO*",U5="NO*"),"Case 0",IF(U2="VALID",IF(U4="VALID",IF(U3="YES",IF(U5="YES","Case 1","Case 2"),IF(U5="YES","Case 3","Case 4")),IF(U3="YES",IF(U5="YES","Case 5","Case 6"),IF(U5="YES","Case 7","Case 8"))),IF(U4="VALID",IF(U3="YES",IF(U5="YES","Case 9","Case 10"),IF(U5="YES","Case 11","Case 12")),IF(U3="YES",IF(U5="YES","Case 13","Case 14"),IF(U5="YES","Case 15","Case 16"))))))</f>
        <v/>
      </c>
    </row>
    <row r="3" spans="1:23" ht="13.2" customHeight="1" x14ac:dyDescent="0.3">
      <c r="A3">
        <v>1</v>
      </c>
      <c r="B3" t="s">
        <v>27</v>
      </c>
      <c r="C3" t="s">
        <v>28</v>
      </c>
      <c r="E3" t="str">
        <f t="shared" si="0"/>
        <v/>
      </c>
      <c r="F3" t="str">
        <f t="shared" ref="F3:F66" si="2">IF(OR(D3="Empty",ISBLANK(D3)),"",IF(_xlfn.XLOOKUP(B3,S$18:S$769,V$18:V$769,"Null",0,1)="Case 0","INCONCLUSIVE",IF(OR(_xlfn.XLOOKUP(B3,S$18:S$769,V$18:V$769,"Null",0,1)="Case 1",_xlfn.XLOOKUP(B3,S$18:S$769,V$18:V$769,"Null",0,1)="Case 5",_xlfn.XLOOKUP(B3,S$18:S$769,V$18:V$769,"Null",0,1)="Case 9", _xlfn.XLOOKUP(B3,S$18:S$769,V$18:V$769,"Null",0,1)="Case 13"),"POSITIVE",IF(OR(_xlfn.XLOOKUP(B3,S$18:S$769,V$18:V$769,"Null",0,1)="Case 2",_xlfn.XLOOKUP(B3,S$18:S$769,V$18:V$769,"Null",0,1)="Case 3",_xlfn.XLOOKUP(B3,S$18:S$769,V$18:V$769,"Null",0,1)="Case 6",_xlfn.XLOOKUP(B3,S$18:S$769,V$18:V$769,"Null",0,1)="Case 11",_xlfn.XLOOKUP(B3,S$18:S$769,V$18:V$769,"Null",0,1)="Case 7",_xlfn.XLOOKUP(B3,S$18:S$769,V$18:V$769,"Null",0,1)="Case 10",_xlfn.XLOOKUP(B3,S$18:S$769,V$18:V$769,"Null",0,1)="Case 14",_xlfn.XLOOKUP(B3,S$18:S$769,V$18:V$769,"Null",0,1)="Case 15"),"N1 RERUN",IF(OR(_xlfn.XLOOKUP(B3,S$18:S$769,V$18:V$769,"Null",0,1)="Case 4",_xlfn.XLOOKUP(B3,S$18:S$769,V$18:V$769,"Null",0,1)="Case 8",_xlfn.XLOOKUP(B3,S$18:S$769,V$18:V$769,"Null",0,1)="Case 12"),"NEGATIVE",IF(_xlfn.XLOOKUP(B3,S$18:S$769,V$18:V$769,"Null",0,1)="Case 16","RERUN",""))))))</f>
        <v/>
      </c>
      <c r="K3" s="9"/>
      <c r="L3" s="10" t="s">
        <v>29</v>
      </c>
      <c r="M3" t="s">
        <v>30</v>
      </c>
      <c r="N3" s="8" t="str">
        <f>'Plate 1'!N3</f>
        <v>Arnie</v>
      </c>
      <c r="O3" s="14"/>
      <c r="P3" t="s">
        <v>23</v>
      </c>
      <c r="Q3" t="s">
        <v>24</v>
      </c>
      <c r="R3" t="s">
        <v>32</v>
      </c>
      <c r="S3" t="s">
        <v>26</v>
      </c>
      <c r="U3" t="str">
        <f>IF($T$1&lt;&gt;"Cq","",IF(T3="","NO",IF(T3&lt;33,"YES","NO*")))</f>
        <v/>
      </c>
      <c r="V3" s="13"/>
    </row>
    <row r="4" spans="1:23" ht="13.2" customHeight="1" x14ac:dyDescent="0.3">
      <c r="A4">
        <v>1</v>
      </c>
      <c r="B4" t="s">
        <v>33</v>
      </c>
      <c r="C4" t="s">
        <v>34</v>
      </c>
      <c r="E4" t="str">
        <f t="shared" si="0"/>
        <v/>
      </c>
      <c r="F4" t="str">
        <f t="shared" si="2"/>
        <v/>
      </c>
      <c r="K4" s="9"/>
      <c r="L4" s="10" t="s">
        <v>35</v>
      </c>
      <c r="M4" t="s">
        <v>36</v>
      </c>
      <c r="N4" s="8">
        <f ca="1">_xlfn.SHEET()</f>
        <v>2</v>
      </c>
      <c r="O4" s="14"/>
      <c r="P4" t="s">
        <v>23</v>
      </c>
      <c r="Q4" t="s">
        <v>37</v>
      </c>
      <c r="R4" t="s">
        <v>25</v>
      </c>
      <c r="S4" t="s">
        <v>26</v>
      </c>
      <c r="U4" t="str">
        <f>IF($T$1&lt;&gt;"Cq","",IF(T4="","INVALID",IF(T4&lt;33,"VALID","INVALID")))</f>
        <v/>
      </c>
      <c r="V4" s="13"/>
    </row>
    <row r="5" spans="1:23" ht="13.2" customHeight="1" x14ac:dyDescent="0.3">
      <c r="A5">
        <v>1</v>
      </c>
      <c r="B5" t="s">
        <v>38</v>
      </c>
      <c r="C5" t="s">
        <v>39</v>
      </c>
      <c r="E5" t="str">
        <f t="shared" si="0"/>
        <v/>
      </c>
      <c r="F5" t="str">
        <f t="shared" si="2"/>
        <v/>
      </c>
      <c r="K5" s="9"/>
      <c r="L5" s="10" t="s">
        <v>40</v>
      </c>
      <c r="N5" s="8"/>
      <c r="O5" s="14"/>
      <c r="P5" t="s">
        <v>23</v>
      </c>
      <c r="Q5" t="s">
        <v>37</v>
      </c>
      <c r="R5" t="s">
        <v>32</v>
      </c>
      <c r="S5" t="s">
        <v>26</v>
      </c>
      <c r="U5" t="str">
        <f>IF($T$1&lt;&gt;"Cq","",IF(T5="","NO",IF(T5&lt;33,"YES","NO*")))</f>
        <v/>
      </c>
      <c r="V5" s="13"/>
    </row>
    <row r="6" spans="1:23" ht="13.2" customHeight="1" x14ac:dyDescent="0.3">
      <c r="A6">
        <v>1</v>
      </c>
      <c r="B6" t="s">
        <v>41</v>
      </c>
      <c r="C6" t="s">
        <v>42</v>
      </c>
      <c r="E6" t="str">
        <f t="shared" si="0"/>
        <v/>
      </c>
      <c r="F6" t="str">
        <f t="shared" si="2"/>
        <v/>
      </c>
      <c r="K6" s="9"/>
      <c r="L6" s="10" t="s">
        <v>43</v>
      </c>
      <c r="M6" s="15" t="s">
        <v>44</v>
      </c>
      <c r="N6" s="16"/>
      <c r="O6" s="14"/>
      <c r="P6" t="s">
        <v>23</v>
      </c>
      <c r="Q6" t="s">
        <v>46</v>
      </c>
      <c r="R6" t="s">
        <v>25</v>
      </c>
      <c r="S6" t="s">
        <v>47</v>
      </c>
      <c r="U6" t="str">
        <f>IF($T$1&lt;&gt;"Cq","",IF(T6="","INVALID",IF(T6&lt;33,"VALID","INVALID")))</f>
        <v/>
      </c>
      <c r="V6" s="13" t="str">
        <f>IF(OR($N$15="Int.",ISBLANK($N$15)),"",IF(AND(U7="NO*",U9="NO*"),"Case 0",IF(U6="VALID",IF(U8="VALID",IF(U7="YES",IF(U9="YES","Case 1","Case 2"),IF(U9="YES","Case 3","Case 4")),IF(U7="YES",IF(U9="YES","Case 5","Case 6"),IF(U9="YES","Case 7","Case 8"))),IF(U8="VALID",IF(U7="YES",IF(U9="YES","Case 9","Case 10"),IF(U9="YES","Case 11","Case 12")),IF(U7="YES",IF(U9="YES","Case 13","Case 14"),IF(U9="YES","Case 15","Case 16"))))))</f>
        <v/>
      </c>
    </row>
    <row r="7" spans="1:23" ht="13.2" customHeight="1" x14ac:dyDescent="0.3">
      <c r="A7">
        <v>1</v>
      </c>
      <c r="B7" t="s">
        <v>48</v>
      </c>
      <c r="C7" t="s">
        <v>49</v>
      </c>
      <c r="E7" t="str">
        <f t="shared" si="0"/>
        <v/>
      </c>
      <c r="F7" t="str">
        <f t="shared" si="2"/>
        <v/>
      </c>
      <c r="K7" s="9"/>
      <c r="L7" s="10" t="s">
        <v>50</v>
      </c>
      <c r="M7" s="15" t="s">
        <v>51</v>
      </c>
      <c r="N7" s="16" t="s">
        <v>817</v>
      </c>
      <c r="O7" s="14"/>
      <c r="P7" t="s">
        <v>23</v>
      </c>
      <c r="Q7" t="s">
        <v>46</v>
      </c>
      <c r="R7" t="s">
        <v>32</v>
      </c>
      <c r="S7" t="s">
        <v>47</v>
      </c>
      <c r="U7" t="str">
        <f>IF($T$1&lt;&gt;"Cq","",IF(T7="","NO",IF(T7&lt;33,"YES","NO*")))</f>
        <v/>
      </c>
      <c r="V7" s="13"/>
    </row>
    <row r="8" spans="1:23" ht="13.2" customHeight="1" x14ac:dyDescent="0.3">
      <c r="A8">
        <v>2</v>
      </c>
      <c r="B8" t="s">
        <v>53</v>
      </c>
      <c r="C8" t="s">
        <v>20</v>
      </c>
      <c r="E8" t="str">
        <f t="shared" si="0"/>
        <v/>
      </c>
      <c r="F8" t="str">
        <f t="shared" si="2"/>
        <v/>
      </c>
      <c r="K8" s="9"/>
      <c r="L8" s="10" t="s">
        <v>54</v>
      </c>
      <c r="M8" s="15" t="s">
        <v>55</v>
      </c>
      <c r="N8" s="16" t="s">
        <v>817</v>
      </c>
      <c r="O8" s="14"/>
      <c r="P8" t="s">
        <v>23</v>
      </c>
      <c r="Q8" t="s">
        <v>57</v>
      </c>
      <c r="R8" t="s">
        <v>25</v>
      </c>
      <c r="S8" t="s">
        <v>47</v>
      </c>
      <c r="U8" t="str">
        <f>IF($T$1&lt;&gt;"Cq","",IF(T8="","INVALID",IF(T8&lt;33,"VALID","INVALID")))</f>
        <v/>
      </c>
      <c r="V8" s="13"/>
    </row>
    <row r="9" spans="1:23" ht="13.2" customHeight="1" x14ac:dyDescent="0.3">
      <c r="A9">
        <v>2</v>
      </c>
      <c r="B9" t="s">
        <v>58</v>
      </c>
      <c r="C9" t="s">
        <v>28</v>
      </c>
      <c r="E9" t="str">
        <f t="shared" si="0"/>
        <v/>
      </c>
      <c r="F9" t="str">
        <f t="shared" si="2"/>
        <v/>
      </c>
      <c r="K9" s="9"/>
      <c r="L9" s="10" t="s">
        <v>59</v>
      </c>
      <c r="M9" s="15" t="s">
        <v>60</v>
      </c>
      <c r="N9" s="16" t="s">
        <v>817</v>
      </c>
      <c r="O9" s="14"/>
      <c r="P9" t="s">
        <v>23</v>
      </c>
      <c r="Q9" t="s">
        <v>57</v>
      </c>
      <c r="R9" t="s">
        <v>32</v>
      </c>
      <c r="S9" t="s">
        <v>47</v>
      </c>
      <c r="U9" t="str">
        <f>IF($T$1&lt;&gt;"Cq","",IF(T9="","NO",IF(T9&lt;33,"YES","NO*")))</f>
        <v/>
      </c>
      <c r="V9" s="13"/>
    </row>
    <row r="10" spans="1:23" ht="13.2" customHeight="1" x14ac:dyDescent="0.3">
      <c r="A10">
        <v>2</v>
      </c>
      <c r="B10" t="s">
        <v>62</v>
      </c>
      <c r="C10" t="s">
        <v>34</v>
      </c>
      <c r="E10" t="str">
        <f t="shared" si="0"/>
        <v/>
      </c>
      <c r="F10" t="str">
        <f t="shared" si="2"/>
        <v/>
      </c>
      <c r="K10" s="9"/>
      <c r="L10" s="10" t="s">
        <v>63</v>
      </c>
      <c r="M10" s="15" t="s">
        <v>64</v>
      </c>
      <c r="N10" s="16" t="s">
        <v>817</v>
      </c>
      <c r="O10" s="14"/>
      <c r="P10" t="s">
        <v>23</v>
      </c>
      <c r="Q10" t="s">
        <v>66</v>
      </c>
      <c r="R10" t="s">
        <v>25</v>
      </c>
      <c r="S10" t="s">
        <v>67</v>
      </c>
      <c r="U10" t="str">
        <f>IF($T$1&lt;&gt;"Cq","",IF(T10="","INVALID",IF(T10&lt;33,"VALID","INVALID")))</f>
        <v/>
      </c>
      <c r="V10" s="13" t="str">
        <f t="shared" ref="V10" si="3">IF(OR($N$15="Int.",ISBLANK($N$15)),"",IF(AND(U11="NO*",U13="NO*"),"Case 0",IF(U10="VALID",IF(U12="VALID",IF(U11="YES",IF(U13="YES","Case 1","Case 2"),IF(U13="YES","Case 3","Case 4")),IF(U11="YES",IF(U13="YES","Case 5","Case 6"),IF(U13="YES","Case 7","Case 8"))),IF(U12="VALID",IF(U11="YES",IF(U13="YES","Case 9","Case 10"),IF(U13="YES","Case 11","Case 12")),IF(U11="YES",IF(U13="YES","Case 13","Case 14"),IF(U13="YES","Case 15","Case 16"))))))</f>
        <v/>
      </c>
    </row>
    <row r="11" spans="1:23" ht="13.2" customHeight="1" x14ac:dyDescent="0.3">
      <c r="A11">
        <v>2</v>
      </c>
      <c r="B11" t="s">
        <v>68</v>
      </c>
      <c r="C11" t="s">
        <v>39</v>
      </c>
      <c r="E11" t="str">
        <f t="shared" si="0"/>
        <v/>
      </c>
      <c r="F11" t="str">
        <f>IF(OR(D11="Empty",ISBLANK(D11)),"",IF(_xlfn.XLOOKUP(B11,S$18:S$769,V$18:V$769,"Null",0,1)="Case 0","INCONCLUSIVE",IF(OR(_xlfn.XLOOKUP(B11,S$18:S$769,V$18:V$769,"Null",0,1)="Case 1",_xlfn.XLOOKUP(B11,S$18:S$769,V$18:V$769,"Null",0,1)="Case 5",_xlfn.XLOOKUP(B11,S$18:S$769,V$18:V$769,"Null",0,1)="Case 9", _xlfn.XLOOKUP(B11,S$18:S$769,V$18:V$769,"Null",0,1)="Case 13"),"POSITIVE",IF(OR(_xlfn.XLOOKUP(B11,S$18:S$769,V$18:V$769,"Null",0,1)="Case 2",_xlfn.XLOOKUP(B11,S$18:S$769,V$18:V$769,"Null",0,1)="Case 3",_xlfn.XLOOKUP(B11,S$18:S$769,V$18:V$769,"Null",0,1)="Case 6",_xlfn.XLOOKUP(B11,S$18:S$769,V$18:V$769,"Null",0,1)="Case 11",_xlfn.XLOOKUP(B11,S$18:S$769,V$18:V$769,"Null",0,1)="Case 7",_xlfn.XLOOKUP(B11,S$18:S$769,V$18:V$769,"Null",0,1)="Case 10",_xlfn.XLOOKUP(B11,S$18:S$769,V$18:V$769,"Null",0,1)="Case 14",_xlfn.XLOOKUP(B11,S$18:S$769,V$18:V$769,"Null",0,1)="Case 15"),"N1 RERUN",IF(OR(_xlfn.XLOOKUP(B11,S$18:S$769,V$18:V$769,"Null",0,1)="Case 4",_xlfn.XLOOKUP(B11,S$18:S$769,V$18:V$769,"Null",0,1)="Case 8",_xlfn.XLOOKUP(B11,S$18:S$769,V$18:V$769,"Null",0,1)="Case 12"),"NEGATIVE",IF(_xlfn.XLOOKUP(B11,S$18:S$769,V$18:V$769,"Null",0,1)="Case 16","RERUN",""))))))</f>
        <v/>
      </c>
      <c r="K11" s="9"/>
      <c r="L11" s="10" t="s">
        <v>69</v>
      </c>
      <c r="M11" s="15" t="s">
        <v>70</v>
      </c>
      <c r="N11" s="16" t="s">
        <v>817</v>
      </c>
      <c r="O11" s="14"/>
      <c r="P11" t="s">
        <v>23</v>
      </c>
      <c r="Q11" t="s">
        <v>66</v>
      </c>
      <c r="R11" t="s">
        <v>32</v>
      </c>
      <c r="S11" t="s">
        <v>67</v>
      </c>
      <c r="U11" t="str">
        <f>IF($T$1&lt;&gt;"Cq","",IF(T11="","NO",IF(T11&lt;33,"YES","NO*")))</f>
        <v/>
      </c>
      <c r="V11" s="13"/>
    </row>
    <row r="12" spans="1:23" ht="13.2" customHeight="1" x14ac:dyDescent="0.3">
      <c r="A12">
        <v>2</v>
      </c>
      <c r="B12" t="s">
        <v>72</v>
      </c>
      <c r="C12" t="s">
        <v>42</v>
      </c>
      <c r="E12" t="str">
        <f t="shared" si="0"/>
        <v/>
      </c>
      <c r="F12" t="str">
        <f t="shared" si="2"/>
        <v/>
      </c>
      <c r="K12" s="9"/>
      <c r="L12" s="10" t="s">
        <v>73</v>
      </c>
      <c r="M12" s="15" t="s">
        <v>74</v>
      </c>
      <c r="N12" s="8"/>
      <c r="O12" s="14"/>
      <c r="P12" t="s">
        <v>23</v>
      </c>
      <c r="Q12" t="s">
        <v>76</v>
      </c>
      <c r="R12" t="s">
        <v>25</v>
      </c>
      <c r="S12" t="s">
        <v>67</v>
      </c>
      <c r="U12" t="str">
        <f>IF($T$1&lt;&gt;"Cq","",IF(T12="","INVALID",IF(T12&lt;33,"VALID","INVALID")))</f>
        <v/>
      </c>
      <c r="V12" s="13"/>
    </row>
    <row r="13" spans="1:23" ht="13.2" customHeight="1" x14ac:dyDescent="0.3">
      <c r="A13">
        <v>2</v>
      </c>
      <c r="B13" t="s">
        <v>77</v>
      </c>
      <c r="C13" t="s">
        <v>49</v>
      </c>
      <c r="E13" t="str">
        <f t="shared" si="0"/>
        <v/>
      </c>
      <c r="F13" t="str">
        <f t="shared" si="2"/>
        <v/>
      </c>
      <c r="K13" s="9"/>
      <c r="L13" s="10" t="s">
        <v>78</v>
      </c>
      <c r="M13" s="15" t="s">
        <v>79</v>
      </c>
      <c r="N13" s="16" t="s">
        <v>817</v>
      </c>
      <c r="O13" s="14"/>
      <c r="P13" t="s">
        <v>23</v>
      </c>
      <c r="Q13" t="s">
        <v>76</v>
      </c>
      <c r="R13" t="s">
        <v>32</v>
      </c>
      <c r="S13" t="s">
        <v>67</v>
      </c>
      <c r="U13" t="str">
        <f>IF($T$1&lt;&gt;"Cq","",IF(T13="","NO",IF(T13&lt;33,"YES","NO*")))</f>
        <v/>
      </c>
      <c r="V13" s="13"/>
    </row>
    <row r="14" spans="1:23" ht="13.2" customHeight="1" x14ac:dyDescent="0.3">
      <c r="A14">
        <v>4</v>
      </c>
      <c r="B14" t="s">
        <v>81</v>
      </c>
      <c r="C14" t="s">
        <v>20</v>
      </c>
      <c r="E14" t="str">
        <f t="shared" si="0"/>
        <v/>
      </c>
      <c r="F14" t="str">
        <f t="shared" si="2"/>
        <v/>
      </c>
      <c r="K14" s="9"/>
      <c r="L14" s="10" t="s">
        <v>82</v>
      </c>
      <c r="M14" s="15" t="s">
        <v>83</v>
      </c>
      <c r="N14" s="16" t="s">
        <v>817</v>
      </c>
      <c r="O14" s="14"/>
      <c r="P14" t="s">
        <v>23</v>
      </c>
      <c r="Q14" t="s">
        <v>85</v>
      </c>
      <c r="R14" t="s">
        <v>25</v>
      </c>
      <c r="S14" t="s">
        <v>86</v>
      </c>
      <c r="U14" s="17" t="str">
        <f>IF($T$1&lt;&gt;"Cq","",IF(T14="","INVALID",IF(AND(T14&lt;28,T14&gt;=22),"VALID","INVALID")))</f>
        <v/>
      </c>
      <c r="V14" s="13" t="str">
        <f t="shared" ref="V14" si="4">IF(OR($N$15="Int.",ISBLANK($N$15)),"",IF(AND(U15="NO*",U17="NO*"),"Case 0",IF(U14="VALID",IF(U16="VALID",IF(U15="YES",IF(U17="YES","Case 1","Case 2"),IF(U17="YES","Case 3","Case 4")),IF(U15="YES",IF(U17="YES","Case 5","Case 6"),IF(U17="YES","Case 7","Case 8"))),IF(U16="VALID",IF(U15="YES",IF(U17="YES","Case 9","Case 10"),IF(U17="YES","Case 11","Case 12")),IF(U15="YES",IF(U17="YES","Case 13","Case 14"),IF(U17="YES","Case 15","Case 16"))))))</f>
        <v/>
      </c>
    </row>
    <row r="15" spans="1:23" ht="13.2" customHeight="1" x14ac:dyDescent="0.3">
      <c r="A15">
        <v>4</v>
      </c>
      <c r="B15" t="s">
        <v>87</v>
      </c>
      <c r="C15" t="s">
        <v>28</v>
      </c>
      <c r="E15" t="str">
        <f t="shared" si="0"/>
        <v/>
      </c>
      <c r="F15" t="str">
        <f t="shared" si="2"/>
        <v/>
      </c>
      <c r="K15" s="9"/>
      <c r="L15" s="10" t="s">
        <v>88</v>
      </c>
      <c r="M15" s="18" t="str">
        <f>IF(_xlfn.TEXTJOIN(" ",FALSE,TEXT(COUNTIF(U2:U769,"NO AMP"), "#"),"No Amps")=" No Amps", "0 No Amps", _xlfn.TEXTJOIN(" ",FALSE,TEXT(COUNTIF(U2:U769,"NO AMP"), "#"),"No Amps"))</f>
        <v>0 No Amps</v>
      </c>
      <c r="N15" s="19" t="s">
        <v>817</v>
      </c>
      <c r="O15" s="14"/>
      <c r="P15" t="s">
        <v>23</v>
      </c>
      <c r="Q15" t="s">
        <v>85</v>
      </c>
      <c r="R15" t="s">
        <v>32</v>
      </c>
      <c r="S15" t="s">
        <v>86</v>
      </c>
      <c r="U15" s="17" t="str">
        <f>IF($T$1&lt;&gt;"Cq","",IF(T15="","NO",IF(AND(T15&lt;28,T15&gt;=22),"YES","NO")))</f>
        <v/>
      </c>
      <c r="V15" s="13"/>
    </row>
    <row r="16" spans="1:23" ht="13.2" customHeight="1" x14ac:dyDescent="0.3">
      <c r="A16">
        <v>4</v>
      </c>
      <c r="B16" t="s">
        <v>89</v>
      </c>
      <c r="C16" t="s">
        <v>34</v>
      </c>
      <c r="E16" t="str">
        <f t="shared" si="0"/>
        <v/>
      </c>
      <c r="F16" t="str">
        <f t="shared" si="2"/>
        <v/>
      </c>
      <c r="K16" s="9"/>
      <c r="L16" s="10" t="s">
        <v>90</v>
      </c>
      <c r="M16" s="15" t="s">
        <v>91</v>
      </c>
      <c r="N16" s="8"/>
      <c r="O16" s="14"/>
      <c r="P16" t="s">
        <v>23</v>
      </c>
      <c r="Q16" t="s">
        <v>92</v>
      </c>
      <c r="R16" t="s">
        <v>25</v>
      </c>
      <c r="S16" t="s">
        <v>86</v>
      </c>
      <c r="U16" s="17" t="str">
        <f>IF($T$1&lt;&gt;"Cq","",IF(T16="","INVALID",IF(AND(T16&lt;28,T16&gt;=22),"VALID","INVALID")))</f>
        <v/>
      </c>
      <c r="V16" s="13"/>
      <c r="W16" s="20"/>
    </row>
    <row r="17" spans="1:22" ht="13.2" customHeight="1" x14ac:dyDescent="0.3">
      <c r="A17">
        <v>4</v>
      </c>
      <c r="B17" t="s">
        <v>93</v>
      </c>
      <c r="C17" t="s">
        <v>39</v>
      </c>
      <c r="E17" t="str">
        <f t="shared" si="0"/>
        <v/>
      </c>
      <c r="F17" t="str">
        <f t="shared" si="2"/>
        <v/>
      </c>
      <c r="K17" s="9"/>
      <c r="L17" s="10" t="s">
        <v>94</v>
      </c>
      <c r="N17" s="6"/>
      <c r="O17" s="14"/>
      <c r="P17" s="21" t="s">
        <v>23</v>
      </c>
      <c r="Q17" s="21" t="s">
        <v>92</v>
      </c>
      <c r="R17" s="21" t="s">
        <v>32</v>
      </c>
      <c r="S17" s="21" t="s">
        <v>86</v>
      </c>
      <c r="T17" s="21"/>
      <c r="U17" s="17" t="str">
        <f>IF($T$1&lt;&gt;"Cq","",IF(T17="","NO",IF(AND(T17&lt;28,T17&gt;=22),"YES","NO")))</f>
        <v/>
      </c>
      <c r="V17" s="13"/>
    </row>
    <row r="18" spans="1:22" ht="13.2" customHeight="1" x14ac:dyDescent="0.3">
      <c r="A18">
        <v>4</v>
      </c>
      <c r="B18" t="s">
        <v>95</v>
      </c>
      <c r="C18" t="s">
        <v>42</v>
      </c>
      <c r="E18" t="str">
        <f t="shared" si="0"/>
        <v/>
      </c>
      <c r="F18" t="str">
        <f t="shared" si="2"/>
        <v/>
      </c>
      <c r="K18" s="9"/>
      <c r="L18" s="10" t="s">
        <v>96</v>
      </c>
      <c r="M18" t="s">
        <v>97</v>
      </c>
      <c r="N18" s="22" t="str">
        <f>IF(OR($N$15="Int.",ISBLANK($N$15)),"",IF(OR(V6="Case 1",V6="Case 2",V6="Case 3",V6="Case 5",V6="Case 6",V6="Case 9",V6="Case 11"),"PASS","FAIL"))</f>
        <v/>
      </c>
      <c r="O18" s="14"/>
      <c r="P18" t="str">
        <f>IF(D$2="","",D$2)</f>
        <v/>
      </c>
      <c r="Q18" t="s">
        <v>98</v>
      </c>
      <c r="R18" t="s">
        <v>25</v>
      </c>
      <c r="S18" t="s">
        <v>19</v>
      </c>
      <c r="U18" s="23" t="str">
        <f t="shared" ref="U18:U28" si="5">IF($T$1&lt;&gt;"Cq","",IF(T18="","INVALID",IF(T18&lt;33,"VALID","INVALID")))</f>
        <v/>
      </c>
      <c r="V18" s="13" t="str">
        <f t="shared" ref="V18" si="6">IF(OR($N$15="Int.",ISBLANK($N$15)),"",IF(AND(U19="NO*",U21="NO*"),"Case 0",IF(U18="VALID",IF(U20="VALID",IF(U19="YES",IF(U21="YES","Case 1","Case 2"),IF(U21="YES","Case 3","Case 4")),IF(U19="YES",IF(U21="YES","Case 5","Case 6"),IF(U21="YES","Case 7","Case 8"))),IF(U20="VALID",IF(U19="YES",IF(U21="YES","Case 9","Case 10"),IF(U21="YES","Case 11","Case 12")),IF(U19="YES",IF(U21="YES","Case 13","Case 14"),IF(U21="YES","Case 15","Case 16"))))))</f>
        <v/>
      </c>
    </row>
    <row r="19" spans="1:22" ht="13.2" customHeight="1" x14ac:dyDescent="0.3">
      <c r="A19">
        <v>4</v>
      </c>
      <c r="B19" t="s">
        <v>99</v>
      </c>
      <c r="C19" t="s">
        <v>49</v>
      </c>
      <c r="E19" t="str">
        <f t="shared" si="0"/>
        <v/>
      </c>
      <c r="F19" t="str">
        <f t="shared" si="2"/>
        <v/>
      </c>
      <c r="K19" s="9"/>
      <c r="L19" s="10" t="s">
        <v>100</v>
      </c>
      <c r="M19" t="s">
        <v>101</v>
      </c>
      <c r="N19" s="22" t="str">
        <f>IF(OR($N$15="Int.",ISBLANK($N$15)),"",IF(OR(V14="Case 1",V14="Case 2",V14="Case 3",V14="Case 5",V14="Case 6",V14="Case 9",V14="Case 11"),"PASS","FAIL"))</f>
        <v/>
      </c>
      <c r="O19" s="14"/>
      <c r="P19" t="str">
        <f t="shared" ref="P19:P21" si="7">IF(D$2="","",D$2)</f>
        <v/>
      </c>
      <c r="Q19" t="s">
        <v>98</v>
      </c>
      <c r="R19" t="s">
        <v>32</v>
      </c>
      <c r="S19" t="s">
        <v>19</v>
      </c>
      <c r="U19" t="str">
        <f t="shared" ref="U19:U27" si="8">IF($T$1&lt;&gt;"Cq","",IF(T19="","NO",IF(T19&lt;33,"YES","NO*")))</f>
        <v/>
      </c>
      <c r="V19" s="13"/>
    </row>
    <row r="20" spans="1:22" ht="13.2" customHeight="1" x14ac:dyDescent="0.3">
      <c r="A20">
        <v>5</v>
      </c>
      <c r="B20" t="s">
        <v>102</v>
      </c>
      <c r="C20" t="s">
        <v>20</v>
      </c>
      <c r="E20" t="str">
        <f t="shared" si="0"/>
        <v/>
      </c>
      <c r="F20" t="str">
        <f t="shared" si="2"/>
        <v/>
      </c>
      <c r="K20" s="9"/>
      <c r="L20" s="10" t="s">
        <v>103</v>
      </c>
      <c r="M20" t="s">
        <v>104</v>
      </c>
      <c r="N20" s="22" t="str">
        <f>IF(OR($N$15="Int.",ISBLANK($N$15)),"",IF(AND(OR(ISBLANK(T10),U10="NO AMP"),OR(ISBLANK(T11),U11="NO AMP"),OR(ISBLANK(T12),U12="NO AMP"),OR(ISBLANK(T13),U13="NO AMP")),"PASS","FAIL"))</f>
        <v/>
      </c>
      <c r="O20" s="14"/>
      <c r="P20" t="str">
        <f t="shared" si="7"/>
        <v/>
      </c>
      <c r="Q20" t="s">
        <v>105</v>
      </c>
      <c r="R20" t="s">
        <v>25</v>
      </c>
      <c r="S20" t="s">
        <v>19</v>
      </c>
      <c r="U20" t="str">
        <f t="shared" si="5"/>
        <v/>
      </c>
      <c r="V20" s="13"/>
    </row>
    <row r="21" spans="1:22" ht="13.2" customHeight="1" x14ac:dyDescent="0.3">
      <c r="A21">
        <v>5</v>
      </c>
      <c r="B21" t="s">
        <v>106</v>
      </c>
      <c r="C21" t="s">
        <v>28</v>
      </c>
      <c r="E21" t="str">
        <f t="shared" si="0"/>
        <v/>
      </c>
      <c r="F21" t="str">
        <f t="shared" si="2"/>
        <v/>
      </c>
      <c r="K21" s="9"/>
      <c r="L21" s="10" t="s">
        <v>107</v>
      </c>
      <c r="M21" t="s">
        <v>108</v>
      </c>
      <c r="N21" s="22" t="str">
        <f>IF(OR($N$15="Int.",ISBLANK($N$15)),"",IF(AND(OR(ISBLANK(T2),U2="NO AMP"),OR(ISBLANK(T3),U3="NO AMP"),OR(ISBLANK(T4),U4="NO AMP"),OR(ISBLANK(T5),U5="NO AMP")),"PASS","FAIL"))</f>
        <v/>
      </c>
      <c r="O21" s="14"/>
      <c r="P21" t="str">
        <f t="shared" si="7"/>
        <v/>
      </c>
      <c r="Q21" t="s">
        <v>105</v>
      </c>
      <c r="R21" t="s">
        <v>32</v>
      </c>
      <c r="S21" t="s">
        <v>19</v>
      </c>
      <c r="U21" t="str">
        <f t="shared" si="8"/>
        <v/>
      </c>
      <c r="V21" s="13"/>
    </row>
    <row r="22" spans="1:22" ht="13.2" customHeight="1" x14ac:dyDescent="0.3">
      <c r="A22">
        <v>5</v>
      </c>
      <c r="B22" t="s">
        <v>109</v>
      </c>
      <c r="C22" t="s">
        <v>34</v>
      </c>
      <c r="E22" t="str">
        <f t="shared" si="0"/>
        <v/>
      </c>
      <c r="F22" t="str">
        <f t="shared" si="2"/>
        <v/>
      </c>
      <c r="K22" s="9"/>
      <c r="L22" s="10" t="s">
        <v>110</v>
      </c>
      <c r="M22" t="s">
        <v>111</v>
      </c>
      <c r="N22" s="22" t="str">
        <f>IF(OR($N$15="Int.",ISBLANK($N$15)),"",IF(OR(N18="PASS",N19="PASS"),IF(OR(N20="PASS",N21="PASS"),"VALID","INVALID"),"INVALID"))</f>
        <v/>
      </c>
      <c r="O22" s="14"/>
      <c r="P22" t="str">
        <f>IF(D$3="","",D$3)</f>
        <v/>
      </c>
      <c r="Q22" t="s">
        <v>112</v>
      </c>
      <c r="R22" t="s">
        <v>25</v>
      </c>
      <c r="S22" t="s">
        <v>27</v>
      </c>
      <c r="U22" t="str">
        <f t="shared" si="5"/>
        <v/>
      </c>
      <c r="V22" s="13" t="str">
        <f t="shared" ref="V22" si="9">IF(OR($N$15="Int.",ISBLANK($N$15)),"",IF(AND(U23="NO*",U25="NO*"),"Case 0",IF(U22="VALID",IF(U24="VALID",IF(U23="YES",IF(U25="YES","Case 1","Case 2"),IF(U25="YES","Case 3","Case 4")),IF(U23="YES",IF(U25="YES","Case 5","Case 6"),IF(U25="YES","Case 7","Case 8"))),IF(U24="VALID",IF(U23="YES",IF(U25="YES","Case 9","Case 10"),IF(U25="YES","Case 11","Case 12")),IF(U23="YES",IF(U25="YES","Case 13","Case 14"),IF(U25="YES","Case 15","Case 16"))))))</f>
        <v/>
      </c>
    </row>
    <row r="23" spans="1:22" ht="13.2" customHeight="1" x14ac:dyDescent="0.3">
      <c r="A23">
        <v>5</v>
      </c>
      <c r="B23" t="s">
        <v>113</v>
      </c>
      <c r="C23" t="s">
        <v>39</v>
      </c>
      <c r="E23" t="str">
        <f t="shared" si="0"/>
        <v/>
      </c>
      <c r="F23" t="str">
        <f t="shared" si="2"/>
        <v/>
      </c>
      <c r="K23" s="9"/>
      <c r="L23" s="10" t="s">
        <v>114</v>
      </c>
      <c r="O23" s="14"/>
      <c r="P23" t="str">
        <f t="shared" ref="P23:P24" si="10">IF(D$3="","",D$3)</f>
        <v/>
      </c>
      <c r="Q23" t="s">
        <v>112</v>
      </c>
      <c r="R23" t="s">
        <v>32</v>
      </c>
      <c r="S23" t="s">
        <v>27</v>
      </c>
      <c r="U23" t="str">
        <f t="shared" si="8"/>
        <v/>
      </c>
      <c r="V23" s="13"/>
    </row>
    <row r="24" spans="1:22" ht="13.2" customHeight="1" x14ac:dyDescent="0.3">
      <c r="A24">
        <v>5</v>
      </c>
      <c r="B24" t="s">
        <v>115</v>
      </c>
      <c r="C24" t="s">
        <v>42</v>
      </c>
      <c r="E24" t="str">
        <f t="shared" si="0"/>
        <v/>
      </c>
      <c r="F24" t="str">
        <f t="shared" si="2"/>
        <v/>
      </c>
      <c r="K24" s="9"/>
      <c r="L24" s="10" t="s">
        <v>116</v>
      </c>
      <c r="M24" t="s">
        <v>117</v>
      </c>
      <c r="N24" s="22" t="str">
        <f>IF(OR($N$15="Int.",ISBLANK($N$15)),"",COUNTIF(E2:E189,"Positive"))</f>
        <v/>
      </c>
      <c r="O24" s="14"/>
      <c r="P24" t="str">
        <f t="shared" si="10"/>
        <v/>
      </c>
      <c r="Q24" t="s">
        <v>118</v>
      </c>
      <c r="R24" t="s">
        <v>25</v>
      </c>
      <c r="S24" t="s">
        <v>27</v>
      </c>
      <c r="U24" t="str">
        <f t="shared" si="5"/>
        <v/>
      </c>
      <c r="V24" s="13"/>
    </row>
    <row r="25" spans="1:22" ht="13.2" customHeight="1" x14ac:dyDescent="0.3">
      <c r="A25">
        <v>5</v>
      </c>
      <c r="B25" t="s">
        <v>119</v>
      </c>
      <c r="C25" t="s">
        <v>49</v>
      </c>
      <c r="E25" t="str">
        <f t="shared" si="0"/>
        <v/>
      </c>
      <c r="F25" t="str">
        <f t="shared" si="2"/>
        <v/>
      </c>
      <c r="K25" s="9"/>
      <c r="L25" s="10" t="s">
        <v>120</v>
      </c>
      <c r="M25" t="s">
        <v>121</v>
      </c>
      <c r="N25" s="8" t="str">
        <f>IF(OR($N$15="Int.",ISBLANK($N$15)),"",COUNTIF(E2:E189,"No Result (RR)"))</f>
        <v/>
      </c>
      <c r="O25" s="14"/>
      <c r="P25" t="str">
        <f>IF(D$3="","",D$3)</f>
        <v/>
      </c>
      <c r="Q25" t="s">
        <v>118</v>
      </c>
      <c r="R25" t="s">
        <v>32</v>
      </c>
      <c r="S25" t="s">
        <v>27</v>
      </c>
      <c r="U25" t="str">
        <f t="shared" si="8"/>
        <v/>
      </c>
      <c r="V25" s="13"/>
    </row>
    <row r="26" spans="1:22" ht="13.2" customHeight="1" x14ac:dyDescent="0.3">
      <c r="A26">
        <v>7</v>
      </c>
      <c r="B26" t="s">
        <v>122</v>
      </c>
      <c r="C26" t="s">
        <v>20</v>
      </c>
      <c r="E26" t="str">
        <f t="shared" si="0"/>
        <v/>
      </c>
      <c r="F26" t="str">
        <f t="shared" si="2"/>
        <v/>
      </c>
      <c r="K26" s="9"/>
      <c r="L26" s="10" t="s">
        <v>123</v>
      </c>
      <c r="M26" t="s">
        <v>124</v>
      </c>
      <c r="N26" s="8" t="str">
        <f>IF(OR($N$15="Int.",ISBLANK($N$15)),"",COUNTIF(E2:E189,"No Result (N1)"))</f>
        <v/>
      </c>
      <c r="O26" s="14"/>
      <c r="P26" t="str">
        <f>IF(D$4="","",D$4)</f>
        <v/>
      </c>
      <c r="Q26" t="s">
        <v>125</v>
      </c>
      <c r="R26" t="s">
        <v>25</v>
      </c>
      <c r="S26" t="s">
        <v>33</v>
      </c>
      <c r="U26" t="str">
        <f t="shared" si="5"/>
        <v/>
      </c>
      <c r="V26" s="13" t="str">
        <f t="shared" ref="V26" si="11">IF(OR($N$15="Int.",ISBLANK($N$15)),"",IF(AND(U27="NO*",U29="NO*"),"Case 0",IF(U26="VALID",IF(U28="VALID",IF(U27="YES",IF(U29="YES","Case 1","Case 2"),IF(U29="YES","Case 3","Case 4")),IF(U27="YES",IF(U29="YES","Case 5","Case 6"),IF(U29="YES","Case 7","Case 8"))),IF(U28="VALID",IF(U27="YES",IF(U29="YES","Case 9","Case 10"),IF(U29="YES","Case 11","Case 12")),IF(U27="YES",IF(U29="YES","Case 13","Case 14"),IF(U29="YES","Case 15","Case 16"))))))</f>
        <v/>
      </c>
    </row>
    <row r="27" spans="1:22" ht="13.2" customHeight="1" x14ac:dyDescent="0.3">
      <c r="A27">
        <v>7</v>
      </c>
      <c r="B27" t="s">
        <v>126</v>
      </c>
      <c r="C27" t="s">
        <v>28</v>
      </c>
      <c r="E27" t="str">
        <f t="shared" si="0"/>
        <v/>
      </c>
      <c r="F27" t="str">
        <f t="shared" si="2"/>
        <v/>
      </c>
      <c r="K27" s="9"/>
      <c r="L27" s="10" t="s">
        <v>127</v>
      </c>
      <c r="M27" t="s">
        <v>128</v>
      </c>
      <c r="N27" s="8" t="str">
        <f>IF(OR($N$15="Int.",ISBLANK($N$15)),"",COUNTIF(E2:E189,"Inconclusive"))</f>
        <v/>
      </c>
      <c r="O27" s="14"/>
      <c r="P27" t="str">
        <f t="shared" ref="P27:P29" si="12">IF(D$4="","",D$4)</f>
        <v/>
      </c>
      <c r="Q27" t="s">
        <v>125</v>
      </c>
      <c r="R27" t="s">
        <v>32</v>
      </c>
      <c r="S27" t="s">
        <v>33</v>
      </c>
      <c r="U27" t="str">
        <f t="shared" si="8"/>
        <v/>
      </c>
      <c r="V27" s="13"/>
    </row>
    <row r="28" spans="1:22" ht="13.2" customHeight="1" x14ac:dyDescent="0.3">
      <c r="A28">
        <v>7</v>
      </c>
      <c r="B28" t="s">
        <v>129</v>
      </c>
      <c r="C28" t="s">
        <v>34</v>
      </c>
      <c r="E28" t="str">
        <f t="shared" si="0"/>
        <v/>
      </c>
      <c r="F28" t="str">
        <f t="shared" si="2"/>
        <v/>
      </c>
      <c r="K28" s="9"/>
      <c r="L28" s="10" t="s">
        <v>130</v>
      </c>
      <c r="M28" t="s">
        <v>131</v>
      </c>
      <c r="N28" s="8" t="str">
        <f>IF(OR($N$15="Int.",ISBLANK($N$15)),"",COUNTIF(E2:E189,"Negative"))</f>
        <v/>
      </c>
      <c r="O28" s="14"/>
      <c r="P28" t="str">
        <f t="shared" si="12"/>
        <v/>
      </c>
      <c r="Q28" t="s">
        <v>132</v>
      </c>
      <c r="R28" t="s">
        <v>25</v>
      </c>
      <c r="S28" t="s">
        <v>33</v>
      </c>
      <c r="U28" t="str">
        <f t="shared" si="5"/>
        <v/>
      </c>
      <c r="V28" s="13"/>
    </row>
    <row r="29" spans="1:22" ht="13.2" customHeight="1" x14ac:dyDescent="0.3">
      <c r="A29">
        <v>7</v>
      </c>
      <c r="B29" t="s">
        <v>133</v>
      </c>
      <c r="C29" t="s">
        <v>39</v>
      </c>
      <c r="E29" t="str">
        <f t="shared" si="0"/>
        <v/>
      </c>
      <c r="F29" t="str">
        <f t="shared" si="2"/>
        <v/>
      </c>
      <c r="K29" s="9"/>
      <c r="L29" s="10" t="s">
        <v>134</v>
      </c>
      <c r="M29" t="s">
        <v>135</v>
      </c>
      <c r="N29" s="8" t="str" cm="1">
        <f t="array" ref="N29">IF(OR($N$15="Int.",ISBLANK($N$15)),"",IF(COUNTIF(E2:E189,"Pending")=0,SUMPRODUCT(--(LEN(E2:E189)&lt;&gt;0)),_xlfn.CONCAT(SUMPRODUCT(--(LEN(E2:E189)&lt;&gt;0))," (",COUNTIF(E2:E189,"Pending")," Pending)")))</f>
        <v/>
      </c>
      <c r="O29" s="14"/>
      <c r="P29" t="str">
        <f t="shared" si="12"/>
        <v/>
      </c>
      <c r="Q29" t="s">
        <v>132</v>
      </c>
      <c r="R29" t="s">
        <v>32</v>
      </c>
      <c r="S29" t="s">
        <v>33</v>
      </c>
      <c r="U29" t="str">
        <f t="shared" ref="U29:U81" si="13">IF($T$1&lt;&gt;"Cq","",IF(T29="","NO",IF(T29&lt;33,"YES","NO*")))</f>
        <v/>
      </c>
      <c r="V29" s="13"/>
    </row>
    <row r="30" spans="1:22" ht="13.2" customHeight="1" x14ac:dyDescent="0.3">
      <c r="A30">
        <v>7</v>
      </c>
      <c r="B30" t="s">
        <v>136</v>
      </c>
      <c r="C30" t="s">
        <v>42</v>
      </c>
      <c r="E30" t="str">
        <f t="shared" si="0"/>
        <v/>
      </c>
      <c r="F30" t="str">
        <f t="shared" si="2"/>
        <v/>
      </c>
      <c r="K30" s="9"/>
      <c r="L30" s="10" t="s">
        <v>137</v>
      </c>
      <c r="N30" s="24"/>
      <c r="O30" s="14"/>
      <c r="P30" t="str">
        <f>IF(D$5="","",D$5)</f>
        <v/>
      </c>
      <c r="Q30" t="s">
        <v>138</v>
      </c>
      <c r="R30" t="s">
        <v>25</v>
      </c>
      <c r="S30" t="s">
        <v>38</v>
      </c>
      <c r="U30" t="str">
        <f t="shared" ref="U30:U80" si="14">IF($T$1&lt;&gt;"Cq","",IF(T30="","INVALID",IF(T30&lt;33,"VALID","INVALID")))</f>
        <v/>
      </c>
      <c r="V30" s="13" t="str">
        <f t="shared" ref="V30" si="15">IF(OR($N$15="Int.",ISBLANK($N$15)),"",IF(AND(U31="NO*",U33="NO*"),"Case 0",IF(U30="VALID",IF(U32="VALID",IF(U31="YES",IF(U33="YES","Case 1","Case 2"),IF(U33="YES","Case 3","Case 4")),IF(U31="YES",IF(U33="YES","Case 5","Case 6"),IF(U33="YES","Case 7","Case 8"))),IF(U32="VALID",IF(U31="YES",IF(U33="YES","Case 9","Case 10"),IF(U33="YES","Case 11","Case 12")),IF(U31="YES",IF(U33="YES","Case 13","Case 14"),IF(U33="YES","Case 15","Case 16"))))))</f>
        <v/>
      </c>
    </row>
    <row r="31" spans="1:22" ht="13.2" customHeight="1" x14ac:dyDescent="0.3">
      <c r="A31">
        <v>7</v>
      </c>
      <c r="B31" t="s">
        <v>139</v>
      </c>
      <c r="C31" t="s">
        <v>49</v>
      </c>
      <c r="E31" t="str">
        <f t="shared" si="0"/>
        <v/>
      </c>
      <c r="F31" t="str">
        <f t="shared" si="2"/>
        <v/>
      </c>
      <c r="K31" s="9"/>
      <c r="L31" s="10" t="s">
        <v>140</v>
      </c>
      <c r="M31" t="s">
        <v>141</v>
      </c>
      <c r="N31" s="15"/>
      <c r="O31" s="14"/>
      <c r="P31" t="str">
        <f t="shared" ref="P31:P33" si="16">IF(D$5="","",D$5)</f>
        <v/>
      </c>
      <c r="Q31" t="s">
        <v>138</v>
      </c>
      <c r="R31" t="s">
        <v>32</v>
      </c>
      <c r="S31" t="s">
        <v>38</v>
      </c>
      <c r="U31" t="str">
        <f t="shared" si="13"/>
        <v/>
      </c>
      <c r="V31" s="13"/>
    </row>
    <row r="32" spans="1:22" ht="13.2" customHeight="1" x14ac:dyDescent="0.3">
      <c r="A32">
        <v>8</v>
      </c>
      <c r="B32" t="s">
        <v>142</v>
      </c>
      <c r="C32" t="s">
        <v>20</v>
      </c>
      <c r="E32" t="str">
        <f t="shared" si="0"/>
        <v/>
      </c>
      <c r="F32" t="str">
        <f t="shared" si="2"/>
        <v/>
      </c>
      <c r="K32" s="9"/>
      <c r="L32" s="25" t="s">
        <v>143</v>
      </c>
      <c r="M32" s="26"/>
      <c r="N32" s="26"/>
      <c r="O32" s="27"/>
      <c r="P32" t="str">
        <f t="shared" si="16"/>
        <v/>
      </c>
      <c r="Q32" t="s">
        <v>144</v>
      </c>
      <c r="R32" t="s">
        <v>25</v>
      </c>
      <c r="S32" t="s">
        <v>38</v>
      </c>
      <c r="U32" t="str">
        <f t="shared" si="14"/>
        <v/>
      </c>
      <c r="V32" s="13"/>
    </row>
    <row r="33" spans="1:22" ht="13.2" customHeight="1" x14ac:dyDescent="0.3">
      <c r="A33">
        <v>8</v>
      </c>
      <c r="B33" t="s">
        <v>145</v>
      </c>
      <c r="C33" t="s">
        <v>28</v>
      </c>
      <c r="E33" t="str">
        <f t="shared" si="0"/>
        <v/>
      </c>
      <c r="F33" t="str">
        <f t="shared" si="2"/>
        <v/>
      </c>
      <c r="K33" s="9"/>
      <c r="L33" s="25" t="s">
        <v>146</v>
      </c>
      <c r="M33" s="46"/>
      <c r="N33" s="46"/>
      <c r="O33" s="27"/>
      <c r="P33" t="str">
        <f t="shared" si="16"/>
        <v/>
      </c>
      <c r="Q33" t="s">
        <v>144</v>
      </c>
      <c r="R33" t="s">
        <v>32</v>
      </c>
      <c r="S33" t="s">
        <v>38</v>
      </c>
      <c r="U33" t="str">
        <f t="shared" si="13"/>
        <v/>
      </c>
      <c r="V33" s="13"/>
    </row>
    <row r="34" spans="1:22" ht="13.2" customHeight="1" x14ac:dyDescent="0.3">
      <c r="A34">
        <v>8</v>
      </c>
      <c r="B34" t="s">
        <v>147</v>
      </c>
      <c r="C34" t="s">
        <v>34</v>
      </c>
      <c r="E34" t="str">
        <f t="shared" si="0"/>
        <v/>
      </c>
      <c r="F34" t="str">
        <f t="shared" si="2"/>
        <v/>
      </c>
      <c r="K34" s="9"/>
      <c r="L34" s="25" t="s">
        <v>148</v>
      </c>
      <c r="M34" s="28"/>
      <c r="N34" s="28"/>
      <c r="O34" s="29"/>
      <c r="P34" t="str">
        <f>IF(D$6="","",D$6)</f>
        <v/>
      </c>
      <c r="Q34" t="s">
        <v>149</v>
      </c>
      <c r="R34" t="s">
        <v>25</v>
      </c>
      <c r="S34" t="s">
        <v>41</v>
      </c>
      <c r="U34" t="str">
        <f t="shared" si="14"/>
        <v/>
      </c>
      <c r="V34" s="13" t="str">
        <f t="shared" ref="V34" si="17">IF(OR($N$15="Int.",ISBLANK($N$15)),"",IF(AND(U35="NO*",U37="NO*"),"Case 0",IF(U34="VALID",IF(U36="VALID",IF(U35="YES",IF(U37="YES","Case 1","Case 2"),IF(U37="YES","Case 3","Case 4")),IF(U35="YES",IF(U37="YES","Case 5","Case 6"),IF(U37="YES","Case 7","Case 8"))),IF(U36="VALID",IF(U35="YES",IF(U37="YES","Case 9","Case 10"),IF(U37="YES","Case 11","Case 12")),IF(U35="YES",IF(U37="YES","Case 13","Case 14"),IF(U37="YES","Case 15","Case 16"))))))</f>
        <v/>
      </c>
    </row>
    <row r="35" spans="1:22" ht="13.2" customHeight="1" x14ac:dyDescent="0.3">
      <c r="A35">
        <v>8</v>
      </c>
      <c r="B35" t="s">
        <v>150</v>
      </c>
      <c r="C35" t="s">
        <v>39</v>
      </c>
      <c r="E35" t="str">
        <f t="shared" si="0"/>
        <v/>
      </c>
      <c r="F35" t="str">
        <f t="shared" si="2"/>
        <v/>
      </c>
      <c r="K35" s="9"/>
      <c r="L35" s="25" t="s">
        <v>151</v>
      </c>
      <c r="M35" s="46"/>
      <c r="N35" s="46"/>
      <c r="O35" s="29"/>
      <c r="P35" t="str">
        <f t="shared" ref="P35:P37" si="18">IF(D$6="","",D$6)</f>
        <v/>
      </c>
      <c r="Q35" t="s">
        <v>149</v>
      </c>
      <c r="R35" t="s">
        <v>32</v>
      </c>
      <c r="S35" t="s">
        <v>41</v>
      </c>
      <c r="U35" t="str">
        <f t="shared" si="13"/>
        <v/>
      </c>
      <c r="V35" s="13"/>
    </row>
    <row r="36" spans="1:22" ht="13.2" customHeight="1" x14ac:dyDescent="0.3">
      <c r="A36">
        <v>8</v>
      </c>
      <c r="B36" t="s">
        <v>152</v>
      </c>
      <c r="C36" t="s">
        <v>42</v>
      </c>
      <c r="E36" t="str">
        <f t="shared" si="0"/>
        <v/>
      </c>
      <c r="F36" t="str">
        <f t="shared" si="2"/>
        <v/>
      </c>
      <c r="K36" s="9"/>
      <c r="L36" s="25" t="s">
        <v>153</v>
      </c>
      <c r="M36" s="30"/>
      <c r="N36" s="30"/>
      <c r="O36" s="29"/>
      <c r="P36" t="str">
        <f t="shared" si="18"/>
        <v/>
      </c>
      <c r="Q36" t="s">
        <v>154</v>
      </c>
      <c r="R36" t="s">
        <v>25</v>
      </c>
      <c r="S36" t="s">
        <v>41</v>
      </c>
      <c r="U36" t="str">
        <f t="shared" si="14"/>
        <v/>
      </c>
      <c r="V36" s="13"/>
    </row>
    <row r="37" spans="1:22" ht="13.2" customHeight="1" x14ac:dyDescent="0.3">
      <c r="A37">
        <v>8</v>
      </c>
      <c r="B37" t="s">
        <v>155</v>
      </c>
      <c r="C37" t="s">
        <v>49</v>
      </c>
      <c r="E37" t="str">
        <f t="shared" si="0"/>
        <v/>
      </c>
      <c r="F37" t="str">
        <f t="shared" si="2"/>
        <v/>
      </c>
      <c r="K37" s="9"/>
      <c r="L37" s="25" t="s">
        <v>156</v>
      </c>
      <c r="M37" s="28"/>
      <c r="N37" s="28"/>
      <c r="O37" s="29"/>
      <c r="P37" t="str">
        <f t="shared" si="18"/>
        <v/>
      </c>
      <c r="Q37" t="s">
        <v>154</v>
      </c>
      <c r="R37" t="s">
        <v>32</v>
      </c>
      <c r="S37" t="s">
        <v>41</v>
      </c>
      <c r="U37" t="str">
        <f t="shared" si="13"/>
        <v/>
      </c>
      <c r="V37" s="13"/>
    </row>
    <row r="38" spans="1:22" ht="13.2" customHeight="1" x14ac:dyDescent="0.3">
      <c r="A38">
        <v>10</v>
      </c>
      <c r="B38" t="s">
        <v>157</v>
      </c>
      <c r="C38" t="s">
        <v>20</v>
      </c>
      <c r="E38" t="str">
        <f t="shared" si="0"/>
        <v/>
      </c>
      <c r="F38" t="str">
        <f t="shared" si="2"/>
        <v/>
      </c>
      <c r="K38" s="9"/>
      <c r="L38" s="25" t="s">
        <v>158</v>
      </c>
      <c r="M38" s="28"/>
      <c r="N38" s="28"/>
      <c r="O38" s="29"/>
      <c r="P38" t="str">
        <f>IF(D$7="","",D$7)</f>
        <v/>
      </c>
      <c r="Q38" t="s">
        <v>159</v>
      </c>
      <c r="R38" t="s">
        <v>25</v>
      </c>
      <c r="S38" t="s">
        <v>48</v>
      </c>
      <c r="U38" t="str">
        <f t="shared" si="14"/>
        <v/>
      </c>
      <c r="V38" s="13" t="str">
        <f t="shared" ref="V38" si="19">IF(OR($N$15="Int.",ISBLANK($N$15)),"",IF(AND(U39="NO*",U41="NO*"),"Case 0",IF(U38="VALID",IF(U40="VALID",IF(U39="YES",IF(U41="YES","Case 1","Case 2"),IF(U41="YES","Case 3","Case 4")),IF(U39="YES",IF(U41="YES","Case 5","Case 6"),IF(U41="YES","Case 7","Case 8"))),IF(U40="VALID",IF(U39="YES",IF(U41="YES","Case 9","Case 10"),IF(U41="YES","Case 11","Case 12")),IF(U39="YES",IF(U41="YES","Case 13","Case 14"),IF(U41="YES","Case 15","Case 16"))))))</f>
        <v/>
      </c>
    </row>
    <row r="39" spans="1:22" ht="13.2" customHeight="1" x14ac:dyDescent="0.3">
      <c r="A39">
        <v>10</v>
      </c>
      <c r="B39" t="s">
        <v>160</v>
      </c>
      <c r="C39" t="s">
        <v>28</v>
      </c>
      <c r="E39" t="str">
        <f t="shared" si="0"/>
        <v/>
      </c>
      <c r="F39" t="str">
        <f t="shared" si="2"/>
        <v/>
      </c>
      <c r="K39" s="9"/>
      <c r="L39" s="25" t="s">
        <v>161</v>
      </c>
      <c r="M39" s="30"/>
      <c r="N39" s="28"/>
      <c r="O39" s="29"/>
      <c r="P39" t="str">
        <f t="shared" ref="P39:P40" si="20">IF(D$7="","",D$7)</f>
        <v/>
      </c>
      <c r="Q39" t="s">
        <v>159</v>
      </c>
      <c r="R39" t="s">
        <v>32</v>
      </c>
      <c r="S39" t="s">
        <v>48</v>
      </c>
      <c r="U39" t="str">
        <f t="shared" si="13"/>
        <v/>
      </c>
      <c r="V39" s="13"/>
    </row>
    <row r="40" spans="1:22" ht="13.2" customHeight="1" x14ac:dyDescent="0.3">
      <c r="A40">
        <v>10</v>
      </c>
      <c r="B40" t="s">
        <v>162</v>
      </c>
      <c r="C40" t="s">
        <v>34</v>
      </c>
      <c r="E40" t="str">
        <f t="shared" si="0"/>
        <v/>
      </c>
      <c r="F40" t="str">
        <f t="shared" si="2"/>
        <v/>
      </c>
      <c r="K40" s="9"/>
      <c r="L40" s="25" t="s">
        <v>163</v>
      </c>
      <c r="M40" s="28"/>
      <c r="N40" s="28"/>
      <c r="O40" s="29"/>
      <c r="P40" t="str">
        <f t="shared" si="20"/>
        <v/>
      </c>
      <c r="Q40" t="s">
        <v>164</v>
      </c>
      <c r="R40" t="s">
        <v>25</v>
      </c>
      <c r="S40" t="s">
        <v>48</v>
      </c>
      <c r="U40" t="str">
        <f t="shared" si="14"/>
        <v/>
      </c>
      <c r="V40" s="13"/>
    </row>
    <row r="41" spans="1:22" ht="13.2" customHeight="1" x14ac:dyDescent="0.3">
      <c r="A41">
        <v>10</v>
      </c>
      <c r="B41" t="s">
        <v>165</v>
      </c>
      <c r="C41" t="s">
        <v>39</v>
      </c>
      <c r="E41" t="str">
        <f t="shared" si="0"/>
        <v/>
      </c>
      <c r="F41" t="str">
        <f t="shared" si="2"/>
        <v/>
      </c>
      <c r="K41" s="9"/>
      <c r="L41" s="25" t="s">
        <v>166</v>
      </c>
      <c r="M41" s="28"/>
      <c r="N41" s="28"/>
      <c r="O41" s="29"/>
      <c r="P41" t="str">
        <f>IF(D$7="","",D$7)</f>
        <v/>
      </c>
      <c r="Q41" t="s">
        <v>164</v>
      </c>
      <c r="R41" t="s">
        <v>32</v>
      </c>
      <c r="S41" t="s">
        <v>48</v>
      </c>
      <c r="U41" t="str">
        <f t="shared" si="13"/>
        <v/>
      </c>
      <c r="V41" s="13"/>
    </row>
    <row r="42" spans="1:22" ht="13.2" customHeight="1" x14ac:dyDescent="0.3">
      <c r="A42">
        <v>10</v>
      </c>
      <c r="B42" t="s">
        <v>167</v>
      </c>
      <c r="C42" t="s">
        <v>42</v>
      </c>
      <c r="E42" t="str">
        <f t="shared" si="0"/>
        <v/>
      </c>
      <c r="F42" t="str">
        <f t="shared" si="2"/>
        <v/>
      </c>
      <c r="K42" s="9"/>
      <c r="L42" s="25" t="s">
        <v>168</v>
      </c>
      <c r="M42" s="28"/>
      <c r="N42" s="28"/>
      <c r="O42" s="29"/>
      <c r="P42" t="str">
        <f>IF(D$8="","",D$8)</f>
        <v/>
      </c>
      <c r="Q42" t="s">
        <v>169</v>
      </c>
      <c r="R42" t="s">
        <v>25</v>
      </c>
      <c r="S42" t="s">
        <v>53</v>
      </c>
      <c r="U42" t="str">
        <f t="shared" si="14"/>
        <v/>
      </c>
      <c r="V42" s="13" t="str">
        <f t="shared" ref="V42" si="21">IF(OR($N$15="Int.",ISBLANK($N$15)),"",IF(AND(U43="NO*",U45="NO*"),"Case 0",IF(U42="VALID",IF(U44="VALID",IF(U43="YES",IF(U45="YES","Case 1","Case 2"),IF(U45="YES","Case 3","Case 4")),IF(U43="YES",IF(U45="YES","Case 5","Case 6"),IF(U45="YES","Case 7","Case 8"))),IF(U44="VALID",IF(U43="YES",IF(U45="YES","Case 9","Case 10"),IF(U45="YES","Case 11","Case 12")),IF(U43="YES",IF(U45="YES","Case 13","Case 14"),IF(U45="YES","Case 15","Case 16"))))))</f>
        <v/>
      </c>
    </row>
    <row r="43" spans="1:22" ht="13.2" customHeight="1" x14ac:dyDescent="0.3">
      <c r="A43">
        <v>10</v>
      </c>
      <c r="B43" t="s">
        <v>170</v>
      </c>
      <c r="C43" t="s">
        <v>49</v>
      </c>
      <c r="E43" t="str">
        <f t="shared" si="0"/>
        <v/>
      </c>
      <c r="F43" t="str">
        <f t="shared" si="2"/>
        <v/>
      </c>
      <c r="K43" s="9"/>
      <c r="L43" s="25" t="s">
        <v>171</v>
      </c>
      <c r="M43" s="28"/>
      <c r="N43" s="28"/>
      <c r="O43" s="29"/>
      <c r="P43" t="str">
        <f t="shared" ref="P43:P45" si="22">IF(D$8="","",D$8)</f>
        <v/>
      </c>
      <c r="Q43" t="s">
        <v>169</v>
      </c>
      <c r="R43" t="s">
        <v>32</v>
      </c>
      <c r="S43" t="s">
        <v>53</v>
      </c>
      <c r="U43" t="str">
        <f t="shared" si="13"/>
        <v/>
      </c>
      <c r="V43" s="13"/>
    </row>
    <row r="44" spans="1:22" ht="13.2" customHeight="1" x14ac:dyDescent="0.3">
      <c r="A44">
        <v>11</v>
      </c>
      <c r="B44" t="s">
        <v>172</v>
      </c>
      <c r="C44" t="s">
        <v>20</v>
      </c>
      <c r="E44" t="str">
        <f t="shared" si="0"/>
        <v/>
      </c>
      <c r="F44" t="str">
        <f t="shared" si="2"/>
        <v/>
      </c>
      <c r="K44" s="9"/>
      <c r="L44" s="25" t="s">
        <v>173</v>
      </c>
      <c r="M44" s="28"/>
      <c r="N44" s="28"/>
      <c r="O44" s="29"/>
      <c r="P44" t="str">
        <f t="shared" si="22"/>
        <v/>
      </c>
      <c r="Q44" t="s">
        <v>174</v>
      </c>
      <c r="R44" t="s">
        <v>25</v>
      </c>
      <c r="S44" t="s">
        <v>53</v>
      </c>
      <c r="U44" t="str">
        <f t="shared" si="14"/>
        <v/>
      </c>
      <c r="V44" s="13"/>
    </row>
    <row r="45" spans="1:22" ht="13.2" customHeight="1" x14ac:dyDescent="0.3">
      <c r="A45">
        <v>11</v>
      </c>
      <c r="B45" t="s">
        <v>175</v>
      </c>
      <c r="C45" t="s">
        <v>28</v>
      </c>
      <c r="E45" t="str">
        <f t="shared" si="0"/>
        <v/>
      </c>
      <c r="F45" t="str">
        <f t="shared" si="2"/>
        <v/>
      </c>
      <c r="K45" s="9"/>
      <c r="L45" s="25" t="s">
        <v>176</v>
      </c>
      <c r="M45" s="28"/>
      <c r="N45" s="28"/>
      <c r="O45" s="29"/>
      <c r="P45" t="str">
        <f t="shared" si="22"/>
        <v/>
      </c>
      <c r="Q45" t="s">
        <v>174</v>
      </c>
      <c r="R45" t="s">
        <v>32</v>
      </c>
      <c r="S45" t="s">
        <v>53</v>
      </c>
      <c r="U45" t="str">
        <f t="shared" si="13"/>
        <v/>
      </c>
      <c r="V45" s="13"/>
    </row>
    <row r="46" spans="1:22" ht="13.2" customHeight="1" x14ac:dyDescent="0.3">
      <c r="A46">
        <v>11</v>
      </c>
      <c r="B46" t="s">
        <v>177</v>
      </c>
      <c r="C46" t="s">
        <v>34</v>
      </c>
      <c r="E46" t="str">
        <f t="shared" si="0"/>
        <v/>
      </c>
      <c r="F46" t="str">
        <f t="shared" si="2"/>
        <v/>
      </c>
      <c r="K46" s="9"/>
      <c r="L46" s="25" t="s">
        <v>178</v>
      </c>
      <c r="M46" s="28"/>
      <c r="N46" s="28"/>
      <c r="O46" s="29"/>
      <c r="P46" t="str">
        <f>IF(D$9="","",D$9)</f>
        <v/>
      </c>
      <c r="Q46" t="s">
        <v>179</v>
      </c>
      <c r="R46" t="s">
        <v>25</v>
      </c>
      <c r="S46" t="s">
        <v>58</v>
      </c>
      <c r="U46" t="str">
        <f t="shared" si="14"/>
        <v/>
      </c>
      <c r="V46" s="13" t="str">
        <f t="shared" ref="V46" si="23">IF(OR($N$15="Int.",ISBLANK($N$15)),"",IF(AND(U47="NO*",U49="NO*"),"Case 0",IF(U46="VALID",IF(U48="VALID",IF(U47="YES",IF(U49="YES","Case 1","Case 2"),IF(U49="YES","Case 3","Case 4")),IF(U47="YES",IF(U49="YES","Case 5","Case 6"),IF(U49="YES","Case 7","Case 8"))),IF(U48="VALID",IF(U47="YES",IF(U49="YES","Case 9","Case 10"),IF(U49="YES","Case 11","Case 12")),IF(U47="YES",IF(U49="YES","Case 13","Case 14"),IF(U49="YES","Case 15","Case 16"))))))</f>
        <v/>
      </c>
    </row>
    <row r="47" spans="1:22" ht="13.2" customHeight="1" x14ac:dyDescent="0.3">
      <c r="A47">
        <v>11</v>
      </c>
      <c r="B47" t="s">
        <v>180</v>
      </c>
      <c r="C47" t="s">
        <v>39</v>
      </c>
      <c r="E47" t="str">
        <f t="shared" si="0"/>
        <v/>
      </c>
      <c r="F47" t="str">
        <f t="shared" si="2"/>
        <v/>
      </c>
      <c r="K47" s="9"/>
      <c r="L47" s="25" t="s">
        <v>181</v>
      </c>
      <c r="M47" s="28"/>
      <c r="N47" s="28"/>
      <c r="O47" s="29"/>
      <c r="P47" t="str">
        <f t="shared" ref="P47:P49" si="24">IF(D$9="","",D$9)</f>
        <v/>
      </c>
      <c r="Q47" t="s">
        <v>179</v>
      </c>
      <c r="R47" t="s">
        <v>32</v>
      </c>
      <c r="S47" t="s">
        <v>58</v>
      </c>
      <c r="U47" t="str">
        <f t="shared" si="13"/>
        <v/>
      </c>
      <c r="V47" s="13"/>
    </row>
    <row r="48" spans="1:22" ht="13.2" customHeight="1" x14ac:dyDescent="0.3">
      <c r="A48">
        <v>11</v>
      </c>
      <c r="B48" t="s">
        <v>182</v>
      </c>
      <c r="C48" t="s">
        <v>42</v>
      </c>
      <c r="E48" t="str">
        <f t="shared" si="0"/>
        <v/>
      </c>
      <c r="F48" t="str">
        <f t="shared" si="2"/>
        <v/>
      </c>
      <c r="K48" s="9"/>
      <c r="L48" s="25" t="s">
        <v>183</v>
      </c>
      <c r="M48" s="28"/>
      <c r="N48" s="28"/>
      <c r="O48" s="29"/>
      <c r="P48" t="str">
        <f t="shared" si="24"/>
        <v/>
      </c>
      <c r="Q48" t="s">
        <v>184</v>
      </c>
      <c r="R48" t="s">
        <v>25</v>
      </c>
      <c r="S48" t="s">
        <v>58</v>
      </c>
      <c r="U48" t="str">
        <f t="shared" si="14"/>
        <v/>
      </c>
      <c r="V48" s="13"/>
    </row>
    <row r="49" spans="1:22" ht="13.2" customHeight="1" x14ac:dyDescent="0.3">
      <c r="A49" s="21">
        <v>11</v>
      </c>
      <c r="B49" s="21" t="s">
        <v>185</v>
      </c>
      <c r="C49" s="21" t="s">
        <v>49</v>
      </c>
      <c r="D49" s="21"/>
      <c r="E49" s="21" t="str">
        <f t="shared" si="0"/>
        <v/>
      </c>
      <c r="F49" s="21" t="str">
        <f t="shared" si="2"/>
        <v/>
      </c>
      <c r="G49" s="31"/>
      <c r="H49" s="21"/>
      <c r="I49" s="21"/>
      <c r="J49" s="21"/>
      <c r="K49" s="32"/>
      <c r="L49" s="25" t="s">
        <v>186</v>
      </c>
      <c r="M49" s="28"/>
      <c r="N49" s="28"/>
      <c r="O49" s="29"/>
      <c r="P49" t="str">
        <f t="shared" si="24"/>
        <v/>
      </c>
      <c r="Q49" t="s">
        <v>184</v>
      </c>
      <c r="R49" t="s">
        <v>32</v>
      </c>
      <c r="S49" t="s">
        <v>58</v>
      </c>
      <c r="U49" t="str">
        <f t="shared" si="13"/>
        <v/>
      </c>
      <c r="V49" s="13"/>
    </row>
    <row r="50" spans="1:22" ht="13.2" customHeight="1" x14ac:dyDescent="0.3">
      <c r="A50">
        <v>1</v>
      </c>
      <c r="B50" t="s">
        <v>187</v>
      </c>
      <c r="C50" t="s">
        <v>20</v>
      </c>
      <c r="E50" t="str">
        <f t="shared" si="0"/>
        <v/>
      </c>
      <c r="F50" t="str">
        <f t="shared" si="2"/>
        <v/>
      </c>
      <c r="K50" s="9"/>
      <c r="L50" s="25" t="s">
        <v>188</v>
      </c>
      <c r="M50" s="28"/>
      <c r="N50" s="28"/>
      <c r="O50" s="29"/>
      <c r="P50" t="str">
        <f>IF(D$10="","",D$10)</f>
        <v/>
      </c>
      <c r="Q50" t="s">
        <v>189</v>
      </c>
      <c r="R50" t="s">
        <v>25</v>
      </c>
      <c r="S50" t="s">
        <v>62</v>
      </c>
      <c r="U50" t="str">
        <f t="shared" si="14"/>
        <v/>
      </c>
      <c r="V50" s="13" t="str">
        <f t="shared" ref="V50" si="25">IF(OR($N$15="Int.",ISBLANK($N$15)),"",IF(AND(U51="NO*",U53="NO*"),"Case 0",IF(U50="VALID",IF(U52="VALID",IF(U51="YES",IF(U53="YES","Case 1","Case 2"),IF(U53="YES","Case 3","Case 4")),IF(U51="YES",IF(U53="YES","Case 5","Case 6"),IF(U53="YES","Case 7","Case 8"))),IF(U52="VALID",IF(U51="YES",IF(U53="YES","Case 9","Case 10"),IF(U53="YES","Case 11","Case 12")),IF(U51="YES",IF(U53="YES","Case 13","Case 14"),IF(U53="YES","Case 15","Case 16"))))))</f>
        <v/>
      </c>
    </row>
    <row r="51" spans="1:22" ht="13.2" customHeight="1" x14ac:dyDescent="0.3">
      <c r="A51">
        <v>1</v>
      </c>
      <c r="B51" t="s">
        <v>190</v>
      </c>
      <c r="C51" t="s">
        <v>28</v>
      </c>
      <c r="E51" t="str">
        <f t="shared" si="0"/>
        <v/>
      </c>
      <c r="F51" t="str">
        <f t="shared" si="2"/>
        <v/>
      </c>
      <c r="K51" s="9"/>
      <c r="L51" s="25" t="s">
        <v>191</v>
      </c>
      <c r="M51" s="28"/>
      <c r="N51" s="28"/>
      <c r="O51" s="29"/>
      <c r="P51" t="str">
        <f t="shared" ref="P51:P53" si="26">IF(D$10="","",D$10)</f>
        <v/>
      </c>
      <c r="Q51" t="s">
        <v>189</v>
      </c>
      <c r="R51" t="s">
        <v>32</v>
      </c>
      <c r="S51" t="s">
        <v>62</v>
      </c>
      <c r="U51" t="str">
        <f t="shared" si="13"/>
        <v/>
      </c>
      <c r="V51" s="13"/>
    </row>
    <row r="52" spans="1:22" ht="13.2" customHeight="1" x14ac:dyDescent="0.3">
      <c r="A52">
        <v>1</v>
      </c>
      <c r="B52" t="s">
        <v>192</v>
      </c>
      <c r="C52" t="s">
        <v>34</v>
      </c>
      <c r="E52" t="str">
        <f t="shared" si="0"/>
        <v/>
      </c>
      <c r="F52" t="str">
        <f t="shared" si="2"/>
        <v/>
      </c>
      <c r="K52" s="9"/>
      <c r="L52" s="25" t="s">
        <v>193</v>
      </c>
      <c r="M52" s="28"/>
      <c r="N52" s="28"/>
      <c r="O52" s="29"/>
      <c r="P52" t="str">
        <f t="shared" si="26"/>
        <v/>
      </c>
      <c r="Q52" t="s">
        <v>194</v>
      </c>
      <c r="R52" t="s">
        <v>25</v>
      </c>
      <c r="S52" t="s">
        <v>62</v>
      </c>
      <c r="U52" t="str">
        <f t="shared" si="14"/>
        <v/>
      </c>
      <c r="V52" s="13"/>
    </row>
    <row r="53" spans="1:22" ht="13.2" customHeight="1" x14ac:dyDescent="0.3">
      <c r="A53">
        <v>1</v>
      </c>
      <c r="B53" t="s">
        <v>195</v>
      </c>
      <c r="C53" t="s">
        <v>39</v>
      </c>
      <c r="E53" t="str">
        <f t="shared" si="0"/>
        <v/>
      </c>
      <c r="F53" t="str">
        <f t="shared" si="2"/>
        <v/>
      </c>
      <c r="K53" s="9"/>
      <c r="L53" s="25" t="s">
        <v>196</v>
      </c>
      <c r="M53" s="28"/>
      <c r="N53" s="28"/>
      <c r="O53" s="29"/>
      <c r="P53" t="str">
        <f t="shared" si="26"/>
        <v/>
      </c>
      <c r="Q53" t="s">
        <v>194</v>
      </c>
      <c r="R53" t="s">
        <v>32</v>
      </c>
      <c r="S53" t="s">
        <v>62</v>
      </c>
      <c r="U53" t="str">
        <f t="shared" si="13"/>
        <v/>
      </c>
      <c r="V53" s="13"/>
    </row>
    <row r="54" spans="1:22" ht="13.2" customHeight="1" x14ac:dyDescent="0.3">
      <c r="A54">
        <v>1</v>
      </c>
      <c r="B54" t="s">
        <v>197</v>
      </c>
      <c r="C54" t="s">
        <v>42</v>
      </c>
      <c r="E54" t="str">
        <f t="shared" si="0"/>
        <v/>
      </c>
      <c r="F54" t="str">
        <f t="shared" si="2"/>
        <v/>
      </c>
      <c r="K54" s="9"/>
      <c r="L54" s="25" t="s">
        <v>198</v>
      </c>
      <c r="M54" s="28"/>
      <c r="N54" s="28"/>
      <c r="O54" s="29"/>
      <c r="P54" t="str">
        <f>IF(D$11="","",D$11)</f>
        <v/>
      </c>
      <c r="Q54" t="s">
        <v>199</v>
      </c>
      <c r="R54" t="s">
        <v>25</v>
      </c>
      <c r="S54" t="s">
        <v>68</v>
      </c>
      <c r="U54" t="str">
        <f t="shared" si="14"/>
        <v/>
      </c>
      <c r="V54" s="13" t="str">
        <f t="shared" ref="V54" si="27">IF(OR($N$15="Int.",ISBLANK($N$15)),"",IF(AND(U55="NO*",U57="NO*"),"Case 0",IF(U54="VALID",IF(U56="VALID",IF(U55="YES",IF(U57="YES","Case 1","Case 2"),IF(U57="YES","Case 3","Case 4")),IF(U55="YES",IF(U57="YES","Case 5","Case 6"),IF(U57="YES","Case 7","Case 8"))),IF(U56="VALID",IF(U55="YES",IF(U57="YES","Case 9","Case 10"),IF(U57="YES","Case 11","Case 12")),IF(U55="YES",IF(U57="YES","Case 13","Case 14"),IF(U57="YES","Case 15","Case 16"))))))</f>
        <v/>
      </c>
    </row>
    <row r="55" spans="1:22" ht="13.2" customHeight="1" x14ac:dyDescent="0.3">
      <c r="A55">
        <v>1</v>
      </c>
      <c r="B55" t="s">
        <v>200</v>
      </c>
      <c r="C55" t="s">
        <v>49</v>
      </c>
      <c r="E55" t="str">
        <f t="shared" si="0"/>
        <v/>
      </c>
      <c r="F55" t="str">
        <f t="shared" si="2"/>
        <v/>
      </c>
      <c r="K55" s="9"/>
      <c r="L55" s="25" t="s">
        <v>201</v>
      </c>
      <c r="M55" s="28"/>
      <c r="N55" s="28"/>
      <c r="O55" s="29"/>
      <c r="P55" t="str">
        <f t="shared" ref="P55:P57" si="28">IF(D$11="","",D$11)</f>
        <v/>
      </c>
      <c r="Q55" t="s">
        <v>199</v>
      </c>
      <c r="R55" t="s">
        <v>32</v>
      </c>
      <c r="S55" t="s">
        <v>68</v>
      </c>
      <c r="U55" t="str">
        <f t="shared" si="13"/>
        <v/>
      </c>
      <c r="V55" s="13"/>
    </row>
    <row r="56" spans="1:22" ht="13.2" customHeight="1" x14ac:dyDescent="0.3">
      <c r="A56">
        <v>2</v>
      </c>
      <c r="B56" t="s">
        <v>202</v>
      </c>
      <c r="C56" t="s">
        <v>20</v>
      </c>
      <c r="E56" t="str">
        <f t="shared" si="0"/>
        <v/>
      </c>
      <c r="F56" t="str">
        <f t="shared" si="2"/>
        <v/>
      </c>
      <c r="K56" s="9"/>
      <c r="L56" s="25" t="s">
        <v>203</v>
      </c>
      <c r="M56" s="28"/>
      <c r="N56" s="28"/>
      <c r="O56" s="29"/>
      <c r="P56" t="str">
        <f t="shared" si="28"/>
        <v/>
      </c>
      <c r="Q56" t="s">
        <v>204</v>
      </c>
      <c r="R56" t="s">
        <v>25</v>
      </c>
      <c r="S56" t="s">
        <v>68</v>
      </c>
      <c r="U56" t="str">
        <f t="shared" si="14"/>
        <v/>
      </c>
      <c r="V56" s="13"/>
    </row>
    <row r="57" spans="1:22" ht="13.2" customHeight="1" x14ac:dyDescent="0.3">
      <c r="A57">
        <v>2</v>
      </c>
      <c r="B57" t="s">
        <v>205</v>
      </c>
      <c r="C57" t="s">
        <v>28</v>
      </c>
      <c r="E57" t="str">
        <f t="shared" si="0"/>
        <v/>
      </c>
      <c r="F57" t="str">
        <f t="shared" si="2"/>
        <v/>
      </c>
      <c r="K57" s="9"/>
      <c r="L57" s="25" t="s">
        <v>206</v>
      </c>
      <c r="M57" s="28"/>
      <c r="N57" s="28"/>
      <c r="O57" s="29"/>
      <c r="P57" t="str">
        <f t="shared" si="28"/>
        <v/>
      </c>
      <c r="Q57" t="s">
        <v>204</v>
      </c>
      <c r="R57" t="s">
        <v>32</v>
      </c>
      <c r="S57" t="s">
        <v>68</v>
      </c>
      <c r="U57" t="str">
        <f t="shared" si="13"/>
        <v/>
      </c>
      <c r="V57" s="13"/>
    </row>
    <row r="58" spans="1:22" ht="13.2" customHeight="1" x14ac:dyDescent="0.3">
      <c r="A58">
        <v>2</v>
      </c>
      <c r="B58" t="s">
        <v>207</v>
      </c>
      <c r="C58" t="s">
        <v>34</v>
      </c>
      <c r="E58" t="str">
        <f t="shared" si="0"/>
        <v/>
      </c>
      <c r="F58" t="str">
        <f t="shared" si="2"/>
        <v/>
      </c>
      <c r="K58" s="9"/>
      <c r="L58" s="25" t="s">
        <v>208</v>
      </c>
      <c r="M58" s="28"/>
      <c r="N58" s="28"/>
      <c r="O58" s="29"/>
      <c r="P58" t="str">
        <f>IF(D$12="","",D$12)</f>
        <v/>
      </c>
      <c r="Q58" t="s">
        <v>209</v>
      </c>
      <c r="R58" t="s">
        <v>25</v>
      </c>
      <c r="S58" t="s">
        <v>72</v>
      </c>
      <c r="U58" t="str">
        <f t="shared" si="14"/>
        <v/>
      </c>
      <c r="V58" s="13" t="str">
        <f t="shared" ref="V58" si="29">IF(OR($N$15="Int.",ISBLANK($N$15)),"",IF(AND(U59="NO*",U61="NO*"),"Case 0",IF(U58="VALID",IF(U60="VALID",IF(U59="YES",IF(U61="YES","Case 1","Case 2"),IF(U61="YES","Case 3","Case 4")),IF(U59="YES",IF(U61="YES","Case 5","Case 6"),IF(U61="YES","Case 7","Case 8"))),IF(U60="VALID",IF(U59="YES",IF(U61="YES","Case 9","Case 10"),IF(U61="YES","Case 11","Case 12")),IF(U59="YES",IF(U61="YES","Case 13","Case 14"),IF(U61="YES","Case 15","Case 16"))))))</f>
        <v/>
      </c>
    </row>
    <row r="59" spans="1:22" ht="13.2" customHeight="1" x14ac:dyDescent="0.3">
      <c r="A59">
        <v>2</v>
      </c>
      <c r="B59" t="s">
        <v>210</v>
      </c>
      <c r="C59" t="s">
        <v>39</v>
      </c>
      <c r="E59" t="str">
        <f t="shared" si="0"/>
        <v/>
      </c>
      <c r="F59" t="str">
        <f t="shared" si="2"/>
        <v/>
      </c>
      <c r="K59" s="9"/>
      <c r="L59" s="25" t="s">
        <v>211</v>
      </c>
      <c r="M59" s="28"/>
      <c r="N59" s="28"/>
      <c r="O59" s="29"/>
      <c r="P59" t="str">
        <f t="shared" ref="P59:P61" si="30">IF(D$12="","",D$12)</f>
        <v/>
      </c>
      <c r="Q59" t="s">
        <v>209</v>
      </c>
      <c r="R59" t="s">
        <v>32</v>
      </c>
      <c r="S59" t="s">
        <v>72</v>
      </c>
      <c r="U59" t="str">
        <f t="shared" si="13"/>
        <v/>
      </c>
      <c r="V59" s="13"/>
    </row>
    <row r="60" spans="1:22" ht="13.2" customHeight="1" x14ac:dyDescent="0.3">
      <c r="A60">
        <v>2</v>
      </c>
      <c r="B60" t="s">
        <v>212</v>
      </c>
      <c r="C60" t="s">
        <v>42</v>
      </c>
      <c r="E60" t="str">
        <f t="shared" si="0"/>
        <v/>
      </c>
      <c r="F60" t="str">
        <f t="shared" si="2"/>
        <v/>
      </c>
      <c r="K60" s="9"/>
      <c r="L60" s="25" t="s">
        <v>213</v>
      </c>
      <c r="M60" s="28"/>
      <c r="N60" s="28"/>
      <c r="O60" s="29"/>
      <c r="P60" t="str">
        <f t="shared" si="30"/>
        <v/>
      </c>
      <c r="Q60" t="s">
        <v>214</v>
      </c>
      <c r="R60" t="s">
        <v>25</v>
      </c>
      <c r="S60" t="s">
        <v>72</v>
      </c>
      <c r="U60" t="str">
        <f t="shared" si="14"/>
        <v/>
      </c>
      <c r="V60" s="13"/>
    </row>
    <row r="61" spans="1:22" ht="13.2" customHeight="1" x14ac:dyDescent="0.3">
      <c r="A61">
        <v>2</v>
      </c>
      <c r="B61" t="s">
        <v>215</v>
      </c>
      <c r="C61" t="s">
        <v>49</v>
      </c>
      <c r="E61" t="str">
        <f t="shared" si="0"/>
        <v/>
      </c>
      <c r="F61" t="str">
        <f t="shared" si="2"/>
        <v/>
      </c>
      <c r="K61" s="9"/>
      <c r="L61" s="25" t="s">
        <v>216</v>
      </c>
      <c r="M61" s="28"/>
      <c r="N61" s="28"/>
      <c r="O61" s="29"/>
      <c r="P61" t="str">
        <f t="shared" si="30"/>
        <v/>
      </c>
      <c r="Q61" t="s">
        <v>214</v>
      </c>
      <c r="R61" t="s">
        <v>32</v>
      </c>
      <c r="S61" t="s">
        <v>72</v>
      </c>
      <c r="U61" t="str">
        <f t="shared" si="13"/>
        <v/>
      </c>
      <c r="V61" s="13"/>
    </row>
    <row r="62" spans="1:22" ht="13.2" customHeight="1" x14ac:dyDescent="0.3">
      <c r="A62">
        <v>4</v>
      </c>
      <c r="B62" t="s">
        <v>217</v>
      </c>
      <c r="C62" t="s">
        <v>20</v>
      </c>
      <c r="E62" t="str">
        <f t="shared" si="0"/>
        <v/>
      </c>
      <c r="F62" t="str">
        <f t="shared" si="2"/>
        <v/>
      </c>
      <c r="K62" s="9"/>
      <c r="L62" s="25" t="s">
        <v>218</v>
      </c>
      <c r="M62" s="28"/>
      <c r="N62" s="28"/>
      <c r="O62" s="29"/>
      <c r="P62" t="str">
        <f>IF(D$13="","",D$13)</f>
        <v/>
      </c>
      <c r="Q62" t="s">
        <v>219</v>
      </c>
      <c r="R62" t="s">
        <v>25</v>
      </c>
      <c r="S62" t="s">
        <v>77</v>
      </c>
      <c r="U62" t="str">
        <f t="shared" si="14"/>
        <v/>
      </c>
      <c r="V62" s="13" t="str">
        <f t="shared" ref="V62" si="31">IF(OR($N$15="Int.",ISBLANK($N$15)),"",IF(AND(U63="NO*",U65="NO*"),"Case 0",IF(U62="VALID",IF(U64="VALID",IF(U63="YES",IF(U65="YES","Case 1","Case 2"),IF(U65="YES","Case 3","Case 4")),IF(U63="YES",IF(U65="YES","Case 5","Case 6"),IF(U65="YES","Case 7","Case 8"))),IF(U64="VALID",IF(U63="YES",IF(U65="YES","Case 9","Case 10"),IF(U65="YES","Case 11","Case 12")),IF(U63="YES",IF(U65="YES","Case 13","Case 14"),IF(U65="YES","Case 15","Case 16"))))))</f>
        <v/>
      </c>
    </row>
    <row r="63" spans="1:22" ht="13.2" customHeight="1" x14ac:dyDescent="0.3">
      <c r="A63">
        <v>4</v>
      </c>
      <c r="B63" t="s">
        <v>220</v>
      </c>
      <c r="C63" t="s">
        <v>28</v>
      </c>
      <c r="E63" t="str">
        <f t="shared" si="0"/>
        <v/>
      </c>
      <c r="F63" t="str">
        <f t="shared" si="2"/>
        <v/>
      </c>
      <c r="K63" s="9"/>
      <c r="L63" s="25" t="s">
        <v>221</v>
      </c>
      <c r="M63" s="28"/>
      <c r="N63" s="28"/>
      <c r="O63" s="29"/>
      <c r="P63" t="str">
        <f t="shared" ref="P63:P65" si="32">IF(D$13="","",D$13)</f>
        <v/>
      </c>
      <c r="Q63" t="s">
        <v>219</v>
      </c>
      <c r="R63" t="s">
        <v>32</v>
      </c>
      <c r="S63" t="s">
        <v>77</v>
      </c>
      <c r="U63" t="str">
        <f t="shared" si="13"/>
        <v/>
      </c>
      <c r="V63" s="13"/>
    </row>
    <row r="64" spans="1:22" ht="13.2" customHeight="1" x14ac:dyDescent="0.3">
      <c r="A64">
        <v>4</v>
      </c>
      <c r="B64" t="s">
        <v>222</v>
      </c>
      <c r="C64" t="s">
        <v>34</v>
      </c>
      <c r="E64" t="str">
        <f t="shared" si="0"/>
        <v/>
      </c>
      <c r="F64" t="str">
        <f t="shared" si="2"/>
        <v/>
      </c>
      <c r="K64" s="9"/>
      <c r="L64" s="25" t="s">
        <v>223</v>
      </c>
      <c r="M64" s="28"/>
      <c r="N64" s="28"/>
      <c r="O64" s="29"/>
      <c r="P64" t="str">
        <f t="shared" si="32"/>
        <v/>
      </c>
      <c r="Q64" t="s">
        <v>224</v>
      </c>
      <c r="R64" t="s">
        <v>25</v>
      </c>
      <c r="S64" t="s">
        <v>77</v>
      </c>
      <c r="U64" t="str">
        <f t="shared" si="14"/>
        <v/>
      </c>
      <c r="V64" s="13"/>
    </row>
    <row r="65" spans="1:22" ht="13.2" customHeight="1" x14ac:dyDescent="0.3">
      <c r="A65">
        <v>4</v>
      </c>
      <c r="B65" t="s">
        <v>225</v>
      </c>
      <c r="C65" t="s">
        <v>39</v>
      </c>
      <c r="E65" t="str">
        <f t="shared" si="0"/>
        <v/>
      </c>
      <c r="F65" t="str">
        <f t="shared" si="2"/>
        <v/>
      </c>
      <c r="K65" s="9"/>
      <c r="L65" s="25" t="s">
        <v>226</v>
      </c>
      <c r="M65" s="28"/>
      <c r="N65" s="28"/>
      <c r="O65" s="29"/>
      <c r="P65" t="str">
        <f t="shared" si="32"/>
        <v/>
      </c>
      <c r="Q65" t="s">
        <v>224</v>
      </c>
      <c r="R65" t="s">
        <v>32</v>
      </c>
      <c r="S65" t="s">
        <v>77</v>
      </c>
      <c r="U65" t="str">
        <f t="shared" si="13"/>
        <v/>
      </c>
      <c r="V65" s="13"/>
    </row>
    <row r="66" spans="1:22" ht="13.2" customHeight="1" x14ac:dyDescent="0.3">
      <c r="A66">
        <v>4</v>
      </c>
      <c r="B66" t="s">
        <v>227</v>
      </c>
      <c r="C66" t="s">
        <v>42</v>
      </c>
      <c r="E66" t="str">
        <f t="shared" ref="E66:E129" si="33">IF(LEN(F66)=0,"",IF(ISBLANK(D66),"",IF(F66="INCONCLUSIVE","Inconclusive",IF(F66="NEGATIVE","Negative",IF(F66="POSITIVE","Positive",IF(F66="RERUN",IF(G66=1,"No Result (RR)",IF(G66=2,IF(H66="RERUN","Inconclusive",IF(H66="N1 RERUN","No Result (RR)","Pending")),IF(G66=3,IF(H66="RERUN","Inconclusive",IF(H66="N1 RERUN","Inconclusive","Pending")),"Pending"))),IF(F66="N1 RERUN",IF(G66=1,"No Result (N1)",IF(G66=2,IF(H66="RERUN","No Result (N1)",IF(H66="N1 RERUN","Positive","Pending")),IF(G66=3,IF(H66="RERUN","Inconclusive",IF(H66="N1 RERUN","Positive","Pending")),"Pending"))))))))))</f>
        <v/>
      </c>
      <c r="F66" t="str">
        <f t="shared" si="2"/>
        <v/>
      </c>
      <c r="K66" s="9"/>
      <c r="L66" s="25" t="s">
        <v>228</v>
      </c>
      <c r="M66" s="28"/>
      <c r="N66" s="28"/>
      <c r="O66" s="29"/>
      <c r="P66" t="str">
        <f>IF(D$14="","",D$14)</f>
        <v/>
      </c>
      <c r="Q66" t="s">
        <v>229</v>
      </c>
      <c r="R66" t="s">
        <v>25</v>
      </c>
      <c r="S66" t="s">
        <v>81</v>
      </c>
      <c r="U66" t="str">
        <f t="shared" si="14"/>
        <v/>
      </c>
      <c r="V66" s="13" t="str">
        <f t="shared" ref="V66" si="34">IF(OR($N$15="Int.",ISBLANK($N$15)),"",IF(AND(U67="NO*",U69="NO*"),"Case 0",IF(U66="VALID",IF(U68="VALID",IF(U67="YES",IF(U69="YES","Case 1","Case 2"),IF(U69="YES","Case 3","Case 4")),IF(U67="YES",IF(U69="YES","Case 5","Case 6"),IF(U69="YES","Case 7","Case 8"))),IF(U68="VALID",IF(U67="YES",IF(U69="YES","Case 9","Case 10"),IF(U69="YES","Case 11","Case 12")),IF(U67="YES",IF(U69="YES","Case 13","Case 14"),IF(U69="YES","Case 15","Case 16"))))))</f>
        <v/>
      </c>
    </row>
    <row r="67" spans="1:22" ht="13.2" customHeight="1" x14ac:dyDescent="0.3">
      <c r="A67">
        <v>4</v>
      </c>
      <c r="B67" t="s">
        <v>230</v>
      </c>
      <c r="C67" t="s">
        <v>49</v>
      </c>
      <c r="E67" t="str">
        <f t="shared" si="33"/>
        <v/>
      </c>
      <c r="F67" t="str">
        <f t="shared" ref="F67:F130" si="35">IF(OR(D67="Empty",ISBLANK(D67)),"",IF(_xlfn.XLOOKUP(B67,S$18:S$769,V$18:V$769,"Null",0,1)="Case 0","INCONCLUSIVE",IF(OR(_xlfn.XLOOKUP(B67,S$18:S$769,V$18:V$769,"Null",0,1)="Case 1",_xlfn.XLOOKUP(B67,S$18:S$769,V$18:V$769,"Null",0,1)="Case 5",_xlfn.XLOOKUP(B67,S$18:S$769,V$18:V$769,"Null",0,1)="Case 9", _xlfn.XLOOKUP(B67,S$18:S$769,V$18:V$769,"Null",0,1)="Case 13"),"POSITIVE",IF(OR(_xlfn.XLOOKUP(B67,S$18:S$769,V$18:V$769,"Null",0,1)="Case 2",_xlfn.XLOOKUP(B67,S$18:S$769,V$18:V$769,"Null",0,1)="Case 3",_xlfn.XLOOKUP(B67,S$18:S$769,V$18:V$769,"Null",0,1)="Case 6",_xlfn.XLOOKUP(B67,S$18:S$769,V$18:V$769,"Null",0,1)="Case 11",_xlfn.XLOOKUP(B67,S$18:S$769,V$18:V$769,"Null",0,1)="Case 7",_xlfn.XLOOKUP(B67,S$18:S$769,V$18:V$769,"Null",0,1)="Case 10",_xlfn.XLOOKUP(B67,S$18:S$769,V$18:V$769,"Null",0,1)="Case 14",_xlfn.XLOOKUP(B67,S$18:S$769,V$18:V$769,"Null",0,1)="Case 15"),"N1 RERUN",IF(OR(_xlfn.XLOOKUP(B67,S$18:S$769,V$18:V$769,"Null",0,1)="Case 4",_xlfn.XLOOKUP(B67,S$18:S$769,V$18:V$769,"Null",0,1)="Case 8",_xlfn.XLOOKUP(B67,S$18:S$769,V$18:V$769,"Null",0,1)="Case 12"),"NEGATIVE",IF(_xlfn.XLOOKUP(B67,S$18:S$769,V$18:V$769,"Null",0,1)="Case 16","RERUN",""))))))</f>
        <v/>
      </c>
      <c r="K67" s="9"/>
      <c r="L67" s="25" t="s">
        <v>231</v>
      </c>
      <c r="M67" s="28"/>
      <c r="N67" s="28"/>
      <c r="O67" s="29"/>
      <c r="P67" t="str">
        <f t="shared" ref="P67:P69" si="36">IF(D$14="","",D$14)</f>
        <v/>
      </c>
      <c r="Q67" t="s">
        <v>229</v>
      </c>
      <c r="R67" t="s">
        <v>32</v>
      </c>
      <c r="S67" t="s">
        <v>81</v>
      </c>
      <c r="U67" t="str">
        <f t="shared" si="13"/>
        <v/>
      </c>
      <c r="V67" s="13"/>
    </row>
    <row r="68" spans="1:22" ht="13.2" customHeight="1" x14ac:dyDescent="0.3">
      <c r="A68">
        <v>5</v>
      </c>
      <c r="B68" t="s">
        <v>232</v>
      </c>
      <c r="C68" t="s">
        <v>20</v>
      </c>
      <c r="E68" t="str">
        <f t="shared" si="33"/>
        <v/>
      </c>
      <c r="F68" t="str">
        <f t="shared" si="35"/>
        <v/>
      </c>
      <c r="K68" s="9"/>
      <c r="L68" s="25" t="s">
        <v>233</v>
      </c>
      <c r="M68" s="28"/>
      <c r="N68" s="28"/>
      <c r="O68" s="29"/>
      <c r="P68" t="str">
        <f t="shared" si="36"/>
        <v/>
      </c>
      <c r="Q68" t="s">
        <v>234</v>
      </c>
      <c r="R68" t="s">
        <v>25</v>
      </c>
      <c r="S68" t="s">
        <v>81</v>
      </c>
      <c r="U68" t="str">
        <f t="shared" si="14"/>
        <v/>
      </c>
      <c r="V68" s="13"/>
    </row>
    <row r="69" spans="1:22" ht="13.2" customHeight="1" x14ac:dyDescent="0.3">
      <c r="A69">
        <v>5</v>
      </c>
      <c r="B69" t="s">
        <v>235</v>
      </c>
      <c r="C69" t="s">
        <v>28</v>
      </c>
      <c r="E69" t="str">
        <f t="shared" si="33"/>
        <v/>
      </c>
      <c r="F69" t="str">
        <f t="shared" si="35"/>
        <v/>
      </c>
      <c r="K69" s="9"/>
      <c r="L69" s="25" t="s">
        <v>236</v>
      </c>
      <c r="M69" s="28"/>
      <c r="N69" s="28"/>
      <c r="O69" s="29"/>
      <c r="P69" t="str">
        <f t="shared" si="36"/>
        <v/>
      </c>
      <c r="Q69" t="s">
        <v>234</v>
      </c>
      <c r="R69" t="s">
        <v>32</v>
      </c>
      <c r="S69" t="s">
        <v>81</v>
      </c>
      <c r="U69" t="str">
        <f t="shared" si="13"/>
        <v/>
      </c>
      <c r="V69" s="13"/>
    </row>
    <row r="70" spans="1:22" ht="13.2" customHeight="1" x14ac:dyDescent="0.3">
      <c r="A70">
        <v>5</v>
      </c>
      <c r="B70" t="s">
        <v>237</v>
      </c>
      <c r="C70" t="s">
        <v>34</v>
      </c>
      <c r="E70" t="str">
        <f t="shared" si="33"/>
        <v/>
      </c>
      <c r="F70" t="str">
        <f t="shared" si="35"/>
        <v/>
      </c>
      <c r="K70" s="9"/>
      <c r="L70" s="25" t="s">
        <v>238</v>
      </c>
      <c r="M70" s="28"/>
      <c r="N70" s="28"/>
      <c r="O70" s="29"/>
      <c r="P70" t="str">
        <f>IF(D$15="","",D$15)</f>
        <v/>
      </c>
      <c r="Q70" t="s">
        <v>239</v>
      </c>
      <c r="R70" t="s">
        <v>25</v>
      </c>
      <c r="S70" t="s">
        <v>87</v>
      </c>
      <c r="U70" t="str">
        <f t="shared" si="14"/>
        <v/>
      </c>
      <c r="V70" s="13" t="str">
        <f t="shared" ref="V70" si="37">IF(OR($N$15="Int.",ISBLANK($N$15)),"",IF(AND(U71="NO*",U73="NO*"),"Case 0",IF(U70="VALID",IF(U72="VALID",IF(U71="YES",IF(U73="YES","Case 1","Case 2"),IF(U73="YES","Case 3","Case 4")),IF(U71="YES",IF(U73="YES","Case 5","Case 6"),IF(U73="YES","Case 7","Case 8"))),IF(U72="VALID",IF(U71="YES",IF(U73="YES","Case 9","Case 10"),IF(U73="YES","Case 11","Case 12")),IF(U71="YES",IF(U73="YES","Case 13","Case 14"),IF(U73="YES","Case 15","Case 16"))))))</f>
        <v/>
      </c>
    </row>
    <row r="71" spans="1:22" ht="13.2" customHeight="1" x14ac:dyDescent="0.3">
      <c r="A71">
        <v>5</v>
      </c>
      <c r="B71" t="s">
        <v>240</v>
      </c>
      <c r="C71" t="s">
        <v>39</v>
      </c>
      <c r="E71" t="str">
        <f t="shared" si="33"/>
        <v/>
      </c>
      <c r="F71" t="str">
        <f t="shared" si="35"/>
        <v/>
      </c>
      <c r="K71" s="9"/>
      <c r="L71" s="25" t="s">
        <v>241</v>
      </c>
      <c r="M71" s="28"/>
      <c r="N71" s="28"/>
      <c r="O71" s="29"/>
      <c r="P71" t="str">
        <f t="shared" ref="P71:P73" si="38">IF(D$15="","",D$15)</f>
        <v/>
      </c>
      <c r="Q71" t="s">
        <v>239</v>
      </c>
      <c r="R71" t="s">
        <v>32</v>
      </c>
      <c r="S71" t="s">
        <v>87</v>
      </c>
      <c r="U71" t="str">
        <f t="shared" si="13"/>
        <v/>
      </c>
      <c r="V71" s="13"/>
    </row>
    <row r="72" spans="1:22" ht="13.2" customHeight="1" x14ac:dyDescent="0.3">
      <c r="A72">
        <v>5</v>
      </c>
      <c r="B72" t="s">
        <v>242</v>
      </c>
      <c r="C72" t="s">
        <v>42</v>
      </c>
      <c r="E72" t="str">
        <f t="shared" si="33"/>
        <v/>
      </c>
      <c r="F72" t="str">
        <f t="shared" si="35"/>
        <v/>
      </c>
      <c r="K72" s="9"/>
      <c r="L72" s="25" t="s">
        <v>243</v>
      </c>
      <c r="M72" s="28"/>
      <c r="N72" s="28"/>
      <c r="O72" s="29"/>
      <c r="P72" t="str">
        <f t="shared" si="38"/>
        <v/>
      </c>
      <c r="Q72" t="s">
        <v>244</v>
      </c>
      <c r="R72" t="s">
        <v>25</v>
      </c>
      <c r="S72" t="s">
        <v>87</v>
      </c>
      <c r="U72" t="str">
        <f t="shared" si="14"/>
        <v/>
      </c>
      <c r="V72" s="13"/>
    </row>
    <row r="73" spans="1:22" ht="13.2" customHeight="1" x14ac:dyDescent="0.3">
      <c r="A73">
        <v>5</v>
      </c>
      <c r="B73" t="s">
        <v>245</v>
      </c>
      <c r="C73" t="s">
        <v>49</v>
      </c>
      <c r="E73" t="str">
        <f t="shared" si="33"/>
        <v/>
      </c>
      <c r="F73" t="str">
        <f t="shared" si="35"/>
        <v/>
      </c>
      <c r="K73" s="9"/>
      <c r="L73" s="25" t="s">
        <v>246</v>
      </c>
      <c r="M73" s="28"/>
      <c r="N73" s="28"/>
      <c r="O73" s="29"/>
      <c r="P73" t="str">
        <f t="shared" si="38"/>
        <v/>
      </c>
      <c r="Q73" t="s">
        <v>244</v>
      </c>
      <c r="R73" t="s">
        <v>32</v>
      </c>
      <c r="S73" t="s">
        <v>87</v>
      </c>
      <c r="U73" t="str">
        <f t="shared" si="13"/>
        <v/>
      </c>
      <c r="V73" s="13"/>
    </row>
    <row r="74" spans="1:22" ht="13.2" customHeight="1" x14ac:dyDescent="0.3">
      <c r="A74">
        <v>7</v>
      </c>
      <c r="B74" t="s">
        <v>247</v>
      </c>
      <c r="C74" t="s">
        <v>20</v>
      </c>
      <c r="E74" t="str">
        <f t="shared" si="33"/>
        <v/>
      </c>
      <c r="F74" t="str">
        <f t="shared" si="35"/>
        <v/>
      </c>
      <c r="K74" s="9"/>
      <c r="L74" s="25" t="s">
        <v>248</v>
      </c>
      <c r="M74" s="28"/>
      <c r="N74" s="28"/>
      <c r="O74" s="29"/>
      <c r="P74" t="str">
        <f>IF(D$16="","",D$16)</f>
        <v/>
      </c>
      <c r="Q74" t="s">
        <v>249</v>
      </c>
      <c r="R74" t="s">
        <v>25</v>
      </c>
      <c r="S74" t="s">
        <v>89</v>
      </c>
      <c r="U74" t="str">
        <f t="shared" si="14"/>
        <v/>
      </c>
      <c r="V74" s="13" t="str">
        <f t="shared" ref="V74" si="39">IF(OR($N$15="Int.",ISBLANK($N$15)),"",IF(AND(U75="NO*",U77="NO*"),"Case 0",IF(U74="VALID",IF(U76="VALID",IF(U75="YES",IF(U77="YES","Case 1","Case 2"),IF(U77="YES","Case 3","Case 4")),IF(U75="YES",IF(U77="YES","Case 5","Case 6"),IF(U77="YES","Case 7","Case 8"))),IF(U76="VALID",IF(U75="YES",IF(U77="YES","Case 9","Case 10"),IF(U77="YES","Case 11","Case 12")),IF(U75="YES",IF(U77="YES","Case 13","Case 14"),IF(U77="YES","Case 15","Case 16"))))))</f>
        <v/>
      </c>
    </row>
    <row r="75" spans="1:22" ht="13.2" customHeight="1" x14ac:dyDescent="0.3">
      <c r="A75">
        <v>7</v>
      </c>
      <c r="B75" t="s">
        <v>250</v>
      </c>
      <c r="C75" t="s">
        <v>28</v>
      </c>
      <c r="E75" t="str">
        <f t="shared" si="33"/>
        <v/>
      </c>
      <c r="F75" t="str">
        <f t="shared" si="35"/>
        <v/>
      </c>
      <c r="K75" s="9"/>
      <c r="L75" s="25" t="s">
        <v>251</v>
      </c>
      <c r="M75" s="28"/>
      <c r="N75" s="28"/>
      <c r="O75" s="29"/>
      <c r="P75" t="str">
        <f t="shared" ref="P75:P77" si="40">IF(D$16="","",D$16)</f>
        <v/>
      </c>
      <c r="Q75" t="s">
        <v>249</v>
      </c>
      <c r="R75" t="s">
        <v>32</v>
      </c>
      <c r="S75" t="s">
        <v>89</v>
      </c>
      <c r="U75" t="str">
        <f t="shared" si="13"/>
        <v/>
      </c>
      <c r="V75" s="13"/>
    </row>
    <row r="76" spans="1:22" ht="13.2" customHeight="1" x14ac:dyDescent="0.3">
      <c r="A76">
        <v>7</v>
      </c>
      <c r="B76" t="s">
        <v>252</v>
      </c>
      <c r="C76" t="s">
        <v>34</v>
      </c>
      <c r="E76" t="str">
        <f t="shared" si="33"/>
        <v/>
      </c>
      <c r="F76" t="str">
        <f t="shared" si="35"/>
        <v/>
      </c>
      <c r="K76" s="9"/>
      <c r="L76" s="25" t="s">
        <v>253</v>
      </c>
      <c r="M76" s="28"/>
      <c r="N76" s="28"/>
      <c r="O76" s="29"/>
      <c r="P76" t="str">
        <f t="shared" si="40"/>
        <v/>
      </c>
      <c r="Q76" t="s">
        <v>254</v>
      </c>
      <c r="R76" t="s">
        <v>25</v>
      </c>
      <c r="S76" t="s">
        <v>89</v>
      </c>
      <c r="U76" t="str">
        <f t="shared" si="14"/>
        <v/>
      </c>
      <c r="V76" s="13"/>
    </row>
    <row r="77" spans="1:22" ht="13.2" customHeight="1" x14ac:dyDescent="0.3">
      <c r="A77">
        <v>7</v>
      </c>
      <c r="B77" t="s">
        <v>255</v>
      </c>
      <c r="C77" t="s">
        <v>39</v>
      </c>
      <c r="E77" t="str">
        <f t="shared" si="33"/>
        <v/>
      </c>
      <c r="F77" t="str">
        <f t="shared" si="35"/>
        <v/>
      </c>
      <c r="K77" s="9"/>
      <c r="L77" s="25" t="s">
        <v>256</v>
      </c>
      <c r="M77" s="28"/>
      <c r="N77" s="28"/>
      <c r="O77" s="29"/>
      <c r="P77" t="str">
        <f t="shared" si="40"/>
        <v/>
      </c>
      <c r="Q77" t="s">
        <v>254</v>
      </c>
      <c r="R77" t="s">
        <v>32</v>
      </c>
      <c r="S77" t="s">
        <v>89</v>
      </c>
      <c r="U77" t="str">
        <f t="shared" si="13"/>
        <v/>
      </c>
      <c r="V77" s="13"/>
    </row>
    <row r="78" spans="1:22" ht="13.2" customHeight="1" x14ac:dyDescent="0.3">
      <c r="A78">
        <v>7</v>
      </c>
      <c r="B78" t="s">
        <v>257</v>
      </c>
      <c r="C78" t="s">
        <v>42</v>
      </c>
      <c r="E78" t="str">
        <f t="shared" si="33"/>
        <v/>
      </c>
      <c r="F78" t="str">
        <f t="shared" si="35"/>
        <v/>
      </c>
      <c r="K78" s="9"/>
      <c r="L78" s="25" t="s">
        <v>258</v>
      </c>
      <c r="M78" s="28"/>
      <c r="N78" s="28"/>
      <c r="O78" s="29"/>
      <c r="P78" t="str">
        <f>IF(D$17="","",D$17)</f>
        <v/>
      </c>
      <c r="Q78" t="s">
        <v>259</v>
      </c>
      <c r="R78" t="s">
        <v>25</v>
      </c>
      <c r="S78" t="s">
        <v>93</v>
      </c>
      <c r="U78" t="str">
        <f t="shared" si="14"/>
        <v/>
      </c>
      <c r="V78" s="13" t="str">
        <f t="shared" ref="V78" si="41">IF(OR($N$15="Int.",ISBLANK($N$15)),"",IF(AND(U79="NO*",U81="NO*"),"Case 0",IF(U78="VALID",IF(U80="VALID",IF(U79="YES",IF(U81="YES","Case 1","Case 2"),IF(U81="YES","Case 3","Case 4")),IF(U79="YES",IF(U81="YES","Case 5","Case 6"),IF(U81="YES","Case 7","Case 8"))),IF(U80="VALID",IF(U79="YES",IF(U81="YES","Case 9","Case 10"),IF(U81="YES","Case 11","Case 12")),IF(U79="YES",IF(U81="YES","Case 13","Case 14"),IF(U81="YES","Case 15","Case 16"))))))</f>
        <v/>
      </c>
    </row>
    <row r="79" spans="1:22" ht="13.2" customHeight="1" x14ac:dyDescent="0.3">
      <c r="A79">
        <v>7</v>
      </c>
      <c r="B79" t="s">
        <v>260</v>
      </c>
      <c r="C79" t="s">
        <v>49</v>
      </c>
      <c r="E79" t="str">
        <f t="shared" si="33"/>
        <v/>
      </c>
      <c r="F79" t="str">
        <f t="shared" si="35"/>
        <v/>
      </c>
      <c r="K79" s="9"/>
      <c r="L79" s="25" t="s">
        <v>261</v>
      </c>
      <c r="M79" s="28"/>
      <c r="N79" s="28"/>
      <c r="O79" s="29"/>
      <c r="P79" t="str">
        <f t="shared" ref="P79:P81" si="42">IF(D$17="","",D$17)</f>
        <v/>
      </c>
      <c r="Q79" t="s">
        <v>259</v>
      </c>
      <c r="R79" t="s">
        <v>32</v>
      </c>
      <c r="S79" t="s">
        <v>93</v>
      </c>
      <c r="U79" t="str">
        <f t="shared" si="13"/>
        <v/>
      </c>
      <c r="V79" s="13"/>
    </row>
    <row r="80" spans="1:22" ht="13.2" customHeight="1" x14ac:dyDescent="0.3">
      <c r="A80">
        <v>8</v>
      </c>
      <c r="B80" t="s">
        <v>262</v>
      </c>
      <c r="C80" t="s">
        <v>20</v>
      </c>
      <c r="E80" t="str">
        <f t="shared" si="33"/>
        <v/>
      </c>
      <c r="F80" t="str">
        <f t="shared" si="35"/>
        <v/>
      </c>
      <c r="K80" s="9"/>
      <c r="L80" s="25" t="s">
        <v>263</v>
      </c>
      <c r="M80" s="28"/>
      <c r="N80" s="28"/>
      <c r="O80" s="29"/>
      <c r="P80" t="str">
        <f t="shared" si="42"/>
        <v/>
      </c>
      <c r="Q80" t="s">
        <v>264</v>
      </c>
      <c r="R80" t="s">
        <v>25</v>
      </c>
      <c r="S80" t="s">
        <v>93</v>
      </c>
      <c r="U80" t="str">
        <f t="shared" si="14"/>
        <v/>
      </c>
      <c r="V80" s="13"/>
    </row>
    <row r="81" spans="1:22" ht="13.2" customHeight="1" x14ac:dyDescent="0.3">
      <c r="A81">
        <v>8</v>
      </c>
      <c r="B81" t="s">
        <v>265</v>
      </c>
      <c r="C81" t="s">
        <v>28</v>
      </c>
      <c r="E81" t="str">
        <f t="shared" si="33"/>
        <v/>
      </c>
      <c r="F81" t="str">
        <f t="shared" si="35"/>
        <v/>
      </c>
      <c r="K81" s="9"/>
      <c r="L81" s="25" t="s">
        <v>266</v>
      </c>
      <c r="M81" s="28"/>
      <c r="N81" s="28"/>
      <c r="O81" s="29"/>
      <c r="P81" t="str">
        <f t="shared" si="42"/>
        <v/>
      </c>
      <c r="Q81" t="s">
        <v>264</v>
      </c>
      <c r="R81" t="s">
        <v>32</v>
      </c>
      <c r="S81" t="s">
        <v>93</v>
      </c>
      <c r="U81" t="str">
        <f t="shared" si="13"/>
        <v/>
      </c>
      <c r="V81" s="13"/>
    </row>
    <row r="82" spans="1:22" ht="13.2" customHeight="1" x14ac:dyDescent="0.3">
      <c r="A82">
        <v>8</v>
      </c>
      <c r="B82" t="s">
        <v>267</v>
      </c>
      <c r="C82" t="s">
        <v>34</v>
      </c>
      <c r="E82" t="str">
        <f t="shared" si="33"/>
        <v/>
      </c>
      <c r="F82" t="str">
        <f t="shared" si="35"/>
        <v/>
      </c>
      <c r="K82" s="9"/>
      <c r="L82" s="25" t="s">
        <v>268</v>
      </c>
      <c r="M82" s="28"/>
      <c r="N82" s="28"/>
      <c r="O82" s="29"/>
      <c r="P82" t="str">
        <f>IF(D$18="","",D$18)</f>
        <v/>
      </c>
      <c r="Q82" t="s">
        <v>269</v>
      </c>
      <c r="R82" t="s">
        <v>25</v>
      </c>
      <c r="S82" t="s">
        <v>95</v>
      </c>
      <c r="U82" t="str">
        <f t="shared" ref="U82:U144" si="43">IF($T$1&lt;&gt;"Cq","",IF(T82="","INVALID",IF(T82&lt;33,"VALID","INVALID")))</f>
        <v/>
      </c>
      <c r="V82" s="13" t="str">
        <f t="shared" ref="V82" si="44">IF(OR($N$15="Int.",ISBLANK($N$15)),"",IF(AND(U83="NO*",U85="NO*"),"Case 0",IF(U82="VALID",IF(U84="VALID",IF(U83="YES",IF(U85="YES","Case 1","Case 2"),IF(U85="YES","Case 3","Case 4")),IF(U83="YES",IF(U85="YES","Case 5","Case 6"),IF(U85="YES","Case 7","Case 8"))),IF(U84="VALID",IF(U83="YES",IF(U85="YES","Case 9","Case 10"),IF(U85="YES","Case 11","Case 12")),IF(U83="YES",IF(U85="YES","Case 13","Case 14"),IF(U85="YES","Case 15","Case 16"))))))</f>
        <v/>
      </c>
    </row>
    <row r="83" spans="1:22" ht="13.2" customHeight="1" x14ac:dyDescent="0.3">
      <c r="A83">
        <v>8</v>
      </c>
      <c r="B83" t="s">
        <v>270</v>
      </c>
      <c r="C83" t="s">
        <v>39</v>
      </c>
      <c r="E83" t="str">
        <f t="shared" si="33"/>
        <v/>
      </c>
      <c r="F83" t="str">
        <f t="shared" si="35"/>
        <v/>
      </c>
      <c r="K83" s="9"/>
      <c r="L83" s="25" t="s">
        <v>271</v>
      </c>
      <c r="M83" s="28"/>
      <c r="N83" s="28"/>
      <c r="O83" s="29"/>
      <c r="P83" t="str">
        <f t="shared" ref="P83:P85" si="45">IF(D$18="","",D$18)</f>
        <v/>
      </c>
      <c r="Q83" t="s">
        <v>269</v>
      </c>
      <c r="R83" t="s">
        <v>32</v>
      </c>
      <c r="S83" t="s">
        <v>95</v>
      </c>
      <c r="U83" t="str">
        <f t="shared" ref="U83:U145" si="46">IF($T$1&lt;&gt;"Cq","",IF(T83="","NO",IF(T83&lt;33,"YES","NO*")))</f>
        <v/>
      </c>
      <c r="V83" s="13"/>
    </row>
    <row r="84" spans="1:22" ht="13.2" customHeight="1" x14ac:dyDescent="0.3">
      <c r="A84">
        <v>8</v>
      </c>
      <c r="B84" t="s">
        <v>272</v>
      </c>
      <c r="C84" t="s">
        <v>42</v>
      </c>
      <c r="E84" t="str">
        <f t="shared" si="33"/>
        <v/>
      </c>
      <c r="F84" t="str">
        <f t="shared" si="35"/>
        <v/>
      </c>
      <c r="K84" s="9"/>
      <c r="L84" s="25" t="s">
        <v>273</v>
      </c>
      <c r="M84" s="28"/>
      <c r="N84" s="28"/>
      <c r="O84" s="29"/>
      <c r="P84" t="str">
        <f t="shared" si="45"/>
        <v/>
      </c>
      <c r="Q84" t="s">
        <v>274</v>
      </c>
      <c r="R84" t="s">
        <v>25</v>
      </c>
      <c r="S84" t="s">
        <v>95</v>
      </c>
      <c r="U84" t="str">
        <f t="shared" si="43"/>
        <v/>
      </c>
      <c r="V84" s="13"/>
    </row>
    <row r="85" spans="1:22" ht="13.2" customHeight="1" x14ac:dyDescent="0.3">
      <c r="A85">
        <v>8</v>
      </c>
      <c r="B85" t="s">
        <v>275</v>
      </c>
      <c r="C85" t="s">
        <v>49</v>
      </c>
      <c r="E85" t="str">
        <f t="shared" si="33"/>
        <v/>
      </c>
      <c r="F85" t="str">
        <f t="shared" si="35"/>
        <v/>
      </c>
      <c r="K85" s="9"/>
      <c r="L85" s="25" t="s">
        <v>276</v>
      </c>
      <c r="M85" s="28"/>
      <c r="N85" s="28"/>
      <c r="O85" s="29"/>
      <c r="P85" t="str">
        <f t="shared" si="45"/>
        <v/>
      </c>
      <c r="Q85" t="s">
        <v>274</v>
      </c>
      <c r="R85" t="s">
        <v>32</v>
      </c>
      <c r="S85" t="s">
        <v>95</v>
      </c>
      <c r="U85" t="str">
        <f t="shared" si="46"/>
        <v/>
      </c>
      <c r="V85" s="13"/>
    </row>
    <row r="86" spans="1:22" ht="13.2" customHeight="1" x14ac:dyDescent="0.3">
      <c r="A86">
        <v>10</v>
      </c>
      <c r="B86" t="s">
        <v>277</v>
      </c>
      <c r="C86" t="s">
        <v>20</v>
      </c>
      <c r="E86" t="str">
        <f t="shared" si="33"/>
        <v/>
      </c>
      <c r="F86" t="str">
        <f t="shared" si="35"/>
        <v/>
      </c>
      <c r="K86" s="9"/>
      <c r="L86" s="25" t="s">
        <v>278</v>
      </c>
      <c r="M86" s="28"/>
      <c r="N86" s="28"/>
      <c r="O86" s="29"/>
      <c r="P86" t="str">
        <f>IF(D$19="","",D$19)</f>
        <v/>
      </c>
      <c r="Q86" t="s">
        <v>279</v>
      </c>
      <c r="R86" t="s">
        <v>25</v>
      </c>
      <c r="S86" t="s">
        <v>99</v>
      </c>
      <c r="U86" t="str">
        <f t="shared" si="43"/>
        <v/>
      </c>
      <c r="V86" s="13" t="str">
        <f t="shared" ref="V86" si="47">IF(OR($N$15="Int.",ISBLANK($N$15)),"",IF(AND(U87="NO*",U89="NO*"),"Case 0",IF(U86="VALID",IF(U88="VALID",IF(U87="YES",IF(U89="YES","Case 1","Case 2"),IF(U89="YES","Case 3","Case 4")),IF(U87="YES",IF(U89="YES","Case 5","Case 6"),IF(U89="YES","Case 7","Case 8"))),IF(U88="VALID",IF(U87="YES",IF(U89="YES","Case 9","Case 10"),IF(U89="YES","Case 11","Case 12")),IF(U87="YES",IF(U89="YES","Case 13","Case 14"),IF(U89="YES","Case 15","Case 16"))))))</f>
        <v/>
      </c>
    </row>
    <row r="87" spans="1:22" ht="13.2" customHeight="1" x14ac:dyDescent="0.3">
      <c r="A87">
        <v>10</v>
      </c>
      <c r="B87" t="s">
        <v>280</v>
      </c>
      <c r="C87" t="s">
        <v>28</v>
      </c>
      <c r="E87" t="str">
        <f t="shared" si="33"/>
        <v/>
      </c>
      <c r="F87" t="str">
        <f t="shared" si="35"/>
        <v/>
      </c>
      <c r="K87" s="9"/>
      <c r="L87" s="25" t="s">
        <v>281</v>
      </c>
      <c r="M87" s="28"/>
      <c r="N87" s="28"/>
      <c r="O87" s="29"/>
      <c r="P87" t="str">
        <f t="shared" ref="P87:P89" si="48">IF(D$19="","",D$19)</f>
        <v/>
      </c>
      <c r="Q87" t="s">
        <v>279</v>
      </c>
      <c r="R87" t="s">
        <v>32</v>
      </c>
      <c r="S87" t="s">
        <v>99</v>
      </c>
      <c r="U87" t="str">
        <f t="shared" si="46"/>
        <v/>
      </c>
      <c r="V87" s="13"/>
    </row>
    <row r="88" spans="1:22" ht="13.2" customHeight="1" x14ac:dyDescent="0.3">
      <c r="A88">
        <v>10</v>
      </c>
      <c r="B88" t="s">
        <v>282</v>
      </c>
      <c r="C88" t="s">
        <v>34</v>
      </c>
      <c r="E88" t="str">
        <f t="shared" si="33"/>
        <v/>
      </c>
      <c r="F88" t="str">
        <f t="shared" si="35"/>
        <v/>
      </c>
      <c r="K88" s="9"/>
      <c r="L88" s="25" t="s">
        <v>283</v>
      </c>
      <c r="M88" s="28"/>
      <c r="N88" s="28"/>
      <c r="O88" s="29"/>
      <c r="P88" t="str">
        <f t="shared" si="48"/>
        <v/>
      </c>
      <c r="Q88" t="s">
        <v>284</v>
      </c>
      <c r="R88" t="s">
        <v>25</v>
      </c>
      <c r="S88" t="s">
        <v>99</v>
      </c>
      <c r="U88" t="str">
        <f t="shared" si="43"/>
        <v/>
      </c>
      <c r="V88" s="13"/>
    </row>
    <row r="89" spans="1:22" ht="13.2" customHeight="1" x14ac:dyDescent="0.3">
      <c r="A89">
        <v>10</v>
      </c>
      <c r="B89" t="s">
        <v>285</v>
      </c>
      <c r="C89" t="s">
        <v>39</v>
      </c>
      <c r="E89" t="str">
        <f t="shared" si="33"/>
        <v/>
      </c>
      <c r="F89" t="str">
        <f t="shared" si="35"/>
        <v/>
      </c>
      <c r="K89" s="9"/>
      <c r="L89" s="25" t="s">
        <v>286</v>
      </c>
      <c r="M89" s="28"/>
      <c r="N89" s="28"/>
      <c r="O89" s="29"/>
      <c r="P89" t="str">
        <f t="shared" si="48"/>
        <v/>
      </c>
      <c r="Q89" t="s">
        <v>284</v>
      </c>
      <c r="R89" t="s">
        <v>32</v>
      </c>
      <c r="S89" t="s">
        <v>99</v>
      </c>
      <c r="U89" t="str">
        <f t="shared" si="46"/>
        <v/>
      </c>
      <c r="V89" s="13"/>
    </row>
    <row r="90" spans="1:22" ht="13.2" customHeight="1" x14ac:dyDescent="0.3">
      <c r="A90">
        <v>10</v>
      </c>
      <c r="B90" t="s">
        <v>287</v>
      </c>
      <c r="C90" t="s">
        <v>42</v>
      </c>
      <c r="E90" t="str">
        <f t="shared" si="33"/>
        <v/>
      </c>
      <c r="F90" t="str">
        <f t="shared" si="35"/>
        <v/>
      </c>
      <c r="K90" s="9"/>
      <c r="L90" s="25" t="s">
        <v>288</v>
      </c>
      <c r="M90" s="28"/>
      <c r="N90" s="28"/>
      <c r="O90" s="29"/>
      <c r="P90" t="str">
        <f>IF(D$20="","",D$20)</f>
        <v/>
      </c>
      <c r="Q90" t="s">
        <v>289</v>
      </c>
      <c r="R90" t="s">
        <v>25</v>
      </c>
      <c r="S90" t="s">
        <v>102</v>
      </c>
      <c r="U90" t="str">
        <f t="shared" si="43"/>
        <v/>
      </c>
      <c r="V90" s="13" t="str">
        <f t="shared" ref="V90" si="49">IF(OR($N$15="Int.",ISBLANK($N$15)),"",IF(AND(U91="NO*",U93="NO*"),"Case 0",IF(U90="VALID",IF(U92="VALID",IF(U91="YES",IF(U93="YES","Case 1","Case 2"),IF(U93="YES","Case 3","Case 4")),IF(U91="YES",IF(U93="YES","Case 5","Case 6"),IF(U93="YES","Case 7","Case 8"))),IF(U92="VALID",IF(U91="YES",IF(U93="YES","Case 9","Case 10"),IF(U93="YES","Case 11","Case 12")),IF(U91="YES",IF(U93="YES","Case 13","Case 14"),IF(U93="YES","Case 15","Case 16"))))))</f>
        <v/>
      </c>
    </row>
    <row r="91" spans="1:22" ht="13.2" customHeight="1" x14ac:dyDescent="0.3">
      <c r="A91">
        <v>10</v>
      </c>
      <c r="B91" t="s">
        <v>290</v>
      </c>
      <c r="C91" t="s">
        <v>49</v>
      </c>
      <c r="E91" t="str">
        <f t="shared" si="33"/>
        <v/>
      </c>
      <c r="F91" t="str">
        <f t="shared" si="35"/>
        <v/>
      </c>
      <c r="K91" s="9"/>
      <c r="L91" s="25" t="s">
        <v>291</v>
      </c>
      <c r="M91" s="28"/>
      <c r="N91" s="28"/>
      <c r="O91" s="29"/>
      <c r="P91" t="str">
        <f t="shared" ref="P91:P93" si="50">IF(D$20="","",D$20)</f>
        <v/>
      </c>
      <c r="Q91" t="s">
        <v>289</v>
      </c>
      <c r="R91" t="s">
        <v>32</v>
      </c>
      <c r="S91" t="s">
        <v>102</v>
      </c>
      <c r="U91" t="str">
        <f t="shared" si="46"/>
        <v/>
      </c>
      <c r="V91" s="13"/>
    </row>
    <row r="92" spans="1:22" ht="13.2" customHeight="1" x14ac:dyDescent="0.3">
      <c r="A92">
        <v>11</v>
      </c>
      <c r="B92" t="s">
        <v>292</v>
      </c>
      <c r="C92" t="s">
        <v>20</v>
      </c>
      <c r="E92" t="str">
        <f t="shared" si="33"/>
        <v/>
      </c>
      <c r="F92" t="str">
        <f t="shared" si="35"/>
        <v/>
      </c>
      <c r="K92" s="9"/>
      <c r="L92" s="25" t="s">
        <v>293</v>
      </c>
      <c r="M92" s="28"/>
      <c r="N92" s="28"/>
      <c r="O92" s="29"/>
      <c r="P92" t="str">
        <f t="shared" si="50"/>
        <v/>
      </c>
      <c r="Q92" t="s">
        <v>294</v>
      </c>
      <c r="R92" t="s">
        <v>25</v>
      </c>
      <c r="S92" t="s">
        <v>102</v>
      </c>
      <c r="U92" t="str">
        <f t="shared" si="43"/>
        <v/>
      </c>
      <c r="V92" s="13"/>
    </row>
    <row r="93" spans="1:22" ht="13.2" customHeight="1" x14ac:dyDescent="0.3">
      <c r="A93">
        <v>11</v>
      </c>
      <c r="B93" t="s">
        <v>295</v>
      </c>
      <c r="C93" t="s">
        <v>28</v>
      </c>
      <c r="E93" t="str">
        <f t="shared" si="33"/>
        <v/>
      </c>
      <c r="F93" t="str">
        <f t="shared" si="35"/>
        <v/>
      </c>
      <c r="K93" s="9"/>
      <c r="L93" s="25" t="s">
        <v>296</v>
      </c>
      <c r="M93" s="28"/>
      <c r="N93" s="28"/>
      <c r="O93" s="29"/>
      <c r="P93" t="str">
        <f t="shared" si="50"/>
        <v/>
      </c>
      <c r="Q93" t="s">
        <v>294</v>
      </c>
      <c r="R93" t="s">
        <v>32</v>
      </c>
      <c r="S93" t="s">
        <v>102</v>
      </c>
      <c r="U93" t="str">
        <f t="shared" si="46"/>
        <v/>
      </c>
      <c r="V93" s="13"/>
    </row>
    <row r="94" spans="1:22" ht="13.2" customHeight="1" x14ac:dyDescent="0.3">
      <c r="A94">
        <v>11</v>
      </c>
      <c r="B94" t="s">
        <v>297</v>
      </c>
      <c r="C94" t="s">
        <v>34</v>
      </c>
      <c r="E94" t="str">
        <f t="shared" si="33"/>
        <v/>
      </c>
      <c r="F94" t="str">
        <f t="shared" si="35"/>
        <v/>
      </c>
      <c r="K94" s="9"/>
      <c r="L94" s="25" t="s">
        <v>298</v>
      </c>
      <c r="M94" s="28"/>
      <c r="N94" s="28"/>
      <c r="O94" s="29"/>
      <c r="P94" t="str">
        <f>IF(D$21="","",D$21)</f>
        <v/>
      </c>
      <c r="Q94" t="s">
        <v>299</v>
      </c>
      <c r="R94" t="s">
        <v>25</v>
      </c>
      <c r="S94" t="s">
        <v>106</v>
      </c>
      <c r="U94" t="str">
        <f t="shared" si="43"/>
        <v/>
      </c>
      <c r="V94" s="13" t="str">
        <f t="shared" ref="V94" si="51">IF(OR($N$15="Int.",ISBLANK($N$15)),"",IF(AND(U95="NO*",U97="NO*"),"Case 0",IF(U94="VALID",IF(U96="VALID",IF(U95="YES",IF(U97="YES","Case 1","Case 2"),IF(U97="YES","Case 3","Case 4")),IF(U95="YES",IF(U97="YES","Case 5","Case 6"),IF(U97="YES","Case 7","Case 8"))),IF(U96="VALID",IF(U95="YES",IF(U97="YES","Case 9","Case 10"),IF(U97="YES","Case 11","Case 12")),IF(U95="YES",IF(U97="YES","Case 13","Case 14"),IF(U97="YES","Case 15","Case 16"))))))</f>
        <v/>
      </c>
    </row>
    <row r="95" spans="1:22" ht="13.2" customHeight="1" x14ac:dyDescent="0.3">
      <c r="A95">
        <v>11</v>
      </c>
      <c r="B95" t="s">
        <v>300</v>
      </c>
      <c r="C95" t="s">
        <v>39</v>
      </c>
      <c r="E95" t="str">
        <f t="shared" si="33"/>
        <v/>
      </c>
      <c r="F95" t="str">
        <f t="shared" si="35"/>
        <v/>
      </c>
      <c r="K95" s="9"/>
      <c r="L95" s="25" t="s">
        <v>301</v>
      </c>
      <c r="M95" s="28"/>
      <c r="N95" s="28"/>
      <c r="O95" s="29"/>
      <c r="P95" t="str">
        <f t="shared" ref="P95:P97" si="52">IF(D$21="","",D$21)</f>
        <v/>
      </c>
      <c r="Q95" t="s">
        <v>299</v>
      </c>
      <c r="R95" t="s">
        <v>32</v>
      </c>
      <c r="S95" t="s">
        <v>106</v>
      </c>
      <c r="U95" t="str">
        <f t="shared" si="46"/>
        <v/>
      </c>
      <c r="V95" s="13"/>
    </row>
    <row r="96" spans="1:22" ht="13.2" customHeight="1" x14ac:dyDescent="0.3">
      <c r="A96">
        <v>11</v>
      </c>
      <c r="B96" t="s">
        <v>302</v>
      </c>
      <c r="C96" t="s">
        <v>42</v>
      </c>
      <c r="E96" t="str">
        <f t="shared" si="33"/>
        <v/>
      </c>
      <c r="F96" t="str">
        <f t="shared" si="35"/>
        <v/>
      </c>
      <c r="K96" s="9"/>
      <c r="L96" s="25" t="s">
        <v>303</v>
      </c>
      <c r="M96" s="28"/>
      <c r="N96" s="28"/>
      <c r="O96" s="29"/>
      <c r="P96" t="str">
        <f t="shared" si="52"/>
        <v/>
      </c>
      <c r="Q96" t="s">
        <v>304</v>
      </c>
      <c r="R96" t="s">
        <v>25</v>
      </c>
      <c r="S96" t="s">
        <v>106</v>
      </c>
      <c r="U96" t="str">
        <f t="shared" si="43"/>
        <v/>
      </c>
      <c r="V96" s="13"/>
    </row>
    <row r="97" spans="1:22" ht="13.2" customHeight="1" x14ac:dyDescent="0.3">
      <c r="A97" s="21">
        <v>11</v>
      </c>
      <c r="B97" s="21" t="s">
        <v>305</v>
      </c>
      <c r="C97" s="21" t="s">
        <v>49</v>
      </c>
      <c r="D97" s="21"/>
      <c r="E97" s="21" t="str">
        <f t="shared" si="33"/>
        <v/>
      </c>
      <c r="F97" s="21" t="str">
        <f t="shared" si="35"/>
        <v/>
      </c>
      <c r="G97" s="31"/>
      <c r="H97" s="21"/>
      <c r="I97" s="21"/>
      <c r="J97" s="21"/>
      <c r="K97" s="32"/>
      <c r="L97" s="25" t="s">
        <v>306</v>
      </c>
      <c r="M97" s="28"/>
      <c r="N97" s="28"/>
      <c r="O97" s="29"/>
      <c r="P97" t="str">
        <f t="shared" si="52"/>
        <v/>
      </c>
      <c r="Q97" t="s">
        <v>304</v>
      </c>
      <c r="R97" t="s">
        <v>32</v>
      </c>
      <c r="S97" t="s">
        <v>106</v>
      </c>
      <c r="U97" t="str">
        <f t="shared" si="46"/>
        <v/>
      </c>
      <c r="V97" s="13"/>
    </row>
    <row r="98" spans="1:22" ht="13.2" customHeight="1" x14ac:dyDescent="0.3">
      <c r="A98">
        <v>1</v>
      </c>
      <c r="B98" t="s">
        <v>307</v>
      </c>
      <c r="C98" t="s">
        <v>20</v>
      </c>
      <c r="E98" t="str">
        <f t="shared" si="33"/>
        <v/>
      </c>
      <c r="F98" t="str">
        <f t="shared" si="35"/>
        <v/>
      </c>
      <c r="K98" s="9"/>
      <c r="L98" s="25" t="s">
        <v>308</v>
      </c>
      <c r="M98" s="28"/>
      <c r="N98" s="28"/>
      <c r="O98" s="29"/>
      <c r="P98" t="str">
        <f>IF(D$22="","",D$22)</f>
        <v/>
      </c>
      <c r="Q98" t="s">
        <v>309</v>
      </c>
      <c r="R98" t="s">
        <v>25</v>
      </c>
      <c r="S98" t="s">
        <v>109</v>
      </c>
      <c r="U98" t="str">
        <f t="shared" si="43"/>
        <v/>
      </c>
      <c r="V98" s="13" t="str">
        <f t="shared" ref="V98" si="53">IF(OR($N$15="Int.",ISBLANK($N$15)),"",IF(AND(U99="NO*",U101="NO*"),"Case 0",IF(U98="VALID",IF(U100="VALID",IF(U99="YES",IF(U101="YES","Case 1","Case 2"),IF(U101="YES","Case 3","Case 4")),IF(U99="YES",IF(U101="YES","Case 5","Case 6"),IF(U101="YES","Case 7","Case 8"))),IF(U100="VALID",IF(U99="YES",IF(U101="YES","Case 9","Case 10"),IF(U101="YES","Case 11","Case 12")),IF(U99="YES",IF(U101="YES","Case 13","Case 14"),IF(U101="YES","Case 15","Case 16"))))))</f>
        <v/>
      </c>
    </row>
    <row r="99" spans="1:22" ht="13.2" customHeight="1" x14ac:dyDescent="0.3">
      <c r="A99">
        <v>1</v>
      </c>
      <c r="B99" t="s">
        <v>310</v>
      </c>
      <c r="C99" t="s">
        <v>28</v>
      </c>
      <c r="E99" t="str">
        <f t="shared" si="33"/>
        <v/>
      </c>
      <c r="F99" t="str">
        <f t="shared" si="35"/>
        <v/>
      </c>
      <c r="K99" s="9"/>
      <c r="L99" s="25" t="s">
        <v>311</v>
      </c>
      <c r="M99" s="28"/>
      <c r="N99" s="28"/>
      <c r="O99" s="29"/>
      <c r="P99" t="str">
        <f t="shared" ref="P99:P101" si="54">IF(D$22="","",D$22)</f>
        <v/>
      </c>
      <c r="Q99" t="s">
        <v>309</v>
      </c>
      <c r="R99" t="s">
        <v>32</v>
      </c>
      <c r="S99" t="s">
        <v>109</v>
      </c>
      <c r="U99" t="str">
        <f t="shared" si="46"/>
        <v/>
      </c>
      <c r="V99" s="13"/>
    </row>
    <row r="100" spans="1:22" ht="13.2" customHeight="1" x14ac:dyDescent="0.3">
      <c r="A100">
        <v>1</v>
      </c>
      <c r="B100" t="s">
        <v>312</v>
      </c>
      <c r="C100" t="s">
        <v>34</v>
      </c>
      <c r="E100" t="str">
        <f t="shared" si="33"/>
        <v/>
      </c>
      <c r="F100" t="str">
        <f t="shared" si="35"/>
        <v/>
      </c>
      <c r="K100" s="9"/>
      <c r="L100" s="25" t="s">
        <v>313</v>
      </c>
      <c r="M100" s="28"/>
      <c r="N100" s="28"/>
      <c r="O100" s="29"/>
      <c r="P100" t="str">
        <f t="shared" si="54"/>
        <v/>
      </c>
      <c r="Q100" t="s">
        <v>314</v>
      </c>
      <c r="R100" t="s">
        <v>25</v>
      </c>
      <c r="S100" t="s">
        <v>109</v>
      </c>
      <c r="U100" t="str">
        <f t="shared" si="43"/>
        <v/>
      </c>
      <c r="V100" s="13"/>
    </row>
    <row r="101" spans="1:22" ht="13.2" customHeight="1" x14ac:dyDescent="0.3">
      <c r="A101">
        <v>1</v>
      </c>
      <c r="B101" t="s">
        <v>315</v>
      </c>
      <c r="C101" t="s">
        <v>39</v>
      </c>
      <c r="E101" t="str">
        <f t="shared" si="33"/>
        <v/>
      </c>
      <c r="F101" t="str">
        <f t="shared" si="35"/>
        <v/>
      </c>
      <c r="K101" s="9"/>
      <c r="L101" s="25" t="s">
        <v>316</v>
      </c>
      <c r="M101" s="28"/>
      <c r="N101" s="28"/>
      <c r="O101" s="29"/>
      <c r="P101" t="str">
        <f t="shared" si="54"/>
        <v/>
      </c>
      <c r="Q101" t="s">
        <v>314</v>
      </c>
      <c r="R101" t="s">
        <v>32</v>
      </c>
      <c r="S101" t="s">
        <v>109</v>
      </c>
      <c r="U101" t="str">
        <f t="shared" si="46"/>
        <v/>
      </c>
      <c r="V101" s="13"/>
    </row>
    <row r="102" spans="1:22" ht="13.2" customHeight="1" x14ac:dyDescent="0.3">
      <c r="A102">
        <v>1</v>
      </c>
      <c r="B102" t="s">
        <v>317</v>
      </c>
      <c r="C102" t="s">
        <v>42</v>
      </c>
      <c r="E102" t="str">
        <f t="shared" si="33"/>
        <v/>
      </c>
      <c r="F102" t="str">
        <f t="shared" si="35"/>
        <v/>
      </c>
      <c r="K102" s="9"/>
      <c r="L102" s="25" t="s">
        <v>318</v>
      </c>
      <c r="M102" s="28"/>
      <c r="N102" s="28"/>
      <c r="O102" s="29"/>
      <c r="P102" t="str">
        <f>IF(D$23="","",D$23)</f>
        <v/>
      </c>
      <c r="Q102" t="s">
        <v>319</v>
      </c>
      <c r="R102" t="s">
        <v>25</v>
      </c>
      <c r="S102" t="s">
        <v>113</v>
      </c>
      <c r="U102" t="str">
        <f t="shared" si="43"/>
        <v/>
      </c>
      <c r="V102" s="13" t="str">
        <f t="shared" ref="V102" si="55">IF(OR($N$15="Int.",ISBLANK($N$15)),"",IF(AND(U103="NO*",U105="NO*"),"Case 0",IF(U102="VALID",IF(U104="VALID",IF(U103="YES",IF(U105="YES","Case 1","Case 2"),IF(U105="YES","Case 3","Case 4")),IF(U103="YES",IF(U105="YES","Case 5","Case 6"),IF(U105="YES","Case 7","Case 8"))),IF(U104="VALID",IF(U103="YES",IF(U105="YES","Case 9","Case 10"),IF(U105="YES","Case 11","Case 12")),IF(U103="YES",IF(U105="YES","Case 13","Case 14"),IF(U105="YES","Case 15","Case 16"))))))</f>
        <v/>
      </c>
    </row>
    <row r="103" spans="1:22" ht="13.2" customHeight="1" x14ac:dyDescent="0.3">
      <c r="A103">
        <v>1</v>
      </c>
      <c r="B103" t="s">
        <v>320</v>
      </c>
      <c r="C103" t="s">
        <v>49</v>
      </c>
      <c r="E103" t="str">
        <f t="shared" si="33"/>
        <v/>
      </c>
      <c r="F103" t="str">
        <f t="shared" si="35"/>
        <v/>
      </c>
      <c r="K103" s="9"/>
      <c r="L103" s="25" t="s">
        <v>321</v>
      </c>
      <c r="M103" s="28"/>
      <c r="N103" s="28"/>
      <c r="O103" s="29"/>
      <c r="P103" t="str">
        <f t="shared" ref="P103:P105" si="56">IF(D$23="","",D$23)</f>
        <v/>
      </c>
      <c r="Q103" t="s">
        <v>319</v>
      </c>
      <c r="R103" t="s">
        <v>32</v>
      </c>
      <c r="S103" t="s">
        <v>113</v>
      </c>
      <c r="U103" t="str">
        <f t="shared" si="46"/>
        <v/>
      </c>
      <c r="V103" s="13"/>
    </row>
    <row r="104" spans="1:22" ht="13.2" customHeight="1" x14ac:dyDescent="0.3">
      <c r="A104">
        <v>2</v>
      </c>
      <c r="B104" t="s">
        <v>322</v>
      </c>
      <c r="C104" t="s">
        <v>20</v>
      </c>
      <c r="E104" t="str">
        <f t="shared" si="33"/>
        <v/>
      </c>
      <c r="F104" t="str">
        <f t="shared" si="35"/>
        <v/>
      </c>
      <c r="K104" s="9"/>
      <c r="L104" s="25" t="s">
        <v>323</v>
      </c>
      <c r="M104" s="28"/>
      <c r="N104" s="28"/>
      <c r="O104" s="29"/>
      <c r="P104" t="str">
        <f t="shared" si="56"/>
        <v/>
      </c>
      <c r="Q104" t="s">
        <v>324</v>
      </c>
      <c r="R104" t="s">
        <v>25</v>
      </c>
      <c r="S104" t="s">
        <v>113</v>
      </c>
      <c r="U104" t="str">
        <f t="shared" si="43"/>
        <v/>
      </c>
      <c r="V104" s="13"/>
    </row>
    <row r="105" spans="1:22" ht="13.2" customHeight="1" x14ac:dyDescent="0.3">
      <c r="A105">
        <v>2</v>
      </c>
      <c r="B105" t="s">
        <v>325</v>
      </c>
      <c r="C105" t="s">
        <v>28</v>
      </c>
      <c r="E105" t="str">
        <f t="shared" si="33"/>
        <v/>
      </c>
      <c r="F105" t="str">
        <f t="shared" si="35"/>
        <v/>
      </c>
      <c r="K105" s="9"/>
      <c r="L105" s="25" t="s">
        <v>326</v>
      </c>
      <c r="M105" s="28"/>
      <c r="N105" s="28"/>
      <c r="O105" s="29"/>
      <c r="P105" t="str">
        <f t="shared" si="56"/>
        <v/>
      </c>
      <c r="Q105" t="s">
        <v>324</v>
      </c>
      <c r="R105" t="s">
        <v>32</v>
      </c>
      <c r="S105" t="s">
        <v>113</v>
      </c>
      <c r="U105" t="str">
        <f t="shared" si="46"/>
        <v/>
      </c>
      <c r="V105" s="13"/>
    </row>
    <row r="106" spans="1:22" ht="13.2" customHeight="1" x14ac:dyDescent="0.3">
      <c r="A106">
        <v>2</v>
      </c>
      <c r="B106" t="s">
        <v>327</v>
      </c>
      <c r="C106" t="s">
        <v>34</v>
      </c>
      <c r="E106" t="str">
        <f t="shared" si="33"/>
        <v/>
      </c>
      <c r="F106" t="str">
        <f t="shared" si="35"/>
        <v/>
      </c>
      <c r="K106" s="9"/>
      <c r="L106" s="25" t="s">
        <v>328</v>
      </c>
      <c r="M106" s="28"/>
      <c r="N106" s="28"/>
      <c r="O106" s="29"/>
      <c r="P106" t="str">
        <f>IF(D$24="","",D$24)</f>
        <v/>
      </c>
      <c r="Q106" t="s">
        <v>329</v>
      </c>
      <c r="R106" t="s">
        <v>25</v>
      </c>
      <c r="S106" t="s">
        <v>115</v>
      </c>
      <c r="U106" t="str">
        <f t="shared" si="43"/>
        <v/>
      </c>
      <c r="V106" s="13" t="str">
        <f t="shared" ref="V106" si="57">IF(OR($N$15="Int.",ISBLANK($N$15)),"",IF(AND(U107="NO*",U109="NO*"),"Case 0",IF(U106="VALID",IF(U108="VALID",IF(U107="YES",IF(U109="YES","Case 1","Case 2"),IF(U109="YES","Case 3","Case 4")),IF(U107="YES",IF(U109="YES","Case 5","Case 6"),IF(U109="YES","Case 7","Case 8"))),IF(U108="VALID",IF(U107="YES",IF(U109="YES","Case 9","Case 10"),IF(U109="YES","Case 11","Case 12")),IF(U107="YES",IF(U109="YES","Case 13","Case 14"),IF(U109="YES","Case 15","Case 16"))))))</f>
        <v/>
      </c>
    </row>
    <row r="107" spans="1:22" ht="13.2" customHeight="1" x14ac:dyDescent="0.3">
      <c r="A107">
        <v>2</v>
      </c>
      <c r="B107" t="s">
        <v>330</v>
      </c>
      <c r="C107" t="s">
        <v>39</v>
      </c>
      <c r="E107" t="str">
        <f t="shared" si="33"/>
        <v/>
      </c>
      <c r="F107" t="str">
        <f t="shared" si="35"/>
        <v/>
      </c>
      <c r="K107" s="9"/>
      <c r="L107" s="25" t="s">
        <v>331</v>
      </c>
      <c r="M107" s="28"/>
      <c r="N107" s="28"/>
      <c r="O107" s="29"/>
      <c r="P107" t="str">
        <f t="shared" ref="P107:P109" si="58">IF(D$24="","",D$24)</f>
        <v/>
      </c>
      <c r="Q107" t="s">
        <v>329</v>
      </c>
      <c r="R107" t="s">
        <v>32</v>
      </c>
      <c r="S107" t="s">
        <v>115</v>
      </c>
      <c r="U107" t="str">
        <f t="shared" si="46"/>
        <v/>
      </c>
      <c r="V107" s="13"/>
    </row>
    <row r="108" spans="1:22" ht="13.2" customHeight="1" x14ac:dyDescent="0.3">
      <c r="A108">
        <v>2</v>
      </c>
      <c r="B108" t="s">
        <v>332</v>
      </c>
      <c r="C108" t="s">
        <v>42</v>
      </c>
      <c r="E108" t="str">
        <f t="shared" si="33"/>
        <v/>
      </c>
      <c r="F108" t="str">
        <f t="shared" si="35"/>
        <v/>
      </c>
      <c r="K108" s="9"/>
      <c r="L108" s="25" t="s">
        <v>333</v>
      </c>
      <c r="M108" s="28"/>
      <c r="N108" s="28"/>
      <c r="O108" s="29"/>
      <c r="P108" t="str">
        <f t="shared" si="58"/>
        <v/>
      </c>
      <c r="Q108" t="s">
        <v>334</v>
      </c>
      <c r="R108" t="s">
        <v>25</v>
      </c>
      <c r="S108" t="s">
        <v>115</v>
      </c>
      <c r="U108" t="str">
        <f t="shared" si="43"/>
        <v/>
      </c>
      <c r="V108" s="13"/>
    </row>
    <row r="109" spans="1:22" ht="13.2" customHeight="1" x14ac:dyDescent="0.3">
      <c r="A109">
        <v>2</v>
      </c>
      <c r="B109" t="s">
        <v>335</v>
      </c>
      <c r="C109" t="s">
        <v>49</v>
      </c>
      <c r="E109" t="str">
        <f t="shared" si="33"/>
        <v/>
      </c>
      <c r="F109" t="str">
        <f t="shared" si="35"/>
        <v/>
      </c>
      <c r="K109" s="9"/>
      <c r="L109" s="25" t="s">
        <v>336</v>
      </c>
      <c r="M109" s="28"/>
      <c r="N109" s="28"/>
      <c r="O109" s="29"/>
      <c r="P109" t="str">
        <f t="shared" si="58"/>
        <v/>
      </c>
      <c r="Q109" t="s">
        <v>334</v>
      </c>
      <c r="R109" t="s">
        <v>32</v>
      </c>
      <c r="S109" t="s">
        <v>115</v>
      </c>
      <c r="U109" t="str">
        <f t="shared" si="46"/>
        <v/>
      </c>
      <c r="V109" s="13"/>
    </row>
    <row r="110" spans="1:22" ht="13.2" customHeight="1" x14ac:dyDescent="0.3">
      <c r="A110">
        <v>4</v>
      </c>
      <c r="B110" t="s">
        <v>337</v>
      </c>
      <c r="C110" t="s">
        <v>20</v>
      </c>
      <c r="E110" t="str">
        <f t="shared" si="33"/>
        <v/>
      </c>
      <c r="F110" t="str">
        <f t="shared" si="35"/>
        <v/>
      </c>
      <c r="K110" s="9"/>
      <c r="L110" s="25" t="s">
        <v>338</v>
      </c>
      <c r="M110" s="28"/>
      <c r="N110" s="28"/>
      <c r="O110" s="29"/>
      <c r="P110" t="str">
        <f>IF(D$25="","",D$25)</f>
        <v/>
      </c>
      <c r="Q110" t="s">
        <v>339</v>
      </c>
      <c r="R110" t="s">
        <v>25</v>
      </c>
      <c r="S110" t="s">
        <v>119</v>
      </c>
      <c r="U110" t="str">
        <f t="shared" si="43"/>
        <v/>
      </c>
      <c r="V110" s="13" t="str">
        <f t="shared" ref="V110" si="59">IF(OR($N$15="Int.",ISBLANK($N$15)),"",IF(AND(U111="NO*",U113="NO*"),"Case 0",IF(U110="VALID",IF(U112="VALID",IF(U111="YES",IF(U113="YES","Case 1","Case 2"),IF(U113="YES","Case 3","Case 4")),IF(U111="YES",IF(U113="YES","Case 5","Case 6"),IF(U113="YES","Case 7","Case 8"))),IF(U112="VALID",IF(U111="YES",IF(U113="YES","Case 9","Case 10"),IF(U113="YES","Case 11","Case 12")),IF(U111="YES",IF(U113="YES","Case 13","Case 14"),IF(U113="YES","Case 15","Case 16"))))))</f>
        <v/>
      </c>
    </row>
    <row r="111" spans="1:22" ht="13.2" customHeight="1" x14ac:dyDescent="0.3">
      <c r="A111">
        <v>4</v>
      </c>
      <c r="B111" t="s">
        <v>340</v>
      </c>
      <c r="C111" t="s">
        <v>28</v>
      </c>
      <c r="E111" t="str">
        <f t="shared" si="33"/>
        <v/>
      </c>
      <c r="F111" t="str">
        <f t="shared" si="35"/>
        <v/>
      </c>
      <c r="K111" s="9"/>
      <c r="L111" s="25" t="s">
        <v>341</v>
      </c>
      <c r="M111" s="28"/>
      <c r="N111" s="28"/>
      <c r="O111" s="29"/>
      <c r="P111" t="str">
        <f t="shared" ref="P111:P113" si="60">IF(D$25="","",D$25)</f>
        <v/>
      </c>
      <c r="Q111" t="s">
        <v>339</v>
      </c>
      <c r="R111" t="s">
        <v>32</v>
      </c>
      <c r="S111" t="s">
        <v>119</v>
      </c>
      <c r="U111" t="str">
        <f t="shared" si="46"/>
        <v/>
      </c>
      <c r="V111" s="13"/>
    </row>
    <row r="112" spans="1:22" ht="13.2" customHeight="1" x14ac:dyDescent="0.3">
      <c r="A112">
        <v>4</v>
      </c>
      <c r="B112" t="s">
        <v>342</v>
      </c>
      <c r="C112" t="s">
        <v>34</v>
      </c>
      <c r="E112" t="str">
        <f t="shared" si="33"/>
        <v/>
      </c>
      <c r="F112" t="str">
        <f t="shared" si="35"/>
        <v/>
      </c>
      <c r="K112" s="9"/>
      <c r="L112" s="25" t="s">
        <v>343</v>
      </c>
      <c r="M112" s="28"/>
      <c r="N112" s="28"/>
      <c r="O112" s="29"/>
      <c r="P112" t="str">
        <f t="shared" si="60"/>
        <v/>
      </c>
      <c r="Q112" t="s">
        <v>344</v>
      </c>
      <c r="R112" t="s">
        <v>25</v>
      </c>
      <c r="S112" t="s">
        <v>119</v>
      </c>
      <c r="U112" t="str">
        <f t="shared" si="43"/>
        <v/>
      </c>
      <c r="V112" s="13"/>
    </row>
    <row r="113" spans="1:22" ht="13.2" customHeight="1" x14ac:dyDescent="0.3">
      <c r="A113">
        <v>4</v>
      </c>
      <c r="B113" t="s">
        <v>345</v>
      </c>
      <c r="C113" t="s">
        <v>39</v>
      </c>
      <c r="E113" t="str">
        <f t="shared" si="33"/>
        <v/>
      </c>
      <c r="F113" t="str">
        <f t="shared" si="35"/>
        <v/>
      </c>
      <c r="K113" s="9"/>
      <c r="L113" s="25" t="s">
        <v>346</v>
      </c>
      <c r="M113" s="28"/>
      <c r="N113" s="28"/>
      <c r="O113" s="29"/>
      <c r="P113" t="str">
        <f t="shared" si="60"/>
        <v/>
      </c>
      <c r="Q113" t="s">
        <v>344</v>
      </c>
      <c r="R113" t="s">
        <v>32</v>
      </c>
      <c r="S113" t="s">
        <v>119</v>
      </c>
      <c r="U113" t="str">
        <f t="shared" si="46"/>
        <v/>
      </c>
      <c r="V113" s="13"/>
    </row>
    <row r="114" spans="1:22" ht="13.2" customHeight="1" x14ac:dyDescent="0.3">
      <c r="A114">
        <v>4</v>
      </c>
      <c r="B114" t="s">
        <v>347</v>
      </c>
      <c r="C114" t="s">
        <v>42</v>
      </c>
      <c r="E114" t="str">
        <f t="shared" si="33"/>
        <v/>
      </c>
      <c r="F114" t="str">
        <f t="shared" si="35"/>
        <v/>
      </c>
      <c r="K114" s="9"/>
      <c r="L114" s="25" t="s">
        <v>348</v>
      </c>
      <c r="M114" s="28"/>
      <c r="N114" s="28"/>
      <c r="O114" s="29"/>
      <c r="P114" t="str">
        <f>IF(D$26="","",D$26)</f>
        <v/>
      </c>
      <c r="Q114" t="s">
        <v>349</v>
      </c>
      <c r="R114" t="s">
        <v>25</v>
      </c>
      <c r="S114" t="s">
        <v>122</v>
      </c>
      <c r="U114" t="str">
        <f t="shared" si="43"/>
        <v/>
      </c>
      <c r="V114" s="13" t="str">
        <f t="shared" ref="V114" si="61">IF(OR($N$15="Int.",ISBLANK($N$15)),"",IF(AND(U115="NO*",U117="NO*"),"Case 0",IF(U114="VALID",IF(U116="VALID",IF(U115="YES",IF(U117="YES","Case 1","Case 2"),IF(U117="YES","Case 3","Case 4")),IF(U115="YES",IF(U117="YES","Case 5","Case 6"),IF(U117="YES","Case 7","Case 8"))),IF(U116="VALID",IF(U115="YES",IF(U117="YES","Case 9","Case 10"),IF(U117="YES","Case 11","Case 12")),IF(U115="YES",IF(U117="YES","Case 13","Case 14"),IF(U117="YES","Case 15","Case 16"))))))</f>
        <v/>
      </c>
    </row>
    <row r="115" spans="1:22" ht="13.2" customHeight="1" x14ac:dyDescent="0.3">
      <c r="A115">
        <v>4</v>
      </c>
      <c r="B115" t="s">
        <v>350</v>
      </c>
      <c r="C115" t="s">
        <v>49</v>
      </c>
      <c r="E115" t="str">
        <f t="shared" si="33"/>
        <v/>
      </c>
      <c r="F115" t="str">
        <f t="shared" si="35"/>
        <v/>
      </c>
      <c r="K115" s="9"/>
      <c r="L115" s="25" t="s">
        <v>351</v>
      </c>
      <c r="M115" s="28"/>
      <c r="N115" s="28"/>
      <c r="O115" s="29"/>
      <c r="P115" t="str">
        <f t="shared" ref="P115:P117" si="62">IF(D$26="","",D$26)</f>
        <v/>
      </c>
      <c r="Q115" t="s">
        <v>349</v>
      </c>
      <c r="R115" t="s">
        <v>32</v>
      </c>
      <c r="S115" t="s">
        <v>122</v>
      </c>
      <c r="U115" t="str">
        <f t="shared" si="46"/>
        <v/>
      </c>
      <c r="V115" s="13"/>
    </row>
    <row r="116" spans="1:22" ht="13.2" customHeight="1" x14ac:dyDescent="0.3">
      <c r="A116">
        <v>5</v>
      </c>
      <c r="B116" t="s">
        <v>352</v>
      </c>
      <c r="C116" t="s">
        <v>20</v>
      </c>
      <c r="E116" t="str">
        <f t="shared" si="33"/>
        <v/>
      </c>
      <c r="F116" t="str">
        <f t="shared" si="35"/>
        <v/>
      </c>
      <c r="K116" s="9"/>
      <c r="L116" s="25" t="s">
        <v>353</v>
      </c>
      <c r="M116" s="28"/>
      <c r="N116" s="28"/>
      <c r="O116" s="29"/>
      <c r="P116" t="str">
        <f t="shared" si="62"/>
        <v/>
      </c>
      <c r="Q116" t="s">
        <v>354</v>
      </c>
      <c r="R116" t="s">
        <v>25</v>
      </c>
      <c r="S116" t="s">
        <v>122</v>
      </c>
      <c r="U116" t="str">
        <f t="shared" si="43"/>
        <v/>
      </c>
      <c r="V116" s="13"/>
    </row>
    <row r="117" spans="1:22" ht="13.2" customHeight="1" x14ac:dyDescent="0.3">
      <c r="A117">
        <v>5</v>
      </c>
      <c r="B117" t="s">
        <v>355</v>
      </c>
      <c r="C117" t="s">
        <v>28</v>
      </c>
      <c r="E117" t="str">
        <f t="shared" si="33"/>
        <v/>
      </c>
      <c r="F117" t="str">
        <f t="shared" si="35"/>
        <v/>
      </c>
      <c r="K117" s="9"/>
      <c r="L117" s="25" t="s">
        <v>356</v>
      </c>
      <c r="M117" s="28"/>
      <c r="N117" s="28"/>
      <c r="O117" s="29"/>
      <c r="P117" t="str">
        <f t="shared" si="62"/>
        <v/>
      </c>
      <c r="Q117" t="s">
        <v>354</v>
      </c>
      <c r="R117" t="s">
        <v>32</v>
      </c>
      <c r="S117" t="s">
        <v>122</v>
      </c>
      <c r="U117" t="str">
        <f t="shared" si="46"/>
        <v/>
      </c>
      <c r="V117" s="13"/>
    </row>
    <row r="118" spans="1:22" ht="13.2" customHeight="1" x14ac:dyDescent="0.3">
      <c r="A118">
        <v>5</v>
      </c>
      <c r="B118" t="s">
        <v>357</v>
      </c>
      <c r="C118" t="s">
        <v>34</v>
      </c>
      <c r="E118" t="str">
        <f t="shared" si="33"/>
        <v/>
      </c>
      <c r="F118" t="str">
        <f t="shared" si="35"/>
        <v/>
      </c>
      <c r="K118" s="9"/>
      <c r="L118" s="25" t="s">
        <v>358</v>
      </c>
      <c r="M118" s="28"/>
      <c r="N118" s="28"/>
      <c r="O118" s="29"/>
      <c r="P118" t="str">
        <f>IF(D$27="","",D$27)</f>
        <v/>
      </c>
      <c r="Q118" t="s">
        <v>359</v>
      </c>
      <c r="R118" t="s">
        <v>25</v>
      </c>
      <c r="S118" t="s">
        <v>126</v>
      </c>
      <c r="U118" t="str">
        <f t="shared" si="43"/>
        <v/>
      </c>
      <c r="V118" s="13" t="str">
        <f t="shared" ref="V118" si="63">IF(OR($N$15="Int.",ISBLANK($N$15)),"",IF(AND(U119="NO*",U121="NO*"),"Case 0",IF(U118="VALID",IF(U120="VALID",IF(U119="YES",IF(U121="YES","Case 1","Case 2"),IF(U121="YES","Case 3","Case 4")),IF(U119="YES",IF(U121="YES","Case 5","Case 6"),IF(U121="YES","Case 7","Case 8"))),IF(U120="VALID",IF(U119="YES",IF(U121="YES","Case 9","Case 10"),IF(U121="YES","Case 11","Case 12")),IF(U119="YES",IF(U121="YES","Case 13","Case 14"),IF(U121="YES","Case 15","Case 16"))))))</f>
        <v/>
      </c>
    </row>
    <row r="119" spans="1:22" ht="13.2" customHeight="1" x14ac:dyDescent="0.3">
      <c r="A119">
        <v>5</v>
      </c>
      <c r="B119" t="s">
        <v>360</v>
      </c>
      <c r="C119" t="s">
        <v>39</v>
      </c>
      <c r="E119" t="str">
        <f t="shared" si="33"/>
        <v/>
      </c>
      <c r="F119" t="str">
        <f t="shared" si="35"/>
        <v/>
      </c>
      <c r="K119" s="9"/>
      <c r="L119" s="25" t="s">
        <v>361</v>
      </c>
      <c r="M119" s="28"/>
      <c r="N119" s="28"/>
      <c r="O119" s="29"/>
      <c r="P119" t="str">
        <f t="shared" ref="P119:P121" si="64">IF(D$27="","",D$27)</f>
        <v/>
      </c>
      <c r="Q119" t="s">
        <v>359</v>
      </c>
      <c r="R119" t="s">
        <v>32</v>
      </c>
      <c r="S119" t="s">
        <v>126</v>
      </c>
      <c r="U119" t="str">
        <f t="shared" si="46"/>
        <v/>
      </c>
      <c r="V119" s="13"/>
    </row>
    <row r="120" spans="1:22" ht="13.2" customHeight="1" x14ac:dyDescent="0.3">
      <c r="A120">
        <v>5</v>
      </c>
      <c r="B120" t="s">
        <v>362</v>
      </c>
      <c r="C120" t="s">
        <v>42</v>
      </c>
      <c r="E120" t="str">
        <f t="shared" si="33"/>
        <v/>
      </c>
      <c r="F120" t="str">
        <f t="shared" si="35"/>
        <v/>
      </c>
      <c r="K120" s="9"/>
      <c r="L120" s="25" t="s">
        <v>363</v>
      </c>
      <c r="M120" s="28"/>
      <c r="N120" s="28"/>
      <c r="O120" s="29"/>
      <c r="P120" t="str">
        <f t="shared" si="64"/>
        <v/>
      </c>
      <c r="Q120" t="s">
        <v>364</v>
      </c>
      <c r="R120" t="s">
        <v>25</v>
      </c>
      <c r="S120" t="s">
        <v>126</v>
      </c>
      <c r="U120" t="str">
        <f t="shared" si="43"/>
        <v/>
      </c>
      <c r="V120" s="13"/>
    </row>
    <row r="121" spans="1:22" ht="13.2" customHeight="1" x14ac:dyDescent="0.3">
      <c r="A121">
        <v>5</v>
      </c>
      <c r="B121" t="s">
        <v>365</v>
      </c>
      <c r="C121" t="s">
        <v>49</v>
      </c>
      <c r="E121" t="str">
        <f t="shared" si="33"/>
        <v/>
      </c>
      <c r="F121" t="str">
        <f t="shared" si="35"/>
        <v/>
      </c>
      <c r="K121" s="9"/>
      <c r="L121" s="25" t="s">
        <v>366</v>
      </c>
      <c r="M121" s="28"/>
      <c r="N121" s="28"/>
      <c r="O121" s="29"/>
      <c r="P121" t="str">
        <f t="shared" si="64"/>
        <v/>
      </c>
      <c r="Q121" t="s">
        <v>364</v>
      </c>
      <c r="R121" t="s">
        <v>32</v>
      </c>
      <c r="S121" t="s">
        <v>126</v>
      </c>
      <c r="U121" t="str">
        <f t="shared" si="46"/>
        <v/>
      </c>
      <c r="V121" s="13"/>
    </row>
    <row r="122" spans="1:22" ht="13.2" customHeight="1" x14ac:dyDescent="0.3">
      <c r="A122">
        <v>7</v>
      </c>
      <c r="B122" t="s">
        <v>367</v>
      </c>
      <c r="C122" t="s">
        <v>20</v>
      </c>
      <c r="E122" t="str">
        <f t="shared" si="33"/>
        <v/>
      </c>
      <c r="F122" t="str">
        <f t="shared" si="35"/>
        <v/>
      </c>
      <c r="K122" s="9"/>
      <c r="L122" s="25" t="s">
        <v>368</v>
      </c>
      <c r="M122" s="28"/>
      <c r="N122" s="28"/>
      <c r="O122" s="29"/>
      <c r="P122" t="str">
        <f>IF(D$28="","",D$28)</f>
        <v/>
      </c>
      <c r="Q122" t="s">
        <v>369</v>
      </c>
      <c r="R122" t="s">
        <v>25</v>
      </c>
      <c r="S122" t="s">
        <v>129</v>
      </c>
      <c r="U122" t="str">
        <f t="shared" si="43"/>
        <v/>
      </c>
      <c r="V122" s="13" t="str">
        <f t="shared" ref="V122" si="65">IF(OR($N$15="Int.",ISBLANK($N$15)),"",IF(AND(U123="NO*",U125="NO*"),"Case 0",IF(U122="VALID",IF(U124="VALID",IF(U123="YES",IF(U125="YES","Case 1","Case 2"),IF(U125="YES","Case 3","Case 4")),IF(U123="YES",IF(U125="YES","Case 5","Case 6"),IF(U125="YES","Case 7","Case 8"))),IF(U124="VALID",IF(U123="YES",IF(U125="YES","Case 9","Case 10"),IF(U125="YES","Case 11","Case 12")),IF(U123="YES",IF(U125="YES","Case 13","Case 14"),IF(U125="YES","Case 15","Case 16"))))))</f>
        <v/>
      </c>
    </row>
    <row r="123" spans="1:22" ht="13.2" customHeight="1" x14ac:dyDescent="0.3">
      <c r="A123">
        <v>7</v>
      </c>
      <c r="B123" t="s">
        <v>370</v>
      </c>
      <c r="C123" t="s">
        <v>28</v>
      </c>
      <c r="E123" t="str">
        <f t="shared" si="33"/>
        <v/>
      </c>
      <c r="F123" t="str">
        <f t="shared" si="35"/>
        <v/>
      </c>
      <c r="K123" s="9"/>
      <c r="L123" s="25" t="s">
        <v>371</v>
      </c>
      <c r="M123" s="28"/>
      <c r="N123" s="28"/>
      <c r="O123" s="29"/>
      <c r="P123" t="str">
        <f t="shared" ref="P123:P125" si="66">IF(D$28="","",D$28)</f>
        <v/>
      </c>
      <c r="Q123" t="s">
        <v>369</v>
      </c>
      <c r="R123" t="s">
        <v>32</v>
      </c>
      <c r="S123" t="s">
        <v>129</v>
      </c>
      <c r="U123" t="str">
        <f t="shared" si="46"/>
        <v/>
      </c>
      <c r="V123" s="13"/>
    </row>
    <row r="124" spans="1:22" ht="13.2" customHeight="1" x14ac:dyDescent="0.3">
      <c r="A124">
        <v>7</v>
      </c>
      <c r="B124" t="s">
        <v>372</v>
      </c>
      <c r="C124" t="s">
        <v>34</v>
      </c>
      <c r="E124" t="str">
        <f t="shared" si="33"/>
        <v/>
      </c>
      <c r="F124" t="str">
        <f t="shared" si="35"/>
        <v/>
      </c>
      <c r="K124" s="9"/>
      <c r="L124" s="25" t="s">
        <v>373</v>
      </c>
      <c r="M124" s="28"/>
      <c r="N124" s="28"/>
      <c r="O124" s="29"/>
      <c r="P124" t="str">
        <f t="shared" si="66"/>
        <v/>
      </c>
      <c r="Q124" t="s">
        <v>374</v>
      </c>
      <c r="R124" t="s">
        <v>25</v>
      </c>
      <c r="S124" t="s">
        <v>129</v>
      </c>
      <c r="U124" t="str">
        <f t="shared" si="43"/>
        <v/>
      </c>
      <c r="V124" s="13"/>
    </row>
    <row r="125" spans="1:22" ht="13.2" customHeight="1" x14ac:dyDescent="0.3">
      <c r="A125">
        <v>7</v>
      </c>
      <c r="B125" t="s">
        <v>375</v>
      </c>
      <c r="C125" t="s">
        <v>39</v>
      </c>
      <c r="E125" t="str">
        <f t="shared" si="33"/>
        <v/>
      </c>
      <c r="F125" t="str">
        <f t="shared" si="35"/>
        <v/>
      </c>
      <c r="K125" s="9"/>
      <c r="L125" s="25" t="s">
        <v>376</v>
      </c>
      <c r="M125" s="28"/>
      <c r="N125" s="28"/>
      <c r="O125" s="29"/>
      <c r="P125" t="str">
        <f t="shared" si="66"/>
        <v/>
      </c>
      <c r="Q125" t="s">
        <v>374</v>
      </c>
      <c r="R125" t="s">
        <v>32</v>
      </c>
      <c r="S125" t="s">
        <v>129</v>
      </c>
      <c r="U125" t="str">
        <f t="shared" si="46"/>
        <v/>
      </c>
      <c r="V125" s="13"/>
    </row>
    <row r="126" spans="1:22" ht="13.2" customHeight="1" x14ac:dyDescent="0.3">
      <c r="A126">
        <v>7</v>
      </c>
      <c r="B126" t="s">
        <v>377</v>
      </c>
      <c r="C126" t="s">
        <v>42</v>
      </c>
      <c r="E126" t="str">
        <f t="shared" si="33"/>
        <v/>
      </c>
      <c r="F126" t="str">
        <f t="shared" si="35"/>
        <v/>
      </c>
      <c r="K126" s="9"/>
      <c r="L126" s="25" t="s">
        <v>378</v>
      </c>
      <c r="M126" s="28"/>
      <c r="N126" s="28"/>
      <c r="O126" s="29"/>
      <c r="P126" t="str">
        <f>IF(D$29="","",D$29)</f>
        <v/>
      </c>
      <c r="Q126" t="s">
        <v>379</v>
      </c>
      <c r="R126" t="s">
        <v>25</v>
      </c>
      <c r="S126" t="s">
        <v>133</v>
      </c>
      <c r="U126" t="str">
        <f t="shared" si="43"/>
        <v/>
      </c>
      <c r="V126" s="13" t="str">
        <f t="shared" ref="V126" si="67">IF(OR($N$15="Int.",ISBLANK($N$15)),"",IF(AND(U127="NO*",U129="NO*"),"Case 0",IF(U126="VALID",IF(U128="VALID",IF(U127="YES",IF(U129="YES","Case 1","Case 2"),IF(U129="YES","Case 3","Case 4")),IF(U127="YES",IF(U129="YES","Case 5","Case 6"),IF(U129="YES","Case 7","Case 8"))),IF(U128="VALID",IF(U127="YES",IF(U129="YES","Case 9","Case 10"),IF(U129="YES","Case 11","Case 12")),IF(U127="YES",IF(U129="YES","Case 13","Case 14"),IF(U129="YES","Case 15","Case 16"))))))</f>
        <v/>
      </c>
    </row>
    <row r="127" spans="1:22" ht="13.2" customHeight="1" x14ac:dyDescent="0.3">
      <c r="A127">
        <v>7</v>
      </c>
      <c r="B127" t="s">
        <v>380</v>
      </c>
      <c r="C127" t="s">
        <v>49</v>
      </c>
      <c r="E127" t="str">
        <f t="shared" si="33"/>
        <v/>
      </c>
      <c r="F127" t="str">
        <f t="shared" si="35"/>
        <v/>
      </c>
      <c r="K127" s="9"/>
      <c r="L127" s="25" t="s">
        <v>381</v>
      </c>
      <c r="M127" s="28"/>
      <c r="N127" s="28"/>
      <c r="O127" s="29"/>
      <c r="P127" t="str">
        <f t="shared" ref="P127:P129" si="68">IF(D$29="","",D$29)</f>
        <v/>
      </c>
      <c r="Q127" t="s">
        <v>379</v>
      </c>
      <c r="R127" t="s">
        <v>32</v>
      </c>
      <c r="S127" t="s">
        <v>133</v>
      </c>
      <c r="U127" t="str">
        <f t="shared" si="46"/>
        <v/>
      </c>
      <c r="V127" s="13"/>
    </row>
    <row r="128" spans="1:22" ht="13.2" customHeight="1" x14ac:dyDescent="0.3">
      <c r="A128">
        <v>8</v>
      </c>
      <c r="B128" t="s">
        <v>382</v>
      </c>
      <c r="C128" t="s">
        <v>20</v>
      </c>
      <c r="E128" t="str">
        <f t="shared" si="33"/>
        <v/>
      </c>
      <c r="F128" t="str">
        <f t="shared" si="35"/>
        <v/>
      </c>
      <c r="K128" s="9"/>
      <c r="L128" s="25" t="s">
        <v>383</v>
      </c>
      <c r="M128" s="28"/>
      <c r="N128" s="28"/>
      <c r="O128" s="29"/>
      <c r="P128" t="str">
        <f t="shared" si="68"/>
        <v/>
      </c>
      <c r="Q128" t="s">
        <v>384</v>
      </c>
      <c r="R128" t="s">
        <v>25</v>
      </c>
      <c r="S128" t="s">
        <v>133</v>
      </c>
      <c r="U128" t="str">
        <f t="shared" si="43"/>
        <v/>
      </c>
      <c r="V128" s="13"/>
    </row>
    <row r="129" spans="1:22" ht="13.2" customHeight="1" x14ac:dyDescent="0.3">
      <c r="A129">
        <v>8</v>
      </c>
      <c r="B129" t="s">
        <v>385</v>
      </c>
      <c r="C129" t="s">
        <v>28</v>
      </c>
      <c r="E129" t="str">
        <f t="shared" si="33"/>
        <v/>
      </c>
      <c r="F129" t="str">
        <f t="shared" si="35"/>
        <v/>
      </c>
      <c r="K129" s="9"/>
      <c r="L129" s="25" t="s">
        <v>386</v>
      </c>
      <c r="M129" s="28"/>
      <c r="N129" s="28"/>
      <c r="O129" s="29"/>
      <c r="P129" t="str">
        <f t="shared" si="68"/>
        <v/>
      </c>
      <c r="Q129" t="s">
        <v>384</v>
      </c>
      <c r="R129" t="s">
        <v>32</v>
      </c>
      <c r="S129" t="s">
        <v>133</v>
      </c>
      <c r="U129" t="str">
        <f t="shared" si="46"/>
        <v/>
      </c>
      <c r="V129" s="13"/>
    </row>
    <row r="130" spans="1:22" ht="13.2" customHeight="1" x14ac:dyDescent="0.3">
      <c r="A130">
        <v>8</v>
      </c>
      <c r="B130" t="s">
        <v>387</v>
      </c>
      <c r="C130" t="s">
        <v>34</v>
      </c>
      <c r="E130" t="str">
        <f t="shared" ref="E130:E189" si="69">IF(LEN(F130)=0,"",IF(ISBLANK(D130),"",IF(F130="INCONCLUSIVE","Inconclusive",IF(F130="NEGATIVE","Negative",IF(F130="POSITIVE","Positive",IF(F130="RERUN",IF(G130=1,"No Result (RR)",IF(G130=2,IF(H130="RERUN","Inconclusive",IF(H130="N1 RERUN","No Result (RR)","Pending")),IF(G130=3,IF(H130="RERUN","Inconclusive",IF(H130="N1 RERUN","Inconclusive","Pending")),"Pending"))),IF(F130="N1 RERUN",IF(G130=1,"No Result (N1)",IF(G130=2,IF(H130="RERUN","No Result (N1)",IF(H130="N1 RERUN","Positive","Pending")),IF(G130=3,IF(H130="RERUN","Inconclusive",IF(H130="N1 RERUN","Positive","Pending")),"Pending"))))))))))</f>
        <v/>
      </c>
      <c r="F130" t="str">
        <f t="shared" si="35"/>
        <v/>
      </c>
      <c r="K130" s="9"/>
      <c r="L130" s="25" t="s">
        <v>388</v>
      </c>
      <c r="M130" s="28"/>
      <c r="N130" s="28"/>
      <c r="O130" s="29"/>
      <c r="P130" t="str">
        <f>IF(D$30="","",D$30)</f>
        <v/>
      </c>
      <c r="Q130" t="s">
        <v>389</v>
      </c>
      <c r="R130" t="s">
        <v>25</v>
      </c>
      <c r="S130" t="s">
        <v>136</v>
      </c>
      <c r="U130" t="str">
        <f t="shared" si="43"/>
        <v/>
      </c>
      <c r="V130" s="13" t="str">
        <f t="shared" ref="V130" si="70">IF(OR($N$15="Int.",ISBLANK($N$15)),"",IF(AND(U131="NO*",U133="NO*"),"Case 0",IF(U130="VALID",IF(U132="VALID",IF(U131="YES",IF(U133="YES","Case 1","Case 2"),IF(U133="YES","Case 3","Case 4")),IF(U131="YES",IF(U133="YES","Case 5","Case 6"),IF(U133="YES","Case 7","Case 8"))),IF(U132="VALID",IF(U131="YES",IF(U133="YES","Case 9","Case 10"),IF(U133="YES","Case 11","Case 12")),IF(U131="YES",IF(U133="YES","Case 13","Case 14"),IF(U133="YES","Case 15","Case 16"))))))</f>
        <v/>
      </c>
    </row>
    <row r="131" spans="1:22" ht="13.2" customHeight="1" x14ac:dyDescent="0.3">
      <c r="A131">
        <v>8</v>
      </c>
      <c r="B131" t="s">
        <v>390</v>
      </c>
      <c r="C131" t="s">
        <v>39</v>
      </c>
      <c r="E131" t="str">
        <f t="shared" si="69"/>
        <v/>
      </c>
      <c r="F131" t="str">
        <f t="shared" ref="F131:F189" si="71">IF(OR(D131="Empty",ISBLANK(D131)),"",IF(_xlfn.XLOOKUP(B131,S$18:S$769,V$18:V$769,"Null",0,1)="Case 0","INCONCLUSIVE",IF(OR(_xlfn.XLOOKUP(B131,S$18:S$769,V$18:V$769,"Null",0,1)="Case 1",_xlfn.XLOOKUP(B131,S$18:S$769,V$18:V$769,"Null",0,1)="Case 5",_xlfn.XLOOKUP(B131,S$18:S$769,V$18:V$769,"Null",0,1)="Case 9", _xlfn.XLOOKUP(B131,S$18:S$769,V$18:V$769,"Null",0,1)="Case 13"),"POSITIVE",IF(OR(_xlfn.XLOOKUP(B131,S$18:S$769,V$18:V$769,"Null",0,1)="Case 2",_xlfn.XLOOKUP(B131,S$18:S$769,V$18:V$769,"Null",0,1)="Case 3",_xlfn.XLOOKUP(B131,S$18:S$769,V$18:V$769,"Null",0,1)="Case 6",_xlfn.XLOOKUP(B131,S$18:S$769,V$18:V$769,"Null",0,1)="Case 11",_xlfn.XLOOKUP(B131,S$18:S$769,V$18:V$769,"Null",0,1)="Case 7",_xlfn.XLOOKUP(B131,S$18:S$769,V$18:V$769,"Null",0,1)="Case 10",_xlfn.XLOOKUP(B131,S$18:S$769,V$18:V$769,"Null",0,1)="Case 14",_xlfn.XLOOKUP(B131,S$18:S$769,V$18:V$769,"Null",0,1)="Case 15"),"N1 RERUN",IF(OR(_xlfn.XLOOKUP(B131,S$18:S$769,V$18:V$769,"Null",0,1)="Case 4",_xlfn.XLOOKUP(B131,S$18:S$769,V$18:V$769,"Null",0,1)="Case 8",_xlfn.XLOOKUP(B131,S$18:S$769,V$18:V$769,"Null",0,1)="Case 12"),"NEGATIVE",IF(_xlfn.XLOOKUP(B131,S$18:S$769,V$18:V$769,"Null",0,1)="Case 16","RERUN",""))))))</f>
        <v/>
      </c>
      <c r="K131" s="9"/>
      <c r="L131" s="25" t="s">
        <v>391</v>
      </c>
      <c r="M131" s="28"/>
      <c r="N131" s="28"/>
      <c r="O131" s="29"/>
      <c r="P131" t="str">
        <f t="shared" ref="P131:P133" si="72">IF(D$30="","",D$30)</f>
        <v/>
      </c>
      <c r="Q131" t="s">
        <v>389</v>
      </c>
      <c r="R131" t="s">
        <v>32</v>
      </c>
      <c r="S131" t="s">
        <v>136</v>
      </c>
      <c r="U131" t="str">
        <f t="shared" si="46"/>
        <v/>
      </c>
      <c r="V131" s="13"/>
    </row>
    <row r="132" spans="1:22" ht="13.2" customHeight="1" x14ac:dyDescent="0.3">
      <c r="A132">
        <v>8</v>
      </c>
      <c r="B132" t="s">
        <v>392</v>
      </c>
      <c r="C132" t="s">
        <v>42</v>
      </c>
      <c r="E132" t="str">
        <f t="shared" si="69"/>
        <v/>
      </c>
      <c r="F132" t="str">
        <f t="shared" si="71"/>
        <v/>
      </c>
      <c r="K132" s="9"/>
      <c r="L132" s="25" t="s">
        <v>393</v>
      </c>
      <c r="M132" s="28"/>
      <c r="N132" s="28"/>
      <c r="O132" s="29"/>
      <c r="P132" t="str">
        <f t="shared" si="72"/>
        <v/>
      </c>
      <c r="Q132" t="s">
        <v>394</v>
      </c>
      <c r="R132" t="s">
        <v>25</v>
      </c>
      <c r="S132" t="s">
        <v>136</v>
      </c>
      <c r="U132" t="str">
        <f t="shared" si="43"/>
        <v/>
      </c>
      <c r="V132" s="13"/>
    </row>
    <row r="133" spans="1:22" ht="13.2" customHeight="1" x14ac:dyDescent="0.3">
      <c r="A133">
        <v>8</v>
      </c>
      <c r="B133" t="s">
        <v>395</v>
      </c>
      <c r="C133" t="s">
        <v>49</v>
      </c>
      <c r="E133" t="str">
        <f t="shared" si="69"/>
        <v/>
      </c>
      <c r="F133" t="str">
        <f t="shared" si="71"/>
        <v/>
      </c>
      <c r="K133" s="9"/>
      <c r="L133" s="25" t="s">
        <v>396</v>
      </c>
      <c r="M133" s="28"/>
      <c r="N133" s="28"/>
      <c r="O133" s="29"/>
      <c r="P133" t="str">
        <f t="shared" si="72"/>
        <v/>
      </c>
      <c r="Q133" t="s">
        <v>394</v>
      </c>
      <c r="R133" t="s">
        <v>32</v>
      </c>
      <c r="S133" t="s">
        <v>136</v>
      </c>
      <c r="U133" t="str">
        <f t="shared" si="46"/>
        <v/>
      </c>
      <c r="V133" s="13"/>
    </row>
    <row r="134" spans="1:22" ht="13.2" customHeight="1" x14ac:dyDescent="0.3">
      <c r="A134">
        <v>10</v>
      </c>
      <c r="B134" t="s">
        <v>397</v>
      </c>
      <c r="C134" t="s">
        <v>20</v>
      </c>
      <c r="E134" t="str">
        <f t="shared" si="69"/>
        <v/>
      </c>
      <c r="F134" t="str">
        <f t="shared" si="71"/>
        <v/>
      </c>
      <c r="K134" s="9"/>
      <c r="L134" s="25" t="s">
        <v>398</v>
      </c>
      <c r="M134" s="28"/>
      <c r="N134" s="28"/>
      <c r="O134" s="29"/>
      <c r="P134" t="str">
        <f>IF(D$31="","",D$31)</f>
        <v/>
      </c>
      <c r="Q134" t="s">
        <v>399</v>
      </c>
      <c r="R134" t="s">
        <v>25</v>
      </c>
      <c r="S134" t="s">
        <v>139</v>
      </c>
      <c r="U134" t="str">
        <f t="shared" si="43"/>
        <v/>
      </c>
      <c r="V134" s="13" t="str">
        <f t="shared" ref="V134" si="73">IF(OR($N$15="Int.",ISBLANK($N$15)),"",IF(AND(U135="NO*",U137="NO*"),"Case 0",IF(U134="VALID",IF(U136="VALID",IF(U135="YES",IF(U137="YES","Case 1","Case 2"),IF(U137="YES","Case 3","Case 4")),IF(U135="YES",IF(U137="YES","Case 5","Case 6"),IF(U137="YES","Case 7","Case 8"))),IF(U136="VALID",IF(U135="YES",IF(U137="YES","Case 9","Case 10"),IF(U137="YES","Case 11","Case 12")),IF(U135="YES",IF(U137="YES","Case 13","Case 14"),IF(U137="YES","Case 15","Case 16"))))))</f>
        <v/>
      </c>
    </row>
    <row r="135" spans="1:22" ht="13.2" customHeight="1" x14ac:dyDescent="0.3">
      <c r="A135">
        <v>10</v>
      </c>
      <c r="B135" t="s">
        <v>400</v>
      </c>
      <c r="C135" t="s">
        <v>28</v>
      </c>
      <c r="E135" t="str">
        <f t="shared" si="69"/>
        <v/>
      </c>
      <c r="F135" t="str">
        <f t="shared" si="71"/>
        <v/>
      </c>
      <c r="K135" s="9"/>
      <c r="L135" s="25" t="s">
        <v>401</v>
      </c>
      <c r="M135" s="28"/>
      <c r="N135" s="28"/>
      <c r="O135" s="29"/>
      <c r="P135" t="str">
        <f t="shared" ref="P135:P137" si="74">IF(D$31="","",D$31)</f>
        <v/>
      </c>
      <c r="Q135" t="s">
        <v>399</v>
      </c>
      <c r="R135" t="s">
        <v>32</v>
      </c>
      <c r="S135" t="s">
        <v>139</v>
      </c>
      <c r="U135" t="str">
        <f t="shared" si="46"/>
        <v/>
      </c>
      <c r="V135" s="13"/>
    </row>
    <row r="136" spans="1:22" ht="13.2" customHeight="1" x14ac:dyDescent="0.3">
      <c r="A136">
        <v>10</v>
      </c>
      <c r="B136" t="s">
        <v>402</v>
      </c>
      <c r="C136" t="s">
        <v>34</v>
      </c>
      <c r="E136" t="str">
        <f t="shared" si="69"/>
        <v/>
      </c>
      <c r="F136" t="str">
        <f t="shared" si="71"/>
        <v/>
      </c>
      <c r="K136" s="9"/>
      <c r="L136" s="25" t="s">
        <v>403</v>
      </c>
      <c r="M136" s="28"/>
      <c r="N136" s="28"/>
      <c r="O136" s="29"/>
      <c r="P136" t="str">
        <f t="shared" si="74"/>
        <v/>
      </c>
      <c r="Q136" t="s">
        <v>404</v>
      </c>
      <c r="R136" t="s">
        <v>25</v>
      </c>
      <c r="S136" t="s">
        <v>139</v>
      </c>
      <c r="U136" t="str">
        <f t="shared" si="43"/>
        <v/>
      </c>
      <c r="V136" s="13"/>
    </row>
    <row r="137" spans="1:22" ht="13.2" customHeight="1" x14ac:dyDescent="0.3">
      <c r="A137">
        <v>10</v>
      </c>
      <c r="B137" t="s">
        <v>405</v>
      </c>
      <c r="C137" t="s">
        <v>39</v>
      </c>
      <c r="E137" t="str">
        <f t="shared" si="69"/>
        <v/>
      </c>
      <c r="F137" t="str">
        <f t="shared" si="71"/>
        <v/>
      </c>
      <c r="K137" s="9"/>
      <c r="L137" s="25" t="s">
        <v>406</v>
      </c>
      <c r="M137" s="28"/>
      <c r="N137" s="28"/>
      <c r="O137" s="29"/>
      <c r="P137" t="str">
        <f t="shared" si="74"/>
        <v/>
      </c>
      <c r="Q137" t="s">
        <v>404</v>
      </c>
      <c r="R137" t="s">
        <v>32</v>
      </c>
      <c r="S137" t="s">
        <v>139</v>
      </c>
      <c r="U137" t="str">
        <f t="shared" si="46"/>
        <v/>
      </c>
      <c r="V137" s="13"/>
    </row>
    <row r="138" spans="1:22" ht="13.2" customHeight="1" x14ac:dyDescent="0.3">
      <c r="A138">
        <v>10</v>
      </c>
      <c r="B138" t="s">
        <v>407</v>
      </c>
      <c r="C138" t="s">
        <v>42</v>
      </c>
      <c r="E138" t="str">
        <f t="shared" si="69"/>
        <v/>
      </c>
      <c r="F138" t="str">
        <f t="shared" si="71"/>
        <v/>
      </c>
      <c r="K138" s="9"/>
      <c r="L138" s="25" t="s">
        <v>408</v>
      </c>
      <c r="M138" s="28"/>
      <c r="N138" s="28"/>
      <c r="O138" s="29"/>
      <c r="P138" t="str">
        <f>IF(D$32="","",D$32)</f>
        <v/>
      </c>
      <c r="Q138" t="s">
        <v>409</v>
      </c>
      <c r="R138" t="s">
        <v>25</v>
      </c>
      <c r="S138" t="s">
        <v>142</v>
      </c>
      <c r="U138" t="str">
        <f t="shared" si="43"/>
        <v/>
      </c>
      <c r="V138" s="13" t="str">
        <f t="shared" ref="V138" si="75">IF(OR($N$15="Int.",ISBLANK($N$15)),"",IF(AND(U139="NO*",U141="NO*"),"Case 0",IF(U138="VALID",IF(U140="VALID",IF(U139="YES",IF(U141="YES","Case 1","Case 2"),IF(U141="YES","Case 3","Case 4")),IF(U139="YES",IF(U141="YES","Case 5","Case 6"),IF(U141="YES","Case 7","Case 8"))),IF(U140="VALID",IF(U139="YES",IF(U141="YES","Case 9","Case 10"),IF(U141="YES","Case 11","Case 12")),IF(U139="YES",IF(U141="YES","Case 13","Case 14"),IF(U141="YES","Case 15","Case 16"))))))</f>
        <v/>
      </c>
    </row>
    <row r="139" spans="1:22" ht="13.2" customHeight="1" x14ac:dyDescent="0.3">
      <c r="A139">
        <v>10</v>
      </c>
      <c r="B139" t="s">
        <v>410</v>
      </c>
      <c r="C139" t="s">
        <v>49</v>
      </c>
      <c r="E139" t="str">
        <f t="shared" si="69"/>
        <v/>
      </c>
      <c r="F139" t="str">
        <f t="shared" si="71"/>
        <v/>
      </c>
      <c r="K139" s="9"/>
      <c r="L139" s="25" t="s">
        <v>411</v>
      </c>
      <c r="M139" s="28"/>
      <c r="N139" s="28"/>
      <c r="O139" s="29"/>
      <c r="P139" t="str">
        <f t="shared" ref="P139:P141" si="76">IF(D$32="","",D$32)</f>
        <v/>
      </c>
      <c r="Q139" t="s">
        <v>409</v>
      </c>
      <c r="R139" t="s">
        <v>32</v>
      </c>
      <c r="S139" t="s">
        <v>142</v>
      </c>
      <c r="U139" t="str">
        <f t="shared" si="46"/>
        <v/>
      </c>
      <c r="V139" s="13"/>
    </row>
    <row r="140" spans="1:22" ht="13.2" customHeight="1" x14ac:dyDescent="0.3">
      <c r="A140">
        <v>11</v>
      </c>
      <c r="B140" t="s">
        <v>412</v>
      </c>
      <c r="C140" t="s">
        <v>20</v>
      </c>
      <c r="E140" t="str">
        <f t="shared" si="69"/>
        <v/>
      </c>
      <c r="F140" t="str">
        <f t="shared" si="71"/>
        <v/>
      </c>
      <c r="K140" s="9"/>
      <c r="L140" s="25" t="s">
        <v>413</v>
      </c>
      <c r="M140" s="28"/>
      <c r="N140" s="28"/>
      <c r="O140" s="29"/>
      <c r="P140" t="str">
        <f t="shared" si="76"/>
        <v/>
      </c>
      <c r="Q140" t="s">
        <v>414</v>
      </c>
      <c r="R140" t="s">
        <v>25</v>
      </c>
      <c r="S140" t="s">
        <v>142</v>
      </c>
      <c r="U140" t="str">
        <f t="shared" si="43"/>
        <v/>
      </c>
      <c r="V140" s="13"/>
    </row>
    <row r="141" spans="1:22" ht="13.2" customHeight="1" x14ac:dyDescent="0.3">
      <c r="A141">
        <v>11</v>
      </c>
      <c r="B141" t="s">
        <v>415</v>
      </c>
      <c r="C141" t="s">
        <v>28</v>
      </c>
      <c r="E141" t="str">
        <f t="shared" si="69"/>
        <v/>
      </c>
      <c r="F141" t="str">
        <f t="shared" si="71"/>
        <v/>
      </c>
      <c r="K141" s="9"/>
      <c r="L141" s="25" t="s">
        <v>416</v>
      </c>
      <c r="M141" s="28"/>
      <c r="N141" s="28"/>
      <c r="O141" s="29"/>
      <c r="P141" t="str">
        <f t="shared" si="76"/>
        <v/>
      </c>
      <c r="Q141" t="s">
        <v>414</v>
      </c>
      <c r="R141" t="s">
        <v>32</v>
      </c>
      <c r="S141" t="s">
        <v>142</v>
      </c>
      <c r="U141" t="str">
        <f t="shared" si="46"/>
        <v/>
      </c>
      <c r="V141" s="13"/>
    </row>
    <row r="142" spans="1:22" ht="13.2" customHeight="1" x14ac:dyDescent="0.3">
      <c r="A142">
        <v>11</v>
      </c>
      <c r="B142" t="s">
        <v>417</v>
      </c>
      <c r="C142" t="s">
        <v>34</v>
      </c>
      <c r="E142" t="str">
        <f t="shared" si="69"/>
        <v/>
      </c>
      <c r="F142" t="str">
        <f t="shared" si="71"/>
        <v/>
      </c>
      <c r="K142" s="9"/>
      <c r="L142" s="25" t="s">
        <v>418</v>
      </c>
      <c r="M142" s="28"/>
      <c r="N142" s="28"/>
      <c r="O142" s="29"/>
      <c r="P142" t="str">
        <f>IF(D$33="","",D$33)</f>
        <v/>
      </c>
      <c r="Q142" t="s">
        <v>419</v>
      </c>
      <c r="R142" t="s">
        <v>25</v>
      </c>
      <c r="S142" t="s">
        <v>145</v>
      </c>
      <c r="U142" t="str">
        <f t="shared" si="43"/>
        <v/>
      </c>
      <c r="V142" s="13" t="str">
        <f t="shared" ref="V142" si="77">IF(OR($N$15="Int.",ISBLANK($N$15)),"",IF(AND(U143="NO*",U145="NO*"),"Case 0",IF(U142="VALID",IF(U144="VALID",IF(U143="YES",IF(U145="YES","Case 1","Case 2"),IF(U145="YES","Case 3","Case 4")),IF(U143="YES",IF(U145="YES","Case 5","Case 6"),IF(U145="YES","Case 7","Case 8"))),IF(U144="VALID",IF(U143="YES",IF(U145="YES","Case 9","Case 10"),IF(U145="YES","Case 11","Case 12")),IF(U143="YES",IF(U145="YES","Case 13","Case 14"),IF(U145="YES","Case 15","Case 16"))))))</f>
        <v/>
      </c>
    </row>
    <row r="143" spans="1:22" ht="13.2" customHeight="1" x14ac:dyDescent="0.3">
      <c r="A143">
        <v>11</v>
      </c>
      <c r="B143" t="s">
        <v>420</v>
      </c>
      <c r="C143" t="s">
        <v>39</v>
      </c>
      <c r="E143" t="str">
        <f t="shared" si="69"/>
        <v/>
      </c>
      <c r="F143" t="str">
        <f t="shared" si="71"/>
        <v/>
      </c>
      <c r="K143" s="9"/>
      <c r="L143" s="25" t="s">
        <v>421</v>
      </c>
      <c r="M143" s="28"/>
      <c r="N143" s="28"/>
      <c r="O143" s="29"/>
      <c r="P143" t="str">
        <f t="shared" ref="P143:P145" si="78">IF(D$33="","",D$33)</f>
        <v/>
      </c>
      <c r="Q143" t="s">
        <v>419</v>
      </c>
      <c r="R143" t="s">
        <v>32</v>
      </c>
      <c r="S143" t="s">
        <v>145</v>
      </c>
      <c r="U143" t="str">
        <f t="shared" si="46"/>
        <v/>
      </c>
      <c r="V143" s="13"/>
    </row>
    <row r="144" spans="1:22" ht="13.2" customHeight="1" x14ac:dyDescent="0.3">
      <c r="A144">
        <v>11</v>
      </c>
      <c r="B144" t="s">
        <v>422</v>
      </c>
      <c r="C144" t="s">
        <v>42</v>
      </c>
      <c r="E144" t="str">
        <f t="shared" si="69"/>
        <v/>
      </c>
      <c r="F144" t="str">
        <f t="shared" si="71"/>
        <v/>
      </c>
      <c r="K144" s="9"/>
      <c r="L144" s="25" t="s">
        <v>423</v>
      </c>
      <c r="M144" s="28"/>
      <c r="N144" s="28"/>
      <c r="O144" s="29"/>
      <c r="P144" t="str">
        <f t="shared" si="78"/>
        <v/>
      </c>
      <c r="Q144" t="s">
        <v>424</v>
      </c>
      <c r="R144" t="s">
        <v>25</v>
      </c>
      <c r="S144" t="s">
        <v>145</v>
      </c>
      <c r="U144" t="str">
        <f t="shared" si="43"/>
        <v/>
      </c>
      <c r="V144" s="13"/>
    </row>
    <row r="145" spans="1:22" ht="13.2" customHeight="1" x14ac:dyDescent="0.3">
      <c r="A145" s="21">
        <v>11</v>
      </c>
      <c r="B145" s="21" t="s">
        <v>425</v>
      </c>
      <c r="C145" s="21" t="s">
        <v>49</v>
      </c>
      <c r="D145" s="21"/>
      <c r="E145" s="21" t="str">
        <f t="shared" si="69"/>
        <v/>
      </c>
      <c r="F145" s="21" t="str">
        <f t="shared" si="71"/>
        <v/>
      </c>
      <c r="G145" s="31"/>
      <c r="H145" s="21"/>
      <c r="I145" s="21"/>
      <c r="J145" s="21"/>
      <c r="K145" s="32"/>
      <c r="L145" s="25" t="s">
        <v>426</v>
      </c>
      <c r="M145" s="28"/>
      <c r="N145" s="28"/>
      <c r="O145" s="29"/>
      <c r="P145" t="str">
        <f t="shared" si="78"/>
        <v/>
      </c>
      <c r="Q145" t="s">
        <v>424</v>
      </c>
      <c r="R145" t="s">
        <v>32</v>
      </c>
      <c r="S145" t="s">
        <v>145</v>
      </c>
      <c r="U145" t="str">
        <f t="shared" si="46"/>
        <v/>
      </c>
      <c r="V145" s="13"/>
    </row>
    <row r="146" spans="1:22" ht="13.2" customHeight="1" x14ac:dyDescent="0.3">
      <c r="A146">
        <v>1</v>
      </c>
      <c r="B146" t="s">
        <v>427</v>
      </c>
      <c r="C146" t="s">
        <v>20</v>
      </c>
      <c r="E146" t="str">
        <f t="shared" si="69"/>
        <v/>
      </c>
      <c r="F146" t="str">
        <f t="shared" si="71"/>
        <v/>
      </c>
      <c r="K146" s="9"/>
      <c r="L146" s="25" t="s">
        <v>428</v>
      </c>
      <c r="M146" s="28"/>
      <c r="N146" s="28"/>
      <c r="O146" s="29"/>
      <c r="P146" t="str">
        <f>IF(D$34="","",D$34)</f>
        <v/>
      </c>
      <c r="Q146" t="s">
        <v>429</v>
      </c>
      <c r="R146" t="s">
        <v>25</v>
      </c>
      <c r="S146" t="s">
        <v>147</v>
      </c>
      <c r="U146" t="str">
        <f t="shared" ref="U146:U208" si="79">IF($T$1&lt;&gt;"Cq","",IF(T146="","INVALID",IF(T146&lt;33,"VALID","INVALID")))</f>
        <v/>
      </c>
      <c r="V146" s="13" t="str">
        <f t="shared" ref="V146" si="80">IF(OR($N$15="Int.",ISBLANK($N$15)),"",IF(AND(U147="NO*",U149="NO*"),"Case 0",IF(U146="VALID",IF(U148="VALID",IF(U147="YES",IF(U149="YES","Case 1","Case 2"),IF(U149="YES","Case 3","Case 4")),IF(U147="YES",IF(U149="YES","Case 5","Case 6"),IF(U149="YES","Case 7","Case 8"))),IF(U148="VALID",IF(U147="YES",IF(U149="YES","Case 9","Case 10"),IF(U149="YES","Case 11","Case 12")),IF(U147="YES",IF(U149="YES","Case 13","Case 14"),IF(U149="YES","Case 15","Case 16"))))))</f>
        <v/>
      </c>
    </row>
    <row r="147" spans="1:22" ht="13.2" customHeight="1" x14ac:dyDescent="0.3">
      <c r="A147">
        <v>1</v>
      </c>
      <c r="B147" t="s">
        <v>430</v>
      </c>
      <c r="C147" t="s">
        <v>28</v>
      </c>
      <c r="E147" t="str">
        <f t="shared" si="69"/>
        <v/>
      </c>
      <c r="F147" t="str">
        <f t="shared" si="71"/>
        <v/>
      </c>
      <c r="K147" s="9"/>
      <c r="L147" s="25" t="s">
        <v>431</v>
      </c>
      <c r="M147" s="28"/>
      <c r="N147" s="28"/>
      <c r="O147" s="29"/>
      <c r="P147" t="str">
        <f t="shared" ref="P147:P149" si="81">IF(D$34="","",D$34)</f>
        <v/>
      </c>
      <c r="Q147" t="s">
        <v>429</v>
      </c>
      <c r="R147" t="s">
        <v>32</v>
      </c>
      <c r="S147" t="s">
        <v>147</v>
      </c>
      <c r="U147" t="str">
        <f t="shared" ref="U147:U209" si="82">IF($T$1&lt;&gt;"Cq","",IF(T147="","NO",IF(T147&lt;33,"YES","NO*")))</f>
        <v/>
      </c>
      <c r="V147" s="13"/>
    </row>
    <row r="148" spans="1:22" ht="13.2" customHeight="1" x14ac:dyDescent="0.3">
      <c r="A148">
        <v>1</v>
      </c>
      <c r="B148" t="s">
        <v>432</v>
      </c>
      <c r="C148" t="s">
        <v>34</v>
      </c>
      <c r="E148" t="str">
        <f t="shared" si="69"/>
        <v/>
      </c>
      <c r="F148" t="str">
        <f t="shared" si="71"/>
        <v/>
      </c>
      <c r="K148" s="9"/>
      <c r="L148" s="25" t="s">
        <v>433</v>
      </c>
      <c r="M148" s="28"/>
      <c r="N148" s="28"/>
      <c r="O148" s="29"/>
      <c r="P148" t="str">
        <f t="shared" si="81"/>
        <v/>
      </c>
      <c r="Q148" t="s">
        <v>434</v>
      </c>
      <c r="R148" t="s">
        <v>25</v>
      </c>
      <c r="S148" t="s">
        <v>147</v>
      </c>
      <c r="U148" t="str">
        <f t="shared" si="79"/>
        <v/>
      </c>
      <c r="V148" s="13"/>
    </row>
    <row r="149" spans="1:22" ht="13.2" customHeight="1" x14ac:dyDescent="0.3">
      <c r="A149">
        <v>1</v>
      </c>
      <c r="B149" t="s">
        <v>435</v>
      </c>
      <c r="C149" t="s">
        <v>39</v>
      </c>
      <c r="E149" t="str">
        <f t="shared" si="69"/>
        <v/>
      </c>
      <c r="F149" t="str">
        <f t="shared" si="71"/>
        <v/>
      </c>
      <c r="K149" s="9"/>
      <c r="L149" s="25" t="s">
        <v>436</v>
      </c>
      <c r="M149" s="28"/>
      <c r="N149" s="28"/>
      <c r="O149" s="29"/>
      <c r="P149" t="str">
        <f t="shared" si="81"/>
        <v/>
      </c>
      <c r="Q149" t="s">
        <v>434</v>
      </c>
      <c r="R149" t="s">
        <v>32</v>
      </c>
      <c r="S149" t="s">
        <v>147</v>
      </c>
      <c r="U149" t="str">
        <f t="shared" si="82"/>
        <v/>
      </c>
      <c r="V149" s="13"/>
    </row>
    <row r="150" spans="1:22" ht="13.2" customHeight="1" x14ac:dyDescent="0.3">
      <c r="A150">
        <v>1</v>
      </c>
      <c r="B150" t="s">
        <v>437</v>
      </c>
      <c r="C150" t="s">
        <v>42</v>
      </c>
      <c r="E150" t="str">
        <f t="shared" si="69"/>
        <v/>
      </c>
      <c r="F150" t="str">
        <f t="shared" si="71"/>
        <v/>
      </c>
      <c r="K150" s="9"/>
      <c r="L150" s="25" t="s">
        <v>438</v>
      </c>
      <c r="M150" s="28"/>
      <c r="N150" s="28"/>
      <c r="O150" s="29"/>
      <c r="P150" t="str">
        <f>IF(D$35="","",D$35)</f>
        <v/>
      </c>
      <c r="Q150" t="s">
        <v>439</v>
      </c>
      <c r="R150" t="s">
        <v>25</v>
      </c>
      <c r="S150" t="s">
        <v>150</v>
      </c>
      <c r="U150" t="str">
        <f t="shared" si="79"/>
        <v/>
      </c>
      <c r="V150" s="13" t="str">
        <f t="shared" ref="V150" si="83">IF(OR($N$15="Int.",ISBLANK($N$15)),"",IF(AND(U151="NO*",U153="NO*"),"Case 0",IF(U150="VALID",IF(U152="VALID",IF(U151="YES",IF(U153="YES","Case 1","Case 2"),IF(U153="YES","Case 3","Case 4")),IF(U151="YES",IF(U153="YES","Case 5","Case 6"),IF(U153="YES","Case 7","Case 8"))),IF(U152="VALID",IF(U151="YES",IF(U153="YES","Case 9","Case 10"),IF(U153="YES","Case 11","Case 12")),IF(U151="YES",IF(U153="YES","Case 13","Case 14"),IF(U153="YES","Case 15","Case 16"))))))</f>
        <v/>
      </c>
    </row>
    <row r="151" spans="1:22" ht="13.2" customHeight="1" x14ac:dyDescent="0.3">
      <c r="A151">
        <v>1</v>
      </c>
      <c r="B151" t="s">
        <v>440</v>
      </c>
      <c r="C151" t="s">
        <v>49</v>
      </c>
      <c r="E151" t="str">
        <f t="shared" si="69"/>
        <v/>
      </c>
      <c r="F151" t="str">
        <f t="shared" si="71"/>
        <v/>
      </c>
      <c r="K151" s="9"/>
      <c r="L151" s="25" t="s">
        <v>441</v>
      </c>
      <c r="M151" s="28"/>
      <c r="N151" s="28"/>
      <c r="O151" s="29"/>
      <c r="P151" t="str">
        <f t="shared" ref="P151:P153" si="84">IF(D$35="","",D$35)</f>
        <v/>
      </c>
      <c r="Q151" t="s">
        <v>439</v>
      </c>
      <c r="R151" t="s">
        <v>32</v>
      </c>
      <c r="S151" t="s">
        <v>150</v>
      </c>
      <c r="U151" t="str">
        <f t="shared" si="82"/>
        <v/>
      </c>
      <c r="V151" s="13"/>
    </row>
    <row r="152" spans="1:22" ht="13.2" customHeight="1" x14ac:dyDescent="0.3">
      <c r="A152">
        <v>2</v>
      </c>
      <c r="B152" t="s">
        <v>442</v>
      </c>
      <c r="C152" t="s">
        <v>20</v>
      </c>
      <c r="E152" t="str">
        <f t="shared" si="69"/>
        <v/>
      </c>
      <c r="F152" t="str">
        <f t="shared" si="71"/>
        <v/>
      </c>
      <c r="K152" s="9"/>
      <c r="L152" s="25" t="s">
        <v>443</v>
      </c>
      <c r="M152" s="28"/>
      <c r="N152" s="28"/>
      <c r="O152" s="29"/>
      <c r="P152" t="str">
        <f t="shared" si="84"/>
        <v/>
      </c>
      <c r="Q152" t="s">
        <v>444</v>
      </c>
      <c r="R152" t="s">
        <v>25</v>
      </c>
      <c r="S152" t="s">
        <v>150</v>
      </c>
      <c r="U152" t="str">
        <f t="shared" si="79"/>
        <v/>
      </c>
      <c r="V152" s="13"/>
    </row>
    <row r="153" spans="1:22" ht="13.2" customHeight="1" x14ac:dyDescent="0.3">
      <c r="A153">
        <v>2</v>
      </c>
      <c r="B153" t="s">
        <v>445</v>
      </c>
      <c r="C153" t="s">
        <v>28</v>
      </c>
      <c r="E153" t="str">
        <f t="shared" si="69"/>
        <v/>
      </c>
      <c r="F153" t="str">
        <f t="shared" si="71"/>
        <v/>
      </c>
      <c r="K153" s="9"/>
      <c r="L153" s="25" t="s">
        <v>446</v>
      </c>
      <c r="M153" s="28"/>
      <c r="N153" s="28"/>
      <c r="O153" s="29"/>
      <c r="P153" t="str">
        <f t="shared" si="84"/>
        <v/>
      </c>
      <c r="Q153" t="s">
        <v>444</v>
      </c>
      <c r="R153" t="s">
        <v>32</v>
      </c>
      <c r="S153" t="s">
        <v>150</v>
      </c>
      <c r="U153" t="str">
        <f t="shared" si="82"/>
        <v/>
      </c>
      <c r="V153" s="13"/>
    </row>
    <row r="154" spans="1:22" ht="13.2" customHeight="1" x14ac:dyDescent="0.3">
      <c r="A154">
        <v>2</v>
      </c>
      <c r="B154" t="s">
        <v>447</v>
      </c>
      <c r="C154" t="s">
        <v>34</v>
      </c>
      <c r="E154" t="str">
        <f t="shared" si="69"/>
        <v/>
      </c>
      <c r="F154" t="str">
        <f t="shared" si="71"/>
        <v/>
      </c>
      <c r="K154" s="9"/>
      <c r="L154" s="25" t="s">
        <v>448</v>
      </c>
      <c r="M154" s="28"/>
      <c r="N154" s="28"/>
      <c r="O154" s="29"/>
      <c r="P154" t="str">
        <f>IF(D$36="","",D$36)</f>
        <v/>
      </c>
      <c r="Q154" t="s">
        <v>449</v>
      </c>
      <c r="R154" t="s">
        <v>25</v>
      </c>
      <c r="S154" t="s">
        <v>152</v>
      </c>
      <c r="U154" t="str">
        <f t="shared" si="79"/>
        <v/>
      </c>
      <c r="V154" s="13" t="str">
        <f t="shared" ref="V154" si="85">IF(OR($N$15="Int.",ISBLANK($N$15)),"",IF(AND(U155="NO*",U157="NO*"),"Case 0",IF(U154="VALID",IF(U156="VALID",IF(U155="YES",IF(U157="YES","Case 1","Case 2"),IF(U157="YES","Case 3","Case 4")),IF(U155="YES",IF(U157="YES","Case 5","Case 6"),IF(U157="YES","Case 7","Case 8"))),IF(U156="VALID",IF(U155="YES",IF(U157="YES","Case 9","Case 10"),IF(U157="YES","Case 11","Case 12")),IF(U155="YES",IF(U157="YES","Case 13","Case 14"),IF(U157="YES","Case 15","Case 16"))))))</f>
        <v/>
      </c>
    </row>
    <row r="155" spans="1:22" ht="13.2" customHeight="1" x14ac:dyDescent="0.3">
      <c r="A155">
        <v>2</v>
      </c>
      <c r="B155" t="s">
        <v>450</v>
      </c>
      <c r="C155" t="s">
        <v>39</v>
      </c>
      <c r="E155" t="str">
        <f t="shared" si="69"/>
        <v/>
      </c>
      <c r="F155" t="str">
        <f t="shared" si="71"/>
        <v/>
      </c>
      <c r="K155" s="9"/>
      <c r="L155" s="25" t="s">
        <v>451</v>
      </c>
      <c r="M155" s="28"/>
      <c r="N155" s="28"/>
      <c r="O155" s="29"/>
      <c r="P155" t="str">
        <f t="shared" ref="P155:P157" si="86">IF(D$36="","",D$36)</f>
        <v/>
      </c>
      <c r="Q155" t="s">
        <v>449</v>
      </c>
      <c r="R155" t="s">
        <v>32</v>
      </c>
      <c r="S155" t="s">
        <v>152</v>
      </c>
      <c r="U155" t="str">
        <f t="shared" si="82"/>
        <v/>
      </c>
      <c r="V155" s="13"/>
    </row>
    <row r="156" spans="1:22" ht="13.2" customHeight="1" x14ac:dyDescent="0.3">
      <c r="A156">
        <v>2</v>
      </c>
      <c r="B156" t="s">
        <v>452</v>
      </c>
      <c r="C156" t="s">
        <v>42</v>
      </c>
      <c r="E156" t="str">
        <f t="shared" si="69"/>
        <v/>
      </c>
      <c r="F156" t="str">
        <f t="shared" si="71"/>
        <v/>
      </c>
      <c r="K156" s="9"/>
      <c r="L156" s="25" t="s">
        <v>453</v>
      </c>
      <c r="M156" s="28"/>
      <c r="N156" s="28"/>
      <c r="O156" s="29"/>
      <c r="P156" t="str">
        <f t="shared" si="86"/>
        <v/>
      </c>
      <c r="Q156" t="s">
        <v>454</v>
      </c>
      <c r="R156" t="s">
        <v>25</v>
      </c>
      <c r="S156" t="s">
        <v>152</v>
      </c>
      <c r="U156" t="str">
        <f t="shared" si="79"/>
        <v/>
      </c>
      <c r="V156" s="13"/>
    </row>
    <row r="157" spans="1:22" ht="13.2" customHeight="1" x14ac:dyDescent="0.3">
      <c r="A157">
        <v>2</v>
      </c>
      <c r="B157" t="s">
        <v>455</v>
      </c>
      <c r="C157" t="s">
        <v>49</v>
      </c>
      <c r="E157" t="str">
        <f t="shared" si="69"/>
        <v/>
      </c>
      <c r="F157" t="str">
        <f t="shared" si="71"/>
        <v/>
      </c>
      <c r="K157" s="9"/>
      <c r="L157" s="25" t="s">
        <v>456</v>
      </c>
      <c r="M157" s="28"/>
      <c r="N157" s="28"/>
      <c r="O157" s="29"/>
      <c r="P157" t="str">
        <f t="shared" si="86"/>
        <v/>
      </c>
      <c r="Q157" t="s">
        <v>454</v>
      </c>
      <c r="R157" t="s">
        <v>32</v>
      </c>
      <c r="S157" t="s">
        <v>152</v>
      </c>
      <c r="U157" t="str">
        <f t="shared" si="82"/>
        <v/>
      </c>
      <c r="V157" s="13"/>
    </row>
    <row r="158" spans="1:22" ht="13.2" customHeight="1" x14ac:dyDescent="0.3">
      <c r="A158">
        <v>4</v>
      </c>
      <c r="B158" t="s">
        <v>457</v>
      </c>
      <c r="C158" t="s">
        <v>20</v>
      </c>
      <c r="E158" t="str">
        <f t="shared" si="69"/>
        <v/>
      </c>
      <c r="F158" t="str">
        <f t="shared" si="71"/>
        <v/>
      </c>
      <c r="K158" s="9"/>
      <c r="L158" s="25" t="s">
        <v>458</v>
      </c>
      <c r="M158" s="28"/>
      <c r="N158" s="28"/>
      <c r="O158" s="29"/>
      <c r="P158" t="str">
        <f>IF(D$37="","",D$37)</f>
        <v/>
      </c>
      <c r="Q158" t="s">
        <v>459</v>
      </c>
      <c r="R158" t="s">
        <v>25</v>
      </c>
      <c r="S158" t="s">
        <v>155</v>
      </c>
      <c r="U158" t="str">
        <f t="shared" si="79"/>
        <v/>
      </c>
      <c r="V158" s="13" t="str">
        <f t="shared" ref="V158" si="87">IF(OR($N$15="Int.",ISBLANK($N$15)),"",IF(AND(U159="NO*",U161="NO*"),"Case 0",IF(U158="VALID",IF(U160="VALID",IF(U159="YES",IF(U161="YES","Case 1","Case 2"),IF(U161="YES","Case 3","Case 4")),IF(U159="YES",IF(U161="YES","Case 5","Case 6"),IF(U161="YES","Case 7","Case 8"))),IF(U160="VALID",IF(U159="YES",IF(U161="YES","Case 9","Case 10"),IF(U161="YES","Case 11","Case 12")),IF(U159="YES",IF(U161="YES","Case 13","Case 14"),IF(U161="YES","Case 15","Case 16"))))))</f>
        <v/>
      </c>
    </row>
    <row r="159" spans="1:22" ht="13.2" customHeight="1" x14ac:dyDescent="0.3">
      <c r="A159">
        <v>4</v>
      </c>
      <c r="B159" t="s">
        <v>460</v>
      </c>
      <c r="C159" t="s">
        <v>28</v>
      </c>
      <c r="E159" t="str">
        <f t="shared" si="69"/>
        <v/>
      </c>
      <c r="F159" t="str">
        <f t="shared" si="71"/>
        <v/>
      </c>
      <c r="K159" s="9"/>
      <c r="L159" s="25" t="s">
        <v>461</v>
      </c>
      <c r="M159" s="28"/>
      <c r="N159" s="28"/>
      <c r="O159" s="29"/>
      <c r="P159" t="str">
        <f t="shared" ref="P159:P161" si="88">IF(D$37="","",D$37)</f>
        <v/>
      </c>
      <c r="Q159" t="s">
        <v>459</v>
      </c>
      <c r="R159" t="s">
        <v>32</v>
      </c>
      <c r="S159" t="s">
        <v>155</v>
      </c>
      <c r="U159" t="str">
        <f t="shared" si="82"/>
        <v/>
      </c>
      <c r="V159" s="13"/>
    </row>
    <row r="160" spans="1:22" ht="13.2" customHeight="1" x14ac:dyDescent="0.3">
      <c r="A160">
        <v>4</v>
      </c>
      <c r="B160" t="s">
        <v>462</v>
      </c>
      <c r="C160" t="s">
        <v>34</v>
      </c>
      <c r="E160" t="str">
        <f t="shared" si="69"/>
        <v/>
      </c>
      <c r="F160" t="str">
        <f t="shared" si="71"/>
        <v/>
      </c>
      <c r="K160" s="9"/>
      <c r="L160" s="25" t="s">
        <v>463</v>
      </c>
      <c r="M160" s="28"/>
      <c r="N160" s="28"/>
      <c r="O160" s="29"/>
      <c r="P160" t="str">
        <f t="shared" si="88"/>
        <v/>
      </c>
      <c r="Q160" t="s">
        <v>464</v>
      </c>
      <c r="R160" t="s">
        <v>25</v>
      </c>
      <c r="S160" t="s">
        <v>155</v>
      </c>
      <c r="U160" t="str">
        <f t="shared" si="79"/>
        <v/>
      </c>
      <c r="V160" s="13"/>
    </row>
    <row r="161" spans="1:22" ht="13.2" customHeight="1" x14ac:dyDescent="0.3">
      <c r="A161">
        <v>4</v>
      </c>
      <c r="B161" t="s">
        <v>465</v>
      </c>
      <c r="C161" t="s">
        <v>39</v>
      </c>
      <c r="E161" t="str">
        <f t="shared" si="69"/>
        <v/>
      </c>
      <c r="F161" t="str">
        <f t="shared" si="71"/>
        <v/>
      </c>
      <c r="K161" s="9"/>
      <c r="L161" s="25" t="s">
        <v>466</v>
      </c>
      <c r="M161" s="28"/>
      <c r="N161" s="28"/>
      <c r="O161" s="29"/>
      <c r="P161" t="str">
        <f t="shared" si="88"/>
        <v/>
      </c>
      <c r="Q161" t="s">
        <v>464</v>
      </c>
      <c r="R161" t="s">
        <v>32</v>
      </c>
      <c r="S161" t="s">
        <v>155</v>
      </c>
      <c r="U161" t="str">
        <f t="shared" si="82"/>
        <v/>
      </c>
      <c r="V161" s="13"/>
    </row>
    <row r="162" spans="1:22" ht="13.2" customHeight="1" x14ac:dyDescent="0.3">
      <c r="A162">
        <v>4</v>
      </c>
      <c r="B162" t="s">
        <v>467</v>
      </c>
      <c r="C162" t="s">
        <v>42</v>
      </c>
      <c r="E162" t="str">
        <f t="shared" si="69"/>
        <v/>
      </c>
      <c r="F162" t="str">
        <f t="shared" si="71"/>
        <v/>
      </c>
      <c r="K162" s="9"/>
      <c r="L162" s="25" t="s">
        <v>468</v>
      </c>
      <c r="M162" s="28"/>
      <c r="N162" s="28"/>
      <c r="O162" s="29"/>
      <c r="P162" t="str">
        <f>IF(D$38="","",D$38)</f>
        <v/>
      </c>
      <c r="Q162" t="s">
        <v>469</v>
      </c>
      <c r="R162" t="s">
        <v>25</v>
      </c>
      <c r="S162" t="s">
        <v>157</v>
      </c>
      <c r="U162" t="str">
        <f t="shared" si="79"/>
        <v/>
      </c>
      <c r="V162" s="13" t="str">
        <f t="shared" ref="V162" si="89">IF(OR($N$15="Int.",ISBLANK($N$15)),"",IF(AND(U163="NO*",U165="NO*"),"Case 0",IF(U162="VALID",IF(U164="VALID",IF(U163="YES",IF(U165="YES","Case 1","Case 2"),IF(U165="YES","Case 3","Case 4")),IF(U163="YES",IF(U165="YES","Case 5","Case 6"),IF(U165="YES","Case 7","Case 8"))),IF(U164="VALID",IF(U163="YES",IF(U165="YES","Case 9","Case 10"),IF(U165="YES","Case 11","Case 12")),IF(U163="YES",IF(U165="YES","Case 13","Case 14"),IF(U165="YES","Case 15","Case 16"))))))</f>
        <v/>
      </c>
    </row>
    <row r="163" spans="1:22" ht="13.2" customHeight="1" x14ac:dyDescent="0.3">
      <c r="A163">
        <v>4</v>
      </c>
      <c r="B163" t="s">
        <v>470</v>
      </c>
      <c r="C163" t="s">
        <v>49</v>
      </c>
      <c r="E163" t="str">
        <f t="shared" si="69"/>
        <v/>
      </c>
      <c r="F163" t="str">
        <f t="shared" si="71"/>
        <v/>
      </c>
      <c r="K163" s="9"/>
      <c r="L163" s="25" t="s">
        <v>471</v>
      </c>
      <c r="M163" s="28"/>
      <c r="N163" s="28"/>
      <c r="O163" s="29"/>
      <c r="P163" t="str">
        <f t="shared" ref="P163:P165" si="90">IF(D$38="","",D$38)</f>
        <v/>
      </c>
      <c r="Q163" t="s">
        <v>469</v>
      </c>
      <c r="R163" t="s">
        <v>32</v>
      </c>
      <c r="S163" t="s">
        <v>157</v>
      </c>
      <c r="U163" t="str">
        <f t="shared" si="82"/>
        <v/>
      </c>
      <c r="V163" s="13"/>
    </row>
    <row r="164" spans="1:22" ht="13.2" customHeight="1" x14ac:dyDescent="0.3">
      <c r="A164">
        <v>5</v>
      </c>
      <c r="B164" t="s">
        <v>472</v>
      </c>
      <c r="C164" t="s">
        <v>20</v>
      </c>
      <c r="E164" t="str">
        <f t="shared" si="69"/>
        <v/>
      </c>
      <c r="F164" t="str">
        <f t="shared" si="71"/>
        <v/>
      </c>
      <c r="K164" s="9"/>
      <c r="L164" s="25" t="s">
        <v>473</v>
      </c>
      <c r="M164" s="28"/>
      <c r="N164" s="28"/>
      <c r="O164" s="29"/>
      <c r="P164" t="str">
        <f t="shared" si="90"/>
        <v/>
      </c>
      <c r="Q164" t="s">
        <v>474</v>
      </c>
      <c r="R164" t="s">
        <v>25</v>
      </c>
      <c r="S164" t="s">
        <v>157</v>
      </c>
      <c r="U164" t="str">
        <f t="shared" si="79"/>
        <v/>
      </c>
      <c r="V164" s="13"/>
    </row>
    <row r="165" spans="1:22" ht="13.2" customHeight="1" x14ac:dyDescent="0.3">
      <c r="A165">
        <v>5</v>
      </c>
      <c r="B165" t="s">
        <v>475</v>
      </c>
      <c r="C165" t="s">
        <v>28</v>
      </c>
      <c r="E165" t="str">
        <f t="shared" si="69"/>
        <v/>
      </c>
      <c r="F165" t="str">
        <f t="shared" si="71"/>
        <v/>
      </c>
      <c r="K165" s="9"/>
      <c r="L165" s="25" t="s">
        <v>476</v>
      </c>
      <c r="M165" s="28"/>
      <c r="N165" s="28"/>
      <c r="O165" s="29"/>
      <c r="P165" t="str">
        <f t="shared" si="90"/>
        <v/>
      </c>
      <c r="Q165" t="s">
        <v>474</v>
      </c>
      <c r="R165" t="s">
        <v>32</v>
      </c>
      <c r="S165" t="s">
        <v>157</v>
      </c>
      <c r="U165" t="str">
        <f t="shared" si="82"/>
        <v/>
      </c>
      <c r="V165" s="13"/>
    </row>
    <row r="166" spans="1:22" ht="13.2" customHeight="1" x14ac:dyDescent="0.3">
      <c r="A166">
        <v>5</v>
      </c>
      <c r="B166" t="s">
        <v>477</v>
      </c>
      <c r="C166" t="s">
        <v>34</v>
      </c>
      <c r="E166" t="str">
        <f t="shared" si="69"/>
        <v/>
      </c>
      <c r="F166" t="str">
        <f t="shared" si="71"/>
        <v/>
      </c>
      <c r="K166" s="9"/>
      <c r="L166" s="25" t="s">
        <v>478</v>
      </c>
      <c r="M166" s="28"/>
      <c r="N166" s="28"/>
      <c r="O166" s="29"/>
      <c r="P166" t="str">
        <f>IF(D$39="","",D$39)</f>
        <v/>
      </c>
      <c r="Q166" t="s">
        <v>479</v>
      </c>
      <c r="R166" t="s">
        <v>25</v>
      </c>
      <c r="S166" t="s">
        <v>160</v>
      </c>
      <c r="U166" t="str">
        <f t="shared" si="79"/>
        <v/>
      </c>
      <c r="V166" s="13" t="str">
        <f t="shared" ref="V166" si="91">IF(OR($N$15="Int.",ISBLANK($N$15)),"",IF(AND(U167="NO*",U169="NO*"),"Case 0",IF(U166="VALID",IF(U168="VALID",IF(U167="YES",IF(U169="YES","Case 1","Case 2"),IF(U169="YES","Case 3","Case 4")),IF(U167="YES",IF(U169="YES","Case 5","Case 6"),IF(U169="YES","Case 7","Case 8"))),IF(U168="VALID",IF(U167="YES",IF(U169="YES","Case 9","Case 10"),IF(U169="YES","Case 11","Case 12")),IF(U167="YES",IF(U169="YES","Case 13","Case 14"),IF(U169="YES","Case 15","Case 16"))))))</f>
        <v/>
      </c>
    </row>
    <row r="167" spans="1:22" ht="13.2" customHeight="1" x14ac:dyDescent="0.3">
      <c r="A167">
        <v>5</v>
      </c>
      <c r="B167" t="s">
        <v>480</v>
      </c>
      <c r="C167" t="s">
        <v>39</v>
      </c>
      <c r="E167" t="str">
        <f t="shared" si="69"/>
        <v/>
      </c>
      <c r="F167" t="str">
        <f t="shared" si="71"/>
        <v/>
      </c>
      <c r="K167" s="9"/>
      <c r="L167" s="25" t="s">
        <v>481</v>
      </c>
      <c r="M167" s="28"/>
      <c r="N167" s="28"/>
      <c r="O167" s="29"/>
      <c r="P167" t="str">
        <f t="shared" ref="P167:P169" si="92">IF(D$39="","",D$39)</f>
        <v/>
      </c>
      <c r="Q167" t="s">
        <v>479</v>
      </c>
      <c r="R167" t="s">
        <v>32</v>
      </c>
      <c r="S167" t="s">
        <v>160</v>
      </c>
      <c r="U167" t="str">
        <f t="shared" si="82"/>
        <v/>
      </c>
      <c r="V167" s="13"/>
    </row>
    <row r="168" spans="1:22" ht="13.2" customHeight="1" x14ac:dyDescent="0.3">
      <c r="A168">
        <v>5</v>
      </c>
      <c r="B168" t="s">
        <v>482</v>
      </c>
      <c r="C168" t="s">
        <v>42</v>
      </c>
      <c r="E168" t="str">
        <f t="shared" si="69"/>
        <v/>
      </c>
      <c r="F168" t="str">
        <f t="shared" si="71"/>
        <v/>
      </c>
      <c r="K168" s="9"/>
      <c r="L168" s="25" t="s">
        <v>483</v>
      </c>
      <c r="M168" s="28"/>
      <c r="N168" s="28"/>
      <c r="O168" s="29"/>
      <c r="P168" t="str">
        <f t="shared" si="92"/>
        <v/>
      </c>
      <c r="Q168" t="s">
        <v>484</v>
      </c>
      <c r="R168" t="s">
        <v>25</v>
      </c>
      <c r="S168" t="s">
        <v>160</v>
      </c>
      <c r="U168" t="str">
        <f t="shared" si="79"/>
        <v/>
      </c>
      <c r="V168" s="13"/>
    </row>
    <row r="169" spans="1:22" ht="13.2" customHeight="1" x14ac:dyDescent="0.3">
      <c r="A169">
        <v>5</v>
      </c>
      <c r="B169" t="s">
        <v>485</v>
      </c>
      <c r="C169" t="s">
        <v>49</v>
      </c>
      <c r="E169" t="str">
        <f t="shared" si="69"/>
        <v/>
      </c>
      <c r="F169" t="str">
        <f t="shared" si="71"/>
        <v/>
      </c>
      <c r="K169" s="9"/>
      <c r="L169" s="25" t="s">
        <v>486</v>
      </c>
      <c r="M169" s="28"/>
      <c r="N169" s="28"/>
      <c r="O169" s="29"/>
      <c r="P169" t="str">
        <f t="shared" si="92"/>
        <v/>
      </c>
      <c r="Q169" t="s">
        <v>484</v>
      </c>
      <c r="R169" t="s">
        <v>32</v>
      </c>
      <c r="S169" t="s">
        <v>160</v>
      </c>
      <c r="U169" t="str">
        <f t="shared" si="82"/>
        <v/>
      </c>
      <c r="V169" s="13"/>
    </row>
    <row r="170" spans="1:22" ht="13.2" customHeight="1" x14ac:dyDescent="0.3">
      <c r="A170">
        <v>7</v>
      </c>
      <c r="B170" t="s">
        <v>487</v>
      </c>
      <c r="C170" t="s">
        <v>20</v>
      </c>
      <c r="E170" t="str">
        <f t="shared" si="69"/>
        <v/>
      </c>
      <c r="F170" t="str">
        <f t="shared" si="71"/>
        <v/>
      </c>
      <c r="K170" s="9"/>
      <c r="L170" s="25" t="s">
        <v>488</v>
      </c>
      <c r="M170" s="28"/>
      <c r="N170" s="28"/>
      <c r="O170" s="29"/>
      <c r="P170" t="str">
        <f>IF(D$40="","",D$40)</f>
        <v/>
      </c>
      <c r="Q170" t="s">
        <v>489</v>
      </c>
      <c r="R170" t="s">
        <v>25</v>
      </c>
      <c r="S170" t="s">
        <v>162</v>
      </c>
      <c r="U170" t="str">
        <f t="shared" si="79"/>
        <v/>
      </c>
      <c r="V170" s="13" t="str">
        <f t="shared" ref="V170" si="93">IF(OR($N$15="Int.",ISBLANK($N$15)),"",IF(AND(U171="NO*",U173="NO*"),"Case 0",IF(U170="VALID",IF(U172="VALID",IF(U171="YES",IF(U173="YES","Case 1","Case 2"),IF(U173="YES","Case 3","Case 4")),IF(U171="YES",IF(U173="YES","Case 5","Case 6"),IF(U173="YES","Case 7","Case 8"))),IF(U172="VALID",IF(U171="YES",IF(U173="YES","Case 9","Case 10"),IF(U173="YES","Case 11","Case 12")),IF(U171="YES",IF(U173="YES","Case 13","Case 14"),IF(U173="YES","Case 15","Case 16"))))))</f>
        <v/>
      </c>
    </row>
    <row r="171" spans="1:22" ht="13.2" customHeight="1" x14ac:dyDescent="0.3">
      <c r="A171">
        <v>7</v>
      </c>
      <c r="B171" t="s">
        <v>490</v>
      </c>
      <c r="C171" t="s">
        <v>28</v>
      </c>
      <c r="E171" t="str">
        <f t="shared" si="69"/>
        <v/>
      </c>
      <c r="F171" t="str">
        <f t="shared" si="71"/>
        <v/>
      </c>
      <c r="K171" s="9"/>
      <c r="L171" s="25" t="s">
        <v>491</v>
      </c>
      <c r="M171" s="28"/>
      <c r="N171" s="28"/>
      <c r="O171" s="29"/>
      <c r="P171" t="str">
        <f t="shared" ref="P171:P173" si="94">IF(D$40="","",D$40)</f>
        <v/>
      </c>
      <c r="Q171" t="s">
        <v>489</v>
      </c>
      <c r="R171" t="s">
        <v>32</v>
      </c>
      <c r="S171" t="s">
        <v>162</v>
      </c>
      <c r="U171" t="str">
        <f t="shared" si="82"/>
        <v/>
      </c>
      <c r="V171" s="13"/>
    </row>
    <row r="172" spans="1:22" ht="13.2" customHeight="1" x14ac:dyDescent="0.3">
      <c r="A172">
        <v>7</v>
      </c>
      <c r="B172" t="s">
        <v>492</v>
      </c>
      <c r="C172" t="s">
        <v>34</v>
      </c>
      <c r="E172" t="str">
        <f t="shared" si="69"/>
        <v/>
      </c>
      <c r="F172" t="str">
        <f t="shared" si="71"/>
        <v/>
      </c>
      <c r="K172" s="9"/>
      <c r="L172" s="25" t="s">
        <v>493</v>
      </c>
      <c r="M172" s="28"/>
      <c r="N172" s="28"/>
      <c r="O172" s="29"/>
      <c r="P172" t="str">
        <f t="shared" si="94"/>
        <v/>
      </c>
      <c r="Q172" t="s">
        <v>494</v>
      </c>
      <c r="R172" t="s">
        <v>25</v>
      </c>
      <c r="S172" t="s">
        <v>162</v>
      </c>
      <c r="U172" t="str">
        <f t="shared" si="79"/>
        <v/>
      </c>
      <c r="V172" s="13"/>
    </row>
    <row r="173" spans="1:22" ht="13.2" customHeight="1" x14ac:dyDescent="0.3">
      <c r="A173">
        <v>7</v>
      </c>
      <c r="B173" t="s">
        <v>495</v>
      </c>
      <c r="C173" t="s">
        <v>39</v>
      </c>
      <c r="E173" t="str">
        <f t="shared" si="69"/>
        <v/>
      </c>
      <c r="F173" t="str">
        <f t="shared" si="71"/>
        <v/>
      </c>
      <c r="K173" s="9"/>
      <c r="L173" s="25" t="s">
        <v>496</v>
      </c>
      <c r="M173" s="28"/>
      <c r="N173" s="28"/>
      <c r="O173" s="29"/>
      <c r="P173" t="str">
        <f t="shared" si="94"/>
        <v/>
      </c>
      <c r="Q173" t="s">
        <v>494</v>
      </c>
      <c r="R173" t="s">
        <v>32</v>
      </c>
      <c r="S173" t="s">
        <v>162</v>
      </c>
      <c r="U173" t="str">
        <f t="shared" si="82"/>
        <v/>
      </c>
      <c r="V173" s="13"/>
    </row>
    <row r="174" spans="1:22" ht="13.2" customHeight="1" x14ac:dyDescent="0.3">
      <c r="A174">
        <v>7</v>
      </c>
      <c r="B174" t="s">
        <v>497</v>
      </c>
      <c r="C174" t="s">
        <v>42</v>
      </c>
      <c r="E174" t="str">
        <f t="shared" si="69"/>
        <v/>
      </c>
      <c r="F174" t="str">
        <f t="shared" si="71"/>
        <v/>
      </c>
      <c r="K174" s="9"/>
      <c r="L174" s="25" t="s">
        <v>498</v>
      </c>
      <c r="M174" s="28"/>
      <c r="N174" s="28"/>
      <c r="O174" s="29"/>
      <c r="P174" t="str">
        <f>IF(D$41="","",D$41)</f>
        <v/>
      </c>
      <c r="Q174" t="s">
        <v>499</v>
      </c>
      <c r="R174" t="s">
        <v>25</v>
      </c>
      <c r="S174" t="s">
        <v>165</v>
      </c>
      <c r="U174" t="str">
        <f t="shared" si="79"/>
        <v/>
      </c>
      <c r="V174" s="13" t="str">
        <f t="shared" ref="V174" si="95">IF(OR($N$15="Int.",ISBLANK($N$15)),"",IF(AND(U175="NO*",U177="NO*"),"Case 0",IF(U174="VALID",IF(U176="VALID",IF(U175="YES",IF(U177="YES","Case 1","Case 2"),IF(U177="YES","Case 3","Case 4")),IF(U175="YES",IF(U177="YES","Case 5","Case 6"),IF(U177="YES","Case 7","Case 8"))),IF(U176="VALID",IF(U175="YES",IF(U177="YES","Case 9","Case 10"),IF(U177="YES","Case 11","Case 12")),IF(U175="YES",IF(U177="YES","Case 13","Case 14"),IF(U177="YES","Case 15","Case 16"))))))</f>
        <v/>
      </c>
    </row>
    <row r="175" spans="1:22" ht="13.2" customHeight="1" x14ac:dyDescent="0.3">
      <c r="A175">
        <v>7</v>
      </c>
      <c r="B175" t="s">
        <v>500</v>
      </c>
      <c r="C175" t="s">
        <v>49</v>
      </c>
      <c r="E175" t="str">
        <f t="shared" si="69"/>
        <v/>
      </c>
      <c r="F175" t="str">
        <f t="shared" si="71"/>
        <v/>
      </c>
      <c r="K175" s="9"/>
      <c r="L175" s="25" t="s">
        <v>501</v>
      </c>
      <c r="M175" s="28"/>
      <c r="N175" s="28"/>
      <c r="O175" s="29"/>
      <c r="P175" t="str">
        <f t="shared" ref="P175:P177" si="96">IF(D$41="","",D$41)</f>
        <v/>
      </c>
      <c r="Q175" t="s">
        <v>499</v>
      </c>
      <c r="R175" t="s">
        <v>32</v>
      </c>
      <c r="S175" t="s">
        <v>165</v>
      </c>
      <c r="U175" t="str">
        <f t="shared" si="82"/>
        <v/>
      </c>
      <c r="V175" s="13"/>
    </row>
    <row r="176" spans="1:22" ht="13.2" customHeight="1" x14ac:dyDescent="0.3">
      <c r="A176">
        <v>8</v>
      </c>
      <c r="B176" t="s">
        <v>502</v>
      </c>
      <c r="C176" t="s">
        <v>20</v>
      </c>
      <c r="E176" t="str">
        <f t="shared" si="69"/>
        <v/>
      </c>
      <c r="F176" t="str">
        <f t="shared" si="71"/>
        <v/>
      </c>
      <c r="K176" s="9"/>
      <c r="L176" s="25" t="s">
        <v>503</v>
      </c>
      <c r="M176" s="28"/>
      <c r="N176" s="28"/>
      <c r="O176" s="29"/>
      <c r="P176" t="str">
        <f t="shared" si="96"/>
        <v/>
      </c>
      <c r="Q176" t="s">
        <v>504</v>
      </c>
      <c r="R176" t="s">
        <v>25</v>
      </c>
      <c r="S176" t="s">
        <v>165</v>
      </c>
      <c r="U176" t="str">
        <f t="shared" si="79"/>
        <v/>
      </c>
      <c r="V176" s="13"/>
    </row>
    <row r="177" spans="1:22" ht="13.2" customHeight="1" x14ac:dyDescent="0.3">
      <c r="A177">
        <v>8</v>
      </c>
      <c r="B177" t="s">
        <v>505</v>
      </c>
      <c r="C177" t="s">
        <v>28</v>
      </c>
      <c r="E177" t="str">
        <f t="shared" si="69"/>
        <v/>
      </c>
      <c r="F177" t="str">
        <f t="shared" si="71"/>
        <v/>
      </c>
      <c r="K177" s="9"/>
      <c r="L177" s="25" t="s">
        <v>506</v>
      </c>
      <c r="M177" s="28"/>
      <c r="N177" s="28"/>
      <c r="O177" s="29"/>
      <c r="P177" t="str">
        <f t="shared" si="96"/>
        <v/>
      </c>
      <c r="Q177" t="s">
        <v>504</v>
      </c>
      <c r="R177" t="s">
        <v>32</v>
      </c>
      <c r="S177" t="s">
        <v>165</v>
      </c>
      <c r="U177" t="str">
        <f t="shared" si="82"/>
        <v/>
      </c>
      <c r="V177" s="13"/>
    </row>
    <row r="178" spans="1:22" ht="13.2" customHeight="1" x14ac:dyDescent="0.3">
      <c r="A178">
        <v>8</v>
      </c>
      <c r="B178" t="s">
        <v>507</v>
      </c>
      <c r="C178" t="s">
        <v>34</v>
      </c>
      <c r="E178" t="str">
        <f t="shared" si="69"/>
        <v/>
      </c>
      <c r="F178" t="str">
        <f t="shared" si="71"/>
        <v/>
      </c>
      <c r="K178" s="9"/>
      <c r="L178" s="25" t="s">
        <v>508</v>
      </c>
      <c r="M178" s="28"/>
      <c r="N178" s="28"/>
      <c r="O178" s="29"/>
      <c r="P178" t="str">
        <f>IF(D$42="","",D$42)</f>
        <v/>
      </c>
      <c r="Q178" t="s">
        <v>509</v>
      </c>
      <c r="R178" t="s">
        <v>25</v>
      </c>
      <c r="S178" t="s">
        <v>167</v>
      </c>
      <c r="U178" t="str">
        <f t="shared" si="79"/>
        <v/>
      </c>
      <c r="V178" s="13" t="str">
        <f t="shared" ref="V178" si="97">IF(OR($N$15="Int.",ISBLANK($N$15)),"",IF(AND(U179="NO*",U181="NO*"),"Case 0",IF(U178="VALID",IF(U180="VALID",IF(U179="YES",IF(U181="YES","Case 1","Case 2"),IF(U181="YES","Case 3","Case 4")),IF(U179="YES",IF(U181="YES","Case 5","Case 6"),IF(U181="YES","Case 7","Case 8"))),IF(U180="VALID",IF(U179="YES",IF(U181="YES","Case 9","Case 10"),IF(U181="YES","Case 11","Case 12")),IF(U179="YES",IF(U181="YES","Case 13","Case 14"),IF(U181="YES","Case 15","Case 16"))))))</f>
        <v/>
      </c>
    </row>
    <row r="179" spans="1:22" ht="13.2" customHeight="1" x14ac:dyDescent="0.3">
      <c r="A179">
        <v>8</v>
      </c>
      <c r="B179" t="s">
        <v>510</v>
      </c>
      <c r="C179" t="s">
        <v>39</v>
      </c>
      <c r="E179" t="str">
        <f t="shared" si="69"/>
        <v/>
      </c>
      <c r="F179" t="str">
        <f t="shared" si="71"/>
        <v/>
      </c>
      <c r="K179" s="9"/>
      <c r="L179" s="25" t="s">
        <v>511</v>
      </c>
      <c r="M179" s="28"/>
      <c r="N179" s="28"/>
      <c r="O179" s="29"/>
      <c r="P179" t="str">
        <f t="shared" ref="P179:P181" si="98">IF(D$42="","",D$42)</f>
        <v/>
      </c>
      <c r="Q179" t="s">
        <v>509</v>
      </c>
      <c r="R179" t="s">
        <v>32</v>
      </c>
      <c r="S179" t="s">
        <v>167</v>
      </c>
      <c r="U179" t="str">
        <f t="shared" si="82"/>
        <v/>
      </c>
      <c r="V179" s="13"/>
    </row>
    <row r="180" spans="1:22" ht="13.2" customHeight="1" x14ac:dyDescent="0.3">
      <c r="A180">
        <v>8</v>
      </c>
      <c r="B180" t="s">
        <v>512</v>
      </c>
      <c r="C180" t="s">
        <v>42</v>
      </c>
      <c r="E180" t="str">
        <f t="shared" si="69"/>
        <v/>
      </c>
      <c r="F180" t="str">
        <f t="shared" si="71"/>
        <v/>
      </c>
      <c r="K180" s="9"/>
      <c r="L180" s="25" t="s">
        <v>513</v>
      </c>
      <c r="M180" s="28"/>
      <c r="N180" s="28"/>
      <c r="O180" s="29"/>
      <c r="P180" t="str">
        <f t="shared" si="98"/>
        <v/>
      </c>
      <c r="Q180" t="s">
        <v>514</v>
      </c>
      <c r="R180" t="s">
        <v>25</v>
      </c>
      <c r="S180" t="s">
        <v>167</v>
      </c>
      <c r="U180" t="str">
        <f t="shared" si="79"/>
        <v/>
      </c>
      <c r="V180" s="13"/>
    </row>
    <row r="181" spans="1:22" ht="13.2" customHeight="1" x14ac:dyDescent="0.3">
      <c r="A181">
        <v>8</v>
      </c>
      <c r="B181" t="s">
        <v>515</v>
      </c>
      <c r="C181" t="s">
        <v>49</v>
      </c>
      <c r="E181" t="str">
        <f t="shared" si="69"/>
        <v/>
      </c>
      <c r="F181" t="str">
        <f t="shared" si="71"/>
        <v/>
      </c>
      <c r="K181" s="9"/>
      <c r="L181" s="25" t="s">
        <v>516</v>
      </c>
      <c r="M181" s="28"/>
      <c r="N181" s="28"/>
      <c r="O181" s="29"/>
      <c r="P181" t="str">
        <f t="shared" si="98"/>
        <v/>
      </c>
      <c r="Q181" t="s">
        <v>514</v>
      </c>
      <c r="R181" t="s">
        <v>32</v>
      </c>
      <c r="S181" t="s">
        <v>167</v>
      </c>
      <c r="U181" t="str">
        <f t="shared" si="82"/>
        <v/>
      </c>
      <c r="V181" s="13"/>
    </row>
    <row r="182" spans="1:22" ht="13.2" customHeight="1" x14ac:dyDescent="0.3">
      <c r="A182">
        <v>10</v>
      </c>
      <c r="B182" t="s">
        <v>517</v>
      </c>
      <c r="C182" t="s">
        <v>20</v>
      </c>
      <c r="E182" t="str">
        <f t="shared" si="69"/>
        <v/>
      </c>
      <c r="F182" t="str">
        <f t="shared" si="71"/>
        <v/>
      </c>
      <c r="K182" s="9"/>
      <c r="L182" s="25" t="s">
        <v>518</v>
      </c>
      <c r="M182" s="28"/>
      <c r="N182" s="28"/>
      <c r="O182" s="29"/>
      <c r="P182" t="str">
        <f>IF(D$43="","",D$43)</f>
        <v/>
      </c>
      <c r="Q182" t="s">
        <v>519</v>
      </c>
      <c r="R182" t="s">
        <v>25</v>
      </c>
      <c r="S182" t="s">
        <v>170</v>
      </c>
      <c r="U182" t="str">
        <f t="shared" si="79"/>
        <v/>
      </c>
      <c r="V182" s="13" t="str">
        <f t="shared" ref="V182" si="99">IF(OR($N$15="Int.",ISBLANK($N$15)),"",IF(AND(U183="NO*",U185="NO*"),"Case 0",IF(U182="VALID",IF(U184="VALID",IF(U183="YES",IF(U185="YES","Case 1","Case 2"),IF(U185="YES","Case 3","Case 4")),IF(U183="YES",IF(U185="YES","Case 5","Case 6"),IF(U185="YES","Case 7","Case 8"))),IF(U184="VALID",IF(U183="YES",IF(U185="YES","Case 9","Case 10"),IF(U185="YES","Case 11","Case 12")),IF(U183="YES",IF(U185="YES","Case 13","Case 14"),IF(U185="YES","Case 15","Case 16"))))))</f>
        <v/>
      </c>
    </row>
    <row r="183" spans="1:22" ht="13.2" customHeight="1" x14ac:dyDescent="0.3">
      <c r="A183">
        <v>10</v>
      </c>
      <c r="B183" t="s">
        <v>520</v>
      </c>
      <c r="C183" t="s">
        <v>28</v>
      </c>
      <c r="E183" t="str">
        <f t="shared" si="69"/>
        <v/>
      </c>
      <c r="F183" t="str">
        <f t="shared" si="71"/>
        <v/>
      </c>
      <c r="K183" s="9"/>
      <c r="L183" s="25" t="s">
        <v>521</v>
      </c>
      <c r="M183" s="28"/>
      <c r="N183" s="28"/>
      <c r="O183" s="29"/>
      <c r="P183" t="str">
        <f t="shared" ref="P183:P185" si="100">IF(D$43="","",D$43)</f>
        <v/>
      </c>
      <c r="Q183" t="s">
        <v>519</v>
      </c>
      <c r="R183" t="s">
        <v>32</v>
      </c>
      <c r="S183" t="s">
        <v>170</v>
      </c>
      <c r="U183" t="str">
        <f t="shared" si="82"/>
        <v/>
      </c>
      <c r="V183" s="13"/>
    </row>
    <row r="184" spans="1:22" ht="13.2" customHeight="1" x14ac:dyDescent="0.3">
      <c r="A184">
        <v>10</v>
      </c>
      <c r="B184" t="s">
        <v>522</v>
      </c>
      <c r="C184" t="s">
        <v>34</v>
      </c>
      <c r="E184" t="str">
        <f t="shared" si="69"/>
        <v/>
      </c>
      <c r="F184" t="str">
        <f t="shared" si="71"/>
        <v/>
      </c>
      <c r="K184" s="9"/>
      <c r="L184" s="25" t="s">
        <v>523</v>
      </c>
      <c r="M184" s="28"/>
      <c r="N184" s="28"/>
      <c r="O184" s="29"/>
      <c r="P184" t="str">
        <f t="shared" si="100"/>
        <v/>
      </c>
      <c r="Q184" t="s">
        <v>524</v>
      </c>
      <c r="R184" t="s">
        <v>25</v>
      </c>
      <c r="S184" t="s">
        <v>170</v>
      </c>
      <c r="U184" t="str">
        <f t="shared" si="79"/>
        <v/>
      </c>
      <c r="V184" s="13"/>
    </row>
    <row r="185" spans="1:22" ht="13.2" customHeight="1" x14ac:dyDescent="0.3">
      <c r="A185">
        <v>10</v>
      </c>
      <c r="B185" t="s">
        <v>525</v>
      </c>
      <c r="C185" t="s">
        <v>39</v>
      </c>
      <c r="E185" t="str">
        <f t="shared" si="69"/>
        <v/>
      </c>
      <c r="F185" t="str">
        <f t="shared" si="71"/>
        <v/>
      </c>
      <c r="K185" s="9"/>
      <c r="L185" s="25" t="s">
        <v>526</v>
      </c>
      <c r="M185" s="28"/>
      <c r="N185" s="28"/>
      <c r="O185" s="29"/>
      <c r="P185" t="str">
        <f t="shared" si="100"/>
        <v/>
      </c>
      <c r="Q185" t="s">
        <v>524</v>
      </c>
      <c r="R185" t="s">
        <v>32</v>
      </c>
      <c r="S185" t="s">
        <v>170</v>
      </c>
      <c r="U185" t="str">
        <f t="shared" si="82"/>
        <v/>
      </c>
      <c r="V185" s="13"/>
    </row>
    <row r="186" spans="1:22" ht="13.2" customHeight="1" x14ac:dyDescent="0.3">
      <c r="A186">
        <v>10</v>
      </c>
      <c r="B186" t="s">
        <v>527</v>
      </c>
      <c r="C186" t="s">
        <v>42</v>
      </c>
      <c r="E186" t="str">
        <f t="shared" si="69"/>
        <v/>
      </c>
      <c r="F186" t="str">
        <f t="shared" si="71"/>
        <v/>
      </c>
      <c r="K186" s="9"/>
      <c r="L186" s="25" t="s">
        <v>528</v>
      </c>
      <c r="M186" s="28"/>
      <c r="N186" s="28"/>
      <c r="O186" s="29"/>
      <c r="P186" t="str">
        <f>IF(D$44="","",D$44)</f>
        <v/>
      </c>
      <c r="Q186" t="s">
        <v>529</v>
      </c>
      <c r="R186" t="s">
        <v>25</v>
      </c>
      <c r="S186" t="s">
        <v>172</v>
      </c>
      <c r="U186" t="str">
        <f t="shared" si="79"/>
        <v/>
      </c>
      <c r="V186" s="13" t="str">
        <f t="shared" ref="V186" si="101">IF(OR($N$15="Int.",ISBLANK($N$15)),"",IF(AND(U187="NO*",U189="NO*"),"Case 0",IF(U186="VALID",IF(U188="VALID",IF(U187="YES",IF(U189="YES","Case 1","Case 2"),IF(U189="YES","Case 3","Case 4")),IF(U187="YES",IF(U189="YES","Case 5","Case 6"),IF(U189="YES","Case 7","Case 8"))),IF(U188="VALID",IF(U187="YES",IF(U189="YES","Case 9","Case 10"),IF(U189="YES","Case 11","Case 12")),IF(U187="YES",IF(U189="YES","Case 13","Case 14"),IF(U189="YES","Case 15","Case 16"))))))</f>
        <v/>
      </c>
    </row>
    <row r="187" spans="1:22" ht="13.2" customHeight="1" x14ac:dyDescent="0.3">
      <c r="A187">
        <v>10</v>
      </c>
      <c r="B187" t="s">
        <v>530</v>
      </c>
      <c r="C187" t="s">
        <v>49</v>
      </c>
      <c r="E187" t="str">
        <f t="shared" si="69"/>
        <v/>
      </c>
      <c r="F187" t="str">
        <f t="shared" si="71"/>
        <v/>
      </c>
      <c r="K187" s="9"/>
      <c r="L187" s="25" t="s">
        <v>531</v>
      </c>
      <c r="M187" s="28"/>
      <c r="N187" s="28"/>
      <c r="O187" s="29"/>
      <c r="P187" t="str">
        <f t="shared" ref="P187:P189" si="102">IF(D$44="","",D$44)</f>
        <v/>
      </c>
      <c r="Q187" t="s">
        <v>529</v>
      </c>
      <c r="R187" t="s">
        <v>32</v>
      </c>
      <c r="S187" t="s">
        <v>172</v>
      </c>
      <c r="U187" t="str">
        <f t="shared" si="82"/>
        <v/>
      </c>
      <c r="V187" s="13"/>
    </row>
    <row r="188" spans="1:22" ht="13.2" customHeight="1" x14ac:dyDescent="0.3">
      <c r="A188">
        <v>11</v>
      </c>
      <c r="B188" t="s">
        <v>532</v>
      </c>
      <c r="C188" t="s">
        <v>20</v>
      </c>
      <c r="E188" t="str">
        <f t="shared" si="69"/>
        <v/>
      </c>
      <c r="F188" t="str">
        <f t="shared" si="71"/>
        <v/>
      </c>
      <c r="K188" s="9"/>
      <c r="L188" s="25" t="s">
        <v>535</v>
      </c>
      <c r="M188" s="28"/>
      <c r="N188" s="28"/>
      <c r="O188" s="29"/>
      <c r="P188" t="str">
        <f t="shared" si="102"/>
        <v/>
      </c>
      <c r="Q188" t="s">
        <v>536</v>
      </c>
      <c r="R188" t="s">
        <v>25</v>
      </c>
      <c r="S188" t="s">
        <v>172</v>
      </c>
      <c r="U188" t="str">
        <f t="shared" si="79"/>
        <v/>
      </c>
      <c r="V188" s="13"/>
    </row>
    <row r="189" spans="1:22" ht="13.2" customHeight="1" x14ac:dyDescent="0.3">
      <c r="A189">
        <v>11</v>
      </c>
      <c r="B189" t="s">
        <v>537</v>
      </c>
      <c r="C189" t="s">
        <v>28</v>
      </c>
      <c r="E189" t="str">
        <f t="shared" si="69"/>
        <v/>
      </c>
      <c r="F189" t="str">
        <f t="shared" si="71"/>
        <v/>
      </c>
      <c r="K189" s="9"/>
      <c r="L189" s="25" t="s">
        <v>540</v>
      </c>
      <c r="M189" s="28"/>
      <c r="N189" s="28"/>
      <c r="O189" s="29"/>
      <c r="P189" t="str">
        <f t="shared" si="102"/>
        <v/>
      </c>
      <c r="Q189" t="s">
        <v>536</v>
      </c>
      <c r="R189" t="s">
        <v>32</v>
      </c>
      <c r="S189" t="s">
        <v>172</v>
      </c>
      <c r="U189" t="str">
        <f t="shared" si="82"/>
        <v/>
      </c>
      <c r="V189" s="13"/>
    </row>
    <row r="190" spans="1:22" ht="13.2" customHeight="1" x14ac:dyDescent="0.3">
      <c r="A190" s="33"/>
      <c r="B190" s="33"/>
      <c r="C190" s="34"/>
      <c r="D190" s="26"/>
      <c r="E190" s="26"/>
      <c r="F190" s="26"/>
      <c r="G190" s="35"/>
      <c r="H190" s="26"/>
      <c r="I190" s="26"/>
      <c r="J190" s="26"/>
      <c r="K190" s="26"/>
      <c r="L190" s="28"/>
      <c r="M190" s="28"/>
      <c r="N190" s="28"/>
      <c r="O190" s="29"/>
      <c r="P190" t="str">
        <f>IF(D$45="","",D$45)</f>
        <v/>
      </c>
      <c r="Q190" t="s">
        <v>541</v>
      </c>
      <c r="R190" t="s">
        <v>25</v>
      </c>
      <c r="S190" t="s">
        <v>175</v>
      </c>
      <c r="U190" t="str">
        <f t="shared" si="79"/>
        <v/>
      </c>
      <c r="V190" s="13" t="str">
        <f t="shared" ref="V190" si="103">IF(OR($N$15="Int.",ISBLANK($N$15)),"",IF(AND(U191="NO*",U193="NO*"),"Case 0",IF(U190="VALID",IF(U192="VALID",IF(U191="YES",IF(U193="YES","Case 1","Case 2"),IF(U193="YES","Case 3","Case 4")),IF(U191="YES",IF(U193="YES","Case 5","Case 6"),IF(U193="YES","Case 7","Case 8"))),IF(U192="VALID",IF(U191="YES",IF(U193="YES","Case 9","Case 10"),IF(U193="YES","Case 11","Case 12")),IF(U191="YES",IF(U193="YES","Case 13","Case 14"),IF(U193="YES","Case 15","Case 16"))))))</f>
        <v/>
      </c>
    </row>
    <row r="191" spans="1:22" ht="13.2" customHeight="1" x14ac:dyDescent="0.3">
      <c r="A191" s="36"/>
      <c r="B191" s="36"/>
      <c r="C191" s="28"/>
      <c r="D191" s="28"/>
      <c r="E191" s="28"/>
      <c r="F191" s="28"/>
      <c r="G191" s="37"/>
      <c r="H191" s="28"/>
      <c r="I191" s="28"/>
      <c r="J191" s="28"/>
      <c r="K191" s="28"/>
      <c r="L191" s="28"/>
      <c r="M191" s="28"/>
      <c r="N191" s="28"/>
      <c r="O191" s="29"/>
      <c r="P191" t="str">
        <f t="shared" ref="P191:P193" si="104">IF(D$45="","",D$45)</f>
        <v/>
      </c>
      <c r="Q191" t="s">
        <v>541</v>
      </c>
      <c r="R191" t="s">
        <v>32</v>
      </c>
      <c r="S191" t="s">
        <v>175</v>
      </c>
      <c r="U191" t="str">
        <f t="shared" si="82"/>
        <v/>
      </c>
      <c r="V191" s="13"/>
    </row>
    <row r="192" spans="1:22" ht="13.2" customHeight="1" x14ac:dyDescent="0.3">
      <c r="A192" s="36"/>
      <c r="B192" s="36"/>
      <c r="C192" s="28"/>
      <c r="D192" s="28"/>
      <c r="E192" s="28"/>
      <c r="F192" s="28"/>
      <c r="G192" s="37"/>
      <c r="H192" s="28"/>
      <c r="I192" s="28"/>
      <c r="J192" s="28"/>
      <c r="K192" s="28"/>
      <c r="L192" s="28"/>
      <c r="M192" s="28"/>
      <c r="N192" s="28"/>
      <c r="O192" s="29"/>
      <c r="P192" t="str">
        <f t="shared" si="104"/>
        <v/>
      </c>
      <c r="Q192" t="s">
        <v>542</v>
      </c>
      <c r="R192" t="s">
        <v>25</v>
      </c>
      <c r="S192" t="s">
        <v>175</v>
      </c>
      <c r="U192" t="str">
        <f t="shared" si="79"/>
        <v/>
      </c>
      <c r="V192" s="13"/>
    </row>
    <row r="193" spans="1:22" ht="13.2" customHeight="1" x14ac:dyDescent="0.3">
      <c r="A193" s="36"/>
      <c r="B193" s="36"/>
      <c r="C193" s="28"/>
      <c r="D193" s="28"/>
      <c r="E193" s="28"/>
      <c r="F193" s="28"/>
      <c r="G193" s="37"/>
      <c r="H193" s="28"/>
      <c r="I193" s="28"/>
      <c r="J193" s="28"/>
      <c r="K193" s="28"/>
      <c r="L193" s="28"/>
      <c r="M193" s="28"/>
      <c r="N193" s="28"/>
      <c r="O193" s="29"/>
      <c r="P193" t="str">
        <f t="shared" si="104"/>
        <v/>
      </c>
      <c r="Q193" t="s">
        <v>542</v>
      </c>
      <c r="R193" t="s">
        <v>32</v>
      </c>
      <c r="S193" t="s">
        <v>175</v>
      </c>
      <c r="U193" t="str">
        <f t="shared" si="82"/>
        <v/>
      </c>
      <c r="V193" s="13"/>
    </row>
    <row r="194" spans="1:22" ht="13.2" customHeight="1" x14ac:dyDescent="0.3">
      <c r="A194" s="28"/>
      <c r="B194" s="28"/>
      <c r="C194" s="28"/>
      <c r="D194" s="28"/>
      <c r="E194" s="28"/>
      <c r="F194" s="28"/>
      <c r="G194" s="37"/>
      <c r="H194" s="28"/>
      <c r="I194" s="28"/>
      <c r="J194" s="28"/>
      <c r="K194" s="28"/>
      <c r="L194" s="28"/>
      <c r="M194" s="28"/>
      <c r="N194" s="28"/>
      <c r="O194" s="29"/>
      <c r="P194" t="str">
        <f>IF(D$46="","",D$46)</f>
        <v/>
      </c>
      <c r="Q194" t="s">
        <v>543</v>
      </c>
      <c r="R194" t="s">
        <v>25</v>
      </c>
      <c r="S194" t="s">
        <v>177</v>
      </c>
      <c r="U194" t="str">
        <f t="shared" si="79"/>
        <v/>
      </c>
      <c r="V194" s="13" t="str">
        <f t="shared" ref="V194" si="105">IF(OR($N$15="Int.",ISBLANK($N$15)),"",IF(AND(U195="NO*",U197="NO*"),"Case 0",IF(U194="VALID",IF(U196="VALID",IF(U195="YES",IF(U197="YES","Case 1","Case 2"),IF(U197="YES","Case 3","Case 4")),IF(U195="YES",IF(U197="YES","Case 5","Case 6"),IF(U197="YES","Case 7","Case 8"))),IF(U196="VALID",IF(U195="YES",IF(U197="YES","Case 9","Case 10"),IF(U197="YES","Case 11","Case 12")),IF(U195="YES",IF(U197="YES","Case 13","Case 14"),IF(U197="YES","Case 15","Case 16"))))))</f>
        <v/>
      </c>
    </row>
    <row r="195" spans="1:22" ht="13.2" customHeight="1" x14ac:dyDescent="0.3">
      <c r="A195" s="28"/>
      <c r="B195" s="28"/>
      <c r="C195" s="28"/>
      <c r="D195" s="28"/>
      <c r="E195" s="28"/>
      <c r="F195" s="28"/>
      <c r="G195" s="37"/>
      <c r="H195" s="28"/>
      <c r="I195" s="28"/>
      <c r="J195" s="28"/>
      <c r="K195" s="28"/>
      <c r="L195" s="28"/>
      <c r="M195" s="28"/>
      <c r="N195" s="28"/>
      <c r="O195" s="29"/>
      <c r="P195" t="str">
        <f t="shared" ref="P195:P197" si="106">IF(D$46="","",D$46)</f>
        <v/>
      </c>
      <c r="Q195" t="s">
        <v>543</v>
      </c>
      <c r="R195" t="s">
        <v>32</v>
      </c>
      <c r="S195" t="s">
        <v>177</v>
      </c>
      <c r="U195" t="str">
        <f t="shared" si="82"/>
        <v/>
      </c>
      <c r="V195" s="13"/>
    </row>
    <row r="196" spans="1:22" ht="13.2" customHeight="1" x14ac:dyDescent="0.3">
      <c r="A196" s="28"/>
      <c r="B196" s="28"/>
      <c r="C196" s="28"/>
      <c r="D196" s="28"/>
      <c r="E196" s="28"/>
      <c r="F196" s="28"/>
      <c r="G196" s="37"/>
      <c r="H196" s="28"/>
      <c r="I196" s="28"/>
      <c r="J196" s="28"/>
      <c r="K196" s="28"/>
      <c r="L196" s="28"/>
      <c r="M196" s="28"/>
      <c r="N196" s="28"/>
      <c r="O196" s="29"/>
      <c r="P196" t="str">
        <f t="shared" si="106"/>
        <v/>
      </c>
      <c r="Q196" t="s">
        <v>544</v>
      </c>
      <c r="R196" t="s">
        <v>25</v>
      </c>
      <c r="S196" t="s">
        <v>177</v>
      </c>
      <c r="U196" t="str">
        <f t="shared" si="79"/>
        <v/>
      </c>
      <c r="V196" s="13"/>
    </row>
    <row r="197" spans="1:22" ht="13.2" customHeight="1" x14ac:dyDescent="0.3">
      <c r="A197" s="28"/>
      <c r="B197" s="28"/>
      <c r="C197" s="28"/>
      <c r="D197" s="28"/>
      <c r="E197" s="28"/>
      <c r="F197" s="28"/>
      <c r="G197" s="37"/>
      <c r="H197" s="28"/>
      <c r="I197" s="28"/>
      <c r="J197" s="28"/>
      <c r="K197" s="28"/>
      <c r="L197" s="28"/>
      <c r="M197" s="28"/>
      <c r="N197" s="28"/>
      <c r="O197" s="29"/>
      <c r="P197" t="str">
        <f t="shared" si="106"/>
        <v/>
      </c>
      <c r="Q197" t="s">
        <v>544</v>
      </c>
      <c r="R197" t="s">
        <v>32</v>
      </c>
      <c r="S197" t="s">
        <v>177</v>
      </c>
      <c r="U197" t="str">
        <f t="shared" si="82"/>
        <v/>
      </c>
      <c r="V197" s="13"/>
    </row>
    <row r="198" spans="1:22" ht="13.2" customHeight="1" x14ac:dyDescent="0.3">
      <c r="A198" s="28"/>
      <c r="B198" s="28"/>
      <c r="C198" s="28"/>
      <c r="D198" s="28"/>
      <c r="E198" s="28"/>
      <c r="F198" s="28"/>
      <c r="G198" s="37"/>
      <c r="H198" s="28"/>
      <c r="I198" s="28"/>
      <c r="J198" s="28"/>
      <c r="K198" s="28"/>
      <c r="L198" s="28"/>
      <c r="M198" s="28"/>
      <c r="N198" s="28"/>
      <c r="O198" s="29"/>
      <c r="P198" t="str">
        <f>IF(D$47="","",D$47)</f>
        <v/>
      </c>
      <c r="Q198" t="s">
        <v>545</v>
      </c>
      <c r="R198" t="s">
        <v>25</v>
      </c>
      <c r="S198" t="s">
        <v>180</v>
      </c>
      <c r="U198" t="str">
        <f t="shared" si="79"/>
        <v/>
      </c>
      <c r="V198" s="13" t="str">
        <f t="shared" ref="V198" si="107">IF(OR($N$15="Int.",ISBLANK($N$15)),"",IF(AND(U199="NO*",U201="NO*"),"Case 0",IF(U198="VALID",IF(U200="VALID",IF(U199="YES",IF(U201="YES","Case 1","Case 2"),IF(U201="YES","Case 3","Case 4")),IF(U199="YES",IF(U201="YES","Case 5","Case 6"),IF(U201="YES","Case 7","Case 8"))),IF(U200="VALID",IF(U199="YES",IF(U201="YES","Case 9","Case 10"),IF(U201="YES","Case 11","Case 12")),IF(U199="YES",IF(U201="YES","Case 13","Case 14"),IF(U201="YES","Case 15","Case 16"))))))</f>
        <v/>
      </c>
    </row>
    <row r="199" spans="1:22" ht="13.2" customHeight="1" x14ac:dyDescent="0.3">
      <c r="A199" s="28"/>
      <c r="B199" s="28"/>
      <c r="C199" s="28"/>
      <c r="D199" s="28"/>
      <c r="E199" s="28"/>
      <c r="F199" s="28"/>
      <c r="G199" s="37"/>
      <c r="H199" s="28"/>
      <c r="I199" s="28"/>
      <c r="J199" s="28"/>
      <c r="K199" s="28"/>
      <c r="L199" s="28"/>
      <c r="M199" s="28"/>
      <c r="N199" s="28"/>
      <c r="O199" s="29"/>
      <c r="P199" t="str">
        <f t="shared" ref="P199:P201" si="108">IF(D$47="","",D$47)</f>
        <v/>
      </c>
      <c r="Q199" t="s">
        <v>545</v>
      </c>
      <c r="R199" t="s">
        <v>32</v>
      </c>
      <c r="S199" t="s">
        <v>180</v>
      </c>
      <c r="U199" t="str">
        <f t="shared" si="82"/>
        <v/>
      </c>
      <c r="V199" s="13"/>
    </row>
    <row r="200" spans="1:22" ht="13.2" customHeight="1" x14ac:dyDescent="0.3">
      <c r="A200" s="28"/>
      <c r="B200" s="28"/>
      <c r="C200" s="28"/>
      <c r="D200" s="28"/>
      <c r="E200" s="28"/>
      <c r="F200" s="28"/>
      <c r="G200" s="37"/>
      <c r="H200" s="28"/>
      <c r="I200" s="28"/>
      <c r="J200" s="28"/>
      <c r="K200" s="28"/>
      <c r="L200" s="28"/>
      <c r="M200" s="28"/>
      <c r="N200" s="28"/>
      <c r="O200" s="29"/>
      <c r="P200" t="str">
        <f t="shared" si="108"/>
        <v/>
      </c>
      <c r="Q200" t="s">
        <v>546</v>
      </c>
      <c r="R200" t="s">
        <v>25</v>
      </c>
      <c r="S200" t="s">
        <v>180</v>
      </c>
      <c r="U200" t="str">
        <f t="shared" si="79"/>
        <v/>
      </c>
      <c r="V200" s="13"/>
    </row>
    <row r="201" spans="1:22" ht="13.2" customHeight="1" x14ac:dyDescent="0.3">
      <c r="A201" s="28"/>
      <c r="B201" s="28"/>
      <c r="C201" s="28"/>
      <c r="D201" s="28"/>
      <c r="E201" s="28"/>
      <c r="F201" s="28"/>
      <c r="G201" s="37"/>
      <c r="H201" s="28"/>
      <c r="I201" s="28"/>
      <c r="J201" s="28"/>
      <c r="K201" s="28"/>
      <c r="L201" s="28"/>
      <c r="M201" s="28"/>
      <c r="N201" s="28"/>
      <c r="O201" s="29"/>
      <c r="P201" t="str">
        <f t="shared" si="108"/>
        <v/>
      </c>
      <c r="Q201" t="s">
        <v>546</v>
      </c>
      <c r="R201" t="s">
        <v>32</v>
      </c>
      <c r="S201" t="s">
        <v>180</v>
      </c>
      <c r="U201" t="str">
        <f t="shared" si="82"/>
        <v/>
      </c>
      <c r="V201" s="13"/>
    </row>
    <row r="202" spans="1:22" ht="13.2" customHeight="1" x14ac:dyDescent="0.3">
      <c r="A202" s="28"/>
      <c r="B202" s="28"/>
      <c r="C202" s="28"/>
      <c r="D202" s="28"/>
      <c r="E202" s="28"/>
      <c r="F202" s="28"/>
      <c r="G202" s="37"/>
      <c r="H202" s="28"/>
      <c r="I202" s="28"/>
      <c r="J202" s="28"/>
      <c r="K202" s="28"/>
      <c r="L202" s="28"/>
      <c r="M202" s="28"/>
      <c r="N202" s="28"/>
      <c r="O202" s="29"/>
      <c r="P202" t="str">
        <f>IF(D$48="","",D$48)</f>
        <v/>
      </c>
      <c r="Q202" t="s">
        <v>547</v>
      </c>
      <c r="R202" t="s">
        <v>25</v>
      </c>
      <c r="S202" t="s">
        <v>182</v>
      </c>
      <c r="U202" t="str">
        <f t="shared" si="79"/>
        <v/>
      </c>
      <c r="V202" s="13" t="str">
        <f t="shared" ref="V202" si="109">IF(OR($N$15="Int.",ISBLANK($N$15)),"",IF(AND(U203="NO*",U205="NO*"),"Case 0",IF(U202="VALID",IF(U204="VALID",IF(U203="YES",IF(U205="YES","Case 1","Case 2"),IF(U205="YES","Case 3","Case 4")),IF(U203="YES",IF(U205="YES","Case 5","Case 6"),IF(U205="YES","Case 7","Case 8"))),IF(U204="VALID",IF(U203="YES",IF(U205="YES","Case 9","Case 10"),IF(U205="YES","Case 11","Case 12")),IF(U203="YES",IF(U205="YES","Case 13","Case 14"),IF(U205="YES","Case 15","Case 16"))))))</f>
        <v/>
      </c>
    </row>
    <row r="203" spans="1:22" ht="13.2" customHeight="1" x14ac:dyDescent="0.3">
      <c r="A203" s="28"/>
      <c r="B203" s="28"/>
      <c r="C203" s="28"/>
      <c r="D203" s="28"/>
      <c r="E203" s="28"/>
      <c r="F203" s="28"/>
      <c r="G203" s="37"/>
      <c r="H203" s="28"/>
      <c r="I203" s="28"/>
      <c r="J203" s="28"/>
      <c r="K203" s="28"/>
      <c r="L203" s="28"/>
      <c r="M203" s="28"/>
      <c r="N203" s="28"/>
      <c r="O203" s="29"/>
      <c r="P203" t="str">
        <f t="shared" ref="P203:P205" si="110">IF(D$48="","",D$48)</f>
        <v/>
      </c>
      <c r="Q203" t="s">
        <v>547</v>
      </c>
      <c r="R203" t="s">
        <v>32</v>
      </c>
      <c r="S203" t="s">
        <v>182</v>
      </c>
      <c r="U203" t="str">
        <f t="shared" si="82"/>
        <v/>
      </c>
      <c r="V203" s="13"/>
    </row>
    <row r="204" spans="1:22" ht="13.2" customHeight="1" x14ac:dyDescent="0.3">
      <c r="A204" s="28"/>
      <c r="B204" s="28"/>
      <c r="C204" s="28"/>
      <c r="D204" s="28"/>
      <c r="E204" s="28"/>
      <c r="F204" s="28"/>
      <c r="G204" s="37"/>
      <c r="H204" s="28"/>
      <c r="I204" s="28"/>
      <c r="J204" s="28"/>
      <c r="K204" s="28"/>
      <c r="L204" s="28"/>
      <c r="M204" s="28"/>
      <c r="N204" s="28"/>
      <c r="O204" s="29"/>
      <c r="P204" t="str">
        <f t="shared" si="110"/>
        <v/>
      </c>
      <c r="Q204" t="s">
        <v>548</v>
      </c>
      <c r="R204" t="s">
        <v>25</v>
      </c>
      <c r="S204" t="s">
        <v>182</v>
      </c>
      <c r="U204" t="str">
        <f t="shared" si="79"/>
        <v/>
      </c>
      <c r="V204" s="13"/>
    </row>
    <row r="205" spans="1:22" ht="13.2" customHeight="1" x14ac:dyDescent="0.3">
      <c r="A205" s="28"/>
      <c r="B205" s="28"/>
      <c r="C205" s="28"/>
      <c r="D205" s="28"/>
      <c r="E205" s="28"/>
      <c r="F205" s="28"/>
      <c r="G205" s="37"/>
      <c r="H205" s="28"/>
      <c r="I205" s="28"/>
      <c r="J205" s="28"/>
      <c r="K205" s="28"/>
      <c r="L205" s="28"/>
      <c r="M205" s="28"/>
      <c r="N205" s="28"/>
      <c r="O205" s="29"/>
      <c r="P205" t="str">
        <f t="shared" si="110"/>
        <v/>
      </c>
      <c r="Q205" t="s">
        <v>548</v>
      </c>
      <c r="R205" t="s">
        <v>32</v>
      </c>
      <c r="S205" t="s">
        <v>182</v>
      </c>
      <c r="U205" t="str">
        <f t="shared" si="82"/>
        <v/>
      </c>
      <c r="V205" s="13"/>
    </row>
    <row r="206" spans="1:22" ht="13.2" customHeight="1" x14ac:dyDescent="0.3">
      <c r="A206" s="28"/>
      <c r="B206" s="28"/>
      <c r="C206" s="28"/>
      <c r="D206" s="28"/>
      <c r="E206" s="28"/>
      <c r="F206" s="28"/>
      <c r="G206" s="37"/>
      <c r="H206" s="28"/>
      <c r="I206" s="28"/>
      <c r="J206" s="28"/>
      <c r="K206" s="28"/>
      <c r="L206" s="28"/>
      <c r="M206" s="28"/>
      <c r="N206" s="28"/>
      <c r="O206" s="29"/>
      <c r="P206" t="str">
        <f>IF(D$49="","",D$49)</f>
        <v/>
      </c>
      <c r="Q206" t="s">
        <v>549</v>
      </c>
      <c r="R206" t="s">
        <v>25</v>
      </c>
      <c r="S206" t="s">
        <v>185</v>
      </c>
      <c r="U206" t="str">
        <f t="shared" si="79"/>
        <v/>
      </c>
      <c r="V206" s="13" t="str">
        <f t="shared" ref="V206" si="111">IF(OR($N$15="Int.",ISBLANK($N$15)),"",IF(AND(U207="NO*",U209="NO*"),"Case 0",IF(U206="VALID",IF(U208="VALID",IF(U207="YES",IF(U209="YES","Case 1","Case 2"),IF(U209="YES","Case 3","Case 4")),IF(U207="YES",IF(U209="YES","Case 5","Case 6"),IF(U209="YES","Case 7","Case 8"))),IF(U208="VALID",IF(U207="YES",IF(U209="YES","Case 9","Case 10"),IF(U209="YES","Case 11","Case 12")),IF(U207="YES",IF(U209="YES","Case 13","Case 14"),IF(U209="YES","Case 15","Case 16"))))))</f>
        <v/>
      </c>
    </row>
    <row r="207" spans="1:22" ht="13.2" customHeight="1" x14ac:dyDescent="0.3">
      <c r="A207" s="28"/>
      <c r="B207" s="28"/>
      <c r="C207" s="28"/>
      <c r="D207" s="28"/>
      <c r="E207" s="28"/>
      <c r="F207" s="28"/>
      <c r="G207" s="37"/>
      <c r="H207" s="28"/>
      <c r="I207" s="28"/>
      <c r="J207" s="28"/>
      <c r="K207" s="28"/>
      <c r="L207" s="28"/>
      <c r="M207" s="28"/>
      <c r="N207" s="28"/>
      <c r="O207" s="29"/>
      <c r="P207" t="str">
        <f t="shared" ref="P207:P209" si="112">IF(D$49="","",D$49)</f>
        <v/>
      </c>
      <c r="Q207" t="s">
        <v>549</v>
      </c>
      <c r="R207" t="s">
        <v>32</v>
      </c>
      <c r="S207" t="s">
        <v>185</v>
      </c>
      <c r="U207" t="str">
        <f t="shared" si="82"/>
        <v/>
      </c>
      <c r="V207" s="13"/>
    </row>
    <row r="208" spans="1:22" ht="13.2" customHeight="1" x14ac:dyDescent="0.3">
      <c r="A208" s="28"/>
      <c r="B208" s="28"/>
      <c r="C208" s="28"/>
      <c r="D208" s="28"/>
      <c r="E208" s="28"/>
      <c r="F208" s="28"/>
      <c r="G208" s="37"/>
      <c r="H208" s="28"/>
      <c r="I208" s="28"/>
      <c r="J208" s="28"/>
      <c r="K208" s="28"/>
      <c r="L208" s="28"/>
      <c r="M208" s="28"/>
      <c r="N208" s="28"/>
      <c r="O208" s="29"/>
      <c r="P208" t="str">
        <f t="shared" si="112"/>
        <v/>
      </c>
      <c r="Q208" t="s">
        <v>550</v>
      </c>
      <c r="R208" t="s">
        <v>25</v>
      </c>
      <c r="S208" t="s">
        <v>185</v>
      </c>
      <c r="U208" t="str">
        <f t="shared" si="79"/>
        <v/>
      </c>
      <c r="V208" s="13"/>
    </row>
    <row r="209" spans="1:22" ht="13.2" customHeight="1" x14ac:dyDescent="0.3">
      <c r="A209" s="28"/>
      <c r="B209" s="28"/>
      <c r="C209" s="28"/>
      <c r="D209" s="28"/>
      <c r="E209" s="28"/>
      <c r="F209" s="28"/>
      <c r="G209" s="37"/>
      <c r="H209" s="28"/>
      <c r="I209" s="28"/>
      <c r="J209" s="28"/>
      <c r="K209" s="28"/>
      <c r="L209" s="28"/>
      <c r="M209" s="28"/>
      <c r="N209" s="28"/>
      <c r="O209" s="29"/>
      <c r="P209" s="21" t="str">
        <f t="shared" si="112"/>
        <v/>
      </c>
      <c r="Q209" s="21" t="s">
        <v>550</v>
      </c>
      <c r="R209" s="21" t="s">
        <v>32</v>
      </c>
      <c r="S209" s="21" t="s">
        <v>185</v>
      </c>
      <c r="T209" s="21"/>
      <c r="U209" s="21" t="str">
        <f t="shared" si="82"/>
        <v/>
      </c>
      <c r="V209" s="13"/>
    </row>
    <row r="210" spans="1:22" ht="13.2" customHeight="1" x14ac:dyDescent="0.3">
      <c r="A210" s="28"/>
      <c r="B210" s="28"/>
      <c r="C210" s="28"/>
      <c r="D210" s="28"/>
      <c r="E210" s="28"/>
      <c r="F210" s="28"/>
      <c r="G210" s="37"/>
      <c r="H210" s="28"/>
      <c r="I210" s="28"/>
      <c r="J210" s="28"/>
      <c r="K210" s="28"/>
      <c r="L210" s="28"/>
      <c r="M210" s="28"/>
      <c r="N210" s="28"/>
      <c r="O210" s="29"/>
      <c r="P210" t="str">
        <f>IF(D$50="","",D$50)</f>
        <v/>
      </c>
      <c r="Q210" t="s">
        <v>551</v>
      </c>
      <c r="R210" t="s">
        <v>25</v>
      </c>
      <c r="S210" t="s">
        <v>187</v>
      </c>
      <c r="U210" t="str">
        <f t="shared" ref="U210:U272" si="113">IF($T$1&lt;&gt;"Cq","",IF(T210="","INVALID",IF(T210&lt;33,"VALID","INVALID")))</f>
        <v/>
      </c>
      <c r="V210" s="13" t="str">
        <f t="shared" ref="V210" si="114">IF(OR($N$15="Int.",ISBLANK($N$15)),"",IF(AND(U211="NO*",U213="NO*"),"Case 0",IF(U210="VALID",IF(U212="VALID",IF(U211="YES",IF(U213="YES","Case 1","Case 2"),IF(U213="YES","Case 3","Case 4")),IF(U211="YES",IF(U213="YES","Case 5","Case 6"),IF(U213="YES","Case 7","Case 8"))),IF(U212="VALID",IF(U211="YES",IF(U213="YES","Case 9","Case 10"),IF(U213="YES","Case 11","Case 12")),IF(U211="YES",IF(U213="YES","Case 13","Case 14"),IF(U213="YES","Case 15","Case 16"))))))</f>
        <v/>
      </c>
    </row>
    <row r="211" spans="1:22" ht="13.2" customHeight="1" x14ac:dyDescent="0.3">
      <c r="A211" s="28"/>
      <c r="B211" s="28"/>
      <c r="C211" s="28"/>
      <c r="D211" s="28"/>
      <c r="E211" s="28"/>
      <c r="F211" s="28"/>
      <c r="G211" s="37"/>
      <c r="H211" s="28"/>
      <c r="I211" s="28"/>
      <c r="J211" s="28"/>
      <c r="K211" s="28"/>
      <c r="L211" s="28"/>
      <c r="M211" s="28"/>
      <c r="N211" s="28"/>
      <c r="O211" s="29"/>
      <c r="P211" t="str">
        <f t="shared" ref="P211:P213" si="115">IF(D$50="","",D$50)</f>
        <v/>
      </c>
      <c r="Q211" t="s">
        <v>551</v>
      </c>
      <c r="R211" t="s">
        <v>32</v>
      </c>
      <c r="S211" t="s">
        <v>187</v>
      </c>
      <c r="U211" t="str">
        <f t="shared" ref="U211:U273" si="116">IF($T$1&lt;&gt;"Cq","",IF(T211="","NO",IF(T211&lt;33,"YES","NO*")))</f>
        <v/>
      </c>
      <c r="V211" s="13"/>
    </row>
    <row r="212" spans="1:22" ht="13.2" customHeight="1" x14ac:dyDescent="0.3">
      <c r="A212" s="28"/>
      <c r="B212" s="28"/>
      <c r="C212" s="28"/>
      <c r="D212" s="28"/>
      <c r="E212" s="28"/>
      <c r="F212" s="28"/>
      <c r="G212" s="37"/>
      <c r="H212" s="28"/>
      <c r="I212" s="28"/>
      <c r="J212" s="28"/>
      <c r="K212" s="28"/>
      <c r="L212" s="28"/>
      <c r="M212" s="28"/>
      <c r="N212" s="28"/>
      <c r="O212" s="29"/>
      <c r="P212" t="str">
        <f t="shared" si="115"/>
        <v/>
      </c>
      <c r="Q212" t="s">
        <v>552</v>
      </c>
      <c r="R212" t="s">
        <v>25</v>
      </c>
      <c r="S212" t="s">
        <v>187</v>
      </c>
      <c r="U212" t="str">
        <f t="shared" si="113"/>
        <v/>
      </c>
      <c r="V212" s="13"/>
    </row>
    <row r="213" spans="1:22" ht="13.2" customHeight="1" x14ac:dyDescent="0.3">
      <c r="A213" s="28"/>
      <c r="B213" s="28"/>
      <c r="C213" s="28"/>
      <c r="D213" s="28"/>
      <c r="E213" s="28"/>
      <c r="F213" s="28"/>
      <c r="G213" s="37"/>
      <c r="H213" s="28"/>
      <c r="I213" s="28"/>
      <c r="J213" s="28"/>
      <c r="K213" s="28"/>
      <c r="L213" s="28"/>
      <c r="M213" s="28"/>
      <c r="N213" s="28"/>
      <c r="O213" s="29"/>
      <c r="P213" t="str">
        <f t="shared" si="115"/>
        <v/>
      </c>
      <c r="Q213" t="s">
        <v>552</v>
      </c>
      <c r="R213" t="s">
        <v>32</v>
      </c>
      <c r="S213" t="s">
        <v>187</v>
      </c>
      <c r="U213" t="str">
        <f t="shared" si="116"/>
        <v/>
      </c>
      <c r="V213" s="13"/>
    </row>
    <row r="214" spans="1:22" ht="13.2" customHeight="1" x14ac:dyDescent="0.3">
      <c r="A214" s="28"/>
      <c r="B214" s="28"/>
      <c r="C214" s="28"/>
      <c r="D214" s="28"/>
      <c r="E214" s="28"/>
      <c r="F214" s="28"/>
      <c r="G214" s="37"/>
      <c r="H214" s="28"/>
      <c r="I214" s="28"/>
      <c r="J214" s="28"/>
      <c r="K214" s="28"/>
      <c r="L214" s="28"/>
      <c r="M214" s="28"/>
      <c r="N214" s="28"/>
      <c r="O214" s="29"/>
      <c r="P214" t="str">
        <f>IF(D$51="","",D$51)</f>
        <v/>
      </c>
      <c r="Q214" t="s">
        <v>553</v>
      </c>
      <c r="R214" t="s">
        <v>25</v>
      </c>
      <c r="S214" t="s">
        <v>190</v>
      </c>
      <c r="U214" t="str">
        <f t="shared" si="113"/>
        <v/>
      </c>
      <c r="V214" s="13" t="str">
        <f t="shared" ref="V214" si="117">IF(OR($N$15="Int.",ISBLANK($N$15)),"",IF(AND(U215="NO*",U217="NO*"),"Case 0",IF(U214="VALID",IF(U216="VALID",IF(U215="YES",IF(U217="YES","Case 1","Case 2"),IF(U217="YES","Case 3","Case 4")),IF(U215="YES",IF(U217="YES","Case 5","Case 6"),IF(U217="YES","Case 7","Case 8"))),IF(U216="VALID",IF(U215="YES",IF(U217="YES","Case 9","Case 10"),IF(U217="YES","Case 11","Case 12")),IF(U215="YES",IF(U217="YES","Case 13","Case 14"),IF(U217="YES","Case 15","Case 16"))))))</f>
        <v/>
      </c>
    </row>
    <row r="215" spans="1:22" ht="13.2" customHeight="1" x14ac:dyDescent="0.3">
      <c r="A215" s="28"/>
      <c r="B215" s="28"/>
      <c r="C215" s="28"/>
      <c r="D215" s="28"/>
      <c r="E215" s="28"/>
      <c r="F215" s="28"/>
      <c r="G215" s="37"/>
      <c r="H215" s="28"/>
      <c r="I215" s="28"/>
      <c r="J215" s="28"/>
      <c r="K215" s="28"/>
      <c r="L215" s="28"/>
      <c r="M215" s="28"/>
      <c r="N215" s="28"/>
      <c r="O215" s="29"/>
      <c r="P215" t="str">
        <f t="shared" ref="P215:P217" si="118">IF(D$51="","",D$51)</f>
        <v/>
      </c>
      <c r="Q215" t="s">
        <v>553</v>
      </c>
      <c r="R215" t="s">
        <v>32</v>
      </c>
      <c r="S215" t="s">
        <v>190</v>
      </c>
      <c r="U215" t="str">
        <f t="shared" si="116"/>
        <v/>
      </c>
      <c r="V215" s="13"/>
    </row>
    <row r="216" spans="1:22" ht="13.2" customHeight="1" x14ac:dyDescent="0.3">
      <c r="A216" s="28"/>
      <c r="B216" s="28"/>
      <c r="C216" s="28"/>
      <c r="D216" s="28"/>
      <c r="E216" s="28"/>
      <c r="F216" s="28"/>
      <c r="G216" s="37"/>
      <c r="H216" s="28"/>
      <c r="I216" s="28"/>
      <c r="J216" s="28"/>
      <c r="K216" s="28"/>
      <c r="L216" s="28"/>
      <c r="M216" s="28"/>
      <c r="N216" s="28"/>
      <c r="O216" s="29"/>
      <c r="P216" t="str">
        <f t="shared" si="118"/>
        <v/>
      </c>
      <c r="Q216" t="s">
        <v>554</v>
      </c>
      <c r="R216" t="s">
        <v>25</v>
      </c>
      <c r="S216" t="s">
        <v>190</v>
      </c>
      <c r="U216" t="str">
        <f t="shared" si="113"/>
        <v/>
      </c>
      <c r="V216" s="13"/>
    </row>
    <row r="217" spans="1:22" ht="13.2" customHeight="1" x14ac:dyDescent="0.3">
      <c r="A217" s="28"/>
      <c r="B217" s="28"/>
      <c r="C217" s="28"/>
      <c r="D217" s="28"/>
      <c r="E217" s="28"/>
      <c r="F217" s="28"/>
      <c r="G217" s="37"/>
      <c r="H217" s="28"/>
      <c r="I217" s="28"/>
      <c r="J217" s="28"/>
      <c r="K217" s="28"/>
      <c r="L217" s="28"/>
      <c r="M217" s="28"/>
      <c r="N217" s="28"/>
      <c r="O217" s="29"/>
      <c r="P217" t="str">
        <f t="shared" si="118"/>
        <v/>
      </c>
      <c r="Q217" t="s">
        <v>554</v>
      </c>
      <c r="R217" t="s">
        <v>32</v>
      </c>
      <c r="S217" t="s">
        <v>190</v>
      </c>
      <c r="U217" t="str">
        <f t="shared" si="116"/>
        <v/>
      </c>
      <c r="V217" s="13"/>
    </row>
    <row r="218" spans="1:22" ht="13.2" customHeight="1" x14ac:dyDescent="0.3">
      <c r="A218" s="28"/>
      <c r="B218" s="28"/>
      <c r="C218" s="28"/>
      <c r="D218" s="28"/>
      <c r="E218" s="28"/>
      <c r="F218" s="28"/>
      <c r="G218" s="37"/>
      <c r="H218" s="28"/>
      <c r="I218" s="28"/>
      <c r="J218" s="28"/>
      <c r="K218" s="28"/>
      <c r="L218" s="28"/>
      <c r="M218" s="28"/>
      <c r="N218" s="28"/>
      <c r="O218" s="29"/>
      <c r="P218" t="str">
        <f>IF(D$52="","",D$52)</f>
        <v/>
      </c>
      <c r="Q218" t="s">
        <v>555</v>
      </c>
      <c r="R218" t="s">
        <v>25</v>
      </c>
      <c r="S218" t="s">
        <v>192</v>
      </c>
      <c r="U218" t="str">
        <f t="shared" si="113"/>
        <v/>
      </c>
      <c r="V218" s="13" t="str">
        <f t="shared" ref="V218" si="119">IF(OR($N$15="Int.",ISBLANK($N$15)),"",IF(AND(U219="NO*",U221="NO*"),"Case 0",IF(U218="VALID",IF(U220="VALID",IF(U219="YES",IF(U221="YES","Case 1","Case 2"),IF(U221="YES","Case 3","Case 4")),IF(U219="YES",IF(U221="YES","Case 5","Case 6"),IF(U221="YES","Case 7","Case 8"))),IF(U220="VALID",IF(U219="YES",IF(U221="YES","Case 9","Case 10"),IF(U221="YES","Case 11","Case 12")),IF(U219="YES",IF(U221="YES","Case 13","Case 14"),IF(U221="YES","Case 15","Case 16"))))))</f>
        <v/>
      </c>
    </row>
    <row r="219" spans="1:22" ht="13.2" customHeight="1" x14ac:dyDescent="0.3">
      <c r="A219" s="28"/>
      <c r="B219" s="28"/>
      <c r="C219" s="28"/>
      <c r="D219" s="28"/>
      <c r="E219" s="28"/>
      <c r="F219" s="28"/>
      <c r="G219" s="37"/>
      <c r="H219" s="28"/>
      <c r="I219" s="28"/>
      <c r="J219" s="28"/>
      <c r="K219" s="28"/>
      <c r="L219" s="28"/>
      <c r="M219" s="28"/>
      <c r="N219" s="28"/>
      <c r="O219" s="29"/>
      <c r="P219" t="str">
        <f t="shared" ref="P219:P221" si="120">IF(D$52="","",D$52)</f>
        <v/>
      </c>
      <c r="Q219" t="s">
        <v>555</v>
      </c>
      <c r="R219" t="s">
        <v>32</v>
      </c>
      <c r="S219" t="s">
        <v>192</v>
      </c>
      <c r="U219" t="str">
        <f t="shared" si="116"/>
        <v/>
      </c>
      <c r="V219" s="13"/>
    </row>
    <row r="220" spans="1:22" ht="13.2" customHeight="1" x14ac:dyDescent="0.3">
      <c r="A220" s="28"/>
      <c r="B220" s="28"/>
      <c r="C220" s="28"/>
      <c r="D220" s="28"/>
      <c r="E220" s="28"/>
      <c r="F220" s="28"/>
      <c r="G220" s="37"/>
      <c r="H220" s="28"/>
      <c r="I220" s="28"/>
      <c r="J220" s="28"/>
      <c r="K220" s="28"/>
      <c r="L220" s="28"/>
      <c r="M220" s="28"/>
      <c r="N220" s="28"/>
      <c r="O220" s="29"/>
      <c r="P220" t="str">
        <f t="shared" si="120"/>
        <v/>
      </c>
      <c r="Q220" t="s">
        <v>556</v>
      </c>
      <c r="R220" t="s">
        <v>25</v>
      </c>
      <c r="S220" t="s">
        <v>192</v>
      </c>
      <c r="U220" t="str">
        <f t="shared" si="113"/>
        <v/>
      </c>
      <c r="V220" s="13"/>
    </row>
    <row r="221" spans="1:22" ht="13.2" customHeight="1" x14ac:dyDescent="0.3">
      <c r="A221" s="28"/>
      <c r="B221" s="28"/>
      <c r="C221" s="28"/>
      <c r="D221" s="28"/>
      <c r="E221" s="28"/>
      <c r="F221" s="28"/>
      <c r="G221" s="37"/>
      <c r="H221" s="28"/>
      <c r="I221" s="28"/>
      <c r="J221" s="28"/>
      <c r="K221" s="28"/>
      <c r="L221" s="28"/>
      <c r="M221" s="28"/>
      <c r="N221" s="28"/>
      <c r="O221" s="29"/>
      <c r="P221" t="str">
        <f t="shared" si="120"/>
        <v/>
      </c>
      <c r="Q221" t="s">
        <v>556</v>
      </c>
      <c r="R221" t="s">
        <v>32</v>
      </c>
      <c r="S221" t="s">
        <v>192</v>
      </c>
      <c r="U221" t="str">
        <f t="shared" si="116"/>
        <v/>
      </c>
      <c r="V221" s="13"/>
    </row>
    <row r="222" spans="1:22" ht="13.2" customHeight="1" x14ac:dyDescent="0.3">
      <c r="A222" s="28"/>
      <c r="B222" s="28"/>
      <c r="C222" s="28"/>
      <c r="D222" s="28"/>
      <c r="E222" s="28"/>
      <c r="F222" s="28"/>
      <c r="G222" s="37"/>
      <c r="H222" s="28"/>
      <c r="I222" s="28"/>
      <c r="J222" s="28"/>
      <c r="K222" s="28"/>
      <c r="L222" s="28"/>
      <c r="M222" s="28"/>
      <c r="N222" s="28"/>
      <c r="O222" s="29"/>
      <c r="P222" t="str">
        <f>IF(D$53="","",D$53)</f>
        <v/>
      </c>
      <c r="Q222" t="s">
        <v>557</v>
      </c>
      <c r="R222" t="s">
        <v>25</v>
      </c>
      <c r="S222" t="s">
        <v>195</v>
      </c>
      <c r="U222" t="str">
        <f t="shared" si="113"/>
        <v/>
      </c>
      <c r="V222" s="13" t="str">
        <f t="shared" ref="V222" si="121">IF(OR($N$15="Int.",ISBLANK($N$15)),"",IF(AND(U223="NO*",U225="NO*"),"Case 0",IF(U222="VALID",IF(U224="VALID",IF(U223="YES",IF(U225="YES","Case 1","Case 2"),IF(U225="YES","Case 3","Case 4")),IF(U223="YES",IF(U225="YES","Case 5","Case 6"),IF(U225="YES","Case 7","Case 8"))),IF(U224="VALID",IF(U223="YES",IF(U225="YES","Case 9","Case 10"),IF(U225="YES","Case 11","Case 12")),IF(U223="YES",IF(U225="YES","Case 13","Case 14"),IF(U225="YES","Case 15","Case 16"))))))</f>
        <v/>
      </c>
    </row>
    <row r="223" spans="1:22" ht="13.2" customHeight="1" x14ac:dyDescent="0.3">
      <c r="A223" s="28"/>
      <c r="B223" s="28"/>
      <c r="C223" s="28"/>
      <c r="D223" s="28"/>
      <c r="E223" s="28"/>
      <c r="F223" s="28"/>
      <c r="G223" s="37"/>
      <c r="H223" s="28"/>
      <c r="I223" s="28"/>
      <c r="J223" s="28"/>
      <c r="K223" s="28"/>
      <c r="L223" s="28"/>
      <c r="M223" s="28"/>
      <c r="N223" s="28"/>
      <c r="O223" s="29"/>
      <c r="P223" t="str">
        <f t="shared" ref="P223:P225" si="122">IF(D$53="","",D$53)</f>
        <v/>
      </c>
      <c r="Q223" t="s">
        <v>557</v>
      </c>
      <c r="R223" t="s">
        <v>32</v>
      </c>
      <c r="S223" t="s">
        <v>195</v>
      </c>
      <c r="U223" t="str">
        <f t="shared" si="116"/>
        <v/>
      </c>
      <c r="V223" s="13"/>
    </row>
    <row r="224" spans="1:22" ht="13.2" customHeight="1" x14ac:dyDescent="0.3">
      <c r="A224" s="28"/>
      <c r="B224" s="28"/>
      <c r="C224" s="28"/>
      <c r="D224" s="28"/>
      <c r="E224" s="28"/>
      <c r="F224" s="28"/>
      <c r="G224" s="37"/>
      <c r="H224" s="28"/>
      <c r="I224" s="28"/>
      <c r="J224" s="28"/>
      <c r="K224" s="28"/>
      <c r="L224" s="28"/>
      <c r="M224" s="28"/>
      <c r="N224" s="28"/>
      <c r="O224" s="29"/>
      <c r="P224" t="str">
        <f t="shared" si="122"/>
        <v/>
      </c>
      <c r="Q224" t="s">
        <v>558</v>
      </c>
      <c r="R224" t="s">
        <v>25</v>
      </c>
      <c r="S224" t="s">
        <v>195</v>
      </c>
      <c r="U224" t="str">
        <f t="shared" si="113"/>
        <v/>
      </c>
      <c r="V224" s="13"/>
    </row>
    <row r="225" spans="1:22" ht="13.2" customHeight="1" x14ac:dyDescent="0.3">
      <c r="A225" s="28"/>
      <c r="B225" s="28"/>
      <c r="C225" s="28"/>
      <c r="D225" s="28"/>
      <c r="E225" s="28"/>
      <c r="F225" s="28"/>
      <c r="G225" s="37"/>
      <c r="H225" s="28"/>
      <c r="I225" s="28"/>
      <c r="J225" s="28"/>
      <c r="K225" s="28"/>
      <c r="L225" s="28"/>
      <c r="M225" s="28"/>
      <c r="N225" s="28"/>
      <c r="O225" s="29"/>
      <c r="P225" t="str">
        <f t="shared" si="122"/>
        <v/>
      </c>
      <c r="Q225" t="s">
        <v>558</v>
      </c>
      <c r="R225" t="s">
        <v>32</v>
      </c>
      <c r="S225" t="s">
        <v>195</v>
      </c>
      <c r="U225" t="str">
        <f t="shared" si="116"/>
        <v/>
      </c>
      <c r="V225" s="13"/>
    </row>
    <row r="226" spans="1:22" ht="13.2" customHeight="1" x14ac:dyDescent="0.3">
      <c r="A226" s="28"/>
      <c r="B226" s="28"/>
      <c r="C226" s="28"/>
      <c r="D226" s="28"/>
      <c r="E226" s="28"/>
      <c r="F226" s="28"/>
      <c r="G226" s="37"/>
      <c r="H226" s="28"/>
      <c r="I226" s="28"/>
      <c r="J226" s="28"/>
      <c r="K226" s="28"/>
      <c r="L226" s="28"/>
      <c r="M226" s="28"/>
      <c r="N226" s="28"/>
      <c r="O226" s="29"/>
      <c r="P226" t="str">
        <f>IF(D$54="","",D$54)</f>
        <v/>
      </c>
      <c r="Q226" t="s">
        <v>559</v>
      </c>
      <c r="R226" t="s">
        <v>25</v>
      </c>
      <c r="S226" t="s">
        <v>197</v>
      </c>
      <c r="U226" t="str">
        <f t="shared" si="113"/>
        <v/>
      </c>
      <c r="V226" s="13" t="str">
        <f t="shared" ref="V226" si="123">IF(OR($N$15="Int.",ISBLANK($N$15)),"",IF(AND(U227="NO*",U229="NO*"),"Case 0",IF(U226="VALID",IF(U228="VALID",IF(U227="YES",IF(U229="YES","Case 1","Case 2"),IF(U229="YES","Case 3","Case 4")),IF(U227="YES",IF(U229="YES","Case 5","Case 6"),IF(U229="YES","Case 7","Case 8"))),IF(U228="VALID",IF(U227="YES",IF(U229="YES","Case 9","Case 10"),IF(U229="YES","Case 11","Case 12")),IF(U227="YES",IF(U229="YES","Case 13","Case 14"),IF(U229="YES","Case 15","Case 16"))))))</f>
        <v/>
      </c>
    </row>
    <row r="227" spans="1:22" ht="13.2" customHeight="1" x14ac:dyDescent="0.3">
      <c r="A227" s="28"/>
      <c r="B227" s="28"/>
      <c r="C227" s="28"/>
      <c r="D227" s="28"/>
      <c r="E227" s="28"/>
      <c r="F227" s="28"/>
      <c r="G227" s="37"/>
      <c r="H227" s="28"/>
      <c r="I227" s="28"/>
      <c r="J227" s="28"/>
      <c r="K227" s="28"/>
      <c r="L227" s="28"/>
      <c r="M227" s="28"/>
      <c r="N227" s="28"/>
      <c r="O227" s="29"/>
      <c r="P227" t="str">
        <f t="shared" ref="P227:P229" si="124">IF(D$54="","",D$54)</f>
        <v/>
      </c>
      <c r="Q227" t="s">
        <v>559</v>
      </c>
      <c r="R227" t="s">
        <v>32</v>
      </c>
      <c r="S227" t="s">
        <v>197</v>
      </c>
      <c r="U227" t="str">
        <f t="shared" si="116"/>
        <v/>
      </c>
      <c r="V227" s="13"/>
    </row>
    <row r="228" spans="1:22" ht="13.2" customHeight="1" x14ac:dyDescent="0.3">
      <c r="A228" s="28"/>
      <c r="B228" s="28"/>
      <c r="C228" s="28"/>
      <c r="D228" s="28"/>
      <c r="E228" s="28"/>
      <c r="F228" s="28"/>
      <c r="G228" s="37"/>
      <c r="H228" s="28"/>
      <c r="I228" s="28"/>
      <c r="J228" s="28"/>
      <c r="K228" s="28"/>
      <c r="L228" s="28"/>
      <c r="M228" s="28"/>
      <c r="N228" s="28"/>
      <c r="O228" s="29"/>
      <c r="P228" t="str">
        <f t="shared" si="124"/>
        <v/>
      </c>
      <c r="Q228" t="s">
        <v>560</v>
      </c>
      <c r="R228" t="s">
        <v>25</v>
      </c>
      <c r="S228" t="s">
        <v>197</v>
      </c>
      <c r="U228" t="str">
        <f t="shared" si="113"/>
        <v/>
      </c>
      <c r="V228" s="13"/>
    </row>
    <row r="229" spans="1:22" ht="13.2" customHeight="1" x14ac:dyDescent="0.3">
      <c r="A229" s="28"/>
      <c r="B229" s="28"/>
      <c r="C229" s="28"/>
      <c r="D229" s="28"/>
      <c r="E229" s="28"/>
      <c r="F229" s="28"/>
      <c r="G229" s="37"/>
      <c r="H229" s="28"/>
      <c r="I229" s="28"/>
      <c r="J229" s="28"/>
      <c r="K229" s="28"/>
      <c r="L229" s="28"/>
      <c r="M229" s="28"/>
      <c r="N229" s="28"/>
      <c r="O229" s="29"/>
      <c r="P229" t="str">
        <f t="shared" si="124"/>
        <v/>
      </c>
      <c r="Q229" t="s">
        <v>560</v>
      </c>
      <c r="R229" t="s">
        <v>32</v>
      </c>
      <c r="S229" t="s">
        <v>197</v>
      </c>
      <c r="U229" t="str">
        <f t="shared" si="116"/>
        <v/>
      </c>
      <c r="V229" s="13"/>
    </row>
    <row r="230" spans="1:22" ht="13.2" customHeight="1" x14ac:dyDescent="0.3">
      <c r="A230" s="28"/>
      <c r="B230" s="28"/>
      <c r="C230" s="28"/>
      <c r="D230" s="28"/>
      <c r="E230" s="28"/>
      <c r="F230" s="28"/>
      <c r="G230" s="37"/>
      <c r="H230" s="28"/>
      <c r="I230" s="28"/>
      <c r="J230" s="28"/>
      <c r="K230" s="28"/>
      <c r="L230" s="28"/>
      <c r="M230" s="28"/>
      <c r="N230" s="28"/>
      <c r="O230" s="29"/>
      <c r="P230" t="str">
        <f>IF(D$55="","",D$55)</f>
        <v/>
      </c>
      <c r="Q230" t="s">
        <v>561</v>
      </c>
      <c r="R230" t="s">
        <v>25</v>
      </c>
      <c r="S230" t="s">
        <v>200</v>
      </c>
      <c r="U230" t="str">
        <f t="shared" si="113"/>
        <v/>
      </c>
      <c r="V230" s="13" t="str">
        <f t="shared" ref="V230" si="125">IF(OR($N$15="Int.",ISBLANK($N$15)),"",IF(AND(U231="NO*",U233="NO*"),"Case 0",IF(U230="VALID",IF(U232="VALID",IF(U231="YES",IF(U233="YES","Case 1","Case 2"),IF(U233="YES","Case 3","Case 4")),IF(U231="YES",IF(U233="YES","Case 5","Case 6"),IF(U233="YES","Case 7","Case 8"))),IF(U232="VALID",IF(U231="YES",IF(U233="YES","Case 9","Case 10"),IF(U233="YES","Case 11","Case 12")),IF(U231="YES",IF(U233="YES","Case 13","Case 14"),IF(U233="YES","Case 15","Case 16"))))))</f>
        <v/>
      </c>
    </row>
    <row r="231" spans="1:22" ht="13.2" customHeight="1" x14ac:dyDescent="0.3">
      <c r="A231" s="28"/>
      <c r="B231" s="28"/>
      <c r="C231" s="28"/>
      <c r="D231" s="28"/>
      <c r="E231" s="28"/>
      <c r="F231" s="28"/>
      <c r="G231" s="37"/>
      <c r="H231" s="28"/>
      <c r="I231" s="28"/>
      <c r="J231" s="28"/>
      <c r="K231" s="28"/>
      <c r="L231" s="28"/>
      <c r="M231" s="28"/>
      <c r="N231" s="28"/>
      <c r="O231" s="29"/>
      <c r="P231" t="str">
        <f t="shared" ref="P231:P233" si="126">IF(D$55="","",D$55)</f>
        <v/>
      </c>
      <c r="Q231" t="s">
        <v>561</v>
      </c>
      <c r="R231" t="s">
        <v>32</v>
      </c>
      <c r="S231" t="s">
        <v>200</v>
      </c>
      <c r="U231" t="str">
        <f t="shared" si="116"/>
        <v/>
      </c>
      <c r="V231" s="13"/>
    </row>
    <row r="232" spans="1:22" ht="13.2" customHeight="1" x14ac:dyDescent="0.3">
      <c r="A232" s="28"/>
      <c r="B232" s="28"/>
      <c r="C232" s="28"/>
      <c r="D232" s="28"/>
      <c r="E232" s="28"/>
      <c r="F232" s="28"/>
      <c r="G232" s="37"/>
      <c r="H232" s="28"/>
      <c r="I232" s="28"/>
      <c r="J232" s="28"/>
      <c r="K232" s="28"/>
      <c r="L232" s="28"/>
      <c r="M232" s="28"/>
      <c r="N232" s="28"/>
      <c r="O232" s="29"/>
      <c r="P232" t="str">
        <f t="shared" si="126"/>
        <v/>
      </c>
      <c r="Q232" t="s">
        <v>562</v>
      </c>
      <c r="R232" t="s">
        <v>25</v>
      </c>
      <c r="S232" t="s">
        <v>200</v>
      </c>
      <c r="U232" t="str">
        <f t="shared" si="113"/>
        <v/>
      </c>
      <c r="V232" s="13"/>
    </row>
    <row r="233" spans="1:22" ht="13.2" customHeight="1" x14ac:dyDescent="0.3">
      <c r="A233" s="28"/>
      <c r="B233" s="28"/>
      <c r="C233" s="28"/>
      <c r="D233" s="28"/>
      <c r="E233" s="28"/>
      <c r="F233" s="28"/>
      <c r="G233" s="37"/>
      <c r="H233" s="28"/>
      <c r="I233" s="28"/>
      <c r="J233" s="28"/>
      <c r="K233" s="28"/>
      <c r="L233" s="28"/>
      <c r="M233" s="28"/>
      <c r="N233" s="28"/>
      <c r="O233" s="29"/>
      <c r="P233" t="str">
        <f t="shared" si="126"/>
        <v/>
      </c>
      <c r="Q233" t="s">
        <v>562</v>
      </c>
      <c r="R233" t="s">
        <v>32</v>
      </c>
      <c r="S233" t="s">
        <v>200</v>
      </c>
      <c r="U233" t="str">
        <f t="shared" si="116"/>
        <v/>
      </c>
      <c r="V233" s="13"/>
    </row>
    <row r="234" spans="1:22" ht="13.2" customHeight="1" x14ac:dyDescent="0.3">
      <c r="A234" s="28"/>
      <c r="B234" s="28"/>
      <c r="C234" s="28"/>
      <c r="D234" s="28"/>
      <c r="E234" s="28"/>
      <c r="F234" s="28"/>
      <c r="G234" s="37"/>
      <c r="H234" s="28"/>
      <c r="I234" s="28"/>
      <c r="J234" s="28"/>
      <c r="K234" s="28"/>
      <c r="L234" s="28"/>
      <c r="M234" s="28"/>
      <c r="N234" s="28"/>
      <c r="O234" s="29"/>
      <c r="P234" t="str">
        <f>IF(D$56="","",D$56)</f>
        <v/>
      </c>
      <c r="Q234" t="s">
        <v>563</v>
      </c>
      <c r="R234" t="s">
        <v>25</v>
      </c>
      <c r="S234" t="s">
        <v>202</v>
      </c>
      <c r="U234" t="str">
        <f t="shared" si="113"/>
        <v/>
      </c>
      <c r="V234" s="13" t="str">
        <f t="shared" ref="V234" si="127">IF(OR($N$15="Int.",ISBLANK($N$15)),"",IF(AND(U235="NO*",U237="NO*"),"Case 0",IF(U234="VALID",IF(U236="VALID",IF(U235="YES",IF(U237="YES","Case 1","Case 2"),IF(U237="YES","Case 3","Case 4")),IF(U235="YES",IF(U237="YES","Case 5","Case 6"),IF(U237="YES","Case 7","Case 8"))),IF(U236="VALID",IF(U235="YES",IF(U237="YES","Case 9","Case 10"),IF(U237="YES","Case 11","Case 12")),IF(U235="YES",IF(U237="YES","Case 13","Case 14"),IF(U237="YES","Case 15","Case 16"))))))</f>
        <v/>
      </c>
    </row>
    <row r="235" spans="1:22" ht="13.2" customHeight="1" x14ac:dyDescent="0.3">
      <c r="A235" s="28"/>
      <c r="B235" s="28"/>
      <c r="C235" s="28"/>
      <c r="D235" s="28"/>
      <c r="E235" s="28"/>
      <c r="F235" s="28"/>
      <c r="G235" s="37"/>
      <c r="H235" s="28"/>
      <c r="I235" s="28"/>
      <c r="J235" s="28"/>
      <c r="K235" s="28"/>
      <c r="L235" s="28"/>
      <c r="M235" s="28"/>
      <c r="N235" s="28"/>
      <c r="O235" s="29"/>
      <c r="P235" t="str">
        <f t="shared" ref="P235:P237" si="128">IF(D$56="","",D$56)</f>
        <v/>
      </c>
      <c r="Q235" t="s">
        <v>563</v>
      </c>
      <c r="R235" t="s">
        <v>32</v>
      </c>
      <c r="S235" t="s">
        <v>202</v>
      </c>
      <c r="U235" t="str">
        <f t="shared" si="116"/>
        <v/>
      </c>
      <c r="V235" s="13"/>
    </row>
    <row r="236" spans="1:22" ht="13.2" customHeight="1" x14ac:dyDescent="0.3">
      <c r="A236" s="28"/>
      <c r="B236" s="28"/>
      <c r="C236" s="28"/>
      <c r="D236" s="28"/>
      <c r="E236" s="28"/>
      <c r="F236" s="28"/>
      <c r="G236" s="37"/>
      <c r="H236" s="28"/>
      <c r="I236" s="28"/>
      <c r="J236" s="28"/>
      <c r="K236" s="28"/>
      <c r="L236" s="28"/>
      <c r="M236" s="28"/>
      <c r="N236" s="28"/>
      <c r="O236" s="29"/>
      <c r="P236" t="str">
        <f t="shared" si="128"/>
        <v/>
      </c>
      <c r="Q236" t="s">
        <v>564</v>
      </c>
      <c r="R236" t="s">
        <v>25</v>
      </c>
      <c r="S236" t="s">
        <v>202</v>
      </c>
      <c r="U236" t="str">
        <f t="shared" si="113"/>
        <v/>
      </c>
      <c r="V236" s="13"/>
    </row>
    <row r="237" spans="1:22" ht="13.2" customHeight="1" x14ac:dyDescent="0.3">
      <c r="A237" s="28"/>
      <c r="B237" s="28"/>
      <c r="C237" s="28"/>
      <c r="D237" s="28"/>
      <c r="E237" s="28"/>
      <c r="F237" s="28"/>
      <c r="G237" s="37"/>
      <c r="H237" s="28"/>
      <c r="I237" s="28"/>
      <c r="J237" s="28"/>
      <c r="K237" s="28"/>
      <c r="L237" s="28"/>
      <c r="M237" s="28"/>
      <c r="N237" s="28"/>
      <c r="O237" s="29"/>
      <c r="P237" t="str">
        <f t="shared" si="128"/>
        <v/>
      </c>
      <c r="Q237" t="s">
        <v>564</v>
      </c>
      <c r="R237" t="s">
        <v>32</v>
      </c>
      <c r="S237" t="s">
        <v>202</v>
      </c>
      <c r="U237" t="str">
        <f t="shared" si="116"/>
        <v/>
      </c>
      <c r="V237" s="13"/>
    </row>
    <row r="238" spans="1:22" ht="13.2" customHeight="1" x14ac:dyDescent="0.3">
      <c r="A238" s="28"/>
      <c r="B238" s="28"/>
      <c r="C238" s="28"/>
      <c r="D238" s="28"/>
      <c r="E238" s="28"/>
      <c r="F238" s="28"/>
      <c r="G238" s="37"/>
      <c r="H238" s="28"/>
      <c r="I238" s="28"/>
      <c r="J238" s="28"/>
      <c r="K238" s="28"/>
      <c r="L238" s="28"/>
      <c r="M238" s="28"/>
      <c r="N238" s="28"/>
      <c r="O238" s="29"/>
      <c r="P238" t="str">
        <f>IF(D$57="","",D$57)</f>
        <v/>
      </c>
      <c r="Q238" t="s">
        <v>565</v>
      </c>
      <c r="R238" t="s">
        <v>25</v>
      </c>
      <c r="S238" t="s">
        <v>205</v>
      </c>
      <c r="U238" t="str">
        <f t="shared" si="113"/>
        <v/>
      </c>
      <c r="V238" s="13" t="str">
        <f t="shared" ref="V238" si="129">IF(OR($N$15="Int.",ISBLANK($N$15)),"",IF(AND(U239="NO*",U241="NO*"),"Case 0",IF(U238="VALID",IF(U240="VALID",IF(U239="YES",IF(U241="YES","Case 1","Case 2"),IF(U241="YES","Case 3","Case 4")),IF(U239="YES",IF(U241="YES","Case 5","Case 6"),IF(U241="YES","Case 7","Case 8"))),IF(U240="VALID",IF(U239="YES",IF(U241="YES","Case 9","Case 10"),IF(U241="YES","Case 11","Case 12")),IF(U239="YES",IF(U241="YES","Case 13","Case 14"),IF(U241="YES","Case 15","Case 16"))))))</f>
        <v/>
      </c>
    </row>
    <row r="239" spans="1:22" ht="13.2" customHeight="1" x14ac:dyDescent="0.3">
      <c r="A239" s="28"/>
      <c r="B239" s="28"/>
      <c r="C239" s="28"/>
      <c r="D239" s="28"/>
      <c r="E239" s="28"/>
      <c r="F239" s="28"/>
      <c r="G239" s="37"/>
      <c r="H239" s="28"/>
      <c r="I239" s="28"/>
      <c r="J239" s="28"/>
      <c r="K239" s="28"/>
      <c r="L239" s="28"/>
      <c r="M239" s="28"/>
      <c r="N239" s="28"/>
      <c r="O239" s="29"/>
      <c r="P239" t="str">
        <f t="shared" ref="P239:P241" si="130">IF(D$57="","",D$57)</f>
        <v/>
      </c>
      <c r="Q239" t="s">
        <v>565</v>
      </c>
      <c r="R239" t="s">
        <v>32</v>
      </c>
      <c r="S239" t="s">
        <v>205</v>
      </c>
      <c r="U239" t="str">
        <f t="shared" si="116"/>
        <v/>
      </c>
      <c r="V239" s="13"/>
    </row>
    <row r="240" spans="1:22" ht="13.2" customHeight="1" x14ac:dyDescent="0.3">
      <c r="A240" s="28"/>
      <c r="B240" s="28"/>
      <c r="C240" s="28"/>
      <c r="D240" s="28"/>
      <c r="E240" s="28"/>
      <c r="F240" s="28"/>
      <c r="G240" s="37"/>
      <c r="H240" s="28"/>
      <c r="I240" s="28"/>
      <c r="J240" s="28"/>
      <c r="K240" s="28"/>
      <c r="L240" s="28"/>
      <c r="M240" s="28"/>
      <c r="N240" s="28"/>
      <c r="O240" s="29"/>
      <c r="P240" t="str">
        <f t="shared" si="130"/>
        <v/>
      </c>
      <c r="Q240" t="s">
        <v>566</v>
      </c>
      <c r="R240" t="s">
        <v>25</v>
      </c>
      <c r="S240" t="s">
        <v>205</v>
      </c>
      <c r="U240" t="str">
        <f t="shared" si="113"/>
        <v/>
      </c>
      <c r="V240" s="13"/>
    </row>
    <row r="241" spans="1:22" ht="13.2" customHeight="1" x14ac:dyDescent="0.3">
      <c r="A241" s="28"/>
      <c r="B241" s="28"/>
      <c r="C241" s="28"/>
      <c r="D241" s="28"/>
      <c r="E241" s="28"/>
      <c r="F241" s="28"/>
      <c r="G241" s="37"/>
      <c r="H241" s="28"/>
      <c r="I241" s="28"/>
      <c r="J241" s="28"/>
      <c r="K241" s="28"/>
      <c r="L241" s="28"/>
      <c r="M241" s="28"/>
      <c r="N241" s="28"/>
      <c r="O241" s="29"/>
      <c r="P241" t="str">
        <f t="shared" si="130"/>
        <v/>
      </c>
      <c r="Q241" t="s">
        <v>566</v>
      </c>
      <c r="R241" t="s">
        <v>32</v>
      </c>
      <c r="S241" t="s">
        <v>205</v>
      </c>
      <c r="U241" t="str">
        <f t="shared" si="116"/>
        <v/>
      </c>
      <c r="V241" s="13"/>
    </row>
    <row r="242" spans="1:22" ht="13.2" customHeight="1" x14ac:dyDescent="0.3">
      <c r="A242" s="28"/>
      <c r="B242" s="28"/>
      <c r="C242" s="28"/>
      <c r="D242" s="28"/>
      <c r="E242" s="28"/>
      <c r="F242" s="28"/>
      <c r="G242" s="37"/>
      <c r="H242" s="28"/>
      <c r="I242" s="28"/>
      <c r="J242" s="28"/>
      <c r="K242" s="28"/>
      <c r="L242" s="28"/>
      <c r="M242" s="28"/>
      <c r="N242" s="28"/>
      <c r="O242" s="29"/>
      <c r="P242" t="str">
        <f>IF(D$58="","",D$58)</f>
        <v/>
      </c>
      <c r="Q242" t="s">
        <v>567</v>
      </c>
      <c r="R242" t="s">
        <v>25</v>
      </c>
      <c r="S242" t="s">
        <v>207</v>
      </c>
      <c r="U242" t="str">
        <f t="shared" si="113"/>
        <v/>
      </c>
      <c r="V242" s="13" t="str">
        <f t="shared" ref="V242" si="131">IF(OR($N$15="Int.",ISBLANK($N$15)),"",IF(AND(U243="NO*",U245="NO*"),"Case 0",IF(U242="VALID",IF(U244="VALID",IF(U243="YES",IF(U245="YES","Case 1","Case 2"),IF(U245="YES","Case 3","Case 4")),IF(U243="YES",IF(U245="YES","Case 5","Case 6"),IF(U245="YES","Case 7","Case 8"))),IF(U244="VALID",IF(U243="YES",IF(U245="YES","Case 9","Case 10"),IF(U245="YES","Case 11","Case 12")),IF(U243="YES",IF(U245="YES","Case 13","Case 14"),IF(U245="YES","Case 15","Case 16"))))))</f>
        <v/>
      </c>
    </row>
    <row r="243" spans="1:22" ht="13.2" customHeight="1" x14ac:dyDescent="0.3">
      <c r="A243" s="28"/>
      <c r="B243" s="28"/>
      <c r="C243" s="28"/>
      <c r="D243" s="28"/>
      <c r="E243" s="28"/>
      <c r="F243" s="28"/>
      <c r="G243" s="37"/>
      <c r="H243" s="28"/>
      <c r="I243" s="28"/>
      <c r="J243" s="28"/>
      <c r="K243" s="28"/>
      <c r="L243" s="28"/>
      <c r="M243" s="28"/>
      <c r="N243" s="28"/>
      <c r="O243" s="29"/>
      <c r="P243" t="str">
        <f t="shared" ref="P243:P245" si="132">IF(D$58="","",D$58)</f>
        <v/>
      </c>
      <c r="Q243" t="s">
        <v>567</v>
      </c>
      <c r="R243" t="s">
        <v>32</v>
      </c>
      <c r="S243" t="s">
        <v>207</v>
      </c>
      <c r="U243" t="str">
        <f t="shared" si="116"/>
        <v/>
      </c>
      <c r="V243" s="13"/>
    </row>
    <row r="244" spans="1:22" ht="13.2" customHeight="1" x14ac:dyDescent="0.3">
      <c r="A244" s="28"/>
      <c r="B244" s="28"/>
      <c r="C244" s="28"/>
      <c r="D244" s="28"/>
      <c r="E244" s="28"/>
      <c r="F244" s="28"/>
      <c r="G244" s="37"/>
      <c r="H244" s="28"/>
      <c r="I244" s="28"/>
      <c r="J244" s="28"/>
      <c r="K244" s="28"/>
      <c r="L244" s="28"/>
      <c r="M244" s="28"/>
      <c r="N244" s="28"/>
      <c r="O244" s="29"/>
      <c r="P244" t="str">
        <f t="shared" si="132"/>
        <v/>
      </c>
      <c r="Q244" t="s">
        <v>568</v>
      </c>
      <c r="R244" t="s">
        <v>25</v>
      </c>
      <c r="S244" t="s">
        <v>207</v>
      </c>
      <c r="U244" t="str">
        <f t="shared" si="113"/>
        <v/>
      </c>
      <c r="V244" s="13"/>
    </row>
    <row r="245" spans="1:22" ht="13.2" customHeight="1" x14ac:dyDescent="0.3">
      <c r="A245" s="28"/>
      <c r="B245" s="28"/>
      <c r="C245" s="28"/>
      <c r="D245" s="28"/>
      <c r="E245" s="28"/>
      <c r="F245" s="28"/>
      <c r="G245" s="37"/>
      <c r="H245" s="28"/>
      <c r="I245" s="28"/>
      <c r="J245" s="28"/>
      <c r="K245" s="28"/>
      <c r="L245" s="28"/>
      <c r="M245" s="28"/>
      <c r="N245" s="28"/>
      <c r="O245" s="29"/>
      <c r="P245" t="str">
        <f t="shared" si="132"/>
        <v/>
      </c>
      <c r="Q245" t="s">
        <v>568</v>
      </c>
      <c r="R245" t="s">
        <v>32</v>
      </c>
      <c r="S245" t="s">
        <v>207</v>
      </c>
      <c r="U245" t="str">
        <f t="shared" si="116"/>
        <v/>
      </c>
      <c r="V245" s="13"/>
    </row>
    <row r="246" spans="1:22" ht="13.2" customHeight="1" x14ac:dyDescent="0.3">
      <c r="A246" s="28"/>
      <c r="B246" s="28"/>
      <c r="C246" s="28"/>
      <c r="D246" s="28"/>
      <c r="E246" s="28"/>
      <c r="F246" s="28"/>
      <c r="G246" s="37"/>
      <c r="H246" s="28"/>
      <c r="I246" s="28"/>
      <c r="J246" s="28"/>
      <c r="K246" s="28"/>
      <c r="L246" s="28"/>
      <c r="M246" s="28"/>
      <c r="N246" s="28"/>
      <c r="O246" s="29"/>
      <c r="P246" t="str">
        <f>IF(D$59="","",D$59)</f>
        <v/>
      </c>
      <c r="Q246" t="s">
        <v>569</v>
      </c>
      <c r="R246" t="s">
        <v>25</v>
      </c>
      <c r="S246" t="s">
        <v>210</v>
      </c>
      <c r="U246" t="str">
        <f t="shared" si="113"/>
        <v/>
      </c>
      <c r="V246" s="13" t="str">
        <f t="shared" ref="V246" si="133">IF(OR($N$15="Int.",ISBLANK($N$15)),"",IF(AND(U247="NO*",U249="NO*"),"Case 0",IF(U246="VALID",IF(U248="VALID",IF(U247="YES",IF(U249="YES","Case 1","Case 2"),IF(U249="YES","Case 3","Case 4")),IF(U247="YES",IF(U249="YES","Case 5","Case 6"),IF(U249="YES","Case 7","Case 8"))),IF(U248="VALID",IF(U247="YES",IF(U249="YES","Case 9","Case 10"),IF(U249="YES","Case 11","Case 12")),IF(U247="YES",IF(U249="YES","Case 13","Case 14"),IF(U249="YES","Case 15","Case 16"))))))</f>
        <v/>
      </c>
    </row>
    <row r="247" spans="1:22" ht="13.2" customHeight="1" x14ac:dyDescent="0.3">
      <c r="A247" s="28"/>
      <c r="B247" s="28"/>
      <c r="C247" s="28"/>
      <c r="D247" s="28"/>
      <c r="E247" s="28"/>
      <c r="F247" s="28"/>
      <c r="G247" s="37"/>
      <c r="H247" s="28"/>
      <c r="I247" s="28"/>
      <c r="J247" s="28"/>
      <c r="K247" s="28"/>
      <c r="L247" s="28"/>
      <c r="M247" s="28"/>
      <c r="N247" s="28"/>
      <c r="O247" s="29"/>
      <c r="P247" t="str">
        <f t="shared" ref="P247:P249" si="134">IF(D$59="","",D$59)</f>
        <v/>
      </c>
      <c r="Q247" t="s">
        <v>569</v>
      </c>
      <c r="R247" t="s">
        <v>32</v>
      </c>
      <c r="S247" t="s">
        <v>210</v>
      </c>
      <c r="U247" t="str">
        <f t="shared" si="116"/>
        <v/>
      </c>
      <c r="V247" s="13"/>
    </row>
    <row r="248" spans="1:22" ht="13.2" customHeight="1" x14ac:dyDescent="0.3">
      <c r="A248" s="28"/>
      <c r="B248" s="28"/>
      <c r="C248" s="28"/>
      <c r="D248" s="28"/>
      <c r="E248" s="28"/>
      <c r="F248" s="28"/>
      <c r="G248" s="37"/>
      <c r="H248" s="28"/>
      <c r="I248" s="28"/>
      <c r="J248" s="28"/>
      <c r="K248" s="28"/>
      <c r="L248" s="28"/>
      <c r="M248" s="28"/>
      <c r="N248" s="28"/>
      <c r="O248" s="29"/>
      <c r="P248" t="str">
        <f t="shared" si="134"/>
        <v/>
      </c>
      <c r="Q248" t="s">
        <v>570</v>
      </c>
      <c r="R248" t="s">
        <v>25</v>
      </c>
      <c r="S248" t="s">
        <v>210</v>
      </c>
      <c r="U248" t="str">
        <f t="shared" si="113"/>
        <v/>
      </c>
      <c r="V248" s="13"/>
    </row>
    <row r="249" spans="1:22" ht="13.2" customHeight="1" x14ac:dyDescent="0.3">
      <c r="A249" s="28"/>
      <c r="B249" s="28"/>
      <c r="C249" s="28"/>
      <c r="D249" s="28"/>
      <c r="E249" s="28"/>
      <c r="F249" s="28"/>
      <c r="G249" s="37"/>
      <c r="H249" s="28"/>
      <c r="I249" s="28"/>
      <c r="J249" s="28"/>
      <c r="K249" s="28"/>
      <c r="L249" s="28"/>
      <c r="M249" s="28"/>
      <c r="N249" s="28"/>
      <c r="O249" s="29"/>
      <c r="P249" t="str">
        <f t="shared" si="134"/>
        <v/>
      </c>
      <c r="Q249" t="s">
        <v>570</v>
      </c>
      <c r="R249" t="s">
        <v>32</v>
      </c>
      <c r="S249" t="s">
        <v>210</v>
      </c>
      <c r="U249" t="str">
        <f t="shared" si="116"/>
        <v/>
      </c>
      <c r="V249" s="13"/>
    </row>
    <row r="250" spans="1:22" ht="13.2" customHeight="1" x14ac:dyDescent="0.3">
      <c r="A250" s="28"/>
      <c r="B250" s="28"/>
      <c r="C250" s="28"/>
      <c r="D250" s="28"/>
      <c r="E250" s="28"/>
      <c r="F250" s="28"/>
      <c r="G250" s="37"/>
      <c r="H250" s="28"/>
      <c r="I250" s="28"/>
      <c r="J250" s="28"/>
      <c r="K250" s="28"/>
      <c r="L250" s="28"/>
      <c r="M250" s="28"/>
      <c r="N250" s="28"/>
      <c r="O250" s="29"/>
      <c r="P250" t="str">
        <f>IF(D$60="","",D$60)</f>
        <v/>
      </c>
      <c r="Q250" t="s">
        <v>571</v>
      </c>
      <c r="R250" t="s">
        <v>25</v>
      </c>
      <c r="S250" t="s">
        <v>212</v>
      </c>
      <c r="U250" t="str">
        <f t="shared" si="113"/>
        <v/>
      </c>
      <c r="V250" s="13" t="str">
        <f t="shared" ref="V250" si="135">IF(OR($N$15="Int.",ISBLANK($N$15)),"",IF(AND(U251="NO*",U253="NO*"),"Case 0",IF(U250="VALID",IF(U252="VALID",IF(U251="YES",IF(U253="YES","Case 1","Case 2"),IF(U253="YES","Case 3","Case 4")),IF(U251="YES",IF(U253="YES","Case 5","Case 6"),IF(U253="YES","Case 7","Case 8"))),IF(U252="VALID",IF(U251="YES",IF(U253="YES","Case 9","Case 10"),IF(U253="YES","Case 11","Case 12")),IF(U251="YES",IF(U253="YES","Case 13","Case 14"),IF(U253="YES","Case 15","Case 16"))))))</f>
        <v/>
      </c>
    </row>
    <row r="251" spans="1:22" ht="13.2" customHeight="1" x14ac:dyDescent="0.3">
      <c r="A251" s="28"/>
      <c r="B251" s="28"/>
      <c r="C251" s="28"/>
      <c r="D251" s="28"/>
      <c r="E251" s="28"/>
      <c r="F251" s="28"/>
      <c r="G251" s="37"/>
      <c r="H251" s="28"/>
      <c r="I251" s="28"/>
      <c r="J251" s="28"/>
      <c r="K251" s="28"/>
      <c r="L251" s="28"/>
      <c r="M251" s="28"/>
      <c r="N251" s="28"/>
      <c r="O251" s="29"/>
      <c r="P251" t="str">
        <f t="shared" ref="P251:P253" si="136">IF(D$60="","",D$60)</f>
        <v/>
      </c>
      <c r="Q251" t="s">
        <v>571</v>
      </c>
      <c r="R251" t="s">
        <v>32</v>
      </c>
      <c r="S251" t="s">
        <v>212</v>
      </c>
      <c r="U251" t="str">
        <f t="shared" si="116"/>
        <v/>
      </c>
      <c r="V251" s="13"/>
    </row>
    <row r="252" spans="1:22" ht="13.2" customHeight="1" x14ac:dyDescent="0.3">
      <c r="A252" s="28"/>
      <c r="B252" s="28"/>
      <c r="C252" s="28"/>
      <c r="D252" s="28"/>
      <c r="E252" s="28"/>
      <c r="F252" s="28"/>
      <c r="G252" s="37"/>
      <c r="H252" s="28"/>
      <c r="I252" s="28"/>
      <c r="J252" s="28"/>
      <c r="K252" s="28"/>
      <c r="L252" s="28"/>
      <c r="M252" s="28"/>
      <c r="N252" s="28"/>
      <c r="O252" s="29"/>
      <c r="P252" t="str">
        <f t="shared" si="136"/>
        <v/>
      </c>
      <c r="Q252" t="s">
        <v>572</v>
      </c>
      <c r="R252" t="s">
        <v>25</v>
      </c>
      <c r="S252" t="s">
        <v>212</v>
      </c>
      <c r="U252" t="str">
        <f t="shared" si="113"/>
        <v/>
      </c>
      <c r="V252" s="13"/>
    </row>
    <row r="253" spans="1:22" ht="13.2" customHeight="1" x14ac:dyDescent="0.3">
      <c r="A253" s="28"/>
      <c r="B253" s="28"/>
      <c r="C253" s="28"/>
      <c r="D253" s="28"/>
      <c r="E253" s="28"/>
      <c r="F253" s="28"/>
      <c r="G253" s="37"/>
      <c r="H253" s="28"/>
      <c r="I253" s="28"/>
      <c r="J253" s="28"/>
      <c r="K253" s="28"/>
      <c r="L253" s="28"/>
      <c r="M253" s="28"/>
      <c r="N253" s="28"/>
      <c r="O253" s="29"/>
      <c r="P253" t="str">
        <f t="shared" si="136"/>
        <v/>
      </c>
      <c r="Q253" t="s">
        <v>572</v>
      </c>
      <c r="R253" t="s">
        <v>32</v>
      </c>
      <c r="S253" t="s">
        <v>212</v>
      </c>
      <c r="U253" t="str">
        <f t="shared" si="116"/>
        <v/>
      </c>
      <c r="V253" s="13"/>
    </row>
    <row r="254" spans="1:22" ht="13.2" customHeight="1" x14ac:dyDescent="0.3">
      <c r="A254" s="28"/>
      <c r="B254" s="28"/>
      <c r="C254" s="28"/>
      <c r="D254" s="28"/>
      <c r="E254" s="28"/>
      <c r="F254" s="28"/>
      <c r="G254" s="37"/>
      <c r="H254" s="28"/>
      <c r="I254" s="28"/>
      <c r="J254" s="28"/>
      <c r="K254" s="28"/>
      <c r="L254" s="28"/>
      <c r="M254" s="28"/>
      <c r="N254" s="28"/>
      <c r="O254" s="29"/>
      <c r="P254" t="str">
        <f>IF(D$61="","",D$61)</f>
        <v/>
      </c>
      <c r="Q254" t="s">
        <v>573</v>
      </c>
      <c r="R254" t="s">
        <v>25</v>
      </c>
      <c r="S254" t="s">
        <v>215</v>
      </c>
      <c r="U254" t="str">
        <f t="shared" si="113"/>
        <v/>
      </c>
      <c r="V254" s="13" t="str">
        <f t="shared" ref="V254" si="137">IF(OR($N$15="Int.",ISBLANK($N$15)),"",IF(AND(U255="NO*",U257="NO*"),"Case 0",IF(U254="VALID",IF(U256="VALID",IF(U255="YES",IF(U257="YES","Case 1","Case 2"),IF(U257="YES","Case 3","Case 4")),IF(U255="YES",IF(U257="YES","Case 5","Case 6"),IF(U257="YES","Case 7","Case 8"))),IF(U256="VALID",IF(U255="YES",IF(U257="YES","Case 9","Case 10"),IF(U257="YES","Case 11","Case 12")),IF(U255="YES",IF(U257="YES","Case 13","Case 14"),IF(U257="YES","Case 15","Case 16"))))))</f>
        <v/>
      </c>
    </row>
    <row r="255" spans="1:22" ht="13.2" customHeight="1" x14ac:dyDescent="0.3">
      <c r="A255" s="28"/>
      <c r="B255" s="28"/>
      <c r="C255" s="28"/>
      <c r="D255" s="28"/>
      <c r="E255" s="28"/>
      <c r="F255" s="28"/>
      <c r="G255" s="37"/>
      <c r="H255" s="28"/>
      <c r="I255" s="28"/>
      <c r="J255" s="28"/>
      <c r="K255" s="28"/>
      <c r="L255" s="28"/>
      <c r="M255" s="28"/>
      <c r="N255" s="28"/>
      <c r="O255" s="29"/>
      <c r="P255" t="str">
        <f t="shared" ref="P255:P257" si="138">IF(D$61="","",D$61)</f>
        <v/>
      </c>
      <c r="Q255" t="s">
        <v>573</v>
      </c>
      <c r="R255" t="s">
        <v>32</v>
      </c>
      <c r="S255" t="s">
        <v>215</v>
      </c>
      <c r="U255" t="str">
        <f t="shared" si="116"/>
        <v/>
      </c>
      <c r="V255" s="13"/>
    </row>
    <row r="256" spans="1:22" ht="13.2" customHeight="1" x14ac:dyDescent="0.3">
      <c r="A256" s="28"/>
      <c r="B256" s="28"/>
      <c r="C256" s="28"/>
      <c r="D256" s="28"/>
      <c r="E256" s="28"/>
      <c r="F256" s="28"/>
      <c r="G256" s="37"/>
      <c r="H256" s="28"/>
      <c r="I256" s="28"/>
      <c r="J256" s="28"/>
      <c r="K256" s="28"/>
      <c r="L256" s="28"/>
      <c r="M256" s="28"/>
      <c r="N256" s="28"/>
      <c r="O256" s="29"/>
      <c r="P256" t="str">
        <f t="shared" si="138"/>
        <v/>
      </c>
      <c r="Q256" t="s">
        <v>574</v>
      </c>
      <c r="R256" t="s">
        <v>25</v>
      </c>
      <c r="S256" t="s">
        <v>215</v>
      </c>
      <c r="U256" t="str">
        <f t="shared" si="113"/>
        <v/>
      </c>
      <c r="V256" s="13"/>
    </row>
    <row r="257" spans="1:22" ht="13.2" customHeight="1" x14ac:dyDescent="0.3">
      <c r="A257" s="28"/>
      <c r="B257" s="28"/>
      <c r="C257" s="28"/>
      <c r="D257" s="28"/>
      <c r="E257" s="28"/>
      <c r="F257" s="28"/>
      <c r="G257" s="37"/>
      <c r="H257" s="28"/>
      <c r="I257" s="28"/>
      <c r="J257" s="28"/>
      <c r="K257" s="28"/>
      <c r="L257" s="28"/>
      <c r="M257" s="28"/>
      <c r="N257" s="28"/>
      <c r="O257" s="29"/>
      <c r="P257" t="str">
        <f t="shared" si="138"/>
        <v/>
      </c>
      <c r="Q257" t="s">
        <v>574</v>
      </c>
      <c r="R257" t="s">
        <v>32</v>
      </c>
      <c r="S257" t="s">
        <v>215</v>
      </c>
      <c r="U257" t="str">
        <f t="shared" si="116"/>
        <v/>
      </c>
      <c r="V257" s="13"/>
    </row>
    <row r="258" spans="1:22" ht="13.2" customHeight="1" x14ac:dyDescent="0.3">
      <c r="A258" s="28"/>
      <c r="B258" s="28"/>
      <c r="C258" s="28"/>
      <c r="D258" s="28"/>
      <c r="E258" s="28"/>
      <c r="F258" s="28"/>
      <c r="G258" s="37"/>
      <c r="H258" s="28"/>
      <c r="I258" s="28"/>
      <c r="J258" s="28"/>
      <c r="K258" s="28"/>
      <c r="L258" s="28"/>
      <c r="M258" s="28"/>
      <c r="N258" s="28"/>
      <c r="O258" s="29"/>
      <c r="P258" t="str">
        <f>IF(D$62="","",D$62)</f>
        <v/>
      </c>
      <c r="Q258" t="s">
        <v>575</v>
      </c>
      <c r="R258" t="s">
        <v>25</v>
      </c>
      <c r="S258" t="s">
        <v>217</v>
      </c>
      <c r="U258" t="str">
        <f t="shared" si="113"/>
        <v/>
      </c>
      <c r="V258" s="13" t="str">
        <f t="shared" ref="V258" si="139">IF(OR($N$15="Int.",ISBLANK($N$15)),"",IF(AND(U259="NO*",U261="NO*"),"Case 0",IF(U258="VALID",IF(U260="VALID",IF(U259="YES",IF(U261="YES","Case 1","Case 2"),IF(U261="YES","Case 3","Case 4")),IF(U259="YES",IF(U261="YES","Case 5","Case 6"),IF(U261="YES","Case 7","Case 8"))),IF(U260="VALID",IF(U259="YES",IF(U261="YES","Case 9","Case 10"),IF(U261="YES","Case 11","Case 12")),IF(U259="YES",IF(U261="YES","Case 13","Case 14"),IF(U261="YES","Case 15","Case 16"))))))</f>
        <v/>
      </c>
    </row>
    <row r="259" spans="1:22" ht="13.2" customHeight="1" x14ac:dyDescent="0.3">
      <c r="A259" s="28"/>
      <c r="B259" s="28"/>
      <c r="C259" s="28"/>
      <c r="D259" s="28"/>
      <c r="E259" s="28"/>
      <c r="F259" s="28"/>
      <c r="G259" s="37"/>
      <c r="H259" s="28"/>
      <c r="I259" s="28"/>
      <c r="J259" s="28"/>
      <c r="K259" s="28"/>
      <c r="L259" s="28"/>
      <c r="M259" s="28"/>
      <c r="N259" s="28"/>
      <c r="O259" s="29"/>
      <c r="P259" t="str">
        <f t="shared" ref="P259:P261" si="140">IF(D$62="","",D$62)</f>
        <v/>
      </c>
      <c r="Q259" t="s">
        <v>575</v>
      </c>
      <c r="R259" t="s">
        <v>32</v>
      </c>
      <c r="S259" t="s">
        <v>217</v>
      </c>
      <c r="U259" t="str">
        <f t="shared" si="116"/>
        <v/>
      </c>
      <c r="V259" s="13"/>
    </row>
    <row r="260" spans="1:22" ht="13.2" customHeight="1" x14ac:dyDescent="0.3">
      <c r="A260" s="28"/>
      <c r="B260" s="28"/>
      <c r="C260" s="28"/>
      <c r="D260" s="28"/>
      <c r="E260" s="28"/>
      <c r="F260" s="28"/>
      <c r="G260" s="37"/>
      <c r="H260" s="28"/>
      <c r="I260" s="28"/>
      <c r="J260" s="28"/>
      <c r="K260" s="28"/>
      <c r="L260" s="28"/>
      <c r="M260" s="28"/>
      <c r="N260" s="28"/>
      <c r="O260" s="29"/>
      <c r="P260" t="str">
        <f t="shared" si="140"/>
        <v/>
      </c>
      <c r="Q260" t="s">
        <v>576</v>
      </c>
      <c r="R260" t="s">
        <v>25</v>
      </c>
      <c r="S260" t="s">
        <v>217</v>
      </c>
      <c r="U260" t="str">
        <f t="shared" si="113"/>
        <v/>
      </c>
      <c r="V260" s="13"/>
    </row>
    <row r="261" spans="1:22" ht="13.2" customHeight="1" x14ac:dyDescent="0.3">
      <c r="A261" s="28"/>
      <c r="B261" s="28"/>
      <c r="C261" s="28"/>
      <c r="D261" s="28"/>
      <c r="E261" s="28"/>
      <c r="F261" s="28"/>
      <c r="G261" s="37"/>
      <c r="H261" s="28"/>
      <c r="I261" s="28"/>
      <c r="J261" s="28"/>
      <c r="K261" s="28"/>
      <c r="L261" s="28"/>
      <c r="M261" s="28"/>
      <c r="N261" s="28"/>
      <c r="O261" s="29"/>
      <c r="P261" t="str">
        <f t="shared" si="140"/>
        <v/>
      </c>
      <c r="Q261" t="s">
        <v>576</v>
      </c>
      <c r="R261" t="s">
        <v>32</v>
      </c>
      <c r="S261" t="s">
        <v>217</v>
      </c>
      <c r="U261" t="str">
        <f t="shared" si="116"/>
        <v/>
      </c>
      <c r="V261" s="13"/>
    </row>
    <row r="262" spans="1:22" ht="13.2" customHeight="1" x14ac:dyDescent="0.3">
      <c r="A262" s="28"/>
      <c r="B262" s="28"/>
      <c r="C262" s="28"/>
      <c r="D262" s="28"/>
      <c r="E262" s="28"/>
      <c r="F262" s="28"/>
      <c r="G262" s="37"/>
      <c r="H262" s="28"/>
      <c r="I262" s="28"/>
      <c r="J262" s="28"/>
      <c r="K262" s="28"/>
      <c r="L262" s="28"/>
      <c r="M262" s="28"/>
      <c r="N262" s="28"/>
      <c r="O262" s="29"/>
      <c r="P262" t="str">
        <f>IF(D$63="","",D$63)</f>
        <v/>
      </c>
      <c r="Q262" t="s">
        <v>577</v>
      </c>
      <c r="R262" t="s">
        <v>25</v>
      </c>
      <c r="S262" t="s">
        <v>220</v>
      </c>
      <c r="U262" t="str">
        <f t="shared" si="113"/>
        <v/>
      </c>
      <c r="V262" s="13" t="str">
        <f t="shared" ref="V262" si="141">IF(OR($N$15="Int.",ISBLANK($N$15)),"",IF(AND(U263="NO*",U265="NO*"),"Case 0",IF(U262="VALID",IF(U264="VALID",IF(U263="YES",IF(U265="YES","Case 1","Case 2"),IF(U265="YES","Case 3","Case 4")),IF(U263="YES",IF(U265="YES","Case 5","Case 6"),IF(U265="YES","Case 7","Case 8"))),IF(U264="VALID",IF(U263="YES",IF(U265="YES","Case 9","Case 10"),IF(U265="YES","Case 11","Case 12")),IF(U263="YES",IF(U265="YES","Case 13","Case 14"),IF(U265="YES","Case 15","Case 16"))))))</f>
        <v/>
      </c>
    </row>
    <row r="263" spans="1:22" ht="13.2" customHeight="1" x14ac:dyDescent="0.3">
      <c r="A263" s="28"/>
      <c r="B263" s="28"/>
      <c r="C263" s="28"/>
      <c r="D263" s="28"/>
      <c r="E263" s="28"/>
      <c r="F263" s="28"/>
      <c r="G263" s="37"/>
      <c r="H263" s="28"/>
      <c r="I263" s="28"/>
      <c r="J263" s="28"/>
      <c r="K263" s="28"/>
      <c r="L263" s="28"/>
      <c r="M263" s="28"/>
      <c r="N263" s="28"/>
      <c r="O263" s="29"/>
      <c r="P263" t="str">
        <f t="shared" ref="P263:P265" si="142">IF(D$63="","",D$63)</f>
        <v/>
      </c>
      <c r="Q263" t="s">
        <v>577</v>
      </c>
      <c r="R263" t="s">
        <v>32</v>
      </c>
      <c r="S263" t="s">
        <v>220</v>
      </c>
      <c r="U263" t="str">
        <f t="shared" si="116"/>
        <v/>
      </c>
      <c r="V263" s="13"/>
    </row>
    <row r="264" spans="1:22" ht="13.2" customHeight="1" x14ac:dyDescent="0.3">
      <c r="A264" s="28"/>
      <c r="B264" s="28"/>
      <c r="C264" s="28"/>
      <c r="D264" s="28"/>
      <c r="E264" s="28"/>
      <c r="F264" s="28"/>
      <c r="G264" s="37"/>
      <c r="H264" s="28"/>
      <c r="I264" s="28"/>
      <c r="J264" s="28"/>
      <c r="K264" s="28"/>
      <c r="L264" s="28"/>
      <c r="M264" s="28"/>
      <c r="N264" s="28"/>
      <c r="O264" s="29"/>
      <c r="P264" t="str">
        <f t="shared" si="142"/>
        <v/>
      </c>
      <c r="Q264" t="s">
        <v>578</v>
      </c>
      <c r="R264" t="s">
        <v>25</v>
      </c>
      <c r="S264" t="s">
        <v>220</v>
      </c>
      <c r="U264" t="str">
        <f t="shared" si="113"/>
        <v/>
      </c>
      <c r="V264" s="13"/>
    </row>
    <row r="265" spans="1:22" ht="13.2" customHeight="1" x14ac:dyDescent="0.3">
      <c r="A265" s="28"/>
      <c r="B265" s="28"/>
      <c r="C265" s="28"/>
      <c r="D265" s="28"/>
      <c r="E265" s="28"/>
      <c r="F265" s="28"/>
      <c r="G265" s="37"/>
      <c r="H265" s="28"/>
      <c r="I265" s="28"/>
      <c r="J265" s="28"/>
      <c r="K265" s="28"/>
      <c r="L265" s="28"/>
      <c r="M265" s="28"/>
      <c r="N265" s="28"/>
      <c r="O265" s="29"/>
      <c r="P265" t="str">
        <f t="shared" si="142"/>
        <v/>
      </c>
      <c r="Q265" t="s">
        <v>578</v>
      </c>
      <c r="R265" t="s">
        <v>32</v>
      </c>
      <c r="S265" t="s">
        <v>220</v>
      </c>
      <c r="U265" t="str">
        <f t="shared" si="116"/>
        <v/>
      </c>
      <c r="V265" s="13"/>
    </row>
    <row r="266" spans="1:22" ht="13.2" customHeight="1" x14ac:dyDescent="0.3">
      <c r="A266" s="28"/>
      <c r="B266" s="28"/>
      <c r="C266" s="28"/>
      <c r="D266" s="28"/>
      <c r="E266" s="28"/>
      <c r="F266" s="28"/>
      <c r="G266" s="37"/>
      <c r="H266" s="28"/>
      <c r="I266" s="28"/>
      <c r="J266" s="28"/>
      <c r="K266" s="28"/>
      <c r="L266" s="28"/>
      <c r="M266" s="28"/>
      <c r="N266" s="28"/>
      <c r="O266" s="29"/>
      <c r="P266" t="str">
        <f>IF(D$64="","",D$64)</f>
        <v/>
      </c>
      <c r="Q266" t="s">
        <v>579</v>
      </c>
      <c r="R266" t="s">
        <v>25</v>
      </c>
      <c r="S266" t="s">
        <v>222</v>
      </c>
      <c r="U266" t="str">
        <f t="shared" si="113"/>
        <v/>
      </c>
      <c r="V266" s="13" t="str">
        <f t="shared" ref="V266" si="143">IF(OR($N$15="Int.",ISBLANK($N$15)),"",IF(AND(U267="NO*",U269="NO*"),"Case 0",IF(U266="VALID",IF(U268="VALID",IF(U267="YES",IF(U269="YES","Case 1","Case 2"),IF(U269="YES","Case 3","Case 4")),IF(U267="YES",IF(U269="YES","Case 5","Case 6"),IF(U269="YES","Case 7","Case 8"))),IF(U268="VALID",IF(U267="YES",IF(U269="YES","Case 9","Case 10"),IF(U269="YES","Case 11","Case 12")),IF(U267="YES",IF(U269="YES","Case 13","Case 14"),IF(U269="YES","Case 15","Case 16"))))))</f>
        <v/>
      </c>
    </row>
    <row r="267" spans="1:22" ht="13.2" customHeight="1" x14ac:dyDescent="0.3">
      <c r="A267" s="28"/>
      <c r="B267" s="28"/>
      <c r="C267" s="28"/>
      <c r="D267" s="28"/>
      <c r="E267" s="28"/>
      <c r="F267" s="28"/>
      <c r="G267" s="37"/>
      <c r="H267" s="28"/>
      <c r="I267" s="28"/>
      <c r="J267" s="28"/>
      <c r="K267" s="28"/>
      <c r="L267" s="28"/>
      <c r="M267" s="28"/>
      <c r="N267" s="28"/>
      <c r="O267" s="29"/>
      <c r="P267" t="str">
        <f t="shared" ref="P267:P269" si="144">IF(D$64="","",D$64)</f>
        <v/>
      </c>
      <c r="Q267" t="s">
        <v>579</v>
      </c>
      <c r="R267" t="s">
        <v>32</v>
      </c>
      <c r="S267" t="s">
        <v>222</v>
      </c>
      <c r="U267" t="str">
        <f t="shared" si="116"/>
        <v/>
      </c>
      <c r="V267" s="13"/>
    </row>
    <row r="268" spans="1:22" ht="13.2" customHeight="1" x14ac:dyDescent="0.3">
      <c r="A268" s="28"/>
      <c r="B268" s="28"/>
      <c r="C268" s="28"/>
      <c r="D268" s="28"/>
      <c r="E268" s="28"/>
      <c r="F268" s="28"/>
      <c r="G268" s="37"/>
      <c r="H268" s="28"/>
      <c r="I268" s="28"/>
      <c r="J268" s="28"/>
      <c r="K268" s="28"/>
      <c r="L268" s="28"/>
      <c r="M268" s="28"/>
      <c r="N268" s="28"/>
      <c r="O268" s="29"/>
      <c r="P268" t="str">
        <f t="shared" si="144"/>
        <v/>
      </c>
      <c r="Q268" t="s">
        <v>580</v>
      </c>
      <c r="R268" t="s">
        <v>25</v>
      </c>
      <c r="S268" t="s">
        <v>222</v>
      </c>
      <c r="U268" t="str">
        <f t="shared" si="113"/>
        <v/>
      </c>
      <c r="V268" s="13"/>
    </row>
    <row r="269" spans="1:22" ht="13.2" customHeight="1" x14ac:dyDescent="0.3">
      <c r="A269" s="28"/>
      <c r="B269" s="28"/>
      <c r="C269" s="28"/>
      <c r="D269" s="28"/>
      <c r="E269" s="28"/>
      <c r="F269" s="28"/>
      <c r="G269" s="37"/>
      <c r="H269" s="28"/>
      <c r="I269" s="28"/>
      <c r="J269" s="28"/>
      <c r="K269" s="28"/>
      <c r="L269" s="28"/>
      <c r="M269" s="28"/>
      <c r="N269" s="28"/>
      <c r="O269" s="29"/>
      <c r="P269" t="str">
        <f t="shared" si="144"/>
        <v/>
      </c>
      <c r="Q269" t="s">
        <v>580</v>
      </c>
      <c r="R269" t="s">
        <v>32</v>
      </c>
      <c r="S269" t="s">
        <v>222</v>
      </c>
      <c r="U269" t="str">
        <f t="shared" si="116"/>
        <v/>
      </c>
      <c r="V269" s="13"/>
    </row>
    <row r="270" spans="1:22" ht="13.2" customHeight="1" x14ac:dyDescent="0.3">
      <c r="A270" s="28"/>
      <c r="B270" s="28"/>
      <c r="C270" s="28"/>
      <c r="D270" s="28"/>
      <c r="E270" s="28"/>
      <c r="F270" s="28"/>
      <c r="G270" s="37"/>
      <c r="H270" s="28"/>
      <c r="I270" s="28"/>
      <c r="J270" s="28"/>
      <c r="K270" s="28"/>
      <c r="L270" s="28"/>
      <c r="M270" s="28"/>
      <c r="N270" s="28"/>
      <c r="O270" s="29"/>
      <c r="P270" t="str">
        <f>IF(D$65="","",D$65)</f>
        <v/>
      </c>
      <c r="Q270" t="s">
        <v>581</v>
      </c>
      <c r="R270" t="s">
        <v>25</v>
      </c>
      <c r="S270" t="s">
        <v>225</v>
      </c>
      <c r="U270" t="str">
        <f t="shared" si="113"/>
        <v/>
      </c>
      <c r="V270" s="13" t="str">
        <f t="shared" ref="V270" si="145">IF(OR($N$15="Int.",ISBLANK($N$15)),"",IF(AND(U271="NO*",U273="NO*"),"Case 0",IF(U270="VALID",IF(U272="VALID",IF(U271="YES",IF(U273="YES","Case 1","Case 2"),IF(U273="YES","Case 3","Case 4")),IF(U271="YES",IF(U273="YES","Case 5","Case 6"),IF(U273="YES","Case 7","Case 8"))),IF(U272="VALID",IF(U271="YES",IF(U273="YES","Case 9","Case 10"),IF(U273="YES","Case 11","Case 12")),IF(U271="YES",IF(U273="YES","Case 13","Case 14"),IF(U273="YES","Case 15","Case 16"))))))</f>
        <v/>
      </c>
    </row>
    <row r="271" spans="1:22" ht="13.2" customHeight="1" x14ac:dyDescent="0.3">
      <c r="A271" s="28"/>
      <c r="B271" s="28"/>
      <c r="C271" s="28"/>
      <c r="D271" s="28"/>
      <c r="E271" s="28"/>
      <c r="F271" s="28"/>
      <c r="G271" s="37"/>
      <c r="H271" s="28"/>
      <c r="I271" s="28"/>
      <c r="J271" s="28"/>
      <c r="K271" s="28"/>
      <c r="L271" s="28"/>
      <c r="M271" s="28"/>
      <c r="N271" s="28"/>
      <c r="O271" s="29"/>
      <c r="P271" t="str">
        <f t="shared" ref="P271:P273" si="146">IF(D$65="","",D$65)</f>
        <v/>
      </c>
      <c r="Q271" t="s">
        <v>581</v>
      </c>
      <c r="R271" t="s">
        <v>32</v>
      </c>
      <c r="S271" t="s">
        <v>225</v>
      </c>
      <c r="U271" t="str">
        <f t="shared" si="116"/>
        <v/>
      </c>
      <c r="V271" s="13"/>
    </row>
    <row r="272" spans="1:22" ht="13.2" customHeight="1" x14ac:dyDescent="0.3">
      <c r="A272" s="28"/>
      <c r="B272" s="28"/>
      <c r="C272" s="28"/>
      <c r="D272" s="28"/>
      <c r="E272" s="28"/>
      <c r="F272" s="28"/>
      <c r="G272" s="37"/>
      <c r="H272" s="28"/>
      <c r="I272" s="28"/>
      <c r="J272" s="28"/>
      <c r="K272" s="28"/>
      <c r="L272" s="28"/>
      <c r="M272" s="28"/>
      <c r="N272" s="28"/>
      <c r="O272" s="29"/>
      <c r="P272" t="str">
        <f t="shared" si="146"/>
        <v/>
      </c>
      <c r="Q272" t="s">
        <v>582</v>
      </c>
      <c r="R272" t="s">
        <v>25</v>
      </c>
      <c r="S272" t="s">
        <v>225</v>
      </c>
      <c r="U272" t="str">
        <f t="shared" si="113"/>
        <v/>
      </c>
      <c r="V272" s="13"/>
    </row>
    <row r="273" spans="1:22" ht="13.2" customHeight="1" x14ac:dyDescent="0.3">
      <c r="A273" s="28"/>
      <c r="B273" s="28"/>
      <c r="C273" s="28"/>
      <c r="D273" s="28"/>
      <c r="E273" s="28"/>
      <c r="F273" s="28"/>
      <c r="G273" s="37"/>
      <c r="H273" s="28"/>
      <c r="I273" s="28"/>
      <c r="J273" s="28"/>
      <c r="K273" s="28"/>
      <c r="L273" s="28"/>
      <c r="M273" s="28"/>
      <c r="N273" s="28"/>
      <c r="O273" s="29"/>
      <c r="P273" t="str">
        <f t="shared" si="146"/>
        <v/>
      </c>
      <c r="Q273" t="s">
        <v>582</v>
      </c>
      <c r="R273" t="s">
        <v>32</v>
      </c>
      <c r="S273" t="s">
        <v>225</v>
      </c>
      <c r="U273" t="str">
        <f t="shared" si="116"/>
        <v/>
      </c>
      <c r="V273" s="13"/>
    </row>
    <row r="274" spans="1:22" ht="13.2" customHeight="1" x14ac:dyDescent="0.3">
      <c r="A274" s="28"/>
      <c r="B274" s="28"/>
      <c r="C274" s="28"/>
      <c r="D274" s="28"/>
      <c r="E274" s="28"/>
      <c r="F274" s="28"/>
      <c r="G274" s="37"/>
      <c r="H274" s="28"/>
      <c r="I274" s="28"/>
      <c r="J274" s="28"/>
      <c r="K274" s="28"/>
      <c r="L274" s="28"/>
      <c r="M274" s="28"/>
      <c r="N274" s="28"/>
      <c r="O274" s="29"/>
      <c r="P274" t="str">
        <f>IF(D$66="","",D$66)</f>
        <v/>
      </c>
      <c r="Q274" t="s">
        <v>583</v>
      </c>
      <c r="R274" t="s">
        <v>25</v>
      </c>
      <c r="S274" t="s">
        <v>227</v>
      </c>
      <c r="U274" t="str">
        <f t="shared" ref="U274:U336" si="147">IF($T$1&lt;&gt;"Cq","",IF(T274="","INVALID",IF(T274&lt;33,"VALID","INVALID")))</f>
        <v/>
      </c>
      <c r="V274" s="13" t="str">
        <f t="shared" ref="V274" si="148">IF(OR($N$15="Int.",ISBLANK($N$15)),"",IF(AND(U275="NO*",U277="NO*"),"Case 0",IF(U274="VALID",IF(U276="VALID",IF(U275="YES",IF(U277="YES","Case 1","Case 2"),IF(U277="YES","Case 3","Case 4")),IF(U275="YES",IF(U277="YES","Case 5","Case 6"),IF(U277="YES","Case 7","Case 8"))),IF(U276="VALID",IF(U275="YES",IF(U277="YES","Case 9","Case 10"),IF(U277="YES","Case 11","Case 12")),IF(U275="YES",IF(U277="YES","Case 13","Case 14"),IF(U277="YES","Case 15","Case 16"))))))</f>
        <v/>
      </c>
    </row>
    <row r="275" spans="1:22" ht="13.2" customHeight="1" x14ac:dyDescent="0.3">
      <c r="A275" s="28"/>
      <c r="B275" s="28"/>
      <c r="C275" s="28"/>
      <c r="D275" s="28"/>
      <c r="E275" s="28"/>
      <c r="F275" s="28"/>
      <c r="G275" s="37"/>
      <c r="H275" s="28"/>
      <c r="I275" s="28"/>
      <c r="J275" s="28"/>
      <c r="K275" s="28"/>
      <c r="L275" s="28"/>
      <c r="M275" s="28"/>
      <c r="N275" s="28"/>
      <c r="O275" s="29"/>
      <c r="P275" t="str">
        <f t="shared" ref="P275:P277" si="149">IF(D$66="","",D$66)</f>
        <v/>
      </c>
      <c r="Q275" t="s">
        <v>583</v>
      </c>
      <c r="R275" t="s">
        <v>32</v>
      </c>
      <c r="S275" t="s">
        <v>227</v>
      </c>
      <c r="U275" t="str">
        <f t="shared" ref="U275:U337" si="150">IF($T$1&lt;&gt;"Cq","",IF(T275="","NO",IF(T275&lt;33,"YES","NO*")))</f>
        <v/>
      </c>
      <c r="V275" s="13"/>
    </row>
    <row r="276" spans="1:22" ht="13.2" customHeight="1" x14ac:dyDescent="0.3">
      <c r="A276" s="28"/>
      <c r="B276" s="28"/>
      <c r="C276" s="28"/>
      <c r="D276" s="28"/>
      <c r="E276" s="28"/>
      <c r="F276" s="28"/>
      <c r="G276" s="37"/>
      <c r="H276" s="28"/>
      <c r="I276" s="28"/>
      <c r="J276" s="28"/>
      <c r="K276" s="28"/>
      <c r="L276" s="28"/>
      <c r="M276" s="28"/>
      <c r="N276" s="28"/>
      <c r="O276" s="29"/>
      <c r="P276" t="str">
        <f t="shared" si="149"/>
        <v/>
      </c>
      <c r="Q276" t="s">
        <v>584</v>
      </c>
      <c r="R276" t="s">
        <v>25</v>
      </c>
      <c r="S276" t="s">
        <v>227</v>
      </c>
      <c r="U276" t="str">
        <f t="shared" si="147"/>
        <v/>
      </c>
      <c r="V276" s="13"/>
    </row>
    <row r="277" spans="1:22" ht="13.2" customHeight="1" x14ac:dyDescent="0.3">
      <c r="A277" s="28"/>
      <c r="B277" s="28"/>
      <c r="C277" s="28"/>
      <c r="D277" s="28"/>
      <c r="E277" s="28"/>
      <c r="F277" s="28"/>
      <c r="G277" s="37"/>
      <c r="H277" s="28"/>
      <c r="I277" s="28"/>
      <c r="J277" s="28"/>
      <c r="K277" s="28"/>
      <c r="L277" s="28"/>
      <c r="M277" s="28"/>
      <c r="N277" s="28"/>
      <c r="O277" s="29"/>
      <c r="P277" t="str">
        <f t="shared" si="149"/>
        <v/>
      </c>
      <c r="Q277" t="s">
        <v>584</v>
      </c>
      <c r="R277" t="s">
        <v>32</v>
      </c>
      <c r="S277" t="s">
        <v>227</v>
      </c>
      <c r="U277" t="str">
        <f t="shared" si="150"/>
        <v/>
      </c>
      <c r="V277" s="13"/>
    </row>
    <row r="278" spans="1:22" ht="13.2" customHeight="1" x14ac:dyDescent="0.3">
      <c r="A278" s="28"/>
      <c r="B278" s="28"/>
      <c r="C278" s="28"/>
      <c r="D278" s="28"/>
      <c r="E278" s="28"/>
      <c r="F278" s="28"/>
      <c r="G278" s="37"/>
      <c r="H278" s="28"/>
      <c r="I278" s="28"/>
      <c r="J278" s="28"/>
      <c r="K278" s="28"/>
      <c r="L278" s="28"/>
      <c r="M278" s="28"/>
      <c r="N278" s="28"/>
      <c r="O278" s="29"/>
      <c r="P278" t="str">
        <f>IF(D$67="","",D$67)</f>
        <v/>
      </c>
      <c r="Q278" t="s">
        <v>585</v>
      </c>
      <c r="R278" t="s">
        <v>25</v>
      </c>
      <c r="S278" t="s">
        <v>230</v>
      </c>
      <c r="U278" t="str">
        <f t="shared" si="147"/>
        <v/>
      </c>
      <c r="V278" s="13" t="str">
        <f t="shared" ref="V278" si="151">IF(OR($N$15="Int.",ISBLANK($N$15)),"",IF(AND(U279="NO*",U281="NO*"),"Case 0",IF(U278="VALID",IF(U280="VALID",IF(U279="YES",IF(U281="YES","Case 1","Case 2"),IF(U281="YES","Case 3","Case 4")),IF(U279="YES",IF(U281="YES","Case 5","Case 6"),IF(U281="YES","Case 7","Case 8"))),IF(U280="VALID",IF(U279="YES",IF(U281="YES","Case 9","Case 10"),IF(U281="YES","Case 11","Case 12")),IF(U279="YES",IF(U281="YES","Case 13","Case 14"),IF(U281="YES","Case 15","Case 16"))))))</f>
        <v/>
      </c>
    </row>
    <row r="279" spans="1:22" ht="13.2" customHeight="1" x14ac:dyDescent="0.3">
      <c r="A279" s="28"/>
      <c r="B279" s="28"/>
      <c r="C279" s="28"/>
      <c r="D279" s="28"/>
      <c r="E279" s="28"/>
      <c r="F279" s="28"/>
      <c r="G279" s="37"/>
      <c r="H279" s="28"/>
      <c r="I279" s="28"/>
      <c r="J279" s="28"/>
      <c r="K279" s="28"/>
      <c r="L279" s="28"/>
      <c r="M279" s="28"/>
      <c r="N279" s="28"/>
      <c r="O279" s="29"/>
      <c r="P279" t="str">
        <f t="shared" ref="P279:P281" si="152">IF(D$67="","",D$67)</f>
        <v/>
      </c>
      <c r="Q279" t="s">
        <v>585</v>
      </c>
      <c r="R279" t="s">
        <v>32</v>
      </c>
      <c r="S279" t="s">
        <v>230</v>
      </c>
      <c r="U279" t="str">
        <f t="shared" si="150"/>
        <v/>
      </c>
      <c r="V279" s="13"/>
    </row>
    <row r="280" spans="1:22" ht="13.2" customHeight="1" x14ac:dyDescent="0.3">
      <c r="A280" s="28"/>
      <c r="B280" s="28"/>
      <c r="C280" s="28"/>
      <c r="D280" s="28"/>
      <c r="E280" s="28"/>
      <c r="F280" s="28"/>
      <c r="G280" s="37"/>
      <c r="H280" s="28"/>
      <c r="I280" s="28"/>
      <c r="J280" s="28"/>
      <c r="K280" s="28"/>
      <c r="L280" s="28"/>
      <c r="M280" s="28"/>
      <c r="N280" s="28"/>
      <c r="O280" s="29"/>
      <c r="P280" t="str">
        <f t="shared" si="152"/>
        <v/>
      </c>
      <c r="Q280" t="s">
        <v>586</v>
      </c>
      <c r="R280" t="s">
        <v>25</v>
      </c>
      <c r="S280" t="s">
        <v>230</v>
      </c>
      <c r="U280" t="str">
        <f t="shared" si="147"/>
        <v/>
      </c>
      <c r="V280" s="13"/>
    </row>
    <row r="281" spans="1:22" ht="13.2" customHeight="1" x14ac:dyDescent="0.3">
      <c r="A281" s="28"/>
      <c r="B281" s="28"/>
      <c r="C281" s="28"/>
      <c r="D281" s="28"/>
      <c r="E281" s="28"/>
      <c r="F281" s="28"/>
      <c r="G281" s="37"/>
      <c r="H281" s="28"/>
      <c r="I281" s="28"/>
      <c r="J281" s="28"/>
      <c r="K281" s="28"/>
      <c r="L281" s="28"/>
      <c r="M281" s="28"/>
      <c r="N281" s="28"/>
      <c r="O281" s="29"/>
      <c r="P281" t="str">
        <f t="shared" si="152"/>
        <v/>
      </c>
      <c r="Q281" t="s">
        <v>586</v>
      </c>
      <c r="R281" t="s">
        <v>32</v>
      </c>
      <c r="S281" t="s">
        <v>230</v>
      </c>
      <c r="U281" t="str">
        <f t="shared" si="150"/>
        <v/>
      </c>
      <c r="V281" s="13"/>
    </row>
    <row r="282" spans="1:22" ht="13.2" customHeight="1" x14ac:dyDescent="0.3">
      <c r="A282" s="28"/>
      <c r="B282" s="28"/>
      <c r="C282" s="28"/>
      <c r="D282" s="28"/>
      <c r="E282" s="28"/>
      <c r="F282" s="28"/>
      <c r="G282" s="37"/>
      <c r="H282" s="28"/>
      <c r="I282" s="28"/>
      <c r="J282" s="28"/>
      <c r="K282" s="28"/>
      <c r="L282" s="28"/>
      <c r="M282" s="28"/>
      <c r="N282" s="28"/>
      <c r="O282" s="29"/>
      <c r="P282" t="str">
        <f>IF(D$68="","",D$68)</f>
        <v/>
      </c>
      <c r="Q282" t="s">
        <v>587</v>
      </c>
      <c r="R282" t="s">
        <v>25</v>
      </c>
      <c r="S282" t="s">
        <v>232</v>
      </c>
      <c r="U282" t="str">
        <f t="shared" si="147"/>
        <v/>
      </c>
      <c r="V282" s="13" t="str">
        <f t="shared" ref="V282" si="153">IF(OR($N$15="Int.",ISBLANK($N$15)),"",IF(AND(U283="NO*",U285="NO*"),"Case 0",IF(U282="VALID",IF(U284="VALID",IF(U283="YES",IF(U285="YES","Case 1","Case 2"),IF(U285="YES","Case 3","Case 4")),IF(U283="YES",IF(U285="YES","Case 5","Case 6"),IF(U285="YES","Case 7","Case 8"))),IF(U284="VALID",IF(U283="YES",IF(U285="YES","Case 9","Case 10"),IF(U285="YES","Case 11","Case 12")),IF(U283="YES",IF(U285="YES","Case 13","Case 14"),IF(U285="YES","Case 15","Case 16"))))))</f>
        <v/>
      </c>
    </row>
    <row r="283" spans="1:22" ht="13.2" customHeight="1" x14ac:dyDescent="0.3">
      <c r="A283" s="28"/>
      <c r="B283" s="28"/>
      <c r="C283" s="28"/>
      <c r="D283" s="28"/>
      <c r="E283" s="28"/>
      <c r="F283" s="28"/>
      <c r="G283" s="37"/>
      <c r="H283" s="28"/>
      <c r="I283" s="28"/>
      <c r="J283" s="28"/>
      <c r="K283" s="28"/>
      <c r="L283" s="28"/>
      <c r="M283" s="28"/>
      <c r="N283" s="28"/>
      <c r="O283" s="29"/>
      <c r="P283" t="str">
        <f t="shared" ref="P283:P285" si="154">IF(D$68="","",D$68)</f>
        <v/>
      </c>
      <c r="Q283" t="s">
        <v>587</v>
      </c>
      <c r="R283" t="s">
        <v>32</v>
      </c>
      <c r="S283" t="s">
        <v>232</v>
      </c>
      <c r="U283" t="str">
        <f t="shared" si="150"/>
        <v/>
      </c>
      <c r="V283" s="13"/>
    </row>
    <row r="284" spans="1:22" ht="13.2" customHeight="1" x14ac:dyDescent="0.3">
      <c r="A284" s="28"/>
      <c r="B284" s="28"/>
      <c r="C284" s="28"/>
      <c r="D284" s="28"/>
      <c r="E284" s="28"/>
      <c r="F284" s="28"/>
      <c r="G284" s="37"/>
      <c r="H284" s="28"/>
      <c r="I284" s="28"/>
      <c r="J284" s="28"/>
      <c r="K284" s="28"/>
      <c r="L284" s="28"/>
      <c r="M284" s="28"/>
      <c r="N284" s="28"/>
      <c r="O284" s="29"/>
      <c r="P284" t="str">
        <f t="shared" si="154"/>
        <v/>
      </c>
      <c r="Q284" t="s">
        <v>588</v>
      </c>
      <c r="R284" t="s">
        <v>25</v>
      </c>
      <c r="S284" t="s">
        <v>232</v>
      </c>
      <c r="U284" t="str">
        <f t="shared" si="147"/>
        <v/>
      </c>
      <c r="V284" s="13"/>
    </row>
    <row r="285" spans="1:22" ht="13.2" customHeight="1" x14ac:dyDescent="0.3">
      <c r="A285" s="28"/>
      <c r="B285" s="28"/>
      <c r="C285" s="28"/>
      <c r="D285" s="28"/>
      <c r="E285" s="28"/>
      <c r="F285" s="28"/>
      <c r="G285" s="37"/>
      <c r="H285" s="28"/>
      <c r="I285" s="28"/>
      <c r="J285" s="28"/>
      <c r="K285" s="28"/>
      <c r="L285" s="28"/>
      <c r="M285" s="28"/>
      <c r="N285" s="28"/>
      <c r="O285" s="29"/>
      <c r="P285" t="str">
        <f t="shared" si="154"/>
        <v/>
      </c>
      <c r="Q285" t="s">
        <v>588</v>
      </c>
      <c r="R285" t="s">
        <v>32</v>
      </c>
      <c r="S285" t="s">
        <v>232</v>
      </c>
      <c r="U285" t="str">
        <f t="shared" si="150"/>
        <v/>
      </c>
      <c r="V285" s="13"/>
    </row>
    <row r="286" spans="1:22" ht="13.2" customHeight="1" x14ac:dyDescent="0.3">
      <c r="A286" s="28"/>
      <c r="B286" s="28"/>
      <c r="C286" s="28"/>
      <c r="D286" s="28"/>
      <c r="E286" s="28"/>
      <c r="F286" s="28"/>
      <c r="G286" s="37"/>
      <c r="H286" s="28"/>
      <c r="I286" s="28"/>
      <c r="J286" s="28"/>
      <c r="K286" s="28"/>
      <c r="L286" s="28"/>
      <c r="M286" s="28"/>
      <c r="N286" s="28"/>
      <c r="O286" s="29"/>
      <c r="P286" t="str">
        <f>IF(D$69="","",D$69)</f>
        <v/>
      </c>
      <c r="Q286" t="s">
        <v>589</v>
      </c>
      <c r="R286" t="s">
        <v>25</v>
      </c>
      <c r="S286" t="s">
        <v>235</v>
      </c>
      <c r="U286" t="str">
        <f t="shared" si="147"/>
        <v/>
      </c>
      <c r="V286" s="13" t="str">
        <f t="shared" ref="V286" si="155">IF(OR($N$15="Int.",ISBLANK($N$15)),"",IF(AND(U287="NO*",U289="NO*"),"Case 0",IF(U286="VALID",IF(U288="VALID",IF(U287="YES",IF(U289="YES","Case 1","Case 2"),IF(U289="YES","Case 3","Case 4")),IF(U287="YES",IF(U289="YES","Case 5","Case 6"),IF(U289="YES","Case 7","Case 8"))),IF(U288="VALID",IF(U287="YES",IF(U289="YES","Case 9","Case 10"),IF(U289="YES","Case 11","Case 12")),IF(U287="YES",IF(U289="YES","Case 13","Case 14"),IF(U289="YES","Case 15","Case 16"))))))</f>
        <v/>
      </c>
    </row>
    <row r="287" spans="1:22" ht="13.2" customHeight="1" x14ac:dyDescent="0.3">
      <c r="A287" s="28"/>
      <c r="B287" s="28"/>
      <c r="C287" s="28"/>
      <c r="D287" s="28"/>
      <c r="E287" s="28"/>
      <c r="F287" s="28"/>
      <c r="G287" s="37"/>
      <c r="H287" s="28"/>
      <c r="I287" s="28"/>
      <c r="J287" s="28"/>
      <c r="K287" s="28"/>
      <c r="L287" s="28"/>
      <c r="M287" s="28"/>
      <c r="N287" s="28"/>
      <c r="O287" s="29"/>
      <c r="P287" t="str">
        <f t="shared" ref="P287:P289" si="156">IF(D$69="","",D$69)</f>
        <v/>
      </c>
      <c r="Q287" t="s">
        <v>589</v>
      </c>
      <c r="R287" t="s">
        <v>32</v>
      </c>
      <c r="S287" t="s">
        <v>235</v>
      </c>
      <c r="U287" t="str">
        <f t="shared" si="150"/>
        <v/>
      </c>
      <c r="V287" s="13"/>
    </row>
    <row r="288" spans="1:22" ht="13.2" customHeight="1" x14ac:dyDescent="0.3">
      <c r="A288" s="28"/>
      <c r="B288" s="28"/>
      <c r="C288" s="28"/>
      <c r="D288" s="28"/>
      <c r="E288" s="28"/>
      <c r="F288" s="28"/>
      <c r="G288" s="37"/>
      <c r="H288" s="28"/>
      <c r="I288" s="28"/>
      <c r="J288" s="28"/>
      <c r="K288" s="28"/>
      <c r="L288" s="28"/>
      <c r="M288" s="28"/>
      <c r="N288" s="28"/>
      <c r="O288" s="29"/>
      <c r="P288" t="str">
        <f t="shared" si="156"/>
        <v/>
      </c>
      <c r="Q288" t="s">
        <v>63</v>
      </c>
      <c r="R288" t="s">
        <v>25</v>
      </c>
      <c r="S288" t="s">
        <v>235</v>
      </c>
      <c r="U288" t="str">
        <f t="shared" si="147"/>
        <v/>
      </c>
      <c r="V288" s="13"/>
    </row>
    <row r="289" spans="1:22" ht="13.2" customHeight="1" x14ac:dyDescent="0.3">
      <c r="A289" s="28"/>
      <c r="B289" s="28"/>
      <c r="C289" s="28"/>
      <c r="D289" s="28"/>
      <c r="E289" s="28"/>
      <c r="F289" s="28"/>
      <c r="G289" s="37"/>
      <c r="H289" s="28"/>
      <c r="I289" s="28"/>
      <c r="J289" s="28"/>
      <c r="K289" s="28"/>
      <c r="L289" s="28"/>
      <c r="M289" s="28"/>
      <c r="N289" s="28"/>
      <c r="O289" s="29"/>
      <c r="P289" t="str">
        <f t="shared" si="156"/>
        <v/>
      </c>
      <c r="Q289" t="s">
        <v>63</v>
      </c>
      <c r="R289" t="s">
        <v>32</v>
      </c>
      <c r="S289" t="s">
        <v>235</v>
      </c>
      <c r="U289" t="str">
        <f t="shared" si="150"/>
        <v/>
      </c>
      <c r="V289" s="13"/>
    </row>
    <row r="290" spans="1:22" ht="13.2" customHeight="1" x14ac:dyDescent="0.3">
      <c r="A290" s="28"/>
      <c r="B290" s="28"/>
      <c r="C290" s="28"/>
      <c r="D290" s="28"/>
      <c r="E290" s="28"/>
      <c r="F290" s="28"/>
      <c r="G290" s="37"/>
      <c r="H290" s="28"/>
      <c r="I290" s="28"/>
      <c r="J290" s="28"/>
      <c r="K290" s="28"/>
      <c r="L290" s="28"/>
      <c r="M290" s="28"/>
      <c r="N290" s="28"/>
      <c r="O290" s="29"/>
      <c r="P290" t="str">
        <f>IF(D$70="","",D$70)</f>
        <v/>
      </c>
      <c r="Q290" t="s">
        <v>590</v>
      </c>
      <c r="R290" t="s">
        <v>25</v>
      </c>
      <c r="S290" t="s">
        <v>237</v>
      </c>
      <c r="U290" t="str">
        <f t="shared" si="147"/>
        <v/>
      </c>
      <c r="V290" s="13" t="str">
        <f t="shared" ref="V290" si="157">IF(OR($N$15="Int.",ISBLANK($N$15)),"",IF(AND(U291="NO*",U293="NO*"),"Case 0",IF(U290="VALID",IF(U292="VALID",IF(U291="YES",IF(U293="YES","Case 1","Case 2"),IF(U293="YES","Case 3","Case 4")),IF(U291="YES",IF(U293="YES","Case 5","Case 6"),IF(U293="YES","Case 7","Case 8"))),IF(U292="VALID",IF(U291="YES",IF(U293="YES","Case 9","Case 10"),IF(U293="YES","Case 11","Case 12")),IF(U291="YES",IF(U293="YES","Case 13","Case 14"),IF(U293="YES","Case 15","Case 16"))))))</f>
        <v/>
      </c>
    </row>
    <row r="291" spans="1:22" ht="13.2" customHeight="1" x14ac:dyDescent="0.3">
      <c r="A291" s="28"/>
      <c r="B291" s="28"/>
      <c r="C291" s="28"/>
      <c r="D291" s="28"/>
      <c r="E291" s="28"/>
      <c r="F291" s="28"/>
      <c r="G291" s="37"/>
      <c r="H291" s="28"/>
      <c r="I291" s="28"/>
      <c r="J291" s="28"/>
      <c r="K291" s="28"/>
      <c r="L291" s="28"/>
      <c r="M291" s="28"/>
      <c r="N291" s="28"/>
      <c r="O291" s="29"/>
      <c r="P291" t="str">
        <f t="shared" ref="P291:P293" si="158">IF(D$70="","",D$70)</f>
        <v/>
      </c>
      <c r="Q291" t="s">
        <v>590</v>
      </c>
      <c r="R291" t="s">
        <v>32</v>
      </c>
      <c r="S291" t="s">
        <v>237</v>
      </c>
      <c r="U291" t="str">
        <f t="shared" si="150"/>
        <v/>
      </c>
      <c r="V291" s="13"/>
    </row>
    <row r="292" spans="1:22" ht="13.2" customHeight="1" x14ac:dyDescent="0.3">
      <c r="A292" s="28"/>
      <c r="B292" s="28"/>
      <c r="C292" s="28"/>
      <c r="D292" s="28"/>
      <c r="E292" s="28"/>
      <c r="F292" s="28"/>
      <c r="G292" s="37"/>
      <c r="H292" s="28"/>
      <c r="I292" s="28"/>
      <c r="J292" s="28"/>
      <c r="K292" s="28"/>
      <c r="L292" s="28"/>
      <c r="M292" s="28"/>
      <c r="N292" s="28"/>
      <c r="O292" s="29"/>
      <c r="P292" t="str">
        <f t="shared" si="158"/>
        <v/>
      </c>
      <c r="Q292" t="s">
        <v>591</v>
      </c>
      <c r="R292" t="s">
        <v>25</v>
      </c>
      <c r="S292" t="s">
        <v>237</v>
      </c>
      <c r="U292" t="str">
        <f t="shared" si="147"/>
        <v/>
      </c>
      <c r="V292" s="13"/>
    </row>
    <row r="293" spans="1:22" ht="13.2" customHeight="1" x14ac:dyDescent="0.3">
      <c r="A293" s="28"/>
      <c r="B293" s="28"/>
      <c r="C293" s="28"/>
      <c r="D293" s="28"/>
      <c r="E293" s="28"/>
      <c r="F293" s="28"/>
      <c r="G293" s="37"/>
      <c r="H293" s="28"/>
      <c r="I293" s="28"/>
      <c r="J293" s="28"/>
      <c r="K293" s="28"/>
      <c r="L293" s="28"/>
      <c r="M293" s="28"/>
      <c r="N293" s="28"/>
      <c r="O293" s="29"/>
      <c r="P293" t="str">
        <f t="shared" si="158"/>
        <v/>
      </c>
      <c r="Q293" t="s">
        <v>591</v>
      </c>
      <c r="R293" t="s">
        <v>32</v>
      </c>
      <c r="S293" t="s">
        <v>237</v>
      </c>
      <c r="U293" t="str">
        <f t="shared" si="150"/>
        <v/>
      </c>
      <c r="V293" s="13"/>
    </row>
    <row r="294" spans="1:22" ht="13.2" customHeight="1" x14ac:dyDescent="0.3">
      <c r="A294" s="28"/>
      <c r="B294" s="28"/>
      <c r="C294" s="28"/>
      <c r="D294" s="28"/>
      <c r="E294" s="28"/>
      <c r="F294" s="28"/>
      <c r="G294" s="37"/>
      <c r="H294" s="28"/>
      <c r="I294" s="28"/>
      <c r="J294" s="28"/>
      <c r="K294" s="28"/>
      <c r="L294" s="28"/>
      <c r="M294" s="28"/>
      <c r="N294" s="28"/>
      <c r="O294" s="29"/>
      <c r="P294" t="str">
        <f>IF(D$71="","",D$71)</f>
        <v/>
      </c>
      <c r="Q294" t="s">
        <v>592</v>
      </c>
      <c r="R294" t="s">
        <v>25</v>
      </c>
      <c r="S294" t="s">
        <v>240</v>
      </c>
      <c r="U294" t="str">
        <f t="shared" si="147"/>
        <v/>
      </c>
      <c r="V294" s="13" t="str">
        <f t="shared" ref="V294" si="159">IF(OR($N$15="Int.",ISBLANK($N$15)),"",IF(AND(U295="NO*",U297="NO*"),"Case 0",IF(U294="VALID",IF(U296="VALID",IF(U295="YES",IF(U297="YES","Case 1","Case 2"),IF(U297="YES","Case 3","Case 4")),IF(U295="YES",IF(U297="YES","Case 5","Case 6"),IF(U297="YES","Case 7","Case 8"))),IF(U296="VALID",IF(U295="YES",IF(U297="YES","Case 9","Case 10"),IF(U297="YES","Case 11","Case 12")),IF(U295="YES",IF(U297="YES","Case 13","Case 14"),IF(U297="YES","Case 15","Case 16"))))))</f>
        <v/>
      </c>
    </row>
    <row r="295" spans="1:22" ht="13.2" customHeight="1" x14ac:dyDescent="0.3">
      <c r="A295" s="28"/>
      <c r="B295" s="28"/>
      <c r="C295" s="28"/>
      <c r="D295" s="28"/>
      <c r="E295" s="28"/>
      <c r="F295" s="28"/>
      <c r="G295" s="37"/>
      <c r="H295" s="28"/>
      <c r="I295" s="28"/>
      <c r="J295" s="28"/>
      <c r="K295" s="28"/>
      <c r="L295" s="28"/>
      <c r="M295" s="28"/>
      <c r="N295" s="28"/>
      <c r="O295" s="29"/>
      <c r="P295" t="str">
        <f t="shared" ref="P295:P297" si="160">IF(D$71="","",D$71)</f>
        <v/>
      </c>
      <c r="Q295" t="s">
        <v>592</v>
      </c>
      <c r="R295" t="s">
        <v>32</v>
      </c>
      <c r="S295" t="s">
        <v>240</v>
      </c>
      <c r="U295" t="str">
        <f t="shared" si="150"/>
        <v/>
      </c>
      <c r="V295" s="13"/>
    </row>
    <row r="296" spans="1:22" ht="13.2" customHeight="1" x14ac:dyDescent="0.3">
      <c r="A296" s="28"/>
      <c r="B296" s="28"/>
      <c r="C296" s="28"/>
      <c r="D296" s="28"/>
      <c r="E296" s="28"/>
      <c r="F296" s="28"/>
      <c r="G296" s="37"/>
      <c r="H296" s="28"/>
      <c r="I296" s="28"/>
      <c r="J296" s="28"/>
      <c r="K296" s="28"/>
      <c r="L296" s="28"/>
      <c r="M296" s="28"/>
      <c r="N296" s="28"/>
      <c r="O296" s="29"/>
      <c r="P296" t="str">
        <f t="shared" si="160"/>
        <v/>
      </c>
      <c r="Q296" t="s">
        <v>593</v>
      </c>
      <c r="R296" t="s">
        <v>25</v>
      </c>
      <c r="S296" t="s">
        <v>240</v>
      </c>
      <c r="U296" t="str">
        <f t="shared" si="147"/>
        <v/>
      </c>
      <c r="V296" s="13"/>
    </row>
    <row r="297" spans="1:22" ht="13.2" customHeight="1" x14ac:dyDescent="0.3">
      <c r="A297" s="28"/>
      <c r="B297" s="28"/>
      <c r="C297" s="28"/>
      <c r="D297" s="28"/>
      <c r="E297" s="28"/>
      <c r="F297" s="28"/>
      <c r="G297" s="37"/>
      <c r="H297" s="28"/>
      <c r="I297" s="28"/>
      <c r="J297" s="28"/>
      <c r="K297" s="28"/>
      <c r="L297" s="28"/>
      <c r="M297" s="28"/>
      <c r="N297" s="28"/>
      <c r="O297" s="29"/>
      <c r="P297" t="str">
        <f t="shared" si="160"/>
        <v/>
      </c>
      <c r="Q297" t="s">
        <v>593</v>
      </c>
      <c r="R297" t="s">
        <v>32</v>
      </c>
      <c r="S297" t="s">
        <v>240</v>
      </c>
      <c r="U297" t="str">
        <f t="shared" si="150"/>
        <v/>
      </c>
      <c r="V297" s="13"/>
    </row>
    <row r="298" spans="1:22" ht="13.2" customHeight="1" x14ac:dyDescent="0.3">
      <c r="A298" s="28"/>
      <c r="B298" s="28"/>
      <c r="C298" s="28"/>
      <c r="D298" s="28"/>
      <c r="E298" s="28"/>
      <c r="F298" s="28"/>
      <c r="G298" s="37"/>
      <c r="H298" s="28"/>
      <c r="I298" s="28"/>
      <c r="J298" s="28"/>
      <c r="K298" s="28"/>
      <c r="L298" s="28"/>
      <c r="M298" s="28"/>
      <c r="N298" s="28"/>
      <c r="O298" s="29"/>
      <c r="P298" t="str">
        <f>IF(D$72="","",D$72)</f>
        <v/>
      </c>
      <c r="Q298" t="s">
        <v>594</v>
      </c>
      <c r="R298" t="s">
        <v>25</v>
      </c>
      <c r="S298" t="s">
        <v>242</v>
      </c>
      <c r="U298" t="str">
        <f t="shared" si="147"/>
        <v/>
      </c>
      <c r="V298" s="13" t="str">
        <f t="shared" ref="V298" si="161">IF(OR($N$15="Int.",ISBLANK($N$15)),"",IF(AND(U299="NO*",U301="NO*"),"Case 0",IF(U298="VALID",IF(U300="VALID",IF(U299="YES",IF(U301="YES","Case 1","Case 2"),IF(U301="YES","Case 3","Case 4")),IF(U299="YES",IF(U301="YES","Case 5","Case 6"),IF(U301="YES","Case 7","Case 8"))),IF(U300="VALID",IF(U299="YES",IF(U301="YES","Case 9","Case 10"),IF(U301="YES","Case 11","Case 12")),IF(U299="YES",IF(U301="YES","Case 13","Case 14"),IF(U301="YES","Case 15","Case 16"))))))</f>
        <v/>
      </c>
    </row>
    <row r="299" spans="1:22" ht="13.2" customHeight="1" x14ac:dyDescent="0.3">
      <c r="A299" s="28"/>
      <c r="B299" s="28"/>
      <c r="C299" s="28"/>
      <c r="D299" s="28"/>
      <c r="E299" s="28"/>
      <c r="F299" s="28"/>
      <c r="G299" s="37"/>
      <c r="H299" s="28"/>
      <c r="I299" s="28"/>
      <c r="J299" s="28"/>
      <c r="K299" s="28"/>
      <c r="L299" s="28"/>
      <c r="M299" s="28"/>
      <c r="N299" s="28"/>
      <c r="O299" s="29"/>
      <c r="P299" t="str">
        <f t="shared" ref="P299:P301" si="162">IF(D$72="","",D$72)</f>
        <v/>
      </c>
      <c r="Q299" t="s">
        <v>594</v>
      </c>
      <c r="R299" t="s">
        <v>32</v>
      </c>
      <c r="S299" t="s">
        <v>242</v>
      </c>
      <c r="U299" t="str">
        <f t="shared" si="150"/>
        <v/>
      </c>
      <c r="V299" s="13"/>
    </row>
    <row r="300" spans="1:22" ht="13.2" customHeight="1" x14ac:dyDescent="0.3">
      <c r="A300" s="28"/>
      <c r="B300" s="28"/>
      <c r="C300" s="28"/>
      <c r="D300" s="28"/>
      <c r="E300" s="28"/>
      <c r="F300" s="28"/>
      <c r="G300" s="37"/>
      <c r="H300" s="28"/>
      <c r="I300" s="28"/>
      <c r="J300" s="28"/>
      <c r="K300" s="28"/>
      <c r="L300" s="28"/>
      <c r="M300" s="28"/>
      <c r="N300" s="28"/>
      <c r="O300" s="29"/>
      <c r="P300" t="str">
        <f t="shared" si="162"/>
        <v/>
      </c>
      <c r="Q300" t="s">
        <v>595</v>
      </c>
      <c r="R300" t="s">
        <v>25</v>
      </c>
      <c r="S300" t="s">
        <v>242</v>
      </c>
      <c r="U300" t="str">
        <f t="shared" si="147"/>
        <v/>
      </c>
      <c r="V300" s="13"/>
    </row>
    <row r="301" spans="1:22" ht="13.2" customHeight="1" x14ac:dyDescent="0.3">
      <c r="A301" s="28"/>
      <c r="B301" s="28"/>
      <c r="C301" s="28"/>
      <c r="D301" s="28"/>
      <c r="E301" s="28"/>
      <c r="F301" s="28"/>
      <c r="G301" s="37"/>
      <c r="H301" s="28"/>
      <c r="I301" s="28"/>
      <c r="J301" s="28"/>
      <c r="K301" s="28"/>
      <c r="L301" s="28"/>
      <c r="M301" s="28"/>
      <c r="N301" s="28"/>
      <c r="O301" s="29"/>
      <c r="P301" t="str">
        <f t="shared" si="162"/>
        <v/>
      </c>
      <c r="Q301" t="s">
        <v>595</v>
      </c>
      <c r="R301" t="s">
        <v>32</v>
      </c>
      <c r="S301" t="s">
        <v>242</v>
      </c>
      <c r="U301" t="str">
        <f t="shared" si="150"/>
        <v/>
      </c>
      <c r="V301" s="13"/>
    </row>
    <row r="302" spans="1:22" ht="13.2" customHeight="1" x14ac:dyDescent="0.3">
      <c r="A302" s="28"/>
      <c r="B302" s="28"/>
      <c r="C302" s="28"/>
      <c r="D302" s="28"/>
      <c r="E302" s="28"/>
      <c r="F302" s="28"/>
      <c r="G302" s="37"/>
      <c r="H302" s="28"/>
      <c r="I302" s="28"/>
      <c r="J302" s="28"/>
      <c r="K302" s="28"/>
      <c r="L302" s="28"/>
      <c r="M302" s="28"/>
      <c r="N302" s="28"/>
      <c r="O302" s="29"/>
      <c r="P302" t="str">
        <f>IF(D$73="","",D$73)</f>
        <v/>
      </c>
      <c r="Q302" t="s">
        <v>596</v>
      </c>
      <c r="R302" t="s">
        <v>25</v>
      </c>
      <c r="S302" t="s">
        <v>245</v>
      </c>
      <c r="U302" t="str">
        <f t="shared" si="147"/>
        <v/>
      </c>
      <c r="V302" s="13" t="str">
        <f t="shared" ref="V302" si="163">IF(OR($N$15="Int.",ISBLANK($N$15)),"",IF(AND(U303="NO*",U305="NO*"),"Case 0",IF(U302="VALID",IF(U304="VALID",IF(U303="YES",IF(U305="YES","Case 1","Case 2"),IF(U305="YES","Case 3","Case 4")),IF(U303="YES",IF(U305="YES","Case 5","Case 6"),IF(U305="YES","Case 7","Case 8"))),IF(U304="VALID",IF(U303="YES",IF(U305="YES","Case 9","Case 10"),IF(U305="YES","Case 11","Case 12")),IF(U303="YES",IF(U305="YES","Case 13","Case 14"),IF(U305="YES","Case 15","Case 16"))))))</f>
        <v/>
      </c>
    </row>
    <row r="303" spans="1:22" ht="13.2" customHeight="1" x14ac:dyDescent="0.3">
      <c r="A303" s="28"/>
      <c r="B303" s="28"/>
      <c r="C303" s="28"/>
      <c r="D303" s="28"/>
      <c r="E303" s="28"/>
      <c r="F303" s="28"/>
      <c r="G303" s="37"/>
      <c r="H303" s="28"/>
      <c r="I303" s="28"/>
      <c r="J303" s="28"/>
      <c r="K303" s="28"/>
      <c r="L303" s="28"/>
      <c r="M303" s="28"/>
      <c r="N303" s="28"/>
      <c r="O303" s="29"/>
      <c r="P303" t="str">
        <f t="shared" ref="P303:P305" si="164">IF(D$73="","",D$73)</f>
        <v/>
      </c>
      <c r="Q303" t="s">
        <v>596</v>
      </c>
      <c r="R303" t="s">
        <v>32</v>
      </c>
      <c r="S303" t="s">
        <v>245</v>
      </c>
      <c r="U303" t="str">
        <f t="shared" si="150"/>
        <v/>
      </c>
      <c r="V303" s="13"/>
    </row>
    <row r="304" spans="1:22" ht="13.2" customHeight="1" x14ac:dyDescent="0.3">
      <c r="A304" s="28"/>
      <c r="B304" s="28"/>
      <c r="C304" s="28"/>
      <c r="D304" s="28"/>
      <c r="E304" s="28"/>
      <c r="F304" s="28"/>
      <c r="G304" s="37"/>
      <c r="H304" s="28"/>
      <c r="I304" s="28"/>
      <c r="J304" s="28"/>
      <c r="K304" s="28"/>
      <c r="L304" s="28"/>
      <c r="M304" s="28"/>
      <c r="N304" s="28"/>
      <c r="O304" s="29"/>
      <c r="P304" t="str">
        <f t="shared" si="164"/>
        <v/>
      </c>
      <c r="Q304" t="s">
        <v>597</v>
      </c>
      <c r="R304" t="s">
        <v>25</v>
      </c>
      <c r="S304" t="s">
        <v>245</v>
      </c>
      <c r="U304" t="str">
        <f t="shared" si="147"/>
        <v/>
      </c>
      <c r="V304" s="13"/>
    </row>
    <row r="305" spans="1:22" ht="13.2" customHeight="1" x14ac:dyDescent="0.3">
      <c r="A305" s="28"/>
      <c r="B305" s="28"/>
      <c r="C305" s="28"/>
      <c r="D305" s="28"/>
      <c r="E305" s="28"/>
      <c r="F305" s="28"/>
      <c r="G305" s="37"/>
      <c r="H305" s="28"/>
      <c r="I305" s="28"/>
      <c r="J305" s="28"/>
      <c r="K305" s="28"/>
      <c r="L305" s="28"/>
      <c r="M305" s="28"/>
      <c r="N305" s="28"/>
      <c r="O305" s="29"/>
      <c r="P305" t="str">
        <f t="shared" si="164"/>
        <v/>
      </c>
      <c r="Q305" t="s">
        <v>597</v>
      </c>
      <c r="R305" t="s">
        <v>32</v>
      </c>
      <c r="S305" t="s">
        <v>245</v>
      </c>
      <c r="U305" t="str">
        <f t="shared" si="150"/>
        <v/>
      </c>
      <c r="V305" s="13"/>
    </row>
    <row r="306" spans="1:22" ht="13.2" customHeight="1" x14ac:dyDescent="0.3">
      <c r="A306" s="28"/>
      <c r="B306" s="28"/>
      <c r="C306" s="28"/>
      <c r="D306" s="28"/>
      <c r="E306" s="28"/>
      <c r="F306" s="28"/>
      <c r="G306" s="37"/>
      <c r="H306" s="28"/>
      <c r="I306" s="28"/>
      <c r="J306" s="28"/>
      <c r="K306" s="28"/>
      <c r="L306" s="28"/>
      <c r="M306" s="28"/>
      <c r="N306" s="28"/>
      <c r="O306" s="29"/>
      <c r="P306" t="str">
        <f>IF(D$74="","",D$74)</f>
        <v/>
      </c>
      <c r="Q306" t="s">
        <v>598</v>
      </c>
      <c r="R306" t="s">
        <v>25</v>
      </c>
      <c r="S306" t="s">
        <v>247</v>
      </c>
      <c r="U306" t="str">
        <f t="shared" si="147"/>
        <v/>
      </c>
      <c r="V306" s="13" t="str">
        <f t="shared" ref="V306" si="165">IF(OR($N$15="Int.",ISBLANK($N$15)),"",IF(AND(U307="NO*",U309="NO*"),"Case 0",IF(U306="VALID",IF(U308="VALID",IF(U307="YES",IF(U309="YES","Case 1","Case 2"),IF(U309="YES","Case 3","Case 4")),IF(U307="YES",IF(U309="YES","Case 5","Case 6"),IF(U309="YES","Case 7","Case 8"))),IF(U308="VALID",IF(U307="YES",IF(U309="YES","Case 9","Case 10"),IF(U309="YES","Case 11","Case 12")),IF(U307="YES",IF(U309="YES","Case 13","Case 14"),IF(U309="YES","Case 15","Case 16"))))))</f>
        <v/>
      </c>
    </row>
    <row r="307" spans="1:22" ht="13.2" customHeight="1" x14ac:dyDescent="0.3">
      <c r="A307" s="28"/>
      <c r="B307" s="28"/>
      <c r="C307" s="28"/>
      <c r="D307" s="28"/>
      <c r="E307" s="28"/>
      <c r="F307" s="28"/>
      <c r="G307" s="37"/>
      <c r="H307" s="28"/>
      <c r="I307" s="28"/>
      <c r="J307" s="28"/>
      <c r="K307" s="28"/>
      <c r="L307" s="28"/>
      <c r="M307" s="28"/>
      <c r="N307" s="28"/>
      <c r="O307" s="29"/>
      <c r="P307" t="str">
        <f t="shared" ref="P307:P309" si="166">IF(D$74="","",D$74)</f>
        <v/>
      </c>
      <c r="Q307" t="s">
        <v>598</v>
      </c>
      <c r="R307" t="s">
        <v>32</v>
      </c>
      <c r="S307" t="s">
        <v>247</v>
      </c>
      <c r="U307" t="str">
        <f t="shared" si="150"/>
        <v/>
      </c>
      <c r="V307" s="13"/>
    </row>
    <row r="308" spans="1:22" ht="13.2" customHeight="1" x14ac:dyDescent="0.3">
      <c r="A308" s="28"/>
      <c r="B308" s="28"/>
      <c r="C308" s="28"/>
      <c r="D308" s="28"/>
      <c r="E308" s="28"/>
      <c r="F308" s="28"/>
      <c r="G308" s="37"/>
      <c r="H308" s="28"/>
      <c r="I308" s="28"/>
      <c r="J308" s="28"/>
      <c r="K308" s="28"/>
      <c r="L308" s="28"/>
      <c r="M308" s="28"/>
      <c r="N308" s="28"/>
      <c r="O308" s="29"/>
      <c r="P308" t="str">
        <f t="shared" si="166"/>
        <v/>
      </c>
      <c r="Q308" t="s">
        <v>599</v>
      </c>
      <c r="R308" t="s">
        <v>25</v>
      </c>
      <c r="S308" t="s">
        <v>247</v>
      </c>
      <c r="U308" t="str">
        <f t="shared" si="147"/>
        <v/>
      </c>
      <c r="V308" s="13"/>
    </row>
    <row r="309" spans="1:22" ht="13.2" customHeight="1" x14ac:dyDescent="0.3">
      <c r="A309" s="28"/>
      <c r="B309" s="28"/>
      <c r="C309" s="28"/>
      <c r="D309" s="28"/>
      <c r="E309" s="28"/>
      <c r="F309" s="28"/>
      <c r="G309" s="37"/>
      <c r="H309" s="28"/>
      <c r="I309" s="28"/>
      <c r="J309" s="28"/>
      <c r="K309" s="28"/>
      <c r="L309" s="28"/>
      <c r="M309" s="28"/>
      <c r="N309" s="28"/>
      <c r="O309" s="29"/>
      <c r="P309" t="str">
        <f t="shared" si="166"/>
        <v/>
      </c>
      <c r="Q309" t="s">
        <v>599</v>
      </c>
      <c r="R309" t="s">
        <v>32</v>
      </c>
      <c r="S309" t="s">
        <v>247</v>
      </c>
      <c r="U309" t="str">
        <f t="shared" si="150"/>
        <v/>
      </c>
      <c r="V309" s="13"/>
    </row>
    <row r="310" spans="1:22" ht="13.2" customHeight="1" x14ac:dyDescent="0.3">
      <c r="A310" s="28"/>
      <c r="B310" s="28"/>
      <c r="C310" s="28"/>
      <c r="D310" s="28"/>
      <c r="E310" s="28"/>
      <c r="F310" s="28"/>
      <c r="G310" s="37"/>
      <c r="H310" s="28"/>
      <c r="I310" s="28"/>
      <c r="J310" s="28"/>
      <c r="K310" s="28"/>
      <c r="L310" s="28"/>
      <c r="M310" s="28"/>
      <c r="N310" s="28"/>
      <c r="O310" s="29"/>
      <c r="P310" t="str">
        <f>IF(D$75="","",D$75)</f>
        <v/>
      </c>
      <c r="Q310" t="s">
        <v>600</v>
      </c>
      <c r="R310" t="s">
        <v>25</v>
      </c>
      <c r="S310" t="s">
        <v>250</v>
      </c>
      <c r="U310" t="str">
        <f t="shared" si="147"/>
        <v/>
      </c>
      <c r="V310" s="13" t="str">
        <f t="shared" ref="V310" si="167">IF(OR($N$15="Int.",ISBLANK($N$15)),"",IF(AND(U311="NO*",U313="NO*"),"Case 0",IF(U310="VALID",IF(U312="VALID",IF(U311="YES",IF(U313="YES","Case 1","Case 2"),IF(U313="YES","Case 3","Case 4")),IF(U311="YES",IF(U313="YES","Case 5","Case 6"),IF(U313="YES","Case 7","Case 8"))),IF(U312="VALID",IF(U311="YES",IF(U313="YES","Case 9","Case 10"),IF(U313="YES","Case 11","Case 12")),IF(U311="YES",IF(U313="YES","Case 13","Case 14"),IF(U313="YES","Case 15","Case 16"))))))</f>
        <v/>
      </c>
    </row>
    <row r="311" spans="1:22" ht="13.2" customHeight="1" x14ac:dyDescent="0.3">
      <c r="A311" s="28"/>
      <c r="B311" s="28"/>
      <c r="C311" s="28"/>
      <c r="D311" s="28"/>
      <c r="E311" s="28"/>
      <c r="F311" s="28"/>
      <c r="G311" s="37"/>
      <c r="H311" s="28"/>
      <c r="I311" s="28"/>
      <c r="J311" s="28"/>
      <c r="K311" s="28"/>
      <c r="L311" s="28"/>
      <c r="M311" s="28"/>
      <c r="N311" s="28"/>
      <c r="O311" s="29"/>
      <c r="P311" t="str">
        <f t="shared" ref="P311:P313" si="168">IF(D$75="","",D$75)</f>
        <v/>
      </c>
      <c r="Q311" t="s">
        <v>600</v>
      </c>
      <c r="R311" t="s">
        <v>32</v>
      </c>
      <c r="S311" t="s">
        <v>250</v>
      </c>
      <c r="U311" t="str">
        <f t="shared" si="150"/>
        <v/>
      </c>
      <c r="V311" s="13"/>
    </row>
    <row r="312" spans="1:22" ht="13.2" customHeight="1" x14ac:dyDescent="0.3">
      <c r="A312" s="28"/>
      <c r="B312" s="28"/>
      <c r="C312" s="28"/>
      <c r="D312" s="28"/>
      <c r="E312" s="28"/>
      <c r="F312" s="28"/>
      <c r="G312" s="37"/>
      <c r="H312" s="28"/>
      <c r="I312" s="28"/>
      <c r="J312" s="28"/>
      <c r="K312" s="28"/>
      <c r="L312" s="28"/>
      <c r="M312" s="28"/>
      <c r="N312" s="28"/>
      <c r="O312" s="29"/>
      <c r="P312" t="str">
        <f t="shared" si="168"/>
        <v/>
      </c>
      <c r="Q312" t="s">
        <v>601</v>
      </c>
      <c r="R312" t="s">
        <v>25</v>
      </c>
      <c r="S312" t="s">
        <v>250</v>
      </c>
      <c r="U312" t="str">
        <f t="shared" si="147"/>
        <v/>
      </c>
      <c r="V312" s="13"/>
    </row>
    <row r="313" spans="1:22" ht="13.2" customHeight="1" x14ac:dyDescent="0.3">
      <c r="A313" s="28"/>
      <c r="B313" s="28"/>
      <c r="C313" s="28"/>
      <c r="D313" s="28"/>
      <c r="E313" s="28"/>
      <c r="F313" s="28"/>
      <c r="G313" s="37"/>
      <c r="H313" s="28"/>
      <c r="I313" s="28"/>
      <c r="J313" s="28"/>
      <c r="K313" s="28"/>
      <c r="L313" s="28"/>
      <c r="M313" s="28"/>
      <c r="N313" s="28"/>
      <c r="O313" s="29"/>
      <c r="P313" t="str">
        <f t="shared" si="168"/>
        <v/>
      </c>
      <c r="Q313" t="s">
        <v>601</v>
      </c>
      <c r="R313" t="s">
        <v>32</v>
      </c>
      <c r="S313" t="s">
        <v>250</v>
      </c>
      <c r="U313" t="str">
        <f t="shared" si="150"/>
        <v/>
      </c>
      <c r="V313" s="13"/>
    </row>
    <row r="314" spans="1:22" ht="13.2" customHeight="1" x14ac:dyDescent="0.3">
      <c r="A314" s="28"/>
      <c r="B314" s="28"/>
      <c r="C314" s="28"/>
      <c r="D314" s="28"/>
      <c r="E314" s="28"/>
      <c r="F314" s="28"/>
      <c r="G314" s="37"/>
      <c r="H314" s="28"/>
      <c r="I314" s="28"/>
      <c r="J314" s="28"/>
      <c r="K314" s="28"/>
      <c r="L314" s="28"/>
      <c r="M314" s="28"/>
      <c r="N314" s="28"/>
      <c r="O314" s="29"/>
      <c r="P314" t="str">
        <f>IF(D$76="","",D$76)</f>
        <v/>
      </c>
      <c r="Q314" t="s">
        <v>602</v>
      </c>
      <c r="R314" t="s">
        <v>25</v>
      </c>
      <c r="S314" t="s">
        <v>252</v>
      </c>
      <c r="U314" t="str">
        <f t="shared" si="147"/>
        <v/>
      </c>
      <c r="V314" s="13" t="str">
        <f t="shared" ref="V314" si="169">IF(OR($N$15="Int.",ISBLANK($N$15)),"",IF(AND(U315="NO*",U317="NO*"),"Case 0",IF(U314="VALID",IF(U316="VALID",IF(U315="YES",IF(U317="YES","Case 1","Case 2"),IF(U317="YES","Case 3","Case 4")),IF(U315="YES",IF(U317="YES","Case 5","Case 6"),IF(U317="YES","Case 7","Case 8"))),IF(U316="VALID",IF(U315="YES",IF(U317="YES","Case 9","Case 10"),IF(U317="YES","Case 11","Case 12")),IF(U315="YES",IF(U317="YES","Case 13","Case 14"),IF(U317="YES","Case 15","Case 16"))))))</f>
        <v/>
      </c>
    </row>
    <row r="315" spans="1:22" ht="13.2" customHeight="1" x14ac:dyDescent="0.3">
      <c r="A315" s="28"/>
      <c r="B315" s="28"/>
      <c r="C315" s="28"/>
      <c r="D315" s="28"/>
      <c r="E315" s="28"/>
      <c r="F315" s="28"/>
      <c r="G315" s="37"/>
      <c r="H315" s="28"/>
      <c r="I315" s="28"/>
      <c r="J315" s="28"/>
      <c r="K315" s="28"/>
      <c r="L315" s="28"/>
      <c r="M315" s="28"/>
      <c r="N315" s="28"/>
      <c r="O315" s="29"/>
      <c r="P315" t="str">
        <f t="shared" ref="P315:P317" si="170">IF(D$76="","",D$76)</f>
        <v/>
      </c>
      <c r="Q315" t="s">
        <v>602</v>
      </c>
      <c r="R315" t="s">
        <v>32</v>
      </c>
      <c r="S315" t="s">
        <v>252</v>
      </c>
      <c r="U315" t="str">
        <f t="shared" si="150"/>
        <v/>
      </c>
      <c r="V315" s="13"/>
    </row>
    <row r="316" spans="1:22" ht="13.2" customHeight="1" x14ac:dyDescent="0.3">
      <c r="A316" s="28"/>
      <c r="B316" s="28"/>
      <c r="C316" s="28"/>
      <c r="D316" s="28"/>
      <c r="E316" s="28"/>
      <c r="F316" s="28"/>
      <c r="G316" s="37"/>
      <c r="H316" s="28"/>
      <c r="I316" s="28"/>
      <c r="J316" s="28"/>
      <c r="K316" s="28"/>
      <c r="L316" s="28"/>
      <c r="M316" s="28"/>
      <c r="N316" s="28"/>
      <c r="O316" s="29"/>
      <c r="P316" t="str">
        <f t="shared" si="170"/>
        <v/>
      </c>
      <c r="Q316" t="s">
        <v>603</v>
      </c>
      <c r="R316" t="s">
        <v>25</v>
      </c>
      <c r="S316" t="s">
        <v>252</v>
      </c>
      <c r="U316" t="str">
        <f t="shared" si="147"/>
        <v/>
      </c>
      <c r="V316" s="13"/>
    </row>
    <row r="317" spans="1:22" ht="13.2" customHeight="1" x14ac:dyDescent="0.3">
      <c r="A317" s="28"/>
      <c r="B317" s="28"/>
      <c r="C317" s="28"/>
      <c r="D317" s="28"/>
      <c r="E317" s="28"/>
      <c r="F317" s="28"/>
      <c r="G317" s="37"/>
      <c r="H317" s="28"/>
      <c r="I317" s="28"/>
      <c r="J317" s="28"/>
      <c r="K317" s="28"/>
      <c r="L317" s="28"/>
      <c r="M317" s="28"/>
      <c r="N317" s="28"/>
      <c r="O317" s="29"/>
      <c r="P317" t="str">
        <f t="shared" si="170"/>
        <v/>
      </c>
      <c r="Q317" t="s">
        <v>603</v>
      </c>
      <c r="R317" t="s">
        <v>32</v>
      </c>
      <c r="S317" t="s">
        <v>252</v>
      </c>
      <c r="U317" t="str">
        <f t="shared" si="150"/>
        <v/>
      </c>
      <c r="V317" s="13"/>
    </row>
    <row r="318" spans="1:22" ht="13.2" customHeight="1" x14ac:dyDescent="0.3">
      <c r="A318" s="28"/>
      <c r="B318" s="28"/>
      <c r="C318" s="28"/>
      <c r="D318" s="28"/>
      <c r="E318" s="28"/>
      <c r="F318" s="28"/>
      <c r="G318" s="37"/>
      <c r="H318" s="28"/>
      <c r="I318" s="28"/>
      <c r="J318" s="28"/>
      <c r="K318" s="28"/>
      <c r="L318" s="28"/>
      <c r="M318" s="28"/>
      <c r="N318" s="28"/>
      <c r="O318" s="29"/>
      <c r="P318" t="str">
        <f>IF(D$77="","",D$77)</f>
        <v/>
      </c>
      <c r="Q318" t="s">
        <v>604</v>
      </c>
      <c r="R318" t="s">
        <v>25</v>
      </c>
      <c r="S318" t="s">
        <v>255</v>
      </c>
      <c r="U318" t="str">
        <f t="shared" si="147"/>
        <v/>
      </c>
      <c r="V318" s="13" t="str">
        <f t="shared" ref="V318" si="171">IF(OR($N$15="Int.",ISBLANK($N$15)),"",IF(AND(U319="NO*",U321="NO*"),"Case 0",IF(U318="VALID",IF(U320="VALID",IF(U319="YES",IF(U321="YES","Case 1","Case 2"),IF(U321="YES","Case 3","Case 4")),IF(U319="YES",IF(U321="YES","Case 5","Case 6"),IF(U321="YES","Case 7","Case 8"))),IF(U320="VALID",IF(U319="YES",IF(U321="YES","Case 9","Case 10"),IF(U321="YES","Case 11","Case 12")),IF(U319="YES",IF(U321="YES","Case 13","Case 14"),IF(U321="YES","Case 15","Case 16"))))))</f>
        <v/>
      </c>
    </row>
    <row r="319" spans="1:22" ht="13.2" customHeight="1" x14ac:dyDescent="0.3">
      <c r="A319" s="28"/>
      <c r="B319" s="28"/>
      <c r="C319" s="28"/>
      <c r="D319" s="28"/>
      <c r="E319" s="28"/>
      <c r="F319" s="28"/>
      <c r="G319" s="37"/>
      <c r="H319" s="28"/>
      <c r="I319" s="28"/>
      <c r="J319" s="28"/>
      <c r="K319" s="28"/>
      <c r="L319" s="28"/>
      <c r="M319" s="28"/>
      <c r="N319" s="28"/>
      <c r="O319" s="29"/>
      <c r="P319" t="str">
        <f t="shared" ref="P319:P321" si="172">IF(D$77="","",D$77)</f>
        <v/>
      </c>
      <c r="Q319" t="s">
        <v>604</v>
      </c>
      <c r="R319" t="s">
        <v>32</v>
      </c>
      <c r="S319" t="s">
        <v>255</v>
      </c>
      <c r="U319" t="str">
        <f t="shared" si="150"/>
        <v/>
      </c>
      <c r="V319" s="13"/>
    </row>
    <row r="320" spans="1:22" ht="13.2" customHeight="1" x14ac:dyDescent="0.3">
      <c r="A320" s="28"/>
      <c r="B320" s="28"/>
      <c r="C320" s="28"/>
      <c r="D320" s="28"/>
      <c r="E320" s="28"/>
      <c r="F320" s="28"/>
      <c r="G320" s="37"/>
      <c r="H320" s="28"/>
      <c r="I320" s="28"/>
      <c r="J320" s="28"/>
      <c r="K320" s="28"/>
      <c r="L320" s="28"/>
      <c r="M320" s="28"/>
      <c r="N320" s="28"/>
      <c r="O320" s="29"/>
      <c r="P320" t="str">
        <f t="shared" si="172"/>
        <v/>
      </c>
      <c r="Q320" t="s">
        <v>605</v>
      </c>
      <c r="R320" t="s">
        <v>25</v>
      </c>
      <c r="S320" t="s">
        <v>255</v>
      </c>
      <c r="U320" t="str">
        <f t="shared" si="147"/>
        <v/>
      </c>
      <c r="V320" s="13"/>
    </row>
    <row r="321" spans="1:22" ht="13.2" customHeight="1" x14ac:dyDescent="0.3">
      <c r="A321" s="28"/>
      <c r="B321" s="28"/>
      <c r="C321" s="28"/>
      <c r="D321" s="28"/>
      <c r="E321" s="28"/>
      <c r="F321" s="28"/>
      <c r="G321" s="37"/>
      <c r="H321" s="28"/>
      <c r="I321" s="28"/>
      <c r="J321" s="28"/>
      <c r="K321" s="28"/>
      <c r="L321" s="28"/>
      <c r="M321" s="28"/>
      <c r="N321" s="28"/>
      <c r="O321" s="29"/>
      <c r="P321" t="str">
        <f t="shared" si="172"/>
        <v/>
      </c>
      <c r="Q321" t="s">
        <v>605</v>
      </c>
      <c r="R321" t="s">
        <v>32</v>
      </c>
      <c r="S321" t="s">
        <v>255</v>
      </c>
      <c r="U321" t="str">
        <f t="shared" si="150"/>
        <v/>
      </c>
      <c r="V321" s="13"/>
    </row>
    <row r="322" spans="1:22" ht="13.2" customHeight="1" x14ac:dyDescent="0.3">
      <c r="A322" s="28"/>
      <c r="B322" s="28"/>
      <c r="C322" s="28"/>
      <c r="D322" s="28"/>
      <c r="E322" s="28"/>
      <c r="F322" s="28"/>
      <c r="G322" s="37"/>
      <c r="H322" s="28"/>
      <c r="I322" s="28"/>
      <c r="J322" s="28"/>
      <c r="K322" s="28"/>
      <c r="L322" s="28"/>
      <c r="M322" s="28"/>
      <c r="N322" s="28"/>
      <c r="O322" s="29"/>
      <c r="P322" t="str">
        <f>IF(D$78="","",D$78)</f>
        <v/>
      </c>
      <c r="Q322" t="s">
        <v>606</v>
      </c>
      <c r="R322" t="s">
        <v>25</v>
      </c>
      <c r="S322" t="s">
        <v>257</v>
      </c>
      <c r="U322" t="str">
        <f t="shared" si="147"/>
        <v/>
      </c>
      <c r="V322" s="13" t="str">
        <f t="shared" ref="V322" si="173">IF(OR($N$15="Int.",ISBLANK($N$15)),"",IF(AND(U323="NO*",U325="NO*"),"Case 0",IF(U322="VALID",IF(U324="VALID",IF(U323="YES",IF(U325="YES","Case 1","Case 2"),IF(U325="YES","Case 3","Case 4")),IF(U323="YES",IF(U325="YES","Case 5","Case 6"),IF(U325="YES","Case 7","Case 8"))),IF(U324="VALID",IF(U323="YES",IF(U325="YES","Case 9","Case 10"),IF(U325="YES","Case 11","Case 12")),IF(U323="YES",IF(U325="YES","Case 13","Case 14"),IF(U325="YES","Case 15","Case 16"))))))</f>
        <v/>
      </c>
    </row>
    <row r="323" spans="1:22" ht="13.2" customHeight="1" x14ac:dyDescent="0.3">
      <c r="A323" s="28"/>
      <c r="B323" s="28"/>
      <c r="C323" s="28"/>
      <c r="D323" s="28"/>
      <c r="E323" s="28"/>
      <c r="F323" s="28"/>
      <c r="G323" s="37"/>
      <c r="H323" s="28"/>
      <c r="I323" s="28"/>
      <c r="J323" s="28"/>
      <c r="K323" s="28"/>
      <c r="L323" s="28"/>
      <c r="M323" s="28"/>
      <c r="N323" s="28"/>
      <c r="O323" s="29"/>
      <c r="P323" t="str">
        <f t="shared" ref="P323:P325" si="174">IF(D$78="","",D$78)</f>
        <v/>
      </c>
      <c r="Q323" t="s">
        <v>606</v>
      </c>
      <c r="R323" t="s">
        <v>32</v>
      </c>
      <c r="S323" t="s">
        <v>257</v>
      </c>
      <c r="U323" t="str">
        <f t="shared" si="150"/>
        <v/>
      </c>
      <c r="V323" s="13"/>
    </row>
    <row r="324" spans="1:22" ht="13.2" customHeight="1" x14ac:dyDescent="0.3">
      <c r="A324" s="28"/>
      <c r="B324" s="28"/>
      <c r="C324" s="28"/>
      <c r="D324" s="28"/>
      <c r="E324" s="28"/>
      <c r="F324" s="28"/>
      <c r="G324" s="37"/>
      <c r="H324" s="28"/>
      <c r="I324" s="28"/>
      <c r="J324" s="28"/>
      <c r="K324" s="28"/>
      <c r="L324" s="28"/>
      <c r="M324" s="28"/>
      <c r="N324" s="28"/>
      <c r="O324" s="29"/>
      <c r="P324" t="str">
        <f t="shared" si="174"/>
        <v/>
      </c>
      <c r="Q324" t="s">
        <v>607</v>
      </c>
      <c r="R324" t="s">
        <v>25</v>
      </c>
      <c r="S324" t="s">
        <v>257</v>
      </c>
      <c r="U324" t="str">
        <f t="shared" si="147"/>
        <v/>
      </c>
      <c r="V324" s="13"/>
    </row>
    <row r="325" spans="1:22" ht="13.2" customHeight="1" x14ac:dyDescent="0.3">
      <c r="A325" s="28"/>
      <c r="B325" s="28"/>
      <c r="C325" s="28"/>
      <c r="D325" s="28"/>
      <c r="E325" s="28"/>
      <c r="F325" s="28"/>
      <c r="G325" s="37"/>
      <c r="H325" s="28"/>
      <c r="I325" s="28"/>
      <c r="J325" s="28"/>
      <c r="K325" s="28"/>
      <c r="L325" s="28"/>
      <c r="M325" s="28"/>
      <c r="N325" s="28"/>
      <c r="O325" s="29"/>
      <c r="P325" t="str">
        <f t="shared" si="174"/>
        <v/>
      </c>
      <c r="Q325" t="s">
        <v>607</v>
      </c>
      <c r="R325" t="s">
        <v>32</v>
      </c>
      <c r="S325" t="s">
        <v>257</v>
      </c>
      <c r="U325" t="str">
        <f t="shared" si="150"/>
        <v/>
      </c>
      <c r="V325" s="13"/>
    </row>
    <row r="326" spans="1:22" ht="13.2" customHeight="1" x14ac:dyDescent="0.3">
      <c r="A326" s="28"/>
      <c r="B326" s="28"/>
      <c r="C326" s="28"/>
      <c r="D326" s="28"/>
      <c r="E326" s="28"/>
      <c r="F326" s="28"/>
      <c r="G326" s="37"/>
      <c r="H326" s="28"/>
      <c r="I326" s="28"/>
      <c r="J326" s="28"/>
      <c r="K326" s="28"/>
      <c r="L326" s="28"/>
      <c r="M326" s="28"/>
      <c r="N326" s="28"/>
      <c r="O326" s="29"/>
      <c r="P326" t="str">
        <f>IF(D$79="","",D$79)</f>
        <v/>
      </c>
      <c r="Q326" t="s">
        <v>608</v>
      </c>
      <c r="R326" t="s">
        <v>25</v>
      </c>
      <c r="S326" t="s">
        <v>260</v>
      </c>
      <c r="U326" t="str">
        <f t="shared" si="147"/>
        <v/>
      </c>
      <c r="V326" s="13" t="str">
        <f t="shared" ref="V326" si="175">IF(OR($N$15="Int.",ISBLANK($N$15)),"",IF(AND(U327="NO*",U329="NO*"),"Case 0",IF(U326="VALID",IF(U328="VALID",IF(U327="YES",IF(U329="YES","Case 1","Case 2"),IF(U329="YES","Case 3","Case 4")),IF(U327="YES",IF(U329="YES","Case 5","Case 6"),IF(U329="YES","Case 7","Case 8"))),IF(U328="VALID",IF(U327="YES",IF(U329="YES","Case 9","Case 10"),IF(U329="YES","Case 11","Case 12")),IF(U327="YES",IF(U329="YES","Case 13","Case 14"),IF(U329="YES","Case 15","Case 16"))))))</f>
        <v/>
      </c>
    </row>
    <row r="327" spans="1:22" ht="13.2" customHeight="1" x14ac:dyDescent="0.3">
      <c r="A327" s="28"/>
      <c r="B327" s="28"/>
      <c r="C327" s="28"/>
      <c r="D327" s="28"/>
      <c r="E327" s="28"/>
      <c r="F327" s="28"/>
      <c r="G327" s="37"/>
      <c r="H327" s="28"/>
      <c r="I327" s="28"/>
      <c r="J327" s="28"/>
      <c r="K327" s="28"/>
      <c r="L327" s="28"/>
      <c r="M327" s="28"/>
      <c r="N327" s="28"/>
      <c r="O327" s="29"/>
      <c r="P327" t="str">
        <f t="shared" ref="P327:P329" si="176">IF(D$79="","",D$79)</f>
        <v/>
      </c>
      <c r="Q327" t="s">
        <v>608</v>
      </c>
      <c r="R327" t="s">
        <v>32</v>
      </c>
      <c r="S327" t="s">
        <v>260</v>
      </c>
      <c r="U327" t="str">
        <f t="shared" si="150"/>
        <v/>
      </c>
      <c r="V327" s="13"/>
    </row>
    <row r="328" spans="1:22" ht="13.2" customHeight="1" x14ac:dyDescent="0.3">
      <c r="A328" s="28"/>
      <c r="B328" s="28"/>
      <c r="C328" s="28"/>
      <c r="D328" s="28"/>
      <c r="E328" s="28"/>
      <c r="F328" s="28"/>
      <c r="G328" s="37"/>
      <c r="H328" s="28"/>
      <c r="I328" s="28"/>
      <c r="J328" s="28"/>
      <c r="K328" s="28"/>
      <c r="L328" s="28"/>
      <c r="M328" s="28"/>
      <c r="N328" s="28"/>
      <c r="O328" s="29"/>
      <c r="P328" t="str">
        <f t="shared" si="176"/>
        <v/>
      </c>
      <c r="Q328" t="s">
        <v>609</v>
      </c>
      <c r="R328" t="s">
        <v>25</v>
      </c>
      <c r="S328" t="s">
        <v>260</v>
      </c>
      <c r="U328" t="str">
        <f t="shared" si="147"/>
        <v/>
      </c>
      <c r="V328" s="13"/>
    </row>
    <row r="329" spans="1:22" ht="13.2" customHeight="1" x14ac:dyDescent="0.3">
      <c r="A329" s="28"/>
      <c r="B329" s="28"/>
      <c r="C329" s="28"/>
      <c r="D329" s="28"/>
      <c r="E329" s="28"/>
      <c r="F329" s="28"/>
      <c r="G329" s="37"/>
      <c r="H329" s="28"/>
      <c r="I329" s="28"/>
      <c r="J329" s="28"/>
      <c r="K329" s="28"/>
      <c r="L329" s="28"/>
      <c r="M329" s="28"/>
      <c r="N329" s="28"/>
      <c r="O329" s="29"/>
      <c r="P329" t="str">
        <f t="shared" si="176"/>
        <v/>
      </c>
      <c r="Q329" t="s">
        <v>609</v>
      </c>
      <c r="R329" t="s">
        <v>32</v>
      </c>
      <c r="S329" t="s">
        <v>260</v>
      </c>
      <c r="U329" t="str">
        <f t="shared" si="150"/>
        <v/>
      </c>
      <c r="V329" s="13"/>
    </row>
    <row r="330" spans="1:22" ht="13.2" customHeight="1" x14ac:dyDescent="0.3">
      <c r="A330" s="28"/>
      <c r="B330" s="28"/>
      <c r="C330" s="28"/>
      <c r="D330" s="28"/>
      <c r="E330" s="28"/>
      <c r="F330" s="28"/>
      <c r="G330" s="37"/>
      <c r="H330" s="28"/>
      <c r="I330" s="28"/>
      <c r="J330" s="28"/>
      <c r="K330" s="28"/>
      <c r="L330" s="28"/>
      <c r="M330" s="28"/>
      <c r="N330" s="28"/>
      <c r="O330" s="29"/>
      <c r="P330" t="str">
        <f>IF(D$80="","",D$80)</f>
        <v/>
      </c>
      <c r="Q330" t="s">
        <v>610</v>
      </c>
      <c r="R330" t="s">
        <v>25</v>
      </c>
      <c r="S330" t="s">
        <v>262</v>
      </c>
      <c r="U330" t="str">
        <f t="shared" si="147"/>
        <v/>
      </c>
      <c r="V330" s="13" t="str">
        <f t="shared" ref="V330" si="177">IF(OR($N$15="Int.",ISBLANK($N$15)),"",IF(AND(U331="NO*",U333="NO*"),"Case 0",IF(U330="VALID",IF(U332="VALID",IF(U331="YES",IF(U333="YES","Case 1","Case 2"),IF(U333="YES","Case 3","Case 4")),IF(U331="YES",IF(U333="YES","Case 5","Case 6"),IF(U333="YES","Case 7","Case 8"))),IF(U332="VALID",IF(U331="YES",IF(U333="YES","Case 9","Case 10"),IF(U333="YES","Case 11","Case 12")),IF(U331="YES",IF(U333="YES","Case 13","Case 14"),IF(U333="YES","Case 15","Case 16"))))))</f>
        <v/>
      </c>
    </row>
    <row r="331" spans="1:22" ht="13.2" customHeight="1" x14ac:dyDescent="0.3">
      <c r="A331" s="28"/>
      <c r="B331" s="28"/>
      <c r="C331" s="28"/>
      <c r="D331" s="28"/>
      <c r="E331" s="28"/>
      <c r="F331" s="28"/>
      <c r="G331" s="37"/>
      <c r="H331" s="28"/>
      <c r="I331" s="28"/>
      <c r="J331" s="28"/>
      <c r="K331" s="28"/>
      <c r="L331" s="28"/>
      <c r="M331" s="28"/>
      <c r="N331" s="28"/>
      <c r="O331" s="29"/>
      <c r="P331" t="str">
        <f t="shared" ref="P331:P333" si="178">IF(D$80="","",D$80)</f>
        <v/>
      </c>
      <c r="Q331" t="s">
        <v>610</v>
      </c>
      <c r="R331" t="s">
        <v>32</v>
      </c>
      <c r="S331" t="s">
        <v>262</v>
      </c>
      <c r="U331" t="str">
        <f t="shared" si="150"/>
        <v/>
      </c>
      <c r="V331" s="13"/>
    </row>
    <row r="332" spans="1:22" ht="13.2" customHeight="1" x14ac:dyDescent="0.3">
      <c r="A332" s="28"/>
      <c r="B332" s="28"/>
      <c r="C332" s="28"/>
      <c r="D332" s="28"/>
      <c r="E332" s="28"/>
      <c r="F332" s="28"/>
      <c r="G332" s="37"/>
      <c r="H332" s="28"/>
      <c r="I332" s="28"/>
      <c r="J332" s="28"/>
      <c r="K332" s="28"/>
      <c r="L332" s="28"/>
      <c r="M332" s="28"/>
      <c r="N332" s="28"/>
      <c r="O332" s="29"/>
      <c r="P332" t="str">
        <f t="shared" si="178"/>
        <v/>
      </c>
      <c r="Q332" t="s">
        <v>611</v>
      </c>
      <c r="R332" t="s">
        <v>25</v>
      </c>
      <c r="S332" t="s">
        <v>262</v>
      </c>
      <c r="U332" t="str">
        <f t="shared" si="147"/>
        <v/>
      </c>
      <c r="V332" s="13"/>
    </row>
    <row r="333" spans="1:22" ht="13.2" customHeight="1" x14ac:dyDescent="0.3">
      <c r="A333" s="28"/>
      <c r="B333" s="28"/>
      <c r="C333" s="28"/>
      <c r="D333" s="28"/>
      <c r="E333" s="28"/>
      <c r="F333" s="28"/>
      <c r="G333" s="37"/>
      <c r="H333" s="28"/>
      <c r="I333" s="28"/>
      <c r="J333" s="28"/>
      <c r="K333" s="28"/>
      <c r="L333" s="28"/>
      <c r="M333" s="28"/>
      <c r="N333" s="28"/>
      <c r="O333" s="29"/>
      <c r="P333" t="str">
        <f t="shared" si="178"/>
        <v/>
      </c>
      <c r="Q333" t="s">
        <v>611</v>
      </c>
      <c r="R333" t="s">
        <v>32</v>
      </c>
      <c r="S333" t="s">
        <v>262</v>
      </c>
      <c r="U333" t="str">
        <f t="shared" si="150"/>
        <v/>
      </c>
      <c r="V333" s="13"/>
    </row>
    <row r="334" spans="1:22" ht="13.2" customHeight="1" x14ac:dyDescent="0.3">
      <c r="A334" s="28"/>
      <c r="B334" s="28"/>
      <c r="C334" s="28"/>
      <c r="D334" s="28"/>
      <c r="E334" s="28"/>
      <c r="F334" s="28"/>
      <c r="G334" s="37"/>
      <c r="H334" s="28"/>
      <c r="I334" s="28"/>
      <c r="J334" s="28"/>
      <c r="K334" s="28"/>
      <c r="L334" s="28"/>
      <c r="M334" s="28"/>
      <c r="N334" s="28"/>
      <c r="O334" s="29"/>
      <c r="P334" t="str">
        <f>IF(D$81="","",D$81)</f>
        <v/>
      </c>
      <c r="Q334" t="s">
        <v>612</v>
      </c>
      <c r="R334" t="s">
        <v>25</v>
      </c>
      <c r="S334" t="s">
        <v>265</v>
      </c>
      <c r="U334" t="str">
        <f t="shared" si="147"/>
        <v/>
      </c>
      <c r="V334" s="13" t="str">
        <f t="shared" ref="V334" si="179">IF(OR($N$15="Int.",ISBLANK($N$15)),"",IF(AND(U335="NO*",U337="NO*"),"Case 0",IF(U334="VALID",IF(U336="VALID",IF(U335="YES",IF(U337="YES","Case 1","Case 2"),IF(U337="YES","Case 3","Case 4")),IF(U335="YES",IF(U337="YES","Case 5","Case 6"),IF(U337="YES","Case 7","Case 8"))),IF(U336="VALID",IF(U335="YES",IF(U337="YES","Case 9","Case 10"),IF(U337="YES","Case 11","Case 12")),IF(U335="YES",IF(U337="YES","Case 13","Case 14"),IF(U337="YES","Case 15","Case 16"))))))</f>
        <v/>
      </c>
    </row>
    <row r="335" spans="1:22" ht="13.2" customHeight="1" x14ac:dyDescent="0.3">
      <c r="A335" s="28"/>
      <c r="B335" s="28"/>
      <c r="C335" s="28"/>
      <c r="D335" s="28"/>
      <c r="E335" s="28"/>
      <c r="F335" s="28"/>
      <c r="G335" s="37"/>
      <c r="H335" s="28"/>
      <c r="I335" s="28"/>
      <c r="J335" s="28"/>
      <c r="K335" s="28"/>
      <c r="L335" s="28"/>
      <c r="M335" s="28"/>
      <c r="N335" s="28"/>
      <c r="O335" s="29"/>
      <c r="P335" t="str">
        <f t="shared" ref="P335:P337" si="180">IF(D$81="","",D$81)</f>
        <v/>
      </c>
      <c r="Q335" t="s">
        <v>612</v>
      </c>
      <c r="R335" t="s">
        <v>32</v>
      </c>
      <c r="S335" t="s">
        <v>265</v>
      </c>
      <c r="U335" t="str">
        <f t="shared" si="150"/>
        <v/>
      </c>
      <c r="V335" s="13"/>
    </row>
    <row r="336" spans="1:22" ht="13.2" customHeight="1" x14ac:dyDescent="0.3">
      <c r="A336" s="28"/>
      <c r="B336" s="28"/>
      <c r="C336" s="28"/>
      <c r="D336" s="28"/>
      <c r="E336" s="28"/>
      <c r="F336" s="28"/>
      <c r="G336" s="37"/>
      <c r="H336" s="28"/>
      <c r="I336" s="28"/>
      <c r="J336" s="28"/>
      <c r="K336" s="28"/>
      <c r="L336" s="28"/>
      <c r="M336" s="28"/>
      <c r="N336" s="28"/>
      <c r="O336" s="29"/>
      <c r="P336" t="str">
        <f t="shared" si="180"/>
        <v/>
      </c>
      <c r="Q336" t="s">
        <v>613</v>
      </c>
      <c r="R336" t="s">
        <v>25</v>
      </c>
      <c r="S336" t="s">
        <v>265</v>
      </c>
      <c r="U336" t="str">
        <f t="shared" si="147"/>
        <v/>
      </c>
      <c r="V336" s="13"/>
    </row>
    <row r="337" spans="1:22" ht="13.2" customHeight="1" x14ac:dyDescent="0.3">
      <c r="A337" s="28"/>
      <c r="B337" s="28"/>
      <c r="C337" s="28"/>
      <c r="D337" s="28"/>
      <c r="E337" s="28"/>
      <c r="F337" s="28"/>
      <c r="G337" s="37"/>
      <c r="H337" s="28"/>
      <c r="I337" s="28"/>
      <c r="J337" s="28"/>
      <c r="K337" s="28"/>
      <c r="L337" s="28"/>
      <c r="M337" s="28"/>
      <c r="N337" s="28"/>
      <c r="O337" s="29"/>
      <c r="P337" t="str">
        <f t="shared" si="180"/>
        <v/>
      </c>
      <c r="Q337" t="s">
        <v>613</v>
      </c>
      <c r="R337" t="s">
        <v>32</v>
      </c>
      <c r="S337" t="s">
        <v>265</v>
      </c>
      <c r="U337" t="str">
        <f t="shared" si="150"/>
        <v/>
      </c>
      <c r="V337" s="13"/>
    </row>
    <row r="338" spans="1:22" ht="13.2" customHeight="1" x14ac:dyDescent="0.3">
      <c r="A338" s="28"/>
      <c r="B338" s="28"/>
      <c r="C338" s="28"/>
      <c r="D338" s="28"/>
      <c r="E338" s="28"/>
      <c r="F338" s="28"/>
      <c r="G338" s="37"/>
      <c r="H338" s="28"/>
      <c r="I338" s="28"/>
      <c r="J338" s="28"/>
      <c r="K338" s="28"/>
      <c r="L338" s="28"/>
      <c r="M338" s="28"/>
      <c r="N338" s="28"/>
      <c r="O338" s="29"/>
      <c r="P338" t="str">
        <f>IF(D$82="","",D$82)</f>
        <v/>
      </c>
      <c r="Q338" t="s">
        <v>614</v>
      </c>
      <c r="R338" t="s">
        <v>25</v>
      </c>
      <c r="S338" t="s">
        <v>267</v>
      </c>
      <c r="U338" t="str">
        <f t="shared" ref="U338:U400" si="181">IF($T$1&lt;&gt;"Cq","",IF(T338="","INVALID",IF(T338&lt;33,"VALID","INVALID")))</f>
        <v/>
      </c>
      <c r="V338" s="13" t="str">
        <f t="shared" ref="V338" si="182">IF(OR($N$15="Int.",ISBLANK($N$15)),"",IF(AND(U339="NO*",U341="NO*"),"Case 0",IF(U338="VALID",IF(U340="VALID",IF(U339="YES",IF(U341="YES","Case 1","Case 2"),IF(U341="YES","Case 3","Case 4")),IF(U339="YES",IF(U341="YES","Case 5","Case 6"),IF(U341="YES","Case 7","Case 8"))),IF(U340="VALID",IF(U339="YES",IF(U341="YES","Case 9","Case 10"),IF(U341="YES","Case 11","Case 12")),IF(U339="YES",IF(U341="YES","Case 13","Case 14"),IF(U341="YES","Case 15","Case 16"))))))</f>
        <v/>
      </c>
    </row>
    <row r="339" spans="1:22" ht="13.2" customHeight="1" x14ac:dyDescent="0.3">
      <c r="A339" s="28"/>
      <c r="B339" s="28"/>
      <c r="C339" s="28"/>
      <c r="D339" s="28"/>
      <c r="E339" s="28"/>
      <c r="F339" s="28"/>
      <c r="G339" s="37"/>
      <c r="H339" s="28"/>
      <c r="I339" s="28"/>
      <c r="J339" s="28"/>
      <c r="K339" s="28"/>
      <c r="L339" s="28"/>
      <c r="M339" s="28"/>
      <c r="N339" s="28"/>
      <c r="O339" s="29"/>
      <c r="P339" t="str">
        <f t="shared" ref="P339:P341" si="183">IF(D$82="","",D$82)</f>
        <v/>
      </c>
      <c r="Q339" t="s">
        <v>614</v>
      </c>
      <c r="R339" t="s">
        <v>32</v>
      </c>
      <c r="S339" t="s">
        <v>267</v>
      </c>
      <c r="U339" t="str">
        <f t="shared" ref="U339:U401" si="184">IF($T$1&lt;&gt;"Cq","",IF(T339="","NO",IF(T339&lt;33,"YES","NO*")))</f>
        <v/>
      </c>
      <c r="V339" s="13"/>
    </row>
    <row r="340" spans="1:22" ht="13.2" customHeight="1" x14ac:dyDescent="0.3">
      <c r="A340" s="28"/>
      <c r="B340" s="28"/>
      <c r="C340" s="28"/>
      <c r="D340" s="28"/>
      <c r="E340" s="28"/>
      <c r="F340" s="28"/>
      <c r="G340" s="37"/>
      <c r="H340" s="28"/>
      <c r="I340" s="28"/>
      <c r="J340" s="28"/>
      <c r="K340" s="28"/>
      <c r="L340" s="28"/>
      <c r="M340" s="28"/>
      <c r="N340" s="28"/>
      <c r="O340" s="29"/>
      <c r="P340" t="str">
        <f t="shared" si="183"/>
        <v/>
      </c>
      <c r="Q340" t="s">
        <v>615</v>
      </c>
      <c r="R340" t="s">
        <v>25</v>
      </c>
      <c r="S340" t="s">
        <v>267</v>
      </c>
      <c r="U340" t="str">
        <f t="shared" si="181"/>
        <v/>
      </c>
      <c r="V340" s="13"/>
    </row>
    <row r="341" spans="1:22" ht="13.2" customHeight="1" x14ac:dyDescent="0.3">
      <c r="A341" s="28"/>
      <c r="B341" s="28"/>
      <c r="C341" s="28"/>
      <c r="D341" s="28"/>
      <c r="E341" s="28"/>
      <c r="F341" s="28"/>
      <c r="G341" s="37"/>
      <c r="H341" s="28"/>
      <c r="I341" s="28"/>
      <c r="J341" s="28"/>
      <c r="K341" s="28"/>
      <c r="L341" s="28"/>
      <c r="M341" s="28"/>
      <c r="N341" s="28"/>
      <c r="O341" s="29"/>
      <c r="P341" t="str">
        <f t="shared" si="183"/>
        <v/>
      </c>
      <c r="Q341" t="s">
        <v>615</v>
      </c>
      <c r="R341" t="s">
        <v>32</v>
      </c>
      <c r="S341" t="s">
        <v>267</v>
      </c>
      <c r="U341" t="str">
        <f t="shared" si="184"/>
        <v/>
      </c>
      <c r="V341" s="13"/>
    </row>
    <row r="342" spans="1:22" ht="13.2" customHeight="1" x14ac:dyDescent="0.3">
      <c r="A342" s="28"/>
      <c r="B342" s="28"/>
      <c r="C342" s="28"/>
      <c r="D342" s="28"/>
      <c r="E342" s="28"/>
      <c r="F342" s="28"/>
      <c r="G342" s="37"/>
      <c r="H342" s="28"/>
      <c r="I342" s="28"/>
      <c r="J342" s="28"/>
      <c r="K342" s="28"/>
      <c r="L342" s="28"/>
      <c r="M342" s="28"/>
      <c r="N342" s="28"/>
      <c r="O342" s="29"/>
      <c r="P342" t="str">
        <f>IF(D$83="","",D$83)</f>
        <v/>
      </c>
      <c r="Q342" t="s">
        <v>616</v>
      </c>
      <c r="R342" t="s">
        <v>25</v>
      </c>
      <c r="S342" t="s">
        <v>270</v>
      </c>
      <c r="U342" t="str">
        <f t="shared" si="181"/>
        <v/>
      </c>
      <c r="V342" s="13" t="str">
        <f t="shared" ref="V342" si="185">IF(OR($N$15="Int.",ISBLANK($N$15)),"",IF(AND(U343="NO*",U345="NO*"),"Case 0",IF(U342="VALID",IF(U344="VALID",IF(U343="YES",IF(U345="YES","Case 1","Case 2"),IF(U345="YES","Case 3","Case 4")),IF(U343="YES",IF(U345="YES","Case 5","Case 6"),IF(U345="YES","Case 7","Case 8"))),IF(U344="VALID",IF(U343="YES",IF(U345="YES","Case 9","Case 10"),IF(U345="YES","Case 11","Case 12")),IF(U343="YES",IF(U345="YES","Case 13","Case 14"),IF(U345="YES","Case 15","Case 16"))))))</f>
        <v/>
      </c>
    </row>
    <row r="343" spans="1:22" ht="13.2" customHeight="1" x14ac:dyDescent="0.3">
      <c r="A343" s="28"/>
      <c r="B343" s="28"/>
      <c r="C343" s="28"/>
      <c r="D343" s="28"/>
      <c r="E343" s="28"/>
      <c r="F343" s="28"/>
      <c r="G343" s="37"/>
      <c r="H343" s="28"/>
      <c r="I343" s="28"/>
      <c r="J343" s="28"/>
      <c r="K343" s="28"/>
      <c r="L343" s="28"/>
      <c r="M343" s="28"/>
      <c r="N343" s="28"/>
      <c r="O343" s="29"/>
      <c r="P343" t="str">
        <f t="shared" ref="P343:P345" si="186">IF(D$83="","",D$83)</f>
        <v/>
      </c>
      <c r="Q343" t="s">
        <v>616</v>
      </c>
      <c r="R343" t="s">
        <v>32</v>
      </c>
      <c r="S343" t="s">
        <v>270</v>
      </c>
      <c r="U343" t="str">
        <f t="shared" si="184"/>
        <v/>
      </c>
      <c r="V343" s="13"/>
    </row>
    <row r="344" spans="1:22" ht="13.2" customHeight="1" x14ac:dyDescent="0.3">
      <c r="A344" s="28"/>
      <c r="B344" s="28"/>
      <c r="C344" s="28"/>
      <c r="D344" s="28"/>
      <c r="E344" s="28"/>
      <c r="F344" s="28"/>
      <c r="G344" s="37"/>
      <c r="H344" s="28"/>
      <c r="I344" s="28"/>
      <c r="J344" s="28"/>
      <c r="K344" s="28"/>
      <c r="L344" s="28"/>
      <c r="M344" s="28"/>
      <c r="N344" s="28"/>
      <c r="O344" s="29"/>
      <c r="P344" t="str">
        <f t="shared" si="186"/>
        <v/>
      </c>
      <c r="Q344" t="s">
        <v>617</v>
      </c>
      <c r="R344" t="s">
        <v>25</v>
      </c>
      <c r="S344" t="s">
        <v>270</v>
      </c>
      <c r="U344" t="str">
        <f t="shared" si="181"/>
        <v/>
      </c>
      <c r="V344" s="13"/>
    </row>
    <row r="345" spans="1:22" ht="13.2" customHeight="1" x14ac:dyDescent="0.3">
      <c r="A345" s="28"/>
      <c r="B345" s="28"/>
      <c r="C345" s="28"/>
      <c r="D345" s="28"/>
      <c r="E345" s="28"/>
      <c r="F345" s="28"/>
      <c r="G345" s="37"/>
      <c r="H345" s="28"/>
      <c r="I345" s="28"/>
      <c r="J345" s="28"/>
      <c r="K345" s="28"/>
      <c r="L345" s="28"/>
      <c r="M345" s="28"/>
      <c r="N345" s="28"/>
      <c r="O345" s="29"/>
      <c r="P345" t="str">
        <f t="shared" si="186"/>
        <v/>
      </c>
      <c r="Q345" t="s">
        <v>617</v>
      </c>
      <c r="R345" t="s">
        <v>32</v>
      </c>
      <c r="S345" t="s">
        <v>270</v>
      </c>
      <c r="U345" t="str">
        <f t="shared" si="184"/>
        <v/>
      </c>
      <c r="V345" s="13"/>
    </row>
    <row r="346" spans="1:22" ht="13.2" customHeight="1" x14ac:dyDescent="0.3">
      <c r="A346" s="28"/>
      <c r="B346" s="28"/>
      <c r="C346" s="28"/>
      <c r="D346" s="28"/>
      <c r="E346" s="28"/>
      <c r="F346" s="28"/>
      <c r="G346" s="37"/>
      <c r="H346" s="28"/>
      <c r="I346" s="28"/>
      <c r="J346" s="28"/>
      <c r="K346" s="28"/>
      <c r="L346" s="28"/>
      <c r="M346" s="28"/>
      <c r="N346" s="28"/>
      <c r="O346" s="29"/>
      <c r="P346" t="str">
        <f>IF(D$84="","",D$84)</f>
        <v/>
      </c>
      <c r="Q346" t="s">
        <v>618</v>
      </c>
      <c r="R346" t="s">
        <v>25</v>
      </c>
      <c r="S346" t="s">
        <v>272</v>
      </c>
      <c r="U346" t="str">
        <f t="shared" si="181"/>
        <v/>
      </c>
      <c r="V346" s="13" t="str">
        <f t="shared" ref="V346" si="187">IF(OR($N$15="Int.",ISBLANK($N$15)),"",IF(AND(U347="NO*",U349="NO*"),"Case 0",IF(U346="VALID",IF(U348="VALID",IF(U347="YES",IF(U349="YES","Case 1","Case 2"),IF(U349="YES","Case 3","Case 4")),IF(U347="YES",IF(U349="YES","Case 5","Case 6"),IF(U349="YES","Case 7","Case 8"))),IF(U348="VALID",IF(U347="YES",IF(U349="YES","Case 9","Case 10"),IF(U349="YES","Case 11","Case 12")),IF(U347="YES",IF(U349="YES","Case 13","Case 14"),IF(U349="YES","Case 15","Case 16"))))))</f>
        <v/>
      </c>
    </row>
    <row r="347" spans="1:22" ht="13.2" customHeight="1" x14ac:dyDescent="0.3">
      <c r="A347" s="28"/>
      <c r="B347" s="28"/>
      <c r="C347" s="28"/>
      <c r="D347" s="28"/>
      <c r="E347" s="28"/>
      <c r="F347" s="28"/>
      <c r="G347" s="37"/>
      <c r="H347" s="28"/>
      <c r="I347" s="28"/>
      <c r="J347" s="28"/>
      <c r="K347" s="28"/>
      <c r="L347" s="28"/>
      <c r="M347" s="28"/>
      <c r="N347" s="28"/>
      <c r="O347" s="29"/>
      <c r="P347" t="str">
        <f t="shared" ref="P347:P349" si="188">IF(D$84="","",D$84)</f>
        <v/>
      </c>
      <c r="Q347" t="s">
        <v>618</v>
      </c>
      <c r="R347" t="s">
        <v>32</v>
      </c>
      <c r="S347" t="s">
        <v>272</v>
      </c>
      <c r="U347" t="str">
        <f t="shared" si="184"/>
        <v/>
      </c>
      <c r="V347" s="13"/>
    </row>
    <row r="348" spans="1:22" ht="13.2" customHeight="1" x14ac:dyDescent="0.3">
      <c r="A348" s="28"/>
      <c r="B348" s="28"/>
      <c r="C348" s="28"/>
      <c r="D348" s="28"/>
      <c r="E348" s="28"/>
      <c r="F348" s="28"/>
      <c r="G348" s="37"/>
      <c r="H348" s="28"/>
      <c r="I348" s="28"/>
      <c r="J348" s="28"/>
      <c r="K348" s="28"/>
      <c r="L348" s="28"/>
      <c r="M348" s="28"/>
      <c r="N348" s="28"/>
      <c r="O348" s="29"/>
      <c r="P348" t="str">
        <f t="shared" si="188"/>
        <v/>
      </c>
      <c r="Q348" t="s">
        <v>619</v>
      </c>
      <c r="R348" t="s">
        <v>25</v>
      </c>
      <c r="S348" t="s">
        <v>272</v>
      </c>
      <c r="U348" t="str">
        <f t="shared" si="181"/>
        <v/>
      </c>
      <c r="V348" s="13"/>
    </row>
    <row r="349" spans="1:22" ht="13.2" customHeight="1" x14ac:dyDescent="0.3">
      <c r="A349" s="28"/>
      <c r="B349" s="28"/>
      <c r="C349" s="28"/>
      <c r="D349" s="28"/>
      <c r="E349" s="28"/>
      <c r="F349" s="28"/>
      <c r="G349" s="37"/>
      <c r="H349" s="28"/>
      <c r="I349" s="28"/>
      <c r="J349" s="28"/>
      <c r="K349" s="28"/>
      <c r="L349" s="28"/>
      <c r="M349" s="28"/>
      <c r="N349" s="28"/>
      <c r="O349" s="29"/>
      <c r="P349" t="str">
        <f t="shared" si="188"/>
        <v/>
      </c>
      <c r="Q349" t="s">
        <v>619</v>
      </c>
      <c r="R349" t="s">
        <v>32</v>
      </c>
      <c r="S349" t="s">
        <v>272</v>
      </c>
      <c r="U349" t="str">
        <f t="shared" si="184"/>
        <v/>
      </c>
      <c r="V349" s="13"/>
    </row>
    <row r="350" spans="1:22" ht="13.2" customHeight="1" x14ac:dyDescent="0.3">
      <c r="A350" s="28"/>
      <c r="B350" s="28"/>
      <c r="C350" s="28"/>
      <c r="D350" s="28"/>
      <c r="E350" s="28"/>
      <c r="F350" s="28"/>
      <c r="G350" s="37"/>
      <c r="H350" s="28"/>
      <c r="I350" s="28"/>
      <c r="J350" s="28"/>
      <c r="K350" s="28"/>
      <c r="L350" s="28"/>
      <c r="M350" s="28"/>
      <c r="N350" s="28"/>
      <c r="O350" s="29"/>
      <c r="P350" t="str">
        <f>IF(D$85="","",D$85)</f>
        <v/>
      </c>
      <c r="Q350" t="s">
        <v>69</v>
      </c>
      <c r="R350" t="s">
        <v>25</v>
      </c>
      <c r="S350" t="s">
        <v>275</v>
      </c>
      <c r="U350" t="str">
        <f t="shared" si="181"/>
        <v/>
      </c>
      <c r="V350" s="13" t="str">
        <f t="shared" ref="V350" si="189">IF(OR($N$15="Int.",ISBLANK($N$15)),"",IF(AND(U351="NO*",U353="NO*"),"Case 0",IF(U350="VALID",IF(U352="VALID",IF(U351="YES",IF(U353="YES","Case 1","Case 2"),IF(U353="YES","Case 3","Case 4")),IF(U351="YES",IF(U353="YES","Case 5","Case 6"),IF(U353="YES","Case 7","Case 8"))),IF(U352="VALID",IF(U351="YES",IF(U353="YES","Case 9","Case 10"),IF(U353="YES","Case 11","Case 12")),IF(U351="YES",IF(U353="YES","Case 13","Case 14"),IF(U353="YES","Case 15","Case 16"))))))</f>
        <v/>
      </c>
    </row>
    <row r="351" spans="1:22" ht="13.2" customHeight="1" x14ac:dyDescent="0.3">
      <c r="A351" s="28"/>
      <c r="B351" s="28"/>
      <c r="C351" s="28"/>
      <c r="D351" s="28"/>
      <c r="E351" s="28"/>
      <c r="F351" s="28"/>
      <c r="G351" s="37"/>
      <c r="H351" s="28"/>
      <c r="I351" s="28"/>
      <c r="J351" s="28"/>
      <c r="K351" s="28"/>
      <c r="L351" s="28"/>
      <c r="M351" s="28"/>
      <c r="N351" s="28"/>
      <c r="O351" s="29"/>
      <c r="P351" t="str">
        <f t="shared" ref="P351:P353" si="190">IF(D$85="","",D$85)</f>
        <v/>
      </c>
      <c r="Q351" t="s">
        <v>69</v>
      </c>
      <c r="R351" t="s">
        <v>32</v>
      </c>
      <c r="S351" t="s">
        <v>275</v>
      </c>
      <c r="U351" t="str">
        <f t="shared" si="184"/>
        <v/>
      </c>
      <c r="V351" s="13"/>
    </row>
    <row r="352" spans="1:22" ht="13.2" customHeight="1" x14ac:dyDescent="0.3">
      <c r="A352" s="28"/>
      <c r="B352" s="28"/>
      <c r="C352" s="28"/>
      <c r="D352" s="28"/>
      <c r="E352" s="28"/>
      <c r="F352" s="28"/>
      <c r="G352" s="37"/>
      <c r="H352" s="28"/>
      <c r="I352" s="28"/>
      <c r="J352" s="28"/>
      <c r="K352" s="28"/>
      <c r="L352" s="28"/>
      <c r="M352" s="28"/>
      <c r="N352" s="28"/>
      <c r="O352" s="29"/>
      <c r="P352" t="str">
        <f t="shared" si="190"/>
        <v/>
      </c>
      <c r="Q352" t="s">
        <v>73</v>
      </c>
      <c r="R352" t="s">
        <v>25</v>
      </c>
      <c r="S352" t="s">
        <v>275</v>
      </c>
      <c r="U352" t="str">
        <f t="shared" si="181"/>
        <v/>
      </c>
      <c r="V352" s="13"/>
    </row>
    <row r="353" spans="1:22" ht="13.2" customHeight="1" x14ac:dyDescent="0.3">
      <c r="A353" s="28"/>
      <c r="B353" s="28"/>
      <c r="C353" s="28"/>
      <c r="D353" s="28"/>
      <c r="E353" s="28"/>
      <c r="F353" s="28"/>
      <c r="G353" s="37"/>
      <c r="H353" s="28"/>
      <c r="I353" s="28"/>
      <c r="J353" s="28"/>
      <c r="K353" s="28"/>
      <c r="L353" s="28"/>
      <c r="M353" s="28"/>
      <c r="N353" s="28"/>
      <c r="O353" s="29"/>
      <c r="P353" t="str">
        <f t="shared" si="190"/>
        <v/>
      </c>
      <c r="Q353" t="s">
        <v>73</v>
      </c>
      <c r="R353" t="s">
        <v>32</v>
      </c>
      <c r="S353" t="s">
        <v>275</v>
      </c>
      <c r="U353" t="str">
        <f t="shared" si="184"/>
        <v/>
      </c>
      <c r="V353" s="13"/>
    </row>
    <row r="354" spans="1:22" ht="13.2" customHeight="1" x14ac:dyDescent="0.3">
      <c r="A354" s="28"/>
      <c r="B354" s="28"/>
      <c r="C354" s="28"/>
      <c r="D354" s="28"/>
      <c r="E354" s="28"/>
      <c r="F354" s="28"/>
      <c r="G354" s="37"/>
      <c r="H354" s="28"/>
      <c r="I354" s="28"/>
      <c r="J354" s="28"/>
      <c r="K354" s="28"/>
      <c r="L354" s="28"/>
      <c r="M354" s="28"/>
      <c r="N354" s="28"/>
      <c r="O354" s="29"/>
      <c r="P354" t="str">
        <f>IF(D$86="","",D$86)</f>
        <v/>
      </c>
      <c r="Q354" t="s">
        <v>620</v>
      </c>
      <c r="R354" t="s">
        <v>25</v>
      </c>
      <c r="S354" t="s">
        <v>277</v>
      </c>
      <c r="U354" t="str">
        <f t="shared" si="181"/>
        <v/>
      </c>
      <c r="V354" s="13" t="str">
        <f t="shared" ref="V354" si="191">IF(OR($N$15="Int.",ISBLANK($N$15)),"",IF(AND(U355="NO*",U357="NO*"),"Case 0",IF(U354="VALID",IF(U356="VALID",IF(U355="YES",IF(U357="YES","Case 1","Case 2"),IF(U357="YES","Case 3","Case 4")),IF(U355="YES",IF(U357="YES","Case 5","Case 6"),IF(U357="YES","Case 7","Case 8"))),IF(U356="VALID",IF(U355="YES",IF(U357="YES","Case 9","Case 10"),IF(U357="YES","Case 11","Case 12")),IF(U355="YES",IF(U357="YES","Case 13","Case 14"),IF(U357="YES","Case 15","Case 16"))))))</f>
        <v/>
      </c>
    </row>
    <row r="355" spans="1:22" ht="13.2" customHeight="1" x14ac:dyDescent="0.3">
      <c r="A355" s="28"/>
      <c r="B355" s="28"/>
      <c r="C355" s="28"/>
      <c r="D355" s="28"/>
      <c r="E355" s="28"/>
      <c r="F355" s="28"/>
      <c r="G355" s="37"/>
      <c r="H355" s="28"/>
      <c r="I355" s="28"/>
      <c r="J355" s="28"/>
      <c r="K355" s="28"/>
      <c r="L355" s="28"/>
      <c r="M355" s="28"/>
      <c r="N355" s="28"/>
      <c r="O355" s="29"/>
      <c r="P355" t="str">
        <f t="shared" ref="P355:P357" si="192">IF(D$86="","",D$86)</f>
        <v/>
      </c>
      <c r="Q355" t="s">
        <v>620</v>
      </c>
      <c r="R355" t="s">
        <v>32</v>
      </c>
      <c r="S355" t="s">
        <v>277</v>
      </c>
      <c r="U355" t="str">
        <f t="shared" si="184"/>
        <v/>
      </c>
      <c r="V355" s="13"/>
    </row>
    <row r="356" spans="1:22" ht="13.2" customHeight="1" x14ac:dyDescent="0.3">
      <c r="A356" s="28"/>
      <c r="B356" s="28"/>
      <c r="C356" s="28"/>
      <c r="D356" s="28"/>
      <c r="E356" s="28"/>
      <c r="F356" s="28"/>
      <c r="G356" s="37"/>
      <c r="H356" s="28"/>
      <c r="I356" s="28"/>
      <c r="J356" s="28"/>
      <c r="K356" s="28"/>
      <c r="L356" s="28"/>
      <c r="M356" s="28"/>
      <c r="N356" s="28"/>
      <c r="O356" s="29"/>
      <c r="P356" t="str">
        <f t="shared" si="192"/>
        <v/>
      </c>
      <c r="Q356" t="s">
        <v>621</v>
      </c>
      <c r="R356" t="s">
        <v>25</v>
      </c>
      <c r="S356" t="s">
        <v>277</v>
      </c>
      <c r="U356" t="str">
        <f t="shared" si="181"/>
        <v/>
      </c>
      <c r="V356" s="13"/>
    </row>
    <row r="357" spans="1:22" ht="13.2" customHeight="1" x14ac:dyDescent="0.3">
      <c r="A357" s="28"/>
      <c r="B357" s="28"/>
      <c r="C357" s="28"/>
      <c r="D357" s="28"/>
      <c r="E357" s="28"/>
      <c r="F357" s="28"/>
      <c r="G357" s="37"/>
      <c r="H357" s="28"/>
      <c r="I357" s="28"/>
      <c r="J357" s="28"/>
      <c r="K357" s="28"/>
      <c r="L357" s="28"/>
      <c r="M357" s="28"/>
      <c r="N357" s="28"/>
      <c r="O357" s="29"/>
      <c r="P357" t="str">
        <f t="shared" si="192"/>
        <v/>
      </c>
      <c r="Q357" t="s">
        <v>621</v>
      </c>
      <c r="R357" t="s">
        <v>32</v>
      </c>
      <c r="S357" t="s">
        <v>277</v>
      </c>
      <c r="U357" t="str">
        <f t="shared" si="184"/>
        <v/>
      </c>
      <c r="V357" s="13"/>
    </row>
    <row r="358" spans="1:22" ht="13.2" customHeight="1" x14ac:dyDescent="0.3">
      <c r="A358" s="28"/>
      <c r="B358" s="28"/>
      <c r="C358" s="28"/>
      <c r="D358" s="28"/>
      <c r="E358" s="28"/>
      <c r="F358" s="28"/>
      <c r="G358" s="37"/>
      <c r="H358" s="28"/>
      <c r="I358" s="28"/>
      <c r="J358" s="28"/>
      <c r="K358" s="28"/>
      <c r="L358" s="28"/>
      <c r="M358" s="28"/>
      <c r="N358" s="28"/>
      <c r="O358" s="29"/>
      <c r="P358" t="str">
        <f>IF(D$87="","",D$87)</f>
        <v/>
      </c>
      <c r="Q358" t="s">
        <v>622</v>
      </c>
      <c r="R358" t="s">
        <v>25</v>
      </c>
      <c r="S358" t="s">
        <v>280</v>
      </c>
      <c r="U358" t="str">
        <f t="shared" si="181"/>
        <v/>
      </c>
      <c r="V358" s="13" t="str">
        <f t="shared" ref="V358" si="193">IF(OR($N$15="Int.",ISBLANK($N$15)),"",IF(AND(U359="NO*",U361="NO*"),"Case 0",IF(U358="VALID",IF(U360="VALID",IF(U359="YES",IF(U361="YES","Case 1","Case 2"),IF(U361="YES","Case 3","Case 4")),IF(U359="YES",IF(U361="YES","Case 5","Case 6"),IF(U361="YES","Case 7","Case 8"))),IF(U360="VALID",IF(U359="YES",IF(U361="YES","Case 9","Case 10"),IF(U361="YES","Case 11","Case 12")),IF(U359="YES",IF(U361="YES","Case 13","Case 14"),IF(U361="YES","Case 15","Case 16"))))))</f>
        <v/>
      </c>
    </row>
    <row r="359" spans="1:22" ht="13.2" customHeight="1" x14ac:dyDescent="0.3">
      <c r="A359" s="28"/>
      <c r="B359" s="28"/>
      <c r="C359" s="28"/>
      <c r="D359" s="28"/>
      <c r="E359" s="28"/>
      <c r="F359" s="28"/>
      <c r="G359" s="37"/>
      <c r="H359" s="28"/>
      <c r="I359" s="28"/>
      <c r="J359" s="28"/>
      <c r="K359" s="28"/>
      <c r="L359" s="28"/>
      <c r="M359" s="28"/>
      <c r="N359" s="28"/>
      <c r="O359" s="29"/>
      <c r="P359" t="str">
        <f t="shared" ref="P359:P361" si="194">IF(D$87="","",D$87)</f>
        <v/>
      </c>
      <c r="Q359" t="s">
        <v>622</v>
      </c>
      <c r="R359" t="s">
        <v>32</v>
      </c>
      <c r="S359" t="s">
        <v>280</v>
      </c>
      <c r="U359" t="str">
        <f t="shared" si="184"/>
        <v/>
      </c>
      <c r="V359" s="13"/>
    </row>
    <row r="360" spans="1:22" ht="13.2" customHeight="1" x14ac:dyDescent="0.3">
      <c r="A360" s="28"/>
      <c r="B360" s="28"/>
      <c r="C360" s="28"/>
      <c r="D360" s="28"/>
      <c r="E360" s="28"/>
      <c r="F360" s="28"/>
      <c r="G360" s="37"/>
      <c r="H360" s="28"/>
      <c r="I360" s="28"/>
      <c r="J360" s="28"/>
      <c r="K360" s="28"/>
      <c r="L360" s="28"/>
      <c r="M360" s="28"/>
      <c r="N360" s="28"/>
      <c r="O360" s="29"/>
      <c r="P360" t="str">
        <f t="shared" si="194"/>
        <v/>
      </c>
      <c r="Q360" t="s">
        <v>623</v>
      </c>
      <c r="R360" t="s">
        <v>25</v>
      </c>
      <c r="S360" t="s">
        <v>280</v>
      </c>
      <c r="U360" t="str">
        <f t="shared" si="181"/>
        <v/>
      </c>
      <c r="V360" s="13"/>
    </row>
    <row r="361" spans="1:22" ht="13.2" customHeight="1" x14ac:dyDescent="0.3">
      <c r="A361" s="28"/>
      <c r="B361" s="28"/>
      <c r="C361" s="28"/>
      <c r="D361" s="28"/>
      <c r="E361" s="28"/>
      <c r="F361" s="28"/>
      <c r="G361" s="37"/>
      <c r="H361" s="28"/>
      <c r="I361" s="28"/>
      <c r="J361" s="28"/>
      <c r="K361" s="28"/>
      <c r="L361" s="28"/>
      <c r="M361" s="28"/>
      <c r="N361" s="28"/>
      <c r="O361" s="29"/>
      <c r="P361" t="str">
        <f t="shared" si="194"/>
        <v/>
      </c>
      <c r="Q361" t="s">
        <v>623</v>
      </c>
      <c r="R361" t="s">
        <v>32</v>
      </c>
      <c r="S361" t="s">
        <v>280</v>
      </c>
      <c r="U361" t="str">
        <f t="shared" si="184"/>
        <v/>
      </c>
      <c r="V361" s="13"/>
    </row>
    <row r="362" spans="1:22" ht="13.2" customHeight="1" x14ac:dyDescent="0.3">
      <c r="A362" s="28"/>
      <c r="B362" s="28"/>
      <c r="C362" s="28"/>
      <c r="D362" s="28"/>
      <c r="E362" s="28"/>
      <c r="F362" s="28"/>
      <c r="G362" s="37"/>
      <c r="H362" s="28"/>
      <c r="I362" s="28"/>
      <c r="J362" s="28"/>
      <c r="K362" s="28"/>
      <c r="L362" s="28"/>
      <c r="M362" s="28"/>
      <c r="N362" s="28"/>
      <c r="O362" s="29"/>
      <c r="P362" t="str">
        <f>IF(D$88="","",D$88)</f>
        <v/>
      </c>
      <c r="Q362" t="s">
        <v>624</v>
      </c>
      <c r="R362" t="s">
        <v>25</v>
      </c>
      <c r="S362" t="s">
        <v>282</v>
      </c>
      <c r="U362" t="str">
        <f t="shared" si="181"/>
        <v/>
      </c>
      <c r="V362" s="13" t="str">
        <f t="shared" ref="V362" si="195">IF(OR($N$15="Int.",ISBLANK($N$15)),"",IF(AND(U363="NO*",U365="NO*"),"Case 0",IF(U362="VALID",IF(U364="VALID",IF(U363="YES",IF(U365="YES","Case 1","Case 2"),IF(U365="YES","Case 3","Case 4")),IF(U363="YES",IF(U365="YES","Case 5","Case 6"),IF(U365="YES","Case 7","Case 8"))),IF(U364="VALID",IF(U363="YES",IF(U365="YES","Case 9","Case 10"),IF(U365="YES","Case 11","Case 12")),IF(U363="YES",IF(U365="YES","Case 13","Case 14"),IF(U365="YES","Case 15","Case 16"))))))</f>
        <v/>
      </c>
    </row>
    <row r="363" spans="1:22" ht="13.2" customHeight="1" x14ac:dyDescent="0.3">
      <c r="A363" s="28"/>
      <c r="B363" s="28"/>
      <c r="C363" s="28"/>
      <c r="D363" s="28"/>
      <c r="E363" s="28"/>
      <c r="F363" s="28"/>
      <c r="G363" s="37"/>
      <c r="H363" s="28"/>
      <c r="I363" s="28"/>
      <c r="J363" s="28"/>
      <c r="K363" s="28"/>
      <c r="L363" s="28"/>
      <c r="M363" s="28"/>
      <c r="N363" s="28"/>
      <c r="O363" s="29"/>
      <c r="P363" t="str">
        <f t="shared" ref="P363:P365" si="196">IF(D$88="","",D$88)</f>
        <v/>
      </c>
      <c r="Q363" t="s">
        <v>624</v>
      </c>
      <c r="R363" t="s">
        <v>32</v>
      </c>
      <c r="S363" t="s">
        <v>282</v>
      </c>
      <c r="U363" t="str">
        <f t="shared" si="184"/>
        <v/>
      </c>
      <c r="V363" s="13"/>
    </row>
    <row r="364" spans="1:22" ht="13.2" customHeight="1" x14ac:dyDescent="0.3">
      <c r="A364" s="28"/>
      <c r="B364" s="28"/>
      <c r="C364" s="28"/>
      <c r="D364" s="28"/>
      <c r="E364" s="28"/>
      <c r="F364" s="28"/>
      <c r="G364" s="37"/>
      <c r="H364" s="28"/>
      <c r="I364" s="28"/>
      <c r="J364" s="28"/>
      <c r="K364" s="28"/>
      <c r="L364" s="28"/>
      <c r="M364" s="28"/>
      <c r="N364" s="28"/>
      <c r="O364" s="29"/>
      <c r="P364" t="str">
        <f t="shared" si="196"/>
        <v/>
      </c>
      <c r="Q364" t="s">
        <v>625</v>
      </c>
      <c r="R364" t="s">
        <v>25</v>
      </c>
      <c r="S364" t="s">
        <v>282</v>
      </c>
      <c r="U364" t="str">
        <f t="shared" si="181"/>
        <v/>
      </c>
      <c r="V364" s="13"/>
    </row>
    <row r="365" spans="1:22" ht="13.2" customHeight="1" x14ac:dyDescent="0.3">
      <c r="A365" s="28"/>
      <c r="B365" s="28"/>
      <c r="C365" s="28"/>
      <c r="D365" s="28"/>
      <c r="E365" s="28"/>
      <c r="F365" s="28"/>
      <c r="G365" s="37"/>
      <c r="H365" s="28"/>
      <c r="I365" s="28"/>
      <c r="J365" s="28"/>
      <c r="K365" s="28"/>
      <c r="L365" s="28"/>
      <c r="M365" s="28"/>
      <c r="N365" s="28"/>
      <c r="O365" s="29"/>
      <c r="P365" t="str">
        <f t="shared" si="196"/>
        <v/>
      </c>
      <c r="Q365" t="s">
        <v>625</v>
      </c>
      <c r="R365" t="s">
        <v>32</v>
      </c>
      <c r="S365" t="s">
        <v>282</v>
      </c>
      <c r="U365" t="str">
        <f t="shared" si="184"/>
        <v/>
      </c>
      <c r="V365" s="13"/>
    </row>
    <row r="366" spans="1:22" ht="13.2" customHeight="1" x14ac:dyDescent="0.3">
      <c r="A366" s="28"/>
      <c r="B366" s="28"/>
      <c r="C366" s="28"/>
      <c r="D366" s="28"/>
      <c r="E366" s="28"/>
      <c r="F366" s="28"/>
      <c r="G366" s="37"/>
      <c r="H366" s="28"/>
      <c r="I366" s="28"/>
      <c r="J366" s="28"/>
      <c r="K366" s="28"/>
      <c r="L366" s="28"/>
      <c r="M366" s="28"/>
      <c r="N366" s="28"/>
      <c r="O366" s="29"/>
      <c r="P366" t="str">
        <f>IF(D$89="","",D$89)</f>
        <v/>
      </c>
      <c r="Q366" t="s">
        <v>626</v>
      </c>
      <c r="R366" t="s">
        <v>25</v>
      </c>
      <c r="S366" t="s">
        <v>285</v>
      </c>
      <c r="U366" t="str">
        <f t="shared" si="181"/>
        <v/>
      </c>
      <c r="V366" s="13" t="str">
        <f t="shared" ref="V366" si="197">IF(OR($N$15="Int.",ISBLANK($N$15)),"",IF(AND(U367="NO*",U369="NO*"),"Case 0",IF(U366="VALID",IF(U368="VALID",IF(U367="YES",IF(U369="YES","Case 1","Case 2"),IF(U369="YES","Case 3","Case 4")),IF(U367="YES",IF(U369="YES","Case 5","Case 6"),IF(U369="YES","Case 7","Case 8"))),IF(U368="VALID",IF(U367="YES",IF(U369="YES","Case 9","Case 10"),IF(U369="YES","Case 11","Case 12")),IF(U367="YES",IF(U369="YES","Case 13","Case 14"),IF(U369="YES","Case 15","Case 16"))))))</f>
        <v/>
      </c>
    </row>
    <row r="367" spans="1:22" ht="13.2" customHeight="1" x14ac:dyDescent="0.3">
      <c r="A367" s="28"/>
      <c r="B367" s="28"/>
      <c r="C367" s="28"/>
      <c r="D367" s="28"/>
      <c r="E367" s="28"/>
      <c r="F367" s="28"/>
      <c r="G367" s="37"/>
      <c r="H367" s="28"/>
      <c r="I367" s="28"/>
      <c r="J367" s="28"/>
      <c r="K367" s="28"/>
      <c r="L367" s="28"/>
      <c r="M367" s="28"/>
      <c r="N367" s="28"/>
      <c r="O367" s="29"/>
      <c r="P367" t="str">
        <f t="shared" ref="P367:P369" si="198">IF(D$89="","",D$89)</f>
        <v/>
      </c>
      <c r="Q367" t="s">
        <v>626</v>
      </c>
      <c r="R367" t="s">
        <v>32</v>
      </c>
      <c r="S367" t="s">
        <v>285</v>
      </c>
      <c r="U367" t="str">
        <f t="shared" si="184"/>
        <v/>
      </c>
      <c r="V367" s="13"/>
    </row>
    <row r="368" spans="1:22" ht="13.2" customHeight="1" x14ac:dyDescent="0.3">
      <c r="A368" s="28"/>
      <c r="B368" s="28"/>
      <c r="C368" s="28"/>
      <c r="D368" s="28"/>
      <c r="E368" s="28"/>
      <c r="F368" s="28"/>
      <c r="G368" s="37"/>
      <c r="H368" s="28"/>
      <c r="I368" s="28"/>
      <c r="J368" s="28"/>
      <c r="K368" s="28"/>
      <c r="L368" s="28"/>
      <c r="M368" s="28"/>
      <c r="N368" s="28"/>
      <c r="O368" s="29"/>
      <c r="P368" t="str">
        <f t="shared" si="198"/>
        <v/>
      </c>
      <c r="Q368" t="s">
        <v>627</v>
      </c>
      <c r="R368" t="s">
        <v>25</v>
      </c>
      <c r="S368" t="s">
        <v>285</v>
      </c>
      <c r="U368" t="str">
        <f t="shared" si="181"/>
        <v/>
      </c>
      <c r="V368" s="13"/>
    </row>
    <row r="369" spans="1:22" ht="13.2" customHeight="1" x14ac:dyDescent="0.3">
      <c r="A369" s="28"/>
      <c r="B369" s="28"/>
      <c r="C369" s="28"/>
      <c r="D369" s="28"/>
      <c r="E369" s="28"/>
      <c r="F369" s="28"/>
      <c r="G369" s="37"/>
      <c r="H369" s="28"/>
      <c r="I369" s="28"/>
      <c r="J369" s="28"/>
      <c r="K369" s="28"/>
      <c r="L369" s="28"/>
      <c r="M369" s="28"/>
      <c r="N369" s="28"/>
      <c r="O369" s="29"/>
      <c r="P369" t="str">
        <f t="shared" si="198"/>
        <v/>
      </c>
      <c r="Q369" t="s">
        <v>627</v>
      </c>
      <c r="R369" t="s">
        <v>32</v>
      </c>
      <c r="S369" t="s">
        <v>285</v>
      </c>
      <c r="U369" t="str">
        <f t="shared" si="184"/>
        <v/>
      </c>
      <c r="V369" s="13"/>
    </row>
    <row r="370" spans="1:22" ht="13.2" customHeight="1" x14ac:dyDescent="0.3">
      <c r="A370" s="28"/>
      <c r="B370" s="28"/>
      <c r="C370" s="28"/>
      <c r="D370" s="28"/>
      <c r="E370" s="28"/>
      <c r="F370" s="28"/>
      <c r="G370" s="37"/>
      <c r="H370" s="28"/>
      <c r="I370" s="28"/>
      <c r="J370" s="28"/>
      <c r="K370" s="28"/>
      <c r="L370" s="28"/>
      <c r="M370" s="28"/>
      <c r="N370" s="28"/>
      <c r="O370" s="29"/>
      <c r="P370" t="str">
        <f>IF(D$90="","",D$90)</f>
        <v/>
      </c>
      <c r="Q370" t="s">
        <v>628</v>
      </c>
      <c r="R370" t="s">
        <v>25</v>
      </c>
      <c r="S370" t="s">
        <v>287</v>
      </c>
      <c r="U370" t="str">
        <f t="shared" si="181"/>
        <v/>
      </c>
      <c r="V370" s="13" t="str">
        <f t="shared" ref="V370" si="199">IF(OR($N$15="Int.",ISBLANK($N$15)),"",IF(AND(U371="NO*",U373="NO*"),"Case 0",IF(U370="VALID",IF(U372="VALID",IF(U371="YES",IF(U373="YES","Case 1","Case 2"),IF(U373="YES","Case 3","Case 4")),IF(U371="YES",IF(U373="YES","Case 5","Case 6"),IF(U373="YES","Case 7","Case 8"))),IF(U372="VALID",IF(U371="YES",IF(U373="YES","Case 9","Case 10"),IF(U373="YES","Case 11","Case 12")),IF(U371="YES",IF(U373="YES","Case 13","Case 14"),IF(U373="YES","Case 15","Case 16"))))))</f>
        <v/>
      </c>
    </row>
    <row r="371" spans="1:22" ht="13.2" customHeight="1" x14ac:dyDescent="0.3">
      <c r="A371" s="28"/>
      <c r="B371" s="28"/>
      <c r="C371" s="28"/>
      <c r="D371" s="28"/>
      <c r="E371" s="28"/>
      <c r="F371" s="28"/>
      <c r="G371" s="37"/>
      <c r="H371" s="28"/>
      <c r="I371" s="28"/>
      <c r="J371" s="28"/>
      <c r="K371" s="28"/>
      <c r="L371" s="28"/>
      <c r="M371" s="28"/>
      <c r="N371" s="28"/>
      <c r="O371" s="29"/>
      <c r="P371" t="str">
        <f t="shared" ref="P371:P373" si="200">IF(D$90="","",D$90)</f>
        <v/>
      </c>
      <c r="Q371" t="s">
        <v>628</v>
      </c>
      <c r="R371" t="s">
        <v>32</v>
      </c>
      <c r="S371" t="s">
        <v>287</v>
      </c>
      <c r="U371" t="str">
        <f t="shared" si="184"/>
        <v/>
      </c>
      <c r="V371" s="13"/>
    </row>
    <row r="372" spans="1:22" ht="13.2" customHeight="1" x14ac:dyDescent="0.3">
      <c r="A372" s="28"/>
      <c r="B372" s="28"/>
      <c r="C372" s="28"/>
      <c r="D372" s="28"/>
      <c r="E372" s="28"/>
      <c r="F372" s="28"/>
      <c r="G372" s="37"/>
      <c r="H372" s="28"/>
      <c r="I372" s="28"/>
      <c r="J372" s="28"/>
      <c r="K372" s="28"/>
      <c r="L372" s="28"/>
      <c r="M372" s="28"/>
      <c r="N372" s="28"/>
      <c r="O372" s="29"/>
      <c r="P372" t="str">
        <f t="shared" si="200"/>
        <v/>
      </c>
      <c r="Q372" t="s">
        <v>629</v>
      </c>
      <c r="R372" t="s">
        <v>25</v>
      </c>
      <c r="S372" t="s">
        <v>287</v>
      </c>
      <c r="U372" t="str">
        <f t="shared" si="181"/>
        <v/>
      </c>
      <c r="V372" s="13"/>
    </row>
    <row r="373" spans="1:22" ht="13.2" customHeight="1" x14ac:dyDescent="0.3">
      <c r="A373" s="28"/>
      <c r="B373" s="28"/>
      <c r="C373" s="28"/>
      <c r="D373" s="28"/>
      <c r="E373" s="28"/>
      <c r="F373" s="28"/>
      <c r="G373" s="37"/>
      <c r="H373" s="28"/>
      <c r="I373" s="28"/>
      <c r="J373" s="28"/>
      <c r="K373" s="28"/>
      <c r="L373" s="28"/>
      <c r="M373" s="28"/>
      <c r="N373" s="28"/>
      <c r="O373" s="29"/>
      <c r="P373" t="str">
        <f t="shared" si="200"/>
        <v/>
      </c>
      <c r="Q373" t="s">
        <v>629</v>
      </c>
      <c r="R373" t="s">
        <v>32</v>
      </c>
      <c r="S373" t="s">
        <v>287</v>
      </c>
      <c r="U373" t="str">
        <f t="shared" si="184"/>
        <v/>
      </c>
      <c r="V373" s="13"/>
    </row>
    <row r="374" spans="1:22" ht="13.2" customHeight="1" x14ac:dyDescent="0.3">
      <c r="A374" s="28"/>
      <c r="B374" s="28"/>
      <c r="C374" s="28"/>
      <c r="D374" s="28"/>
      <c r="E374" s="28"/>
      <c r="F374" s="28"/>
      <c r="G374" s="37"/>
      <c r="H374" s="28"/>
      <c r="I374" s="28"/>
      <c r="J374" s="28"/>
      <c r="K374" s="28"/>
      <c r="L374" s="28"/>
      <c r="M374" s="28"/>
      <c r="N374" s="28"/>
      <c r="O374" s="29"/>
      <c r="P374" t="str">
        <f>IF(D$91="","",D$91)</f>
        <v/>
      </c>
      <c r="Q374" t="s">
        <v>630</v>
      </c>
      <c r="R374" t="s">
        <v>25</v>
      </c>
      <c r="S374" t="s">
        <v>290</v>
      </c>
      <c r="U374" t="str">
        <f t="shared" si="181"/>
        <v/>
      </c>
      <c r="V374" s="13" t="str">
        <f t="shared" ref="V374" si="201">IF(OR($N$15="Int.",ISBLANK($N$15)),"",IF(AND(U375="NO*",U377="NO*"),"Case 0",IF(U374="VALID",IF(U376="VALID",IF(U375="YES",IF(U377="YES","Case 1","Case 2"),IF(U377="YES","Case 3","Case 4")),IF(U375="YES",IF(U377="YES","Case 5","Case 6"),IF(U377="YES","Case 7","Case 8"))),IF(U376="VALID",IF(U375="YES",IF(U377="YES","Case 9","Case 10"),IF(U377="YES","Case 11","Case 12")),IF(U375="YES",IF(U377="YES","Case 13","Case 14"),IF(U377="YES","Case 15","Case 16"))))))</f>
        <v/>
      </c>
    </row>
    <row r="375" spans="1:22" ht="13.2" customHeight="1" x14ac:dyDescent="0.3">
      <c r="A375" s="28"/>
      <c r="B375" s="28"/>
      <c r="C375" s="28"/>
      <c r="D375" s="28"/>
      <c r="E375" s="28"/>
      <c r="F375" s="28"/>
      <c r="G375" s="37"/>
      <c r="H375" s="28"/>
      <c r="I375" s="28"/>
      <c r="J375" s="28"/>
      <c r="K375" s="28"/>
      <c r="L375" s="28"/>
      <c r="M375" s="28"/>
      <c r="N375" s="28"/>
      <c r="O375" s="29"/>
      <c r="P375" t="str">
        <f t="shared" ref="P375:P377" si="202">IF(D$91="","",D$91)</f>
        <v/>
      </c>
      <c r="Q375" t="s">
        <v>630</v>
      </c>
      <c r="R375" t="s">
        <v>32</v>
      </c>
      <c r="S375" t="s">
        <v>290</v>
      </c>
      <c r="U375" t="str">
        <f t="shared" si="184"/>
        <v/>
      </c>
      <c r="V375" s="13"/>
    </row>
    <row r="376" spans="1:22" ht="13.2" customHeight="1" x14ac:dyDescent="0.3">
      <c r="A376" s="28"/>
      <c r="B376" s="28"/>
      <c r="C376" s="28"/>
      <c r="D376" s="28"/>
      <c r="E376" s="28"/>
      <c r="F376" s="28"/>
      <c r="G376" s="37"/>
      <c r="H376" s="28"/>
      <c r="I376" s="28"/>
      <c r="J376" s="28"/>
      <c r="K376" s="28"/>
      <c r="L376" s="28"/>
      <c r="M376" s="28"/>
      <c r="N376" s="28"/>
      <c r="O376" s="29"/>
      <c r="P376" t="str">
        <f t="shared" si="202"/>
        <v/>
      </c>
      <c r="Q376" t="s">
        <v>631</v>
      </c>
      <c r="R376" t="s">
        <v>25</v>
      </c>
      <c r="S376" t="s">
        <v>290</v>
      </c>
      <c r="U376" t="str">
        <f t="shared" si="181"/>
        <v/>
      </c>
      <c r="V376" s="13"/>
    </row>
    <row r="377" spans="1:22" ht="13.2" customHeight="1" x14ac:dyDescent="0.3">
      <c r="A377" s="28"/>
      <c r="B377" s="28"/>
      <c r="C377" s="28"/>
      <c r="D377" s="28"/>
      <c r="E377" s="28"/>
      <c r="F377" s="28"/>
      <c r="G377" s="37"/>
      <c r="H377" s="28"/>
      <c r="I377" s="28"/>
      <c r="J377" s="28"/>
      <c r="K377" s="28"/>
      <c r="L377" s="28"/>
      <c r="M377" s="28"/>
      <c r="N377" s="28"/>
      <c r="O377" s="29"/>
      <c r="P377" t="str">
        <f t="shared" si="202"/>
        <v/>
      </c>
      <c r="Q377" t="s">
        <v>631</v>
      </c>
      <c r="R377" t="s">
        <v>32</v>
      </c>
      <c r="S377" t="s">
        <v>290</v>
      </c>
      <c r="U377" t="str">
        <f t="shared" si="184"/>
        <v/>
      </c>
      <c r="V377" s="13"/>
    </row>
    <row r="378" spans="1:22" ht="13.2" customHeight="1" x14ac:dyDescent="0.3">
      <c r="A378" s="28"/>
      <c r="B378" s="28"/>
      <c r="C378" s="28"/>
      <c r="D378" s="28"/>
      <c r="E378" s="28"/>
      <c r="F378" s="28"/>
      <c r="G378" s="37"/>
      <c r="H378" s="28"/>
      <c r="I378" s="28"/>
      <c r="J378" s="28"/>
      <c r="K378" s="28"/>
      <c r="L378" s="28"/>
      <c r="M378" s="28"/>
      <c r="N378" s="28"/>
      <c r="O378" s="29"/>
      <c r="P378" t="str">
        <f>IF(D$92="","",D$92)</f>
        <v/>
      </c>
      <c r="Q378" t="s">
        <v>632</v>
      </c>
      <c r="R378" t="s">
        <v>25</v>
      </c>
      <c r="S378" t="s">
        <v>292</v>
      </c>
      <c r="U378" t="str">
        <f t="shared" si="181"/>
        <v/>
      </c>
      <c r="V378" s="13" t="str">
        <f t="shared" ref="V378" si="203">IF(OR($N$15="Int.",ISBLANK($N$15)),"",IF(AND(U379="NO*",U381="NO*"),"Case 0",IF(U378="VALID",IF(U380="VALID",IF(U379="YES",IF(U381="YES","Case 1","Case 2"),IF(U381="YES","Case 3","Case 4")),IF(U379="YES",IF(U381="YES","Case 5","Case 6"),IF(U381="YES","Case 7","Case 8"))),IF(U380="VALID",IF(U379="YES",IF(U381="YES","Case 9","Case 10"),IF(U381="YES","Case 11","Case 12")),IF(U379="YES",IF(U381="YES","Case 13","Case 14"),IF(U381="YES","Case 15","Case 16"))))))</f>
        <v/>
      </c>
    </row>
    <row r="379" spans="1:22" ht="13.2" customHeight="1" x14ac:dyDescent="0.3">
      <c r="A379" s="28"/>
      <c r="B379" s="28"/>
      <c r="C379" s="28"/>
      <c r="D379" s="28"/>
      <c r="E379" s="28"/>
      <c r="F379" s="28"/>
      <c r="G379" s="37"/>
      <c r="H379" s="28"/>
      <c r="I379" s="28"/>
      <c r="J379" s="28"/>
      <c r="K379" s="28"/>
      <c r="L379" s="28"/>
      <c r="M379" s="28"/>
      <c r="N379" s="28"/>
      <c r="O379" s="29"/>
      <c r="P379" t="str">
        <f t="shared" ref="P379:P381" si="204">IF(D$92="","",D$92)</f>
        <v/>
      </c>
      <c r="Q379" t="s">
        <v>632</v>
      </c>
      <c r="R379" t="s">
        <v>32</v>
      </c>
      <c r="S379" t="s">
        <v>292</v>
      </c>
      <c r="U379" t="str">
        <f t="shared" si="184"/>
        <v/>
      </c>
      <c r="V379" s="13"/>
    </row>
    <row r="380" spans="1:22" ht="13.2" customHeight="1" x14ac:dyDescent="0.3">
      <c r="A380" s="28"/>
      <c r="B380" s="28"/>
      <c r="C380" s="28"/>
      <c r="D380" s="28"/>
      <c r="E380" s="28"/>
      <c r="F380" s="28"/>
      <c r="G380" s="37"/>
      <c r="H380" s="28"/>
      <c r="I380" s="28"/>
      <c r="J380" s="28"/>
      <c r="K380" s="28"/>
      <c r="L380" s="28"/>
      <c r="M380" s="28"/>
      <c r="N380" s="28"/>
      <c r="O380" s="29"/>
      <c r="P380" t="str">
        <f t="shared" si="204"/>
        <v/>
      </c>
      <c r="Q380" t="s">
        <v>633</v>
      </c>
      <c r="R380" t="s">
        <v>25</v>
      </c>
      <c r="S380" t="s">
        <v>292</v>
      </c>
      <c r="U380" t="str">
        <f t="shared" si="181"/>
        <v/>
      </c>
      <c r="V380" s="13"/>
    </row>
    <row r="381" spans="1:22" ht="13.2" customHeight="1" x14ac:dyDescent="0.3">
      <c r="A381" s="28"/>
      <c r="B381" s="28"/>
      <c r="C381" s="28"/>
      <c r="D381" s="28"/>
      <c r="E381" s="28"/>
      <c r="F381" s="28"/>
      <c r="G381" s="37"/>
      <c r="H381" s="28"/>
      <c r="I381" s="28"/>
      <c r="J381" s="28"/>
      <c r="K381" s="28"/>
      <c r="L381" s="28"/>
      <c r="M381" s="28"/>
      <c r="N381" s="28"/>
      <c r="O381" s="29"/>
      <c r="P381" t="str">
        <f t="shared" si="204"/>
        <v/>
      </c>
      <c r="Q381" t="s">
        <v>633</v>
      </c>
      <c r="R381" t="s">
        <v>32</v>
      </c>
      <c r="S381" t="s">
        <v>292</v>
      </c>
      <c r="U381" t="str">
        <f t="shared" si="184"/>
        <v/>
      </c>
      <c r="V381" s="13"/>
    </row>
    <row r="382" spans="1:22" ht="13.2" customHeight="1" x14ac:dyDescent="0.3">
      <c r="A382" s="28"/>
      <c r="B382" s="28"/>
      <c r="C382" s="28"/>
      <c r="D382" s="28"/>
      <c r="E382" s="28"/>
      <c r="F382" s="28"/>
      <c r="G382" s="37"/>
      <c r="H382" s="28"/>
      <c r="I382" s="28"/>
      <c r="J382" s="28"/>
      <c r="K382" s="28"/>
      <c r="L382" s="28"/>
      <c r="M382" s="28"/>
      <c r="N382" s="28"/>
      <c r="O382" s="29"/>
      <c r="P382" t="str">
        <f>IF(D$93="","",D$93)</f>
        <v/>
      </c>
      <c r="Q382" t="s">
        <v>634</v>
      </c>
      <c r="R382" t="s">
        <v>25</v>
      </c>
      <c r="S382" t="s">
        <v>295</v>
      </c>
      <c r="U382" t="str">
        <f t="shared" si="181"/>
        <v/>
      </c>
      <c r="V382" s="13" t="str">
        <f t="shared" ref="V382" si="205">IF(OR($N$15="Int.",ISBLANK($N$15)),"",IF(AND(U383="NO*",U385="NO*"),"Case 0",IF(U382="VALID",IF(U384="VALID",IF(U383="YES",IF(U385="YES","Case 1","Case 2"),IF(U385="YES","Case 3","Case 4")),IF(U383="YES",IF(U385="YES","Case 5","Case 6"),IF(U385="YES","Case 7","Case 8"))),IF(U384="VALID",IF(U383="YES",IF(U385="YES","Case 9","Case 10"),IF(U385="YES","Case 11","Case 12")),IF(U383="YES",IF(U385="YES","Case 13","Case 14"),IF(U385="YES","Case 15","Case 16"))))))</f>
        <v/>
      </c>
    </row>
    <row r="383" spans="1:22" ht="13.2" customHeight="1" x14ac:dyDescent="0.3">
      <c r="A383" s="28"/>
      <c r="B383" s="28"/>
      <c r="C383" s="28"/>
      <c r="D383" s="28"/>
      <c r="E383" s="28"/>
      <c r="F383" s="28"/>
      <c r="G383" s="37"/>
      <c r="H383" s="28"/>
      <c r="I383" s="28"/>
      <c r="J383" s="28"/>
      <c r="K383" s="28"/>
      <c r="L383" s="28"/>
      <c r="M383" s="28"/>
      <c r="N383" s="28"/>
      <c r="O383" s="29"/>
      <c r="P383" t="str">
        <f t="shared" ref="P383:P385" si="206">IF(D$93="","",D$93)</f>
        <v/>
      </c>
      <c r="Q383" t="s">
        <v>634</v>
      </c>
      <c r="R383" t="s">
        <v>32</v>
      </c>
      <c r="S383" t="s">
        <v>295</v>
      </c>
      <c r="U383" t="str">
        <f t="shared" si="184"/>
        <v/>
      </c>
      <c r="V383" s="13"/>
    </row>
    <row r="384" spans="1:22" ht="13.2" customHeight="1" x14ac:dyDescent="0.3">
      <c r="A384" s="28"/>
      <c r="B384" s="28"/>
      <c r="C384" s="28"/>
      <c r="D384" s="28"/>
      <c r="E384" s="28"/>
      <c r="F384" s="28"/>
      <c r="G384" s="37"/>
      <c r="H384" s="28"/>
      <c r="I384" s="28"/>
      <c r="J384" s="28"/>
      <c r="K384" s="28"/>
      <c r="L384" s="28"/>
      <c r="M384" s="28"/>
      <c r="N384" s="28"/>
      <c r="O384" s="29"/>
      <c r="P384" t="str">
        <f t="shared" si="206"/>
        <v/>
      </c>
      <c r="Q384" t="s">
        <v>635</v>
      </c>
      <c r="R384" t="s">
        <v>25</v>
      </c>
      <c r="S384" t="s">
        <v>295</v>
      </c>
      <c r="U384" t="str">
        <f t="shared" si="181"/>
        <v/>
      </c>
      <c r="V384" s="13"/>
    </row>
    <row r="385" spans="1:22" ht="13.2" customHeight="1" x14ac:dyDescent="0.3">
      <c r="A385" s="28"/>
      <c r="B385" s="28"/>
      <c r="C385" s="28"/>
      <c r="D385" s="28"/>
      <c r="E385" s="28"/>
      <c r="F385" s="28"/>
      <c r="G385" s="37"/>
      <c r="H385" s="28"/>
      <c r="I385" s="28"/>
      <c r="J385" s="28"/>
      <c r="K385" s="28"/>
      <c r="L385" s="28"/>
      <c r="M385" s="28"/>
      <c r="N385" s="28"/>
      <c r="O385" s="29"/>
      <c r="P385" t="str">
        <f t="shared" si="206"/>
        <v/>
      </c>
      <c r="Q385" t="s">
        <v>635</v>
      </c>
      <c r="R385" t="s">
        <v>32</v>
      </c>
      <c r="S385" t="s">
        <v>295</v>
      </c>
      <c r="U385" t="str">
        <f t="shared" si="184"/>
        <v/>
      </c>
      <c r="V385" s="13"/>
    </row>
    <row r="386" spans="1:22" ht="13.2" customHeight="1" x14ac:dyDescent="0.3">
      <c r="A386" s="28"/>
      <c r="B386" s="28"/>
      <c r="C386" s="28"/>
      <c r="D386" s="28"/>
      <c r="E386" s="28"/>
      <c r="F386" s="28"/>
      <c r="G386" s="37"/>
      <c r="H386" s="28"/>
      <c r="I386" s="28"/>
      <c r="J386" s="28"/>
      <c r="K386" s="28"/>
      <c r="L386" s="28"/>
      <c r="M386" s="28"/>
      <c r="N386" s="28"/>
      <c r="O386" s="29"/>
      <c r="P386" t="str">
        <f>IF(D$94="","",D$94)</f>
        <v/>
      </c>
      <c r="Q386" t="s">
        <v>636</v>
      </c>
      <c r="R386" t="s">
        <v>25</v>
      </c>
      <c r="S386" t="s">
        <v>297</v>
      </c>
      <c r="U386" t="str">
        <f t="shared" si="181"/>
        <v/>
      </c>
      <c r="V386" s="13" t="str">
        <f t="shared" ref="V386" si="207">IF(OR($N$15="Int.",ISBLANK($N$15)),"",IF(AND(U387="NO*",U389="NO*"),"Case 0",IF(U386="VALID",IF(U388="VALID",IF(U387="YES",IF(U389="YES","Case 1","Case 2"),IF(U389="YES","Case 3","Case 4")),IF(U387="YES",IF(U389="YES","Case 5","Case 6"),IF(U389="YES","Case 7","Case 8"))),IF(U388="VALID",IF(U387="YES",IF(U389="YES","Case 9","Case 10"),IF(U389="YES","Case 11","Case 12")),IF(U387="YES",IF(U389="YES","Case 13","Case 14"),IF(U389="YES","Case 15","Case 16"))))))</f>
        <v/>
      </c>
    </row>
    <row r="387" spans="1:22" ht="13.2" customHeight="1" x14ac:dyDescent="0.3">
      <c r="A387" s="28"/>
      <c r="B387" s="28"/>
      <c r="C387" s="28"/>
      <c r="D387" s="28"/>
      <c r="E387" s="28"/>
      <c r="F387" s="28"/>
      <c r="G387" s="37"/>
      <c r="H387" s="28"/>
      <c r="I387" s="28"/>
      <c r="J387" s="28"/>
      <c r="K387" s="28"/>
      <c r="L387" s="28"/>
      <c r="M387" s="28"/>
      <c r="N387" s="28"/>
      <c r="O387" s="29"/>
      <c r="P387" t="str">
        <f t="shared" ref="P387:P389" si="208">IF(D$94="","",D$94)</f>
        <v/>
      </c>
      <c r="Q387" t="s">
        <v>636</v>
      </c>
      <c r="R387" t="s">
        <v>32</v>
      </c>
      <c r="S387" t="s">
        <v>297</v>
      </c>
      <c r="U387" t="str">
        <f t="shared" si="184"/>
        <v/>
      </c>
      <c r="V387" s="13"/>
    </row>
    <row r="388" spans="1:22" ht="13.2" customHeight="1" x14ac:dyDescent="0.3">
      <c r="A388" s="28"/>
      <c r="B388" s="28"/>
      <c r="C388" s="28"/>
      <c r="D388" s="28"/>
      <c r="E388" s="28"/>
      <c r="F388" s="28"/>
      <c r="G388" s="37"/>
      <c r="H388" s="28"/>
      <c r="I388" s="28"/>
      <c r="J388" s="28"/>
      <c r="K388" s="28"/>
      <c r="L388" s="28"/>
      <c r="M388" s="28"/>
      <c r="N388" s="28"/>
      <c r="O388" s="29"/>
      <c r="P388" t="str">
        <f t="shared" si="208"/>
        <v/>
      </c>
      <c r="Q388" t="s">
        <v>637</v>
      </c>
      <c r="R388" t="s">
        <v>25</v>
      </c>
      <c r="S388" t="s">
        <v>297</v>
      </c>
      <c r="U388" t="str">
        <f t="shared" si="181"/>
        <v/>
      </c>
      <c r="V388" s="13"/>
    </row>
    <row r="389" spans="1:22" ht="13.2" customHeight="1" x14ac:dyDescent="0.3">
      <c r="A389" s="28"/>
      <c r="B389" s="28"/>
      <c r="C389" s="28"/>
      <c r="D389" s="28"/>
      <c r="E389" s="28"/>
      <c r="F389" s="28"/>
      <c r="G389" s="37"/>
      <c r="H389" s="28"/>
      <c r="I389" s="28"/>
      <c r="J389" s="28"/>
      <c r="K389" s="28"/>
      <c r="L389" s="28"/>
      <c r="M389" s="28"/>
      <c r="N389" s="28"/>
      <c r="O389" s="29"/>
      <c r="P389" t="str">
        <f t="shared" si="208"/>
        <v/>
      </c>
      <c r="Q389" t="s">
        <v>637</v>
      </c>
      <c r="R389" t="s">
        <v>32</v>
      </c>
      <c r="S389" t="s">
        <v>297</v>
      </c>
      <c r="U389" t="str">
        <f t="shared" si="184"/>
        <v/>
      </c>
      <c r="V389" s="13"/>
    </row>
    <row r="390" spans="1:22" ht="13.2" customHeight="1" x14ac:dyDescent="0.3">
      <c r="A390" s="28"/>
      <c r="B390" s="28"/>
      <c r="C390" s="28"/>
      <c r="D390" s="28"/>
      <c r="E390" s="28"/>
      <c r="F390" s="28"/>
      <c r="G390" s="37"/>
      <c r="H390" s="28"/>
      <c r="I390" s="28"/>
      <c r="J390" s="28"/>
      <c r="K390" s="28"/>
      <c r="L390" s="28"/>
      <c r="M390" s="28"/>
      <c r="N390" s="28"/>
      <c r="O390" s="29"/>
      <c r="P390" t="str">
        <f>IF(D$95="","",D$95)</f>
        <v/>
      </c>
      <c r="Q390" t="s">
        <v>638</v>
      </c>
      <c r="R390" t="s">
        <v>25</v>
      </c>
      <c r="S390" t="s">
        <v>300</v>
      </c>
      <c r="U390" t="str">
        <f t="shared" si="181"/>
        <v/>
      </c>
      <c r="V390" s="13" t="str">
        <f t="shared" ref="V390" si="209">IF(OR($N$15="Int.",ISBLANK($N$15)),"",IF(AND(U391="NO*",U393="NO*"),"Case 0",IF(U390="VALID",IF(U392="VALID",IF(U391="YES",IF(U393="YES","Case 1","Case 2"),IF(U393="YES","Case 3","Case 4")),IF(U391="YES",IF(U393="YES","Case 5","Case 6"),IF(U393="YES","Case 7","Case 8"))),IF(U392="VALID",IF(U391="YES",IF(U393="YES","Case 9","Case 10"),IF(U393="YES","Case 11","Case 12")),IF(U391="YES",IF(U393="YES","Case 13","Case 14"),IF(U393="YES","Case 15","Case 16"))))))</f>
        <v/>
      </c>
    </row>
    <row r="391" spans="1:22" ht="13.2" customHeight="1" x14ac:dyDescent="0.3">
      <c r="A391" s="28"/>
      <c r="B391" s="28"/>
      <c r="C391" s="28"/>
      <c r="D391" s="28"/>
      <c r="E391" s="28"/>
      <c r="F391" s="28"/>
      <c r="G391" s="37"/>
      <c r="H391" s="28"/>
      <c r="I391" s="28"/>
      <c r="J391" s="28"/>
      <c r="K391" s="28"/>
      <c r="L391" s="28"/>
      <c r="M391" s="28"/>
      <c r="N391" s="28"/>
      <c r="O391" s="29"/>
      <c r="P391" t="str">
        <f t="shared" ref="P391:P393" si="210">IF(D$95="","",D$95)</f>
        <v/>
      </c>
      <c r="Q391" t="s">
        <v>638</v>
      </c>
      <c r="R391" t="s">
        <v>32</v>
      </c>
      <c r="S391" t="s">
        <v>300</v>
      </c>
      <c r="U391" t="str">
        <f t="shared" si="184"/>
        <v/>
      </c>
      <c r="V391" s="13"/>
    </row>
    <row r="392" spans="1:22" ht="13.2" customHeight="1" x14ac:dyDescent="0.3">
      <c r="A392" s="28"/>
      <c r="B392" s="28"/>
      <c r="C392" s="28"/>
      <c r="D392" s="28"/>
      <c r="E392" s="28"/>
      <c r="F392" s="28"/>
      <c r="G392" s="37"/>
      <c r="H392" s="28"/>
      <c r="I392" s="28"/>
      <c r="J392" s="28"/>
      <c r="K392" s="28"/>
      <c r="L392" s="28"/>
      <c r="M392" s="28"/>
      <c r="N392" s="28"/>
      <c r="O392" s="29"/>
      <c r="P392" t="str">
        <f t="shared" si="210"/>
        <v/>
      </c>
      <c r="Q392" t="s">
        <v>639</v>
      </c>
      <c r="R392" t="s">
        <v>25</v>
      </c>
      <c r="S392" t="s">
        <v>300</v>
      </c>
      <c r="U392" t="str">
        <f t="shared" si="181"/>
        <v/>
      </c>
      <c r="V392" s="13"/>
    </row>
    <row r="393" spans="1:22" ht="13.2" customHeight="1" x14ac:dyDescent="0.3">
      <c r="A393" s="28"/>
      <c r="B393" s="28"/>
      <c r="C393" s="28"/>
      <c r="D393" s="28"/>
      <c r="E393" s="28"/>
      <c r="F393" s="28"/>
      <c r="G393" s="37"/>
      <c r="H393" s="28"/>
      <c r="I393" s="28"/>
      <c r="J393" s="28"/>
      <c r="K393" s="28"/>
      <c r="L393" s="28"/>
      <c r="M393" s="28"/>
      <c r="N393" s="28"/>
      <c r="O393" s="29"/>
      <c r="P393" t="str">
        <f t="shared" si="210"/>
        <v/>
      </c>
      <c r="Q393" t="s">
        <v>639</v>
      </c>
      <c r="R393" t="s">
        <v>32</v>
      </c>
      <c r="S393" t="s">
        <v>300</v>
      </c>
      <c r="U393" t="str">
        <f t="shared" si="184"/>
        <v/>
      </c>
      <c r="V393" s="13"/>
    </row>
    <row r="394" spans="1:22" ht="13.2" customHeight="1" x14ac:dyDescent="0.3">
      <c r="A394" s="28"/>
      <c r="B394" s="28"/>
      <c r="C394" s="28"/>
      <c r="D394" s="28"/>
      <c r="E394" s="28"/>
      <c r="F394" s="28"/>
      <c r="G394" s="37"/>
      <c r="H394" s="28"/>
      <c r="I394" s="28"/>
      <c r="J394" s="28"/>
      <c r="K394" s="28"/>
      <c r="L394" s="28"/>
      <c r="M394" s="28"/>
      <c r="N394" s="28"/>
      <c r="O394" s="29"/>
      <c r="P394" t="str">
        <f>IF(D$96="","",D$96)</f>
        <v/>
      </c>
      <c r="Q394" t="s">
        <v>640</v>
      </c>
      <c r="R394" t="s">
        <v>25</v>
      </c>
      <c r="S394" t="s">
        <v>302</v>
      </c>
      <c r="U394" t="str">
        <f t="shared" si="181"/>
        <v/>
      </c>
      <c r="V394" s="13" t="str">
        <f t="shared" ref="V394" si="211">IF(OR($N$15="Int.",ISBLANK($N$15)),"",IF(AND(U395="NO*",U397="NO*"),"Case 0",IF(U394="VALID",IF(U396="VALID",IF(U395="YES",IF(U397="YES","Case 1","Case 2"),IF(U397="YES","Case 3","Case 4")),IF(U395="YES",IF(U397="YES","Case 5","Case 6"),IF(U397="YES","Case 7","Case 8"))),IF(U396="VALID",IF(U395="YES",IF(U397="YES","Case 9","Case 10"),IF(U397="YES","Case 11","Case 12")),IF(U395="YES",IF(U397="YES","Case 13","Case 14"),IF(U397="YES","Case 15","Case 16"))))))</f>
        <v/>
      </c>
    </row>
    <row r="395" spans="1:22" ht="13.2" customHeight="1" x14ac:dyDescent="0.3">
      <c r="A395" s="28"/>
      <c r="B395" s="28"/>
      <c r="C395" s="28"/>
      <c r="D395" s="28"/>
      <c r="E395" s="28"/>
      <c r="F395" s="28"/>
      <c r="G395" s="37"/>
      <c r="H395" s="28"/>
      <c r="I395" s="28"/>
      <c r="J395" s="28"/>
      <c r="K395" s="28"/>
      <c r="L395" s="28"/>
      <c r="M395" s="28"/>
      <c r="N395" s="28"/>
      <c r="O395" s="29"/>
      <c r="P395" t="str">
        <f t="shared" ref="P395:P397" si="212">IF(D$96="","",D$96)</f>
        <v/>
      </c>
      <c r="Q395" t="s">
        <v>640</v>
      </c>
      <c r="R395" t="s">
        <v>32</v>
      </c>
      <c r="S395" t="s">
        <v>302</v>
      </c>
      <c r="U395" t="str">
        <f t="shared" si="184"/>
        <v/>
      </c>
      <c r="V395" s="13"/>
    </row>
    <row r="396" spans="1:22" ht="13.2" customHeight="1" x14ac:dyDescent="0.3">
      <c r="A396" s="28"/>
      <c r="B396" s="28"/>
      <c r="C396" s="28"/>
      <c r="D396" s="28"/>
      <c r="E396" s="28"/>
      <c r="F396" s="28"/>
      <c r="G396" s="37"/>
      <c r="H396" s="28"/>
      <c r="I396" s="28"/>
      <c r="J396" s="28"/>
      <c r="K396" s="28"/>
      <c r="L396" s="28"/>
      <c r="M396" s="28"/>
      <c r="N396" s="28"/>
      <c r="O396" s="29"/>
      <c r="P396" t="str">
        <f t="shared" si="212"/>
        <v/>
      </c>
      <c r="Q396" t="s">
        <v>641</v>
      </c>
      <c r="R396" t="s">
        <v>25</v>
      </c>
      <c r="S396" t="s">
        <v>302</v>
      </c>
      <c r="U396" t="str">
        <f t="shared" si="181"/>
        <v/>
      </c>
      <c r="V396" s="13"/>
    </row>
    <row r="397" spans="1:22" ht="13.2" customHeight="1" x14ac:dyDescent="0.3">
      <c r="A397" s="28"/>
      <c r="B397" s="28"/>
      <c r="C397" s="28"/>
      <c r="D397" s="28"/>
      <c r="E397" s="28"/>
      <c r="F397" s="28"/>
      <c r="G397" s="37"/>
      <c r="H397" s="28"/>
      <c r="I397" s="28"/>
      <c r="J397" s="28"/>
      <c r="K397" s="28"/>
      <c r="L397" s="28"/>
      <c r="M397" s="28"/>
      <c r="N397" s="28"/>
      <c r="O397" s="29"/>
      <c r="P397" t="str">
        <f t="shared" si="212"/>
        <v/>
      </c>
      <c r="Q397" t="s">
        <v>641</v>
      </c>
      <c r="R397" t="s">
        <v>32</v>
      </c>
      <c r="S397" t="s">
        <v>302</v>
      </c>
      <c r="U397" t="str">
        <f t="shared" si="184"/>
        <v/>
      </c>
      <c r="V397" s="13"/>
    </row>
    <row r="398" spans="1:22" ht="13.2" customHeight="1" x14ac:dyDescent="0.3">
      <c r="A398" s="28"/>
      <c r="B398" s="28"/>
      <c r="C398" s="28"/>
      <c r="D398" s="28"/>
      <c r="E398" s="28"/>
      <c r="F398" s="28"/>
      <c r="G398" s="37"/>
      <c r="H398" s="28"/>
      <c r="I398" s="28"/>
      <c r="J398" s="28"/>
      <c r="K398" s="28"/>
      <c r="L398" s="28"/>
      <c r="M398" s="28"/>
      <c r="N398" s="28"/>
      <c r="O398" s="29"/>
      <c r="P398" t="str">
        <f>IF(D$97="","",D$97)</f>
        <v/>
      </c>
      <c r="Q398" t="s">
        <v>642</v>
      </c>
      <c r="R398" t="s">
        <v>25</v>
      </c>
      <c r="S398" t="s">
        <v>305</v>
      </c>
      <c r="U398" t="str">
        <f t="shared" si="181"/>
        <v/>
      </c>
      <c r="V398" s="13" t="str">
        <f t="shared" ref="V398" si="213">IF(OR($N$15="Int.",ISBLANK($N$15)),"",IF(AND(U399="NO*",U401="NO*"),"Case 0",IF(U398="VALID",IF(U400="VALID",IF(U399="YES",IF(U401="YES","Case 1","Case 2"),IF(U401="YES","Case 3","Case 4")),IF(U399="YES",IF(U401="YES","Case 5","Case 6"),IF(U401="YES","Case 7","Case 8"))),IF(U400="VALID",IF(U399="YES",IF(U401="YES","Case 9","Case 10"),IF(U401="YES","Case 11","Case 12")),IF(U399="YES",IF(U401="YES","Case 13","Case 14"),IF(U401="YES","Case 15","Case 16"))))))</f>
        <v/>
      </c>
    </row>
    <row r="399" spans="1:22" ht="13.2" customHeight="1" x14ac:dyDescent="0.3">
      <c r="A399" s="28"/>
      <c r="B399" s="28"/>
      <c r="C399" s="28"/>
      <c r="D399" s="28"/>
      <c r="E399" s="28"/>
      <c r="F399" s="28"/>
      <c r="G399" s="37"/>
      <c r="H399" s="28"/>
      <c r="I399" s="28"/>
      <c r="J399" s="28"/>
      <c r="K399" s="28"/>
      <c r="L399" s="28"/>
      <c r="M399" s="28"/>
      <c r="N399" s="28"/>
      <c r="O399" s="29"/>
      <c r="P399" t="str">
        <f t="shared" ref="P399:P400" si="214">IF(D$97="","",D$97)</f>
        <v/>
      </c>
      <c r="Q399" t="s">
        <v>642</v>
      </c>
      <c r="R399" t="s">
        <v>32</v>
      </c>
      <c r="S399" t="s">
        <v>305</v>
      </c>
      <c r="U399" t="str">
        <f t="shared" si="184"/>
        <v/>
      </c>
      <c r="V399" s="13"/>
    </row>
    <row r="400" spans="1:22" ht="13.2" customHeight="1" x14ac:dyDescent="0.3">
      <c r="A400" s="28"/>
      <c r="B400" s="28"/>
      <c r="C400" s="28"/>
      <c r="D400" s="28"/>
      <c r="E400" s="28"/>
      <c r="F400" s="28"/>
      <c r="G400" s="37"/>
      <c r="H400" s="28"/>
      <c r="I400" s="28"/>
      <c r="J400" s="28"/>
      <c r="K400" s="28"/>
      <c r="L400" s="28"/>
      <c r="M400" s="28"/>
      <c r="N400" s="28"/>
      <c r="O400" s="29"/>
      <c r="P400" t="str">
        <f t="shared" si="214"/>
        <v/>
      </c>
      <c r="Q400" t="s">
        <v>643</v>
      </c>
      <c r="R400" t="s">
        <v>25</v>
      </c>
      <c r="S400" t="s">
        <v>305</v>
      </c>
      <c r="U400" t="str">
        <f t="shared" si="181"/>
        <v/>
      </c>
      <c r="V400" s="13"/>
    </row>
    <row r="401" spans="1:22" ht="13.2" customHeight="1" x14ac:dyDescent="0.3">
      <c r="A401" s="28"/>
      <c r="B401" s="28"/>
      <c r="C401" s="28"/>
      <c r="D401" s="28"/>
      <c r="E401" s="28"/>
      <c r="F401" s="28"/>
      <c r="G401" s="37"/>
      <c r="H401" s="28"/>
      <c r="I401" s="28"/>
      <c r="J401" s="28"/>
      <c r="K401" s="28"/>
      <c r="L401" s="28"/>
      <c r="M401" s="28"/>
      <c r="N401" s="28"/>
      <c r="O401" s="29"/>
      <c r="P401" s="21" t="str">
        <f>IF(D$97="","",D$97)</f>
        <v/>
      </c>
      <c r="Q401" s="21" t="s">
        <v>643</v>
      </c>
      <c r="R401" s="21" t="s">
        <v>32</v>
      </c>
      <c r="S401" s="21" t="s">
        <v>305</v>
      </c>
      <c r="T401" s="21"/>
      <c r="U401" s="21" t="str">
        <f t="shared" si="184"/>
        <v/>
      </c>
      <c r="V401" s="13"/>
    </row>
    <row r="402" spans="1:22" ht="13.2" customHeight="1" x14ac:dyDescent="0.3">
      <c r="A402" s="28"/>
      <c r="B402" s="28"/>
      <c r="C402" s="28"/>
      <c r="D402" s="28"/>
      <c r="E402" s="28"/>
      <c r="F402" s="28"/>
      <c r="G402" s="37"/>
      <c r="H402" s="28"/>
      <c r="I402" s="28"/>
      <c r="J402" s="28"/>
      <c r="K402" s="28"/>
      <c r="L402" s="28"/>
      <c r="M402" s="28"/>
      <c r="N402" s="28"/>
      <c r="O402" s="29"/>
      <c r="P402" t="str">
        <f>IF(D$98="","",D$98)</f>
        <v/>
      </c>
      <c r="Q402" t="s">
        <v>644</v>
      </c>
      <c r="R402" t="s">
        <v>25</v>
      </c>
      <c r="S402" t="s">
        <v>307</v>
      </c>
      <c r="U402" t="str">
        <f t="shared" ref="U402:U464" si="215">IF($T$1&lt;&gt;"Cq","",IF(T402="","INVALID",IF(T402&lt;33,"VALID","INVALID")))</f>
        <v/>
      </c>
      <c r="V402" s="13" t="str">
        <f t="shared" ref="V402" si="216">IF(OR($N$15="Int.",ISBLANK($N$15)),"",IF(AND(U403="NO*",U405="NO*"),"Case 0",IF(U402="VALID",IF(U404="VALID",IF(U403="YES",IF(U405="YES","Case 1","Case 2"),IF(U405="YES","Case 3","Case 4")),IF(U403="YES",IF(U405="YES","Case 5","Case 6"),IF(U405="YES","Case 7","Case 8"))),IF(U404="VALID",IF(U403="YES",IF(U405="YES","Case 9","Case 10"),IF(U405="YES","Case 11","Case 12")),IF(U403="YES",IF(U405="YES","Case 13","Case 14"),IF(U405="YES","Case 15","Case 16"))))))</f>
        <v/>
      </c>
    </row>
    <row r="403" spans="1:22" ht="13.2" customHeight="1" x14ac:dyDescent="0.3">
      <c r="A403" s="28"/>
      <c r="B403" s="28"/>
      <c r="C403" s="28"/>
      <c r="D403" s="28"/>
      <c r="E403" s="28"/>
      <c r="F403" s="28"/>
      <c r="G403" s="37"/>
      <c r="H403" s="28"/>
      <c r="I403" s="28"/>
      <c r="J403" s="28"/>
      <c r="K403" s="28"/>
      <c r="L403" s="28"/>
      <c r="M403" s="28"/>
      <c r="N403" s="28"/>
      <c r="O403" s="29"/>
      <c r="P403" t="str">
        <f t="shared" ref="P403:P405" si="217">IF(D$98="","",D$98)</f>
        <v/>
      </c>
      <c r="Q403" t="s">
        <v>644</v>
      </c>
      <c r="R403" t="s">
        <v>32</v>
      </c>
      <c r="S403" t="s">
        <v>307</v>
      </c>
      <c r="U403" t="str">
        <f t="shared" ref="U403:U465" si="218">IF($T$1&lt;&gt;"Cq","",IF(T403="","NO",IF(T403&lt;33,"YES","NO*")))</f>
        <v/>
      </c>
      <c r="V403" s="13"/>
    </row>
    <row r="404" spans="1:22" ht="13.2" customHeight="1" x14ac:dyDescent="0.3">
      <c r="A404" s="28"/>
      <c r="B404" s="28"/>
      <c r="C404" s="28"/>
      <c r="D404" s="28"/>
      <c r="E404" s="28"/>
      <c r="F404" s="28"/>
      <c r="G404" s="37"/>
      <c r="H404" s="28"/>
      <c r="I404" s="28"/>
      <c r="J404" s="28"/>
      <c r="K404" s="28"/>
      <c r="L404" s="28"/>
      <c r="M404" s="28"/>
      <c r="N404" s="28"/>
      <c r="O404" s="29"/>
      <c r="P404" t="str">
        <f t="shared" si="217"/>
        <v/>
      </c>
      <c r="Q404" t="s">
        <v>645</v>
      </c>
      <c r="R404" t="s">
        <v>25</v>
      </c>
      <c r="S404" t="s">
        <v>307</v>
      </c>
      <c r="U404" t="str">
        <f t="shared" si="215"/>
        <v/>
      </c>
      <c r="V404" s="13"/>
    </row>
    <row r="405" spans="1:22" ht="13.2" customHeight="1" x14ac:dyDescent="0.3">
      <c r="A405" s="28"/>
      <c r="B405" s="28"/>
      <c r="C405" s="28"/>
      <c r="D405" s="28"/>
      <c r="E405" s="28"/>
      <c r="F405" s="28"/>
      <c r="G405" s="37"/>
      <c r="H405" s="28"/>
      <c r="I405" s="28"/>
      <c r="J405" s="28"/>
      <c r="K405" s="28"/>
      <c r="L405" s="28"/>
      <c r="M405" s="28"/>
      <c r="N405" s="28"/>
      <c r="O405" s="29"/>
      <c r="P405" t="str">
        <f t="shared" si="217"/>
        <v/>
      </c>
      <c r="Q405" t="s">
        <v>645</v>
      </c>
      <c r="R405" t="s">
        <v>32</v>
      </c>
      <c r="S405" t="s">
        <v>307</v>
      </c>
      <c r="U405" t="str">
        <f t="shared" si="218"/>
        <v/>
      </c>
      <c r="V405" s="13"/>
    </row>
    <row r="406" spans="1:22" ht="13.2" customHeight="1" x14ac:dyDescent="0.3">
      <c r="A406" s="28"/>
      <c r="B406" s="28"/>
      <c r="C406" s="28"/>
      <c r="D406" s="28"/>
      <c r="E406" s="28"/>
      <c r="F406" s="28"/>
      <c r="G406" s="37"/>
      <c r="H406" s="28"/>
      <c r="I406" s="28"/>
      <c r="J406" s="28"/>
      <c r="K406" s="28"/>
      <c r="L406" s="28"/>
      <c r="M406" s="28"/>
      <c r="N406" s="28"/>
      <c r="O406" s="29"/>
      <c r="P406" t="str">
        <f>IF(D$99="","",D$99)</f>
        <v/>
      </c>
      <c r="Q406" t="s">
        <v>646</v>
      </c>
      <c r="R406" t="s">
        <v>25</v>
      </c>
      <c r="S406" t="s">
        <v>310</v>
      </c>
      <c r="U406" t="str">
        <f t="shared" si="215"/>
        <v/>
      </c>
      <c r="V406" s="13" t="str">
        <f t="shared" ref="V406" si="219">IF(OR($N$15="Int.",ISBLANK($N$15)),"",IF(AND(U407="NO*",U409="NO*"),"Case 0",IF(U406="VALID",IF(U408="VALID",IF(U407="YES",IF(U409="YES","Case 1","Case 2"),IF(U409="YES","Case 3","Case 4")),IF(U407="YES",IF(U409="YES","Case 5","Case 6"),IF(U409="YES","Case 7","Case 8"))),IF(U408="VALID",IF(U407="YES",IF(U409="YES","Case 9","Case 10"),IF(U409="YES","Case 11","Case 12")),IF(U407="YES",IF(U409="YES","Case 13","Case 14"),IF(U409="YES","Case 15","Case 16"))))))</f>
        <v/>
      </c>
    </row>
    <row r="407" spans="1:22" ht="13.2" customHeight="1" x14ac:dyDescent="0.3">
      <c r="A407" s="28"/>
      <c r="B407" s="28"/>
      <c r="C407" s="28"/>
      <c r="D407" s="28"/>
      <c r="E407" s="28"/>
      <c r="F407" s="28"/>
      <c r="G407" s="37"/>
      <c r="H407" s="28"/>
      <c r="I407" s="28"/>
      <c r="J407" s="28"/>
      <c r="K407" s="28"/>
      <c r="L407" s="28"/>
      <c r="M407" s="28"/>
      <c r="N407" s="28"/>
      <c r="O407" s="29"/>
      <c r="P407" t="str">
        <f t="shared" ref="P407:P409" si="220">IF(D$99="","",D$99)</f>
        <v/>
      </c>
      <c r="Q407" t="s">
        <v>646</v>
      </c>
      <c r="R407" t="s">
        <v>32</v>
      </c>
      <c r="S407" t="s">
        <v>310</v>
      </c>
      <c r="U407" t="str">
        <f t="shared" si="218"/>
        <v/>
      </c>
      <c r="V407" s="13"/>
    </row>
    <row r="408" spans="1:22" ht="13.2" customHeight="1" x14ac:dyDescent="0.3">
      <c r="A408" s="28"/>
      <c r="B408" s="28"/>
      <c r="C408" s="28"/>
      <c r="D408" s="28"/>
      <c r="E408" s="28"/>
      <c r="F408" s="28"/>
      <c r="G408" s="37"/>
      <c r="H408" s="28"/>
      <c r="I408" s="28"/>
      <c r="J408" s="28"/>
      <c r="K408" s="28"/>
      <c r="L408" s="28"/>
      <c r="M408" s="28"/>
      <c r="N408" s="28"/>
      <c r="O408" s="29"/>
      <c r="P408" t="str">
        <f t="shared" si="220"/>
        <v/>
      </c>
      <c r="Q408" t="s">
        <v>647</v>
      </c>
      <c r="R408" t="s">
        <v>25</v>
      </c>
      <c r="S408" t="s">
        <v>310</v>
      </c>
      <c r="U408" t="str">
        <f t="shared" si="215"/>
        <v/>
      </c>
      <c r="V408" s="13"/>
    </row>
    <row r="409" spans="1:22" ht="13.2" customHeight="1" x14ac:dyDescent="0.3">
      <c r="A409" s="28"/>
      <c r="B409" s="28"/>
      <c r="C409" s="28"/>
      <c r="D409" s="28"/>
      <c r="E409" s="28"/>
      <c r="F409" s="28"/>
      <c r="G409" s="37"/>
      <c r="H409" s="28"/>
      <c r="I409" s="28"/>
      <c r="J409" s="28"/>
      <c r="K409" s="28"/>
      <c r="L409" s="28"/>
      <c r="M409" s="28"/>
      <c r="N409" s="28"/>
      <c r="O409" s="29"/>
      <c r="P409" t="str">
        <f t="shared" si="220"/>
        <v/>
      </c>
      <c r="Q409" t="s">
        <v>647</v>
      </c>
      <c r="R409" t="s">
        <v>32</v>
      </c>
      <c r="S409" t="s">
        <v>310</v>
      </c>
      <c r="U409" t="str">
        <f t="shared" si="218"/>
        <v/>
      </c>
      <c r="V409" s="13"/>
    </row>
    <row r="410" spans="1:22" ht="13.2" customHeight="1" x14ac:dyDescent="0.3">
      <c r="A410" s="28"/>
      <c r="B410" s="28"/>
      <c r="C410" s="28"/>
      <c r="D410" s="28"/>
      <c r="E410" s="28"/>
      <c r="F410" s="28"/>
      <c r="G410" s="37"/>
      <c r="H410" s="28"/>
      <c r="I410" s="28"/>
      <c r="J410" s="28"/>
      <c r="K410" s="28"/>
      <c r="L410" s="28"/>
      <c r="M410" s="28"/>
      <c r="N410" s="28"/>
      <c r="O410" s="29"/>
      <c r="P410" t="str">
        <f>IF(D$100="","",D$100)</f>
        <v/>
      </c>
      <c r="Q410" t="s">
        <v>648</v>
      </c>
      <c r="R410" t="s">
        <v>25</v>
      </c>
      <c r="S410" t="s">
        <v>312</v>
      </c>
      <c r="U410" t="str">
        <f t="shared" si="215"/>
        <v/>
      </c>
      <c r="V410" s="13" t="str">
        <f t="shared" ref="V410" si="221">IF(OR($N$15="Int.",ISBLANK($N$15)),"",IF(AND(U411="NO*",U413="NO*"),"Case 0",IF(U410="VALID",IF(U412="VALID",IF(U411="YES",IF(U413="YES","Case 1","Case 2"),IF(U413="YES","Case 3","Case 4")),IF(U411="YES",IF(U413="YES","Case 5","Case 6"),IF(U413="YES","Case 7","Case 8"))),IF(U412="VALID",IF(U411="YES",IF(U413="YES","Case 9","Case 10"),IF(U413="YES","Case 11","Case 12")),IF(U411="YES",IF(U413="YES","Case 13","Case 14"),IF(U413="YES","Case 15","Case 16"))))))</f>
        <v/>
      </c>
    </row>
    <row r="411" spans="1:22" ht="13.2" customHeight="1" x14ac:dyDescent="0.3">
      <c r="A411" s="28"/>
      <c r="B411" s="28"/>
      <c r="C411" s="28"/>
      <c r="D411" s="28"/>
      <c r="E411" s="28"/>
      <c r="F411" s="28"/>
      <c r="G411" s="37"/>
      <c r="H411" s="28"/>
      <c r="I411" s="28"/>
      <c r="J411" s="28"/>
      <c r="K411" s="28"/>
      <c r="L411" s="28"/>
      <c r="M411" s="28"/>
      <c r="N411" s="28"/>
      <c r="O411" s="29"/>
      <c r="P411" t="str">
        <f t="shared" ref="P411:P413" si="222">IF(D$100="","",D$100)</f>
        <v/>
      </c>
      <c r="Q411" t="s">
        <v>648</v>
      </c>
      <c r="R411" t="s">
        <v>32</v>
      </c>
      <c r="S411" t="s">
        <v>312</v>
      </c>
      <c r="U411" t="str">
        <f t="shared" si="218"/>
        <v/>
      </c>
      <c r="V411" s="13"/>
    </row>
    <row r="412" spans="1:22" ht="13.2" customHeight="1" x14ac:dyDescent="0.3">
      <c r="A412" s="28"/>
      <c r="B412" s="28"/>
      <c r="C412" s="28"/>
      <c r="D412" s="28"/>
      <c r="E412" s="28"/>
      <c r="F412" s="28"/>
      <c r="G412" s="37"/>
      <c r="H412" s="28"/>
      <c r="I412" s="28"/>
      <c r="J412" s="28"/>
      <c r="K412" s="28"/>
      <c r="L412" s="28"/>
      <c r="M412" s="28"/>
      <c r="N412" s="28"/>
      <c r="O412" s="29"/>
      <c r="P412" t="str">
        <f t="shared" si="222"/>
        <v/>
      </c>
      <c r="Q412" t="s">
        <v>649</v>
      </c>
      <c r="R412" t="s">
        <v>25</v>
      </c>
      <c r="S412" t="s">
        <v>312</v>
      </c>
      <c r="U412" t="str">
        <f t="shared" si="215"/>
        <v/>
      </c>
      <c r="V412" s="13"/>
    </row>
    <row r="413" spans="1:22" ht="13.2" customHeight="1" x14ac:dyDescent="0.3">
      <c r="A413" s="28"/>
      <c r="B413" s="28"/>
      <c r="C413" s="28"/>
      <c r="D413" s="28"/>
      <c r="E413" s="28"/>
      <c r="F413" s="28"/>
      <c r="G413" s="37"/>
      <c r="H413" s="28"/>
      <c r="I413" s="28"/>
      <c r="J413" s="28"/>
      <c r="K413" s="28"/>
      <c r="L413" s="28"/>
      <c r="M413" s="28"/>
      <c r="N413" s="28"/>
      <c r="O413" s="29"/>
      <c r="P413" t="str">
        <f t="shared" si="222"/>
        <v/>
      </c>
      <c r="Q413" t="s">
        <v>649</v>
      </c>
      <c r="R413" t="s">
        <v>32</v>
      </c>
      <c r="S413" t="s">
        <v>312</v>
      </c>
      <c r="U413" t="str">
        <f t="shared" si="218"/>
        <v/>
      </c>
      <c r="V413" s="13"/>
    </row>
    <row r="414" spans="1:22" ht="13.2" customHeight="1" x14ac:dyDescent="0.3">
      <c r="A414" s="28"/>
      <c r="B414" s="28"/>
      <c r="C414" s="28"/>
      <c r="D414" s="28"/>
      <c r="E414" s="28"/>
      <c r="F414" s="28"/>
      <c r="G414" s="37"/>
      <c r="H414" s="28"/>
      <c r="I414" s="28"/>
      <c r="J414" s="28"/>
      <c r="K414" s="28"/>
      <c r="L414" s="28"/>
      <c r="M414" s="28"/>
      <c r="N414" s="28"/>
      <c r="O414" s="29"/>
      <c r="P414" t="str">
        <f>IF(D$101="","",D$101)</f>
        <v/>
      </c>
      <c r="Q414" t="s">
        <v>78</v>
      </c>
      <c r="R414" t="s">
        <v>25</v>
      </c>
      <c r="S414" t="s">
        <v>315</v>
      </c>
      <c r="U414" t="str">
        <f t="shared" si="215"/>
        <v/>
      </c>
      <c r="V414" s="13" t="str">
        <f t="shared" ref="V414" si="223">IF(OR($N$15="Int.",ISBLANK($N$15)),"",IF(AND(U415="NO*",U417="NO*"),"Case 0",IF(U414="VALID",IF(U416="VALID",IF(U415="YES",IF(U417="YES","Case 1","Case 2"),IF(U417="YES","Case 3","Case 4")),IF(U415="YES",IF(U417="YES","Case 5","Case 6"),IF(U417="YES","Case 7","Case 8"))),IF(U416="VALID",IF(U415="YES",IF(U417="YES","Case 9","Case 10"),IF(U417="YES","Case 11","Case 12")),IF(U415="YES",IF(U417="YES","Case 13","Case 14"),IF(U417="YES","Case 15","Case 16"))))))</f>
        <v/>
      </c>
    </row>
    <row r="415" spans="1:22" ht="13.2" customHeight="1" x14ac:dyDescent="0.3">
      <c r="A415" s="28"/>
      <c r="B415" s="28"/>
      <c r="C415" s="28"/>
      <c r="D415" s="28"/>
      <c r="E415" s="28"/>
      <c r="F415" s="28"/>
      <c r="G415" s="37"/>
      <c r="H415" s="28"/>
      <c r="I415" s="28"/>
      <c r="J415" s="28"/>
      <c r="K415" s="28"/>
      <c r="L415" s="28"/>
      <c r="M415" s="28"/>
      <c r="N415" s="28"/>
      <c r="O415" s="29"/>
      <c r="P415" t="str">
        <f t="shared" ref="P415:P417" si="224">IF(D$101="","",D$101)</f>
        <v/>
      </c>
      <c r="Q415" t="s">
        <v>78</v>
      </c>
      <c r="R415" t="s">
        <v>32</v>
      </c>
      <c r="S415" t="s">
        <v>315</v>
      </c>
      <c r="U415" t="str">
        <f t="shared" si="218"/>
        <v/>
      </c>
      <c r="V415" s="13"/>
    </row>
    <row r="416" spans="1:22" ht="13.2" customHeight="1" x14ac:dyDescent="0.3">
      <c r="A416" s="28"/>
      <c r="B416" s="28"/>
      <c r="C416" s="28"/>
      <c r="D416" s="28"/>
      <c r="E416" s="28"/>
      <c r="F416" s="28"/>
      <c r="G416" s="37"/>
      <c r="H416" s="28"/>
      <c r="I416" s="28"/>
      <c r="J416" s="28"/>
      <c r="K416" s="28"/>
      <c r="L416" s="28"/>
      <c r="M416" s="28"/>
      <c r="N416" s="28"/>
      <c r="O416" s="29"/>
      <c r="P416" t="str">
        <f t="shared" si="224"/>
        <v/>
      </c>
      <c r="Q416" t="s">
        <v>82</v>
      </c>
      <c r="R416" t="s">
        <v>25</v>
      </c>
      <c r="S416" t="s">
        <v>315</v>
      </c>
      <c r="U416" t="str">
        <f t="shared" si="215"/>
        <v/>
      </c>
      <c r="V416" s="13"/>
    </row>
    <row r="417" spans="1:22" ht="13.2" customHeight="1" x14ac:dyDescent="0.3">
      <c r="A417" s="28"/>
      <c r="B417" s="28"/>
      <c r="C417" s="28"/>
      <c r="D417" s="28"/>
      <c r="E417" s="28"/>
      <c r="F417" s="28"/>
      <c r="G417" s="37"/>
      <c r="H417" s="28"/>
      <c r="I417" s="28"/>
      <c r="J417" s="28"/>
      <c r="K417" s="28"/>
      <c r="L417" s="28"/>
      <c r="M417" s="28"/>
      <c r="N417" s="28"/>
      <c r="O417" s="29"/>
      <c r="P417" t="str">
        <f t="shared" si="224"/>
        <v/>
      </c>
      <c r="Q417" t="s">
        <v>82</v>
      </c>
      <c r="R417" t="s">
        <v>32</v>
      </c>
      <c r="S417" t="s">
        <v>315</v>
      </c>
      <c r="U417" t="str">
        <f t="shared" si="218"/>
        <v/>
      </c>
      <c r="V417" s="13"/>
    </row>
    <row r="418" spans="1:22" ht="13.2" customHeight="1" x14ac:dyDescent="0.3">
      <c r="A418" s="28"/>
      <c r="B418" s="28"/>
      <c r="C418" s="28"/>
      <c r="D418" s="28"/>
      <c r="E418" s="28"/>
      <c r="F418" s="28"/>
      <c r="G418" s="37"/>
      <c r="H418" s="28"/>
      <c r="I418" s="28"/>
      <c r="J418" s="28"/>
      <c r="K418" s="28"/>
      <c r="L418" s="28"/>
      <c r="M418" s="28"/>
      <c r="N418" s="28"/>
      <c r="O418" s="29"/>
      <c r="P418" t="str">
        <f>IF(D$102="","",D$102)</f>
        <v/>
      </c>
      <c r="Q418" t="s">
        <v>650</v>
      </c>
      <c r="R418" t="s">
        <v>25</v>
      </c>
      <c r="S418" t="s">
        <v>317</v>
      </c>
      <c r="U418" t="str">
        <f t="shared" si="215"/>
        <v/>
      </c>
      <c r="V418" s="13" t="str">
        <f t="shared" ref="V418" si="225">IF(OR($N$15="Int.",ISBLANK($N$15)),"",IF(AND(U419="NO*",U421="NO*"),"Case 0",IF(U418="VALID",IF(U420="VALID",IF(U419="YES",IF(U421="YES","Case 1","Case 2"),IF(U421="YES","Case 3","Case 4")),IF(U419="YES",IF(U421="YES","Case 5","Case 6"),IF(U421="YES","Case 7","Case 8"))),IF(U420="VALID",IF(U419="YES",IF(U421="YES","Case 9","Case 10"),IF(U421="YES","Case 11","Case 12")),IF(U419="YES",IF(U421="YES","Case 13","Case 14"),IF(U421="YES","Case 15","Case 16"))))))</f>
        <v/>
      </c>
    </row>
    <row r="419" spans="1:22" ht="13.2" customHeight="1" x14ac:dyDescent="0.3">
      <c r="A419" s="28"/>
      <c r="B419" s="28"/>
      <c r="C419" s="28"/>
      <c r="D419" s="28"/>
      <c r="E419" s="28"/>
      <c r="F419" s="28"/>
      <c r="G419" s="37"/>
      <c r="H419" s="28"/>
      <c r="I419" s="28"/>
      <c r="J419" s="28"/>
      <c r="K419" s="28"/>
      <c r="L419" s="28"/>
      <c r="M419" s="28"/>
      <c r="N419" s="28"/>
      <c r="O419" s="29"/>
      <c r="P419" t="str">
        <f t="shared" ref="P419:P421" si="226">IF(D$102="","",D$102)</f>
        <v/>
      </c>
      <c r="Q419" t="s">
        <v>650</v>
      </c>
      <c r="R419" t="s">
        <v>32</v>
      </c>
      <c r="S419" t="s">
        <v>317</v>
      </c>
      <c r="U419" t="str">
        <f t="shared" si="218"/>
        <v/>
      </c>
      <c r="V419" s="13"/>
    </row>
    <row r="420" spans="1:22" ht="13.2" customHeight="1" x14ac:dyDescent="0.3">
      <c r="A420" s="28"/>
      <c r="B420" s="28"/>
      <c r="C420" s="28"/>
      <c r="D420" s="28"/>
      <c r="E420" s="28"/>
      <c r="F420" s="28"/>
      <c r="G420" s="37"/>
      <c r="H420" s="28"/>
      <c r="I420" s="28"/>
      <c r="J420" s="28"/>
      <c r="K420" s="28"/>
      <c r="L420" s="28"/>
      <c r="M420" s="28"/>
      <c r="N420" s="28"/>
      <c r="O420" s="29"/>
      <c r="P420" t="str">
        <f t="shared" si="226"/>
        <v/>
      </c>
      <c r="Q420" t="s">
        <v>651</v>
      </c>
      <c r="R420" t="s">
        <v>25</v>
      </c>
      <c r="S420" t="s">
        <v>317</v>
      </c>
      <c r="U420" t="str">
        <f t="shared" si="215"/>
        <v/>
      </c>
      <c r="V420" s="13"/>
    </row>
    <row r="421" spans="1:22" ht="13.2" customHeight="1" x14ac:dyDescent="0.3">
      <c r="A421" s="28"/>
      <c r="B421" s="28"/>
      <c r="C421" s="28"/>
      <c r="D421" s="28"/>
      <c r="E421" s="28"/>
      <c r="F421" s="28"/>
      <c r="G421" s="37"/>
      <c r="H421" s="28"/>
      <c r="I421" s="28"/>
      <c r="J421" s="28"/>
      <c r="K421" s="28"/>
      <c r="L421" s="28"/>
      <c r="M421" s="28"/>
      <c r="N421" s="28"/>
      <c r="O421" s="29"/>
      <c r="P421" t="str">
        <f t="shared" si="226"/>
        <v/>
      </c>
      <c r="Q421" t="s">
        <v>651</v>
      </c>
      <c r="R421" t="s">
        <v>32</v>
      </c>
      <c r="S421" t="s">
        <v>317</v>
      </c>
      <c r="U421" t="str">
        <f t="shared" si="218"/>
        <v/>
      </c>
      <c r="V421" s="13"/>
    </row>
    <row r="422" spans="1:22" ht="13.2" customHeight="1" x14ac:dyDescent="0.3">
      <c r="A422" s="28"/>
      <c r="B422" s="28"/>
      <c r="C422" s="28"/>
      <c r="D422" s="28"/>
      <c r="E422" s="28"/>
      <c r="F422" s="28"/>
      <c r="G422" s="37"/>
      <c r="H422" s="28"/>
      <c r="I422" s="28"/>
      <c r="J422" s="28"/>
      <c r="K422" s="28"/>
      <c r="L422" s="28"/>
      <c r="M422" s="28"/>
      <c r="N422" s="28"/>
      <c r="O422" s="29"/>
      <c r="P422" t="str">
        <f>IF(D$103="","",D$103)</f>
        <v/>
      </c>
      <c r="Q422" t="s">
        <v>652</v>
      </c>
      <c r="R422" t="s">
        <v>25</v>
      </c>
      <c r="S422" t="s">
        <v>320</v>
      </c>
      <c r="U422" t="str">
        <f t="shared" si="215"/>
        <v/>
      </c>
      <c r="V422" s="13" t="str">
        <f t="shared" ref="V422" si="227">IF(OR($N$15="Int.",ISBLANK($N$15)),"",IF(AND(U423="NO*",U425="NO*"),"Case 0",IF(U422="VALID",IF(U424="VALID",IF(U423="YES",IF(U425="YES","Case 1","Case 2"),IF(U425="YES","Case 3","Case 4")),IF(U423="YES",IF(U425="YES","Case 5","Case 6"),IF(U425="YES","Case 7","Case 8"))),IF(U424="VALID",IF(U423="YES",IF(U425="YES","Case 9","Case 10"),IF(U425="YES","Case 11","Case 12")),IF(U423="YES",IF(U425="YES","Case 13","Case 14"),IF(U425="YES","Case 15","Case 16"))))))</f>
        <v/>
      </c>
    </row>
    <row r="423" spans="1:22" ht="13.2" customHeight="1" x14ac:dyDescent="0.3">
      <c r="A423" s="28"/>
      <c r="B423" s="28"/>
      <c r="C423" s="28"/>
      <c r="D423" s="28"/>
      <c r="E423" s="28"/>
      <c r="F423" s="28"/>
      <c r="G423" s="37"/>
      <c r="H423" s="28"/>
      <c r="I423" s="28"/>
      <c r="J423" s="28"/>
      <c r="K423" s="28"/>
      <c r="L423" s="28"/>
      <c r="M423" s="28"/>
      <c r="N423" s="28"/>
      <c r="O423" s="29"/>
      <c r="P423" t="str">
        <f t="shared" ref="P423:P425" si="228">IF(D$103="","",D$103)</f>
        <v/>
      </c>
      <c r="Q423" t="s">
        <v>652</v>
      </c>
      <c r="R423" t="s">
        <v>32</v>
      </c>
      <c r="S423" t="s">
        <v>320</v>
      </c>
      <c r="U423" t="str">
        <f t="shared" si="218"/>
        <v/>
      </c>
      <c r="V423" s="13"/>
    </row>
    <row r="424" spans="1:22" ht="13.2" customHeight="1" x14ac:dyDescent="0.3">
      <c r="A424" s="28"/>
      <c r="B424" s="28"/>
      <c r="C424" s="28"/>
      <c r="D424" s="28"/>
      <c r="E424" s="28"/>
      <c r="F424" s="28"/>
      <c r="G424" s="37"/>
      <c r="H424" s="28"/>
      <c r="I424" s="28"/>
      <c r="J424" s="28"/>
      <c r="K424" s="28"/>
      <c r="L424" s="28"/>
      <c r="M424" s="28"/>
      <c r="N424" s="28"/>
      <c r="O424" s="29"/>
      <c r="P424" t="str">
        <f t="shared" si="228"/>
        <v/>
      </c>
      <c r="Q424" t="s">
        <v>653</v>
      </c>
      <c r="R424" t="s">
        <v>25</v>
      </c>
      <c r="S424" t="s">
        <v>320</v>
      </c>
      <c r="U424" t="str">
        <f t="shared" si="215"/>
        <v/>
      </c>
      <c r="V424" s="13"/>
    </row>
    <row r="425" spans="1:22" ht="13.2" customHeight="1" x14ac:dyDescent="0.3">
      <c r="A425" s="28"/>
      <c r="B425" s="28"/>
      <c r="C425" s="28"/>
      <c r="D425" s="28"/>
      <c r="E425" s="28"/>
      <c r="F425" s="28"/>
      <c r="G425" s="37"/>
      <c r="H425" s="28"/>
      <c r="I425" s="28"/>
      <c r="J425" s="28"/>
      <c r="K425" s="28"/>
      <c r="L425" s="28"/>
      <c r="M425" s="28"/>
      <c r="N425" s="28"/>
      <c r="O425" s="29"/>
      <c r="P425" t="str">
        <f t="shared" si="228"/>
        <v/>
      </c>
      <c r="Q425" t="s">
        <v>653</v>
      </c>
      <c r="R425" t="s">
        <v>32</v>
      </c>
      <c r="S425" t="s">
        <v>320</v>
      </c>
      <c r="U425" t="str">
        <f t="shared" si="218"/>
        <v/>
      </c>
      <c r="V425" s="13"/>
    </row>
    <row r="426" spans="1:22" ht="13.2" customHeight="1" x14ac:dyDescent="0.3">
      <c r="A426" s="28"/>
      <c r="B426" s="28"/>
      <c r="C426" s="28"/>
      <c r="D426" s="28"/>
      <c r="E426" s="28"/>
      <c r="F426" s="28"/>
      <c r="G426" s="37"/>
      <c r="H426" s="28"/>
      <c r="I426" s="28"/>
      <c r="J426" s="28"/>
      <c r="K426" s="28"/>
      <c r="L426" s="28"/>
      <c r="M426" s="28"/>
      <c r="N426" s="28"/>
      <c r="O426" s="29"/>
      <c r="P426" t="str">
        <f>IF(D$104="","",D$104)</f>
        <v/>
      </c>
      <c r="Q426" t="s">
        <v>654</v>
      </c>
      <c r="R426" t="s">
        <v>25</v>
      </c>
      <c r="S426" t="s">
        <v>322</v>
      </c>
      <c r="U426" t="str">
        <f t="shared" si="215"/>
        <v/>
      </c>
      <c r="V426" s="13" t="str">
        <f t="shared" ref="V426" si="229">IF(OR($N$15="Int.",ISBLANK($N$15)),"",IF(AND(U427="NO*",U429="NO*"),"Case 0",IF(U426="VALID",IF(U428="VALID",IF(U427="YES",IF(U429="YES","Case 1","Case 2"),IF(U429="YES","Case 3","Case 4")),IF(U427="YES",IF(U429="YES","Case 5","Case 6"),IF(U429="YES","Case 7","Case 8"))),IF(U428="VALID",IF(U427="YES",IF(U429="YES","Case 9","Case 10"),IF(U429="YES","Case 11","Case 12")),IF(U427="YES",IF(U429="YES","Case 13","Case 14"),IF(U429="YES","Case 15","Case 16"))))))</f>
        <v/>
      </c>
    </row>
    <row r="427" spans="1:22" ht="13.2" customHeight="1" x14ac:dyDescent="0.3">
      <c r="A427" s="28"/>
      <c r="B427" s="28"/>
      <c r="C427" s="28"/>
      <c r="D427" s="28"/>
      <c r="E427" s="28"/>
      <c r="F427" s="28"/>
      <c r="G427" s="37"/>
      <c r="H427" s="28"/>
      <c r="I427" s="28"/>
      <c r="J427" s="28"/>
      <c r="K427" s="28"/>
      <c r="L427" s="28"/>
      <c r="M427" s="28"/>
      <c r="N427" s="28"/>
      <c r="O427" s="29"/>
      <c r="P427" t="str">
        <f t="shared" ref="P427:P429" si="230">IF(D$104="","",D$104)</f>
        <v/>
      </c>
      <c r="Q427" t="s">
        <v>654</v>
      </c>
      <c r="R427" t="s">
        <v>32</v>
      </c>
      <c r="S427" t="s">
        <v>322</v>
      </c>
      <c r="U427" t="str">
        <f t="shared" si="218"/>
        <v/>
      </c>
      <c r="V427" s="13"/>
    </row>
    <row r="428" spans="1:22" ht="13.2" customHeight="1" x14ac:dyDescent="0.3">
      <c r="A428" s="28"/>
      <c r="B428" s="28"/>
      <c r="C428" s="28"/>
      <c r="D428" s="28"/>
      <c r="E428" s="28"/>
      <c r="F428" s="28"/>
      <c r="G428" s="37"/>
      <c r="H428" s="28"/>
      <c r="I428" s="28"/>
      <c r="J428" s="28"/>
      <c r="K428" s="28"/>
      <c r="L428" s="28"/>
      <c r="M428" s="28"/>
      <c r="N428" s="28"/>
      <c r="O428" s="29"/>
      <c r="P428" t="str">
        <f t="shared" si="230"/>
        <v/>
      </c>
      <c r="Q428" t="s">
        <v>655</v>
      </c>
      <c r="R428" t="s">
        <v>25</v>
      </c>
      <c r="S428" t="s">
        <v>322</v>
      </c>
      <c r="U428" t="str">
        <f t="shared" si="215"/>
        <v/>
      </c>
      <c r="V428" s="13"/>
    </row>
    <row r="429" spans="1:22" ht="13.2" customHeight="1" x14ac:dyDescent="0.3">
      <c r="A429" s="28"/>
      <c r="B429" s="28"/>
      <c r="C429" s="28"/>
      <c r="D429" s="28"/>
      <c r="E429" s="28"/>
      <c r="F429" s="28"/>
      <c r="G429" s="37"/>
      <c r="H429" s="28"/>
      <c r="I429" s="28"/>
      <c r="J429" s="28"/>
      <c r="K429" s="28"/>
      <c r="L429" s="28"/>
      <c r="M429" s="28"/>
      <c r="N429" s="28"/>
      <c r="O429" s="29"/>
      <c r="P429" t="str">
        <f t="shared" si="230"/>
        <v/>
      </c>
      <c r="Q429" t="s">
        <v>655</v>
      </c>
      <c r="R429" t="s">
        <v>32</v>
      </c>
      <c r="S429" t="s">
        <v>322</v>
      </c>
      <c r="U429" t="str">
        <f t="shared" si="218"/>
        <v/>
      </c>
      <c r="V429" s="13"/>
    </row>
    <row r="430" spans="1:22" ht="13.2" customHeight="1" x14ac:dyDescent="0.3">
      <c r="A430" s="28"/>
      <c r="B430" s="28"/>
      <c r="C430" s="28"/>
      <c r="D430" s="28"/>
      <c r="E430" s="28"/>
      <c r="F430" s="28"/>
      <c r="G430" s="37"/>
      <c r="H430" s="28"/>
      <c r="I430" s="28"/>
      <c r="J430" s="28"/>
      <c r="K430" s="28"/>
      <c r="L430" s="28"/>
      <c r="M430" s="28"/>
      <c r="N430" s="28"/>
      <c r="O430" s="29"/>
      <c r="P430" t="str">
        <f>IF(D$105="","",D$105)</f>
        <v/>
      </c>
      <c r="Q430" t="s">
        <v>656</v>
      </c>
      <c r="R430" t="s">
        <v>25</v>
      </c>
      <c r="S430" t="s">
        <v>325</v>
      </c>
      <c r="U430" t="str">
        <f t="shared" si="215"/>
        <v/>
      </c>
      <c r="V430" s="13" t="str">
        <f t="shared" ref="V430" si="231">IF(OR($N$15="Int.",ISBLANK($N$15)),"",IF(AND(U431="NO*",U433="NO*"),"Case 0",IF(U430="VALID",IF(U432="VALID",IF(U431="YES",IF(U433="YES","Case 1","Case 2"),IF(U433="YES","Case 3","Case 4")),IF(U431="YES",IF(U433="YES","Case 5","Case 6"),IF(U433="YES","Case 7","Case 8"))),IF(U432="VALID",IF(U431="YES",IF(U433="YES","Case 9","Case 10"),IF(U433="YES","Case 11","Case 12")),IF(U431="YES",IF(U433="YES","Case 13","Case 14"),IF(U433="YES","Case 15","Case 16"))))))</f>
        <v/>
      </c>
    </row>
    <row r="431" spans="1:22" ht="13.2" customHeight="1" x14ac:dyDescent="0.3">
      <c r="A431" s="28"/>
      <c r="B431" s="28"/>
      <c r="C431" s="28"/>
      <c r="D431" s="28"/>
      <c r="E431" s="28"/>
      <c r="F431" s="28"/>
      <c r="G431" s="37"/>
      <c r="H431" s="28"/>
      <c r="I431" s="28"/>
      <c r="J431" s="28"/>
      <c r="K431" s="28"/>
      <c r="L431" s="28"/>
      <c r="M431" s="28"/>
      <c r="N431" s="28"/>
      <c r="O431" s="29"/>
      <c r="P431" t="str">
        <f t="shared" ref="P431:P433" si="232">IF(D$105="","",D$105)</f>
        <v/>
      </c>
      <c r="Q431" t="s">
        <v>656</v>
      </c>
      <c r="R431" t="s">
        <v>32</v>
      </c>
      <c r="S431" t="s">
        <v>325</v>
      </c>
      <c r="U431" t="str">
        <f t="shared" si="218"/>
        <v/>
      </c>
      <c r="V431" s="13"/>
    </row>
    <row r="432" spans="1:22" ht="13.2" customHeight="1" x14ac:dyDescent="0.3">
      <c r="A432" s="28"/>
      <c r="B432" s="28"/>
      <c r="C432" s="28"/>
      <c r="D432" s="28"/>
      <c r="E432" s="28"/>
      <c r="F432" s="28"/>
      <c r="G432" s="37"/>
      <c r="H432" s="28"/>
      <c r="I432" s="28"/>
      <c r="J432" s="28"/>
      <c r="K432" s="28"/>
      <c r="L432" s="28"/>
      <c r="M432" s="28"/>
      <c r="N432" s="28"/>
      <c r="O432" s="29"/>
      <c r="P432" t="str">
        <f t="shared" si="232"/>
        <v/>
      </c>
      <c r="Q432" t="s">
        <v>657</v>
      </c>
      <c r="R432" t="s">
        <v>25</v>
      </c>
      <c r="S432" t="s">
        <v>325</v>
      </c>
      <c r="U432" t="str">
        <f t="shared" si="215"/>
        <v/>
      </c>
      <c r="V432" s="13"/>
    </row>
    <row r="433" spans="1:22" ht="13.2" customHeight="1" x14ac:dyDescent="0.3">
      <c r="A433" s="28"/>
      <c r="B433" s="28"/>
      <c r="C433" s="28"/>
      <c r="D433" s="28"/>
      <c r="E433" s="28"/>
      <c r="F433" s="28"/>
      <c r="G433" s="37"/>
      <c r="H433" s="28"/>
      <c r="I433" s="28"/>
      <c r="J433" s="28"/>
      <c r="K433" s="28"/>
      <c r="L433" s="28"/>
      <c r="M433" s="28"/>
      <c r="N433" s="28"/>
      <c r="O433" s="29"/>
      <c r="P433" t="str">
        <f t="shared" si="232"/>
        <v/>
      </c>
      <c r="Q433" t="s">
        <v>657</v>
      </c>
      <c r="R433" t="s">
        <v>32</v>
      </c>
      <c r="S433" t="s">
        <v>325</v>
      </c>
      <c r="U433" t="str">
        <f t="shared" si="218"/>
        <v/>
      </c>
      <c r="V433" s="13"/>
    </row>
    <row r="434" spans="1:22" ht="13.2" customHeight="1" x14ac:dyDescent="0.3">
      <c r="A434" s="28"/>
      <c r="B434" s="28"/>
      <c r="C434" s="28"/>
      <c r="D434" s="28"/>
      <c r="E434" s="28"/>
      <c r="F434" s="28"/>
      <c r="G434" s="37"/>
      <c r="H434" s="28"/>
      <c r="I434" s="28"/>
      <c r="J434" s="28"/>
      <c r="K434" s="28"/>
      <c r="L434" s="28"/>
      <c r="M434" s="28"/>
      <c r="N434" s="28"/>
      <c r="O434" s="29"/>
      <c r="P434" t="str">
        <f>IF(D$106="","",D$106)</f>
        <v/>
      </c>
      <c r="Q434" t="s">
        <v>658</v>
      </c>
      <c r="R434" t="s">
        <v>25</v>
      </c>
      <c r="S434" t="s">
        <v>327</v>
      </c>
      <c r="U434" t="str">
        <f t="shared" si="215"/>
        <v/>
      </c>
      <c r="V434" s="13" t="str">
        <f t="shared" ref="V434" si="233">IF(OR($N$15="Int.",ISBLANK($N$15)),"",IF(AND(U435="NO*",U437="NO*"),"Case 0",IF(U434="VALID",IF(U436="VALID",IF(U435="YES",IF(U437="YES","Case 1","Case 2"),IF(U437="YES","Case 3","Case 4")),IF(U435="YES",IF(U437="YES","Case 5","Case 6"),IF(U437="YES","Case 7","Case 8"))),IF(U436="VALID",IF(U435="YES",IF(U437="YES","Case 9","Case 10"),IF(U437="YES","Case 11","Case 12")),IF(U435="YES",IF(U437="YES","Case 13","Case 14"),IF(U437="YES","Case 15","Case 16"))))))</f>
        <v/>
      </c>
    </row>
    <row r="435" spans="1:22" ht="13.2" customHeight="1" x14ac:dyDescent="0.3">
      <c r="A435" s="28"/>
      <c r="B435" s="28"/>
      <c r="C435" s="28"/>
      <c r="D435" s="28"/>
      <c r="E435" s="28"/>
      <c r="F435" s="28"/>
      <c r="G435" s="37"/>
      <c r="H435" s="28"/>
      <c r="I435" s="28"/>
      <c r="J435" s="28"/>
      <c r="K435" s="28"/>
      <c r="L435" s="28"/>
      <c r="M435" s="28"/>
      <c r="N435" s="28"/>
      <c r="O435" s="29"/>
      <c r="P435" t="str">
        <f t="shared" ref="P435:P437" si="234">IF(D$106="","",D$106)</f>
        <v/>
      </c>
      <c r="Q435" t="s">
        <v>658</v>
      </c>
      <c r="R435" t="s">
        <v>32</v>
      </c>
      <c r="S435" t="s">
        <v>327</v>
      </c>
      <c r="U435" t="str">
        <f t="shared" si="218"/>
        <v/>
      </c>
      <c r="V435" s="13"/>
    </row>
    <row r="436" spans="1:22" ht="13.2" customHeight="1" x14ac:dyDescent="0.3">
      <c r="A436" s="28"/>
      <c r="B436" s="28"/>
      <c r="C436" s="28"/>
      <c r="D436" s="28"/>
      <c r="E436" s="28"/>
      <c r="F436" s="28"/>
      <c r="G436" s="37"/>
      <c r="H436" s="28"/>
      <c r="I436" s="28"/>
      <c r="J436" s="28"/>
      <c r="K436" s="28"/>
      <c r="L436" s="28"/>
      <c r="M436" s="28"/>
      <c r="N436" s="28"/>
      <c r="O436" s="29"/>
      <c r="P436" t="str">
        <f t="shared" si="234"/>
        <v/>
      </c>
      <c r="Q436" t="s">
        <v>659</v>
      </c>
      <c r="R436" t="s">
        <v>25</v>
      </c>
      <c r="S436" t="s">
        <v>327</v>
      </c>
      <c r="U436" t="str">
        <f t="shared" si="215"/>
        <v/>
      </c>
      <c r="V436" s="13"/>
    </row>
    <row r="437" spans="1:22" ht="13.2" customHeight="1" x14ac:dyDescent="0.3">
      <c r="A437" s="28"/>
      <c r="B437" s="28"/>
      <c r="C437" s="28"/>
      <c r="D437" s="28"/>
      <c r="E437" s="28"/>
      <c r="F437" s="28"/>
      <c r="G437" s="37"/>
      <c r="H437" s="28"/>
      <c r="I437" s="28"/>
      <c r="J437" s="28"/>
      <c r="K437" s="28"/>
      <c r="L437" s="28"/>
      <c r="M437" s="28"/>
      <c r="N437" s="28"/>
      <c r="O437" s="29"/>
      <c r="P437" t="str">
        <f t="shared" si="234"/>
        <v/>
      </c>
      <c r="Q437" t="s">
        <v>659</v>
      </c>
      <c r="R437" t="s">
        <v>32</v>
      </c>
      <c r="S437" t="s">
        <v>327</v>
      </c>
      <c r="U437" t="str">
        <f t="shared" si="218"/>
        <v/>
      </c>
      <c r="V437" s="13"/>
    </row>
    <row r="438" spans="1:22" ht="13.2" customHeight="1" x14ac:dyDescent="0.3">
      <c r="A438" s="28"/>
      <c r="B438" s="28"/>
      <c r="C438" s="28"/>
      <c r="D438" s="28"/>
      <c r="E438" s="28"/>
      <c r="F438" s="28"/>
      <c r="G438" s="37"/>
      <c r="H438" s="28"/>
      <c r="I438" s="28"/>
      <c r="J438" s="28"/>
      <c r="K438" s="28"/>
      <c r="L438" s="28"/>
      <c r="M438" s="28"/>
      <c r="N438" s="28"/>
      <c r="O438" s="29"/>
      <c r="P438" t="str">
        <f>IF(D$107="","",D$107)</f>
        <v/>
      </c>
      <c r="Q438" t="s">
        <v>660</v>
      </c>
      <c r="R438" t="s">
        <v>25</v>
      </c>
      <c r="S438" t="s">
        <v>330</v>
      </c>
      <c r="U438" t="str">
        <f t="shared" si="215"/>
        <v/>
      </c>
      <c r="V438" s="13" t="str">
        <f t="shared" ref="V438" si="235">IF(OR($N$15="Int.",ISBLANK($N$15)),"",IF(AND(U439="NO*",U441="NO*"),"Case 0",IF(U438="VALID",IF(U440="VALID",IF(U439="YES",IF(U441="YES","Case 1","Case 2"),IF(U441="YES","Case 3","Case 4")),IF(U439="YES",IF(U441="YES","Case 5","Case 6"),IF(U441="YES","Case 7","Case 8"))),IF(U440="VALID",IF(U439="YES",IF(U441="YES","Case 9","Case 10"),IF(U441="YES","Case 11","Case 12")),IF(U439="YES",IF(U441="YES","Case 13","Case 14"),IF(U441="YES","Case 15","Case 16"))))))</f>
        <v/>
      </c>
    </row>
    <row r="439" spans="1:22" ht="13.2" customHeight="1" x14ac:dyDescent="0.3">
      <c r="A439" s="28"/>
      <c r="B439" s="28"/>
      <c r="C439" s="28"/>
      <c r="D439" s="28"/>
      <c r="E439" s="28"/>
      <c r="F439" s="28"/>
      <c r="G439" s="37"/>
      <c r="H439" s="28"/>
      <c r="I439" s="28"/>
      <c r="J439" s="28"/>
      <c r="K439" s="28"/>
      <c r="L439" s="28"/>
      <c r="M439" s="28"/>
      <c r="N439" s="28"/>
      <c r="O439" s="29"/>
      <c r="P439" t="str">
        <f t="shared" ref="P439:P441" si="236">IF(D$107="","",D$107)</f>
        <v/>
      </c>
      <c r="Q439" t="s">
        <v>660</v>
      </c>
      <c r="R439" t="s">
        <v>32</v>
      </c>
      <c r="S439" t="s">
        <v>330</v>
      </c>
      <c r="U439" t="str">
        <f t="shared" si="218"/>
        <v/>
      </c>
      <c r="V439" s="13"/>
    </row>
    <row r="440" spans="1:22" ht="13.2" customHeight="1" x14ac:dyDescent="0.3">
      <c r="A440" s="28"/>
      <c r="B440" s="28"/>
      <c r="C440" s="28"/>
      <c r="D440" s="28"/>
      <c r="E440" s="28"/>
      <c r="F440" s="28"/>
      <c r="G440" s="37"/>
      <c r="H440" s="28"/>
      <c r="I440" s="28"/>
      <c r="J440" s="28"/>
      <c r="K440" s="28"/>
      <c r="L440" s="28"/>
      <c r="M440" s="28"/>
      <c r="N440" s="28"/>
      <c r="O440" s="29"/>
      <c r="P440" t="str">
        <f t="shared" si="236"/>
        <v/>
      </c>
      <c r="Q440" t="s">
        <v>661</v>
      </c>
      <c r="R440" t="s">
        <v>25</v>
      </c>
      <c r="S440" t="s">
        <v>330</v>
      </c>
      <c r="U440" t="str">
        <f t="shared" si="215"/>
        <v/>
      </c>
      <c r="V440" s="13"/>
    </row>
    <row r="441" spans="1:22" ht="13.2" customHeight="1" x14ac:dyDescent="0.3">
      <c r="A441" s="28"/>
      <c r="B441" s="28"/>
      <c r="C441" s="28"/>
      <c r="D441" s="28"/>
      <c r="E441" s="28"/>
      <c r="F441" s="28"/>
      <c r="G441" s="37"/>
      <c r="H441" s="28"/>
      <c r="I441" s="28"/>
      <c r="J441" s="28"/>
      <c r="K441" s="28"/>
      <c r="L441" s="28"/>
      <c r="M441" s="28"/>
      <c r="N441" s="28"/>
      <c r="O441" s="29"/>
      <c r="P441" t="str">
        <f t="shared" si="236"/>
        <v/>
      </c>
      <c r="Q441" t="s">
        <v>661</v>
      </c>
      <c r="R441" t="s">
        <v>32</v>
      </c>
      <c r="S441" t="s">
        <v>330</v>
      </c>
      <c r="U441" t="str">
        <f t="shared" si="218"/>
        <v/>
      </c>
      <c r="V441" s="13"/>
    </row>
    <row r="442" spans="1:22" ht="13.2" customHeight="1" x14ac:dyDescent="0.3">
      <c r="A442" s="28"/>
      <c r="B442" s="28"/>
      <c r="C442" s="28"/>
      <c r="D442" s="28"/>
      <c r="E442" s="28"/>
      <c r="F442" s="28"/>
      <c r="G442" s="37"/>
      <c r="H442" s="28"/>
      <c r="I442" s="28"/>
      <c r="J442" s="28"/>
      <c r="K442" s="28"/>
      <c r="L442" s="28"/>
      <c r="M442" s="28"/>
      <c r="N442" s="28"/>
      <c r="O442" s="29"/>
      <c r="P442" t="str">
        <f>IF(D$108="","",D$108)</f>
        <v/>
      </c>
      <c r="Q442" t="s">
        <v>662</v>
      </c>
      <c r="R442" t="s">
        <v>25</v>
      </c>
      <c r="S442" t="s">
        <v>332</v>
      </c>
      <c r="U442" t="str">
        <f t="shared" si="215"/>
        <v/>
      </c>
      <c r="V442" s="13" t="str">
        <f t="shared" ref="V442" si="237">IF(OR($N$15="Int.",ISBLANK($N$15)),"",IF(AND(U443="NO*",U445="NO*"),"Case 0",IF(U442="VALID",IF(U444="VALID",IF(U443="YES",IF(U445="YES","Case 1","Case 2"),IF(U445="YES","Case 3","Case 4")),IF(U443="YES",IF(U445="YES","Case 5","Case 6"),IF(U445="YES","Case 7","Case 8"))),IF(U444="VALID",IF(U443="YES",IF(U445="YES","Case 9","Case 10"),IF(U445="YES","Case 11","Case 12")),IF(U443="YES",IF(U445="YES","Case 13","Case 14"),IF(U445="YES","Case 15","Case 16"))))))</f>
        <v/>
      </c>
    </row>
    <row r="443" spans="1:22" ht="13.2" customHeight="1" x14ac:dyDescent="0.3">
      <c r="A443" s="28"/>
      <c r="B443" s="28"/>
      <c r="C443" s="28"/>
      <c r="D443" s="28"/>
      <c r="E443" s="28"/>
      <c r="F443" s="28"/>
      <c r="G443" s="37"/>
      <c r="H443" s="28"/>
      <c r="I443" s="28"/>
      <c r="J443" s="28"/>
      <c r="K443" s="28"/>
      <c r="L443" s="28"/>
      <c r="M443" s="28"/>
      <c r="N443" s="28"/>
      <c r="O443" s="29"/>
      <c r="P443" t="str">
        <f t="shared" ref="P443:P445" si="238">IF(D$108="","",D$108)</f>
        <v/>
      </c>
      <c r="Q443" t="s">
        <v>662</v>
      </c>
      <c r="R443" t="s">
        <v>32</v>
      </c>
      <c r="S443" t="s">
        <v>332</v>
      </c>
      <c r="U443" t="str">
        <f t="shared" si="218"/>
        <v/>
      </c>
      <c r="V443" s="13"/>
    </row>
    <row r="444" spans="1:22" ht="13.2" customHeight="1" x14ac:dyDescent="0.3">
      <c r="A444" s="28"/>
      <c r="B444" s="28"/>
      <c r="C444" s="28"/>
      <c r="D444" s="28"/>
      <c r="E444" s="28"/>
      <c r="F444" s="28"/>
      <c r="G444" s="37"/>
      <c r="H444" s="28"/>
      <c r="I444" s="28"/>
      <c r="J444" s="28"/>
      <c r="K444" s="28"/>
      <c r="L444" s="28"/>
      <c r="M444" s="28"/>
      <c r="N444" s="28"/>
      <c r="O444" s="29"/>
      <c r="P444" t="str">
        <f t="shared" si="238"/>
        <v/>
      </c>
      <c r="Q444" t="s">
        <v>663</v>
      </c>
      <c r="R444" t="s">
        <v>25</v>
      </c>
      <c r="S444" t="s">
        <v>332</v>
      </c>
      <c r="U444" t="str">
        <f t="shared" si="215"/>
        <v/>
      </c>
      <c r="V444" s="13"/>
    </row>
    <row r="445" spans="1:22" ht="13.2" customHeight="1" x14ac:dyDescent="0.3">
      <c r="A445" s="28"/>
      <c r="B445" s="28"/>
      <c r="C445" s="28"/>
      <c r="D445" s="28"/>
      <c r="E445" s="28"/>
      <c r="F445" s="28"/>
      <c r="G445" s="37"/>
      <c r="H445" s="28"/>
      <c r="I445" s="28"/>
      <c r="J445" s="28"/>
      <c r="K445" s="28"/>
      <c r="L445" s="28"/>
      <c r="M445" s="28"/>
      <c r="N445" s="28"/>
      <c r="O445" s="29"/>
      <c r="P445" t="str">
        <f t="shared" si="238"/>
        <v/>
      </c>
      <c r="Q445" t="s">
        <v>663</v>
      </c>
      <c r="R445" t="s">
        <v>32</v>
      </c>
      <c r="S445" t="s">
        <v>332</v>
      </c>
      <c r="U445" t="str">
        <f t="shared" si="218"/>
        <v/>
      </c>
      <c r="V445" s="13"/>
    </row>
    <row r="446" spans="1:22" ht="13.2" customHeight="1" x14ac:dyDescent="0.3">
      <c r="A446" s="28"/>
      <c r="B446" s="28"/>
      <c r="C446" s="28"/>
      <c r="D446" s="28"/>
      <c r="E446" s="28"/>
      <c r="F446" s="28"/>
      <c r="G446" s="37"/>
      <c r="H446" s="28"/>
      <c r="I446" s="28"/>
      <c r="J446" s="28"/>
      <c r="K446" s="28"/>
      <c r="L446" s="28"/>
      <c r="M446" s="28"/>
      <c r="N446" s="28"/>
      <c r="O446" s="29"/>
      <c r="P446" t="str">
        <f>IF(D$109="","",D$109)</f>
        <v/>
      </c>
      <c r="Q446" t="s">
        <v>664</v>
      </c>
      <c r="R446" t="s">
        <v>25</v>
      </c>
      <c r="S446" t="s">
        <v>335</v>
      </c>
      <c r="U446" t="str">
        <f t="shared" si="215"/>
        <v/>
      </c>
      <c r="V446" s="13" t="str">
        <f t="shared" ref="V446" si="239">IF(OR($N$15="Int.",ISBLANK($N$15)),"",IF(AND(U447="NO*",U449="NO*"),"Case 0",IF(U446="VALID",IF(U448="VALID",IF(U447="YES",IF(U449="YES","Case 1","Case 2"),IF(U449="YES","Case 3","Case 4")),IF(U447="YES",IF(U449="YES","Case 5","Case 6"),IF(U449="YES","Case 7","Case 8"))),IF(U448="VALID",IF(U447="YES",IF(U449="YES","Case 9","Case 10"),IF(U449="YES","Case 11","Case 12")),IF(U447="YES",IF(U449="YES","Case 13","Case 14"),IF(U449="YES","Case 15","Case 16"))))))</f>
        <v/>
      </c>
    </row>
    <row r="447" spans="1:22" ht="13.2" customHeight="1" x14ac:dyDescent="0.3">
      <c r="A447" s="28"/>
      <c r="B447" s="28"/>
      <c r="C447" s="28"/>
      <c r="D447" s="28"/>
      <c r="E447" s="28"/>
      <c r="F447" s="28"/>
      <c r="G447" s="37"/>
      <c r="H447" s="28"/>
      <c r="I447" s="28"/>
      <c r="J447" s="28"/>
      <c r="K447" s="28"/>
      <c r="L447" s="28"/>
      <c r="M447" s="28"/>
      <c r="N447" s="28"/>
      <c r="O447" s="29"/>
      <c r="P447" t="str">
        <f t="shared" ref="P447:P449" si="240">IF(D$109="","",D$109)</f>
        <v/>
      </c>
      <c r="Q447" t="s">
        <v>664</v>
      </c>
      <c r="R447" t="s">
        <v>32</v>
      </c>
      <c r="S447" t="s">
        <v>335</v>
      </c>
      <c r="U447" t="str">
        <f t="shared" si="218"/>
        <v/>
      </c>
      <c r="V447" s="13"/>
    </row>
    <row r="448" spans="1:22" ht="13.2" customHeight="1" x14ac:dyDescent="0.3">
      <c r="A448" s="28"/>
      <c r="B448" s="28"/>
      <c r="C448" s="28"/>
      <c r="D448" s="28"/>
      <c r="E448" s="28"/>
      <c r="F448" s="28"/>
      <c r="G448" s="37"/>
      <c r="H448" s="28"/>
      <c r="I448" s="28"/>
      <c r="J448" s="28"/>
      <c r="K448" s="28"/>
      <c r="L448" s="28"/>
      <c r="M448" s="28"/>
      <c r="N448" s="28"/>
      <c r="O448" s="29"/>
      <c r="P448" t="str">
        <f t="shared" si="240"/>
        <v/>
      </c>
      <c r="Q448" t="s">
        <v>665</v>
      </c>
      <c r="R448" t="s">
        <v>25</v>
      </c>
      <c r="S448" t="s">
        <v>335</v>
      </c>
      <c r="U448" t="str">
        <f t="shared" si="215"/>
        <v/>
      </c>
      <c r="V448" s="13"/>
    </row>
    <row r="449" spans="1:22" ht="13.2" customHeight="1" x14ac:dyDescent="0.3">
      <c r="A449" s="28"/>
      <c r="B449" s="28"/>
      <c r="C449" s="28"/>
      <c r="D449" s="28"/>
      <c r="E449" s="28"/>
      <c r="F449" s="28"/>
      <c r="G449" s="37"/>
      <c r="H449" s="28"/>
      <c r="I449" s="28"/>
      <c r="J449" s="28"/>
      <c r="K449" s="28"/>
      <c r="L449" s="28"/>
      <c r="M449" s="28"/>
      <c r="N449" s="28"/>
      <c r="O449" s="29"/>
      <c r="P449" t="str">
        <f t="shared" si="240"/>
        <v/>
      </c>
      <c r="Q449" t="s">
        <v>665</v>
      </c>
      <c r="R449" t="s">
        <v>32</v>
      </c>
      <c r="S449" t="s">
        <v>335</v>
      </c>
      <c r="U449" t="str">
        <f t="shared" si="218"/>
        <v/>
      </c>
      <c r="V449" s="13"/>
    </row>
    <row r="450" spans="1:22" ht="13.2" customHeight="1" x14ac:dyDescent="0.3">
      <c r="A450" s="28"/>
      <c r="B450" s="28"/>
      <c r="C450" s="28"/>
      <c r="D450" s="28"/>
      <c r="E450" s="28"/>
      <c r="F450" s="28"/>
      <c r="G450" s="37"/>
      <c r="H450" s="28"/>
      <c r="I450" s="28"/>
      <c r="J450" s="28"/>
      <c r="K450" s="28"/>
      <c r="L450" s="28"/>
      <c r="M450" s="28"/>
      <c r="N450" s="28"/>
      <c r="O450" s="29"/>
      <c r="P450" t="str">
        <f>IF(D$110="","",D$110)</f>
        <v/>
      </c>
      <c r="Q450" t="s">
        <v>666</v>
      </c>
      <c r="R450" t="s">
        <v>25</v>
      </c>
      <c r="S450" t="s">
        <v>337</v>
      </c>
      <c r="U450" t="str">
        <f t="shared" si="215"/>
        <v/>
      </c>
      <c r="V450" s="13" t="str">
        <f t="shared" ref="V450" si="241">IF(OR($N$15="Int.",ISBLANK($N$15)),"",IF(AND(U451="NO*",U453="NO*"),"Case 0",IF(U450="VALID",IF(U452="VALID",IF(U451="YES",IF(U453="YES","Case 1","Case 2"),IF(U453="YES","Case 3","Case 4")),IF(U451="YES",IF(U453="YES","Case 5","Case 6"),IF(U453="YES","Case 7","Case 8"))),IF(U452="VALID",IF(U451="YES",IF(U453="YES","Case 9","Case 10"),IF(U453="YES","Case 11","Case 12")),IF(U451="YES",IF(U453="YES","Case 13","Case 14"),IF(U453="YES","Case 15","Case 16"))))))</f>
        <v/>
      </c>
    </row>
    <row r="451" spans="1:22" ht="13.2" customHeight="1" x14ac:dyDescent="0.3">
      <c r="A451" s="28"/>
      <c r="B451" s="28"/>
      <c r="C451" s="28"/>
      <c r="D451" s="28"/>
      <c r="E451" s="28"/>
      <c r="F451" s="28"/>
      <c r="G451" s="37"/>
      <c r="H451" s="28"/>
      <c r="I451" s="28"/>
      <c r="J451" s="28"/>
      <c r="K451" s="28"/>
      <c r="L451" s="28"/>
      <c r="M451" s="28"/>
      <c r="N451" s="28"/>
      <c r="O451" s="29"/>
      <c r="P451" t="str">
        <f t="shared" ref="P451:P453" si="242">IF(D$110="","",D$110)</f>
        <v/>
      </c>
      <c r="Q451" t="s">
        <v>666</v>
      </c>
      <c r="R451" t="s">
        <v>32</v>
      </c>
      <c r="S451" t="s">
        <v>337</v>
      </c>
      <c r="U451" t="str">
        <f t="shared" si="218"/>
        <v/>
      </c>
      <c r="V451" s="13"/>
    </row>
    <row r="452" spans="1:22" ht="13.2" customHeight="1" x14ac:dyDescent="0.3">
      <c r="A452" s="28"/>
      <c r="B452" s="28"/>
      <c r="C452" s="28"/>
      <c r="D452" s="28"/>
      <c r="E452" s="28"/>
      <c r="F452" s="28"/>
      <c r="G452" s="37"/>
      <c r="H452" s="28"/>
      <c r="I452" s="28"/>
      <c r="J452" s="28"/>
      <c r="K452" s="28"/>
      <c r="L452" s="28"/>
      <c r="M452" s="28"/>
      <c r="N452" s="28"/>
      <c r="O452" s="29"/>
      <c r="P452" t="str">
        <f t="shared" si="242"/>
        <v/>
      </c>
      <c r="Q452" t="s">
        <v>667</v>
      </c>
      <c r="R452" t="s">
        <v>25</v>
      </c>
      <c r="S452" t="s">
        <v>337</v>
      </c>
      <c r="U452" t="str">
        <f t="shared" si="215"/>
        <v/>
      </c>
      <c r="V452" s="13"/>
    </row>
    <row r="453" spans="1:22" ht="13.2" customHeight="1" x14ac:dyDescent="0.3">
      <c r="A453" s="28"/>
      <c r="B453" s="28"/>
      <c r="C453" s="28"/>
      <c r="D453" s="28"/>
      <c r="E453" s="28"/>
      <c r="F453" s="28"/>
      <c r="G453" s="37"/>
      <c r="H453" s="28"/>
      <c r="I453" s="28"/>
      <c r="J453" s="28"/>
      <c r="K453" s="28"/>
      <c r="L453" s="28"/>
      <c r="M453" s="28"/>
      <c r="N453" s="28"/>
      <c r="O453" s="29"/>
      <c r="P453" t="str">
        <f t="shared" si="242"/>
        <v/>
      </c>
      <c r="Q453" t="s">
        <v>667</v>
      </c>
      <c r="R453" t="s">
        <v>32</v>
      </c>
      <c r="S453" t="s">
        <v>337</v>
      </c>
      <c r="U453" t="str">
        <f t="shared" si="218"/>
        <v/>
      </c>
      <c r="V453" s="13"/>
    </row>
    <row r="454" spans="1:22" ht="13.2" customHeight="1" x14ac:dyDescent="0.3">
      <c r="A454" s="28"/>
      <c r="B454" s="28"/>
      <c r="C454" s="28"/>
      <c r="D454" s="28"/>
      <c r="E454" s="28"/>
      <c r="F454" s="28"/>
      <c r="G454" s="37"/>
      <c r="H454" s="28"/>
      <c r="I454" s="28"/>
      <c r="J454" s="28"/>
      <c r="K454" s="28"/>
      <c r="L454" s="28"/>
      <c r="M454" s="28"/>
      <c r="N454" s="28"/>
      <c r="O454" s="29"/>
      <c r="P454" t="str">
        <f>IF(D$111="","",D$111)</f>
        <v/>
      </c>
      <c r="Q454" t="s">
        <v>668</v>
      </c>
      <c r="R454" t="s">
        <v>25</v>
      </c>
      <c r="S454" t="s">
        <v>340</v>
      </c>
      <c r="U454" t="str">
        <f t="shared" si="215"/>
        <v/>
      </c>
      <c r="V454" s="13" t="str">
        <f t="shared" ref="V454" si="243">IF(OR($N$15="Int.",ISBLANK($N$15)),"",IF(AND(U455="NO*",U457="NO*"),"Case 0",IF(U454="VALID",IF(U456="VALID",IF(U455="YES",IF(U457="YES","Case 1","Case 2"),IF(U457="YES","Case 3","Case 4")),IF(U455="YES",IF(U457="YES","Case 5","Case 6"),IF(U457="YES","Case 7","Case 8"))),IF(U456="VALID",IF(U455="YES",IF(U457="YES","Case 9","Case 10"),IF(U457="YES","Case 11","Case 12")),IF(U455="YES",IF(U457="YES","Case 13","Case 14"),IF(U457="YES","Case 15","Case 16"))))))</f>
        <v/>
      </c>
    </row>
    <row r="455" spans="1:22" ht="13.2" customHeight="1" x14ac:dyDescent="0.3">
      <c r="A455" s="28"/>
      <c r="B455" s="28"/>
      <c r="C455" s="28"/>
      <c r="D455" s="28"/>
      <c r="E455" s="28"/>
      <c r="F455" s="28"/>
      <c r="G455" s="37"/>
      <c r="H455" s="28"/>
      <c r="I455" s="28"/>
      <c r="J455" s="28"/>
      <c r="K455" s="28"/>
      <c r="L455" s="28"/>
      <c r="M455" s="28"/>
      <c r="N455" s="28"/>
      <c r="O455" s="29"/>
      <c r="P455" t="str">
        <f t="shared" ref="P455:P457" si="244">IF(D$111="","",D$111)</f>
        <v/>
      </c>
      <c r="Q455" t="s">
        <v>668</v>
      </c>
      <c r="R455" t="s">
        <v>32</v>
      </c>
      <c r="S455" t="s">
        <v>340</v>
      </c>
      <c r="U455" t="str">
        <f t="shared" si="218"/>
        <v/>
      </c>
      <c r="V455" s="13"/>
    </row>
    <row r="456" spans="1:22" ht="13.2" customHeight="1" x14ac:dyDescent="0.3">
      <c r="A456" s="28"/>
      <c r="B456" s="28"/>
      <c r="C456" s="28"/>
      <c r="D456" s="28"/>
      <c r="E456" s="28"/>
      <c r="F456" s="28"/>
      <c r="G456" s="37"/>
      <c r="H456" s="28"/>
      <c r="I456" s="28"/>
      <c r="J456" s="28"/>
      <c r="K456" s="28"/>
      <c r="L456" s="28"/>
      <c r="M456" s="28"/>
      <c r="N456" s="28"/>
      <c r="O456" s="29"/>
      <c r="P456" t="str">
        <f t="shared" si="244"/>
        <v/>
      </c>
      <c r="Q456" t="s">
        <v>669</v>
      </c>
      <c r="R456" t="s">
        <v>25</v>
      </c>
      <c r="S456" t="s">
        <v>340</v>
      </c>
      <c r="U456" t="str">
        <f t="shared" si="215"/>
        <v/>
      </c>
      <c r="V456" s="13"/>
    </row>
    <row r="457" spans="1:22" ht="13.2" customHeight="1" x14ac:dyDescent="0.3">
      <c r="A457" s="28"/>
      <c r="B457" s="28"/>
      <c r="C457" s="28"/>
      <c r="D457" s="28"/>
      <c r="E457" s="28"/>
      <c r="F457" s="28"/>
      <c r="G457" s="37"/>
      <c r="H457" s="28"/>
      <c r="I457" s="28"/>
      <c r="J457" s="28"/>
      <c r="K457" s="28"/>
      <c r="L457" s="28"/>
      <c r="M457" s="28"/>
      <c r="N457" s="28"/>
      <c r="O457" s="29"/>
      <c r="P457" t="str">
        <f t="shared" si="244"/>
        <v/>
      </c>
      <c r="Q457" t="s">
        <v>669</v>
      </c>
      <c r="R457" t="s">
        <v>32</v>
      </c>
      <c r="S457" t="s">
        <v>340</v>
      </c>
      <c r="U457" t="str">
        <f t="shared" si="218"/>
        <v/>
      </c>
      <c r="V457" s="13"/>
    </row>
    <row r="458" spans="1:22" ht="13.2" customHeight="1" x14ac:dyDescent="0.3">
      <c r="A458" s="28"/>
      <c r="B458" s="28"/>
      <c r="C458" s="28"/>
      <c r="D458" s="28"/>
      <c r="E458" s="28"/>
      <c r="F458" s="28"/>
      <c r="G458" s="37"/>
      <c r="H458" s="28"/>
      <c r="I458" s="28"/>
      <c r="J458" s="28"/>
      <c r="K458" s="28"/>
      <c r="L458" s="28"/>
      <c r="M458" s="28"/>
      <c r="N458" s="28"/>
      <c r="O458" s="29"/>
      <c r="P458" t="str">
        <f>IF(D$112="","",D$112)</f>
        <v/>
      </c>
      <c r="Q458" t="s">
        <v>670</v>
      </c>
      <c r="R458" t="s">
        <v>25</v>
      </c>
      <c r="S458" t="s">
        <v>342</v>
      </c>
      <c r="U458" t="str">
        <f t="shared" si="215"/>
        <v/>
      </c>
      <c r="V458" s="13" t="str">
        <f t="shared" ref="V458" si="245">IF(OR($N$15="Int.",ISBLANK($N$15)),"",IF(AND(U459="NO*",U461="NO*"),"Case 0",IF(U458="VALID",IF(U460="VALID",IF(U459="YES",IF(U461="YES","Case 1","Case 2"),IF(U461="YES","Case 3","Case 4")),IF(U459="YES",IF(U461="YES","Case 5","Case 6"),IF(U461="YES","Case 7","Case 8"))),IF(U460="VALID",IF(U459="YES",IF(U461="YES","Case 9","Case 10"),IF(U461="YES","Case 11","Case 12")),IF(U459="YES",IF(U461="YES","Case 13","Case 14"),IF(U461="YES","Case 15","Case 16"))))))</f>
        <v/>
      </c>
    </row>
    <row r="459" spans="1:22" ht="13.2" customHeight="1" x14ac:dyDescent="0.3">
      <c r="A459" s="28"/>
      <c r="B459" s="28"/>
      <c r="C459" s="28"/>
      <c r="D459" s="28"/>
      <c r="E459" s="28"/>
      <c r="F459" s="28"/>
      <c r="G459" s="37"/>
      <c r="H459" s="28"/>
      <c r="I459" s="28"/>
      <c r="J459" s="28"/>
      <c r="K459" s="28"/>
      <c r="L459" s="28"/>
      <c r="M459" s="28"/>
      <c r="N459" s="28"/>
      <c r="O459" s="29"/>
      <c r="P459" t="str">
        <f t="shared" ref="P459:P461" si="246">IF(D$112="","",D$112)</f>
        <v/>
      </c>
      <c r="Q459" t="s">
        <v>670</v>
      </c>
      <c r="R459" t="s">
        <v>32</v>
      </c>
      <c r="S459" t="s">
        <v>342</v>
      </c>
      <c r="U459" t="str">
        <f t="shared" si="218"/>
        <v/>
      </c>
      <c r="V459" s="13"/>
    </row>
    <row r="460" spans="1:22" ht="13.2" customHeight="1" x14ac:dyDescent="0.3">
      <c r="A460" s="28"/>
      <c r="B460" s="28"/>
      <c r="C460" s="28"/>
      <c r="D460" s="28"/>
      <c r="E460" s="28"/>
      <c r="F460" s="28"/>
      <c r="G460" s="37"/>
      <c r="H460" s="28"/>
      <c r="I460" s="28"/>
      <c r="J460" s="28"/>
      <c r="K460" s="28"/>
      <c r="L460" s="28"/>
      <c r="M460" s="28"/>
      <c r="N460" s="28"/>
      <c r="O460" s="29"/>
      <c r="P460" t="str">
        <f t="shared" si="246"/>
        <v/>
      </c>
      <c r="Q460" t="s">
        <v>671</v>
      </c>
      <c r="R460" t="s">
        <v>25</v>
      </c>
      <c r="S460" t="s">
        <v>342</v>
      </c>
      <c r="U460" t="str">
        <f t="shared" si="215"/>
        <v/>
      </c>
      <c r="V460" s="13"/>
    </row>
    <row r="461" spans="1:22" ht="13.2" customHeight="1" x14ac:dyDescent="0.3">
      <c r="A461" s="28"/>
      <c r="B461" s="28"/>
      <c r="C461" s="28"/>
      <c r="D461" s="28"/>
      <c r="E461" s="28"/>
      <c r="F461" s="28"/>
      <c r="G461" s="37"/>
      <c r="H461" s="28"/>
      <c r="I461" s="28"/>
      <c r="J461" s="28"/>
      <c r="K461" s="28"/>
      <c r="L461" s="28"/>
      <c r="M461" s="28"/>
      <c r="N461" s="28"/>
      <c r="O461" s="29"/>
      <c r="P461" t="str">
        <f t="shared" si="246"/>
        <v/>
      </c>
      <c r="Q461" t="s">
        <v>671</v>
      </c>
      <c r="R461" t="s">
        <v>32</v>
      </c>
      <c r="S461" t="s">
        <v>342</v>
      </c>
      <c r="U461" t="str">
        <f t="shared" si="218"/>
        <v/>
      </c>
      <c r="V461" s="13"/>
    </row>
    <row r="462" spans="1:22" ht="13.2" customHeight="1" x14ac:dyDescent="0.3">
      <c r="A462" s="28"/>
      <c r="B462" s="28"/>
      <c r="C462" s="28"/>
      <c r="D462" s="28"/>
      <c r="E462" s="28"/>
      <c r="F462" s="28"/>
      <c r="G462" s="37"/>
      <c r="H462" s="28"/>
      <c r="I462" s="28"/>
      <c r="J462" s="28"/>
      <c r="K462" s="28"/>
      <c r="L462" s="28"/>
      <c r="M462" s="28"/>
      <c r="N462" s="28"/>
      <c r="O462" s="29"/>
      <c r="P462" t="str">
        <f>IF(D$113="","",D$113)</f>
        <v/>
      </c>
      <c r="Q462" t="s">
        <v>672</v>
      </c>
      <c r="R462" t="s">
        <v>25</v>
      </c>
      <c r="S462" t="s">
        <v>345</v>
      </c>
      <c r="U462" t="str">
        <f t="shared" si="215"/>
        <v/>
      </c>
      <c r="V462" s="13" t="str">
        <f t="shared" ref="V462" si="247">IF(OR($N$15="Int.",ISBLANK($N$15)),"",IF(AND(U463="NO*",U465="NO*"),"Case 0",IF(U462="VALID",IF(U464="VALID",IF(U463="YES",IF(U465="YES","Case 1","Case 2"),IF(U465="YES","Case 3","Case 4")),IF(U463="YES",IF(U465="YES","Case 5","Case 6"),IF(U465="YES","Case 7","Case 8"))),IF(U464="VALID",IF(U463="YES",IF(U465="YES","Case 9","Case 10"),IF(U465="YES","Case 11","Case 12")),IF(U463="YES",IF(U465="YES","Case 13","Case 14"),IF(U465="YES","Case 15","Case 16"))))))</f>
        <v/>
      </c>
    </row>
    <row r="463" spans="1:22" ht="13.2" customHeight="1" x14ac:dyDescent="0.3">
      <c r="A463" s="28"/>
      <c r="B463" s="28"/>
      <c r="C463" s="28"/>
      <c r="D463" s="28"/>
      <c r="E463" s="28"/>
      <c r="F463" s="28"/>
      <c r="G463" s="37"/>
      <c r="H463" s="28"/>
      <c r="I463" s="28"/>
      <c r="J463" s="28"/>
      <c r="K463" s="28"/>
      <c r="L463" s="28"/>
      <c r="M463" s="28"/>
      <c r="N463" s="28"/>
      <c r="O463" s="29"/>
      <c r="P463" t="str">
        <f t="shared" ref="P463:P465" si="248">IF(D$113="","",D$113)</f>
        <v/>
      </c>
      <c r="Q463" t="s">
        <v>672</v>
      </c>
      <c r="R463" t="s">
        <v>32</v>
      </c>
      <c r="S463" t="s">
        <v>345</v>
      </c>
      <c r="U463" t="str">
        <f t="shared" si="218"/>
        <v/>
      </c>
      <c r="V463" s="13"/>
    </row>
    <row r="464" spans="1:22" ht="13.2" customHeight="1" x14ac:dyDescent="0.3">
      <c r="A464" s="28"/>
      <c r="B464" s="28"/>
      <c r="C464" s="28"/>
      <c r="D464" s="28"/>
      <c r="E464" s="28"/>
      <c r="F464" s="28"/>
      <c r="G464" s="37"/>
      <c r="H464" s="28"/>
      <c r="I464" s="28"/>
      <c r="J464" s="28"/>
      <c r="K464" s="28"/>
      <c r="L464" s="28"/>
      <c r="M464" s="28"/>
      <c r="N464" s="28"/>
      <c r="O464" s="29"/>
      <c r="P464" t="str">
        <f t="shared" si="248"/>
        <v/>
      </c>
      <c r="Q464" t="s">
        <v>673</v>
      </c>
      <c r="R464" t="s">
        <v>25</v>
      </c>
      <c r="S464" t="s">
        <v>345</v>
      </c>
      <c r="U464" t="str">
        <f t="shared" si="215"/>
        <v/>
      </c>
      <c r="V464" s="13"/>
    </row>
    <row r="465" spans="1:22" ht="13.2" customHeight="1" x14ac:dyDescent="0.3">
      <c r="A465" s="28"/>
      <c r="B465" s="28"/>
      <c r="C465" s="28"/>
      <c r="D465" s="28"/>
      <c r="E465" s="28"/>
      <c r="F465" s="28"/>
      <c r="G465" s="37"/>
      <c r="H465" s="28"/>
      <c r="I465" s="28"/>
      <c r="J465" s="28"/>
      <c r="K465" s="28"/>
      <c r="L465" s="28"/>
      <c r="M465" s="28"/>
      <c r="N465" s="28"/>
      <c r="O465" s="29"/>
      <c r="P465" t="str">
        <f t="shared" si="248"/>
        <v/>
      </c>
      <c r="Q465" t="s">
        <v>673</v>
      </c>
      <c r="R465" t="s">
        <v>32</v>
      </c>
      <c r="S465" t="s">
        <v>345</v>
      </c>
      <c r="U465" t="str">
        <f t="shared" si="218"/>
        <v/>
      </c>
      <c r="V465" s="13"/>
    </row>
    <row r="466" spans="1:22" ht="13.2" customHeight="1" x14ac:dyDescent="0.3">
      <c r="A466" s="28"/>
      <c r="B466" s="28"/>
      <c r="C466" s="28"/>
      <c r="D466" s="28"/>
      <c r="E466" s="28"/>
      <c r="F466" s="28"/>
      <c r="G466" s="37"/>
      <c r="H466" s="28"/>
      <c r="I466" s="28"/>
      <c r="J466" s="28"/>
      <c r="K466" s="28"/>
      <c r="L466" s="28"/>
      <c r="M466" s="28"/>
      <c r="N466" s="28"/>
      <c r="O466" s="29"/>
      <c r="P466" t="str">
        <f>IF(D$114="","",D$114)</f>
        <v/>
      </c>
      <c r="Q466" t="s">
        <v>674</v>
      </c>
      <c r="R466" t="s">
        <v>25</v>
      </c>
      <c r="S466" t="s">
        <v>347</v>
      </c>
      <c r="U466" t="str">
        <f t="shared" ref="U466:U528" si="249">IF($T$1&lt;&gt;"Cq","",IF(T466="","INVALID",IF(T466&lt;33,"VALID","INVALID")))</f>
        <v/>
      </c>
      <c r="V466" s="13" t="str">
        <f t="shared" ref="V466" si="250">IF(OR($N$15="Int.",ISBLANK($N$15)),"",IF(AND(U467="NO*",U469="NO*"),"Case 0",IF(U466="VALID",IF(U468="VALID",IF(U467="YES",IF(U469="YES","Case 1","Case 2"),IF(U469="YES","Case 3","Case 4")),IF(U467="YES",IF(U469="YES","Case 5","Case 6"),IF(U469="YES","Case 7","Case 8"))),IF(U468="VALID",IF(U467="YES",IF(U469="YES","Case 9","Case 10"),IF(U469="YES","Case 11","Case 12")),IF(U467="YES",IF(U469="YES","Case 13","Case 14"),IF(U469="YES","Case 15","Case 16"))))))</f>
        <v/>
      </c>
    </row>
    <row r="467" spans="1:22" ht="13.2" customHeight="1" x14ac:dyDescent="0.3">
      <c r="A467" s="28"/>
      <c r="B467" s="28"/>
      <c r="C467" s="28"/>
      <c r="D467" s="28"/>
      <c r="E467" s="28"/>
      <c r="F467" s="28"/>
      <c r="G467" s="37"/>
      <c r="H467" s="28"/>
      <c r="I467" s="28"/>
      <c r="J467" s="28"/>
      <c r="K467" s="28"/>
      <c r="L467" s="28"/>
      <c r="M467" s="28"/>
      <c r="N467" s="28"/>
      <c r="O467" s="29"/>
      <c r="P467" t="str">
        <f t="shared" ref="P467:P469" si="251">IF(D$114="","",D$114)</f>
        <v/>
      </c>
      <c r="Q467" t="s">
        <v>674</v>
      </c>
      <c r="R467" t="s">
        <v>32</v>
      </c>
      <c r="S467" t="s">
        <v>347</v>
      </c>
      <c r="U467" t="str">
        <f t="shared" ref="U467:U529" si="252">IF($T$1&lt;&gt;"Cq","",IF(T467="","NO",IF(T467&lt;33,"YES","NO*")))</f>
        <v/>
      </c>
      <c r="V467" s="13"/>
    </row>
    <row r="468" spans="1:22" ht="13.2" customHeight="1" x14ac:dyDescent="0.3">
      <c r="A468" s="28"/>
      <c r="B468" s="28"/>
      <c r="C468" s="28"/>
      <c r="D468" s="28"/>
      <c r="E468" s="28"/>
      <c r="F468" s="28"/>
      <c r="G468" s="37"/>
      <c r="H468" s="28"/>
      <c r="I468" s="28"/>
      <c r="J468" s="28"/>
      <c r="K468" s="28"/>
      <c r="L468" s="28"/>
      <c r="M468" s="28"/>
      <c r="N468" s="28"/>
      <c r="O468" s="29"/>
      <c r="P468" t="str">
        <f t="shared" si="251"/>
        <v/>
      </c>
      <c r="Q468" t="s">
        <v>675</v>
      </c>
      <c r="R468" t="s">
        <v>25</v>
      </c>
      <c r="S468" t="s">
        <v>347</v>
      </c>
      <c r="U468" t="str">
        <f t="shared" si="249"/>
        <v/>
      </c>
      <c r="V468" s="13"/>
    </row>
    <row r="469" spans="1:22" ht="13.2" customHeight="1" x14ac:dyDescent="0.3">
      <c r="A469" s="28"/>
      <c r="B469" s="28"/>
      <c r="C469" s="28"/>
      <c r="D469" s="28"/>
      <c r="E469" s="28"/>
      <c r="F469" s="28"/>
      <c r="G469" s="37"/>
      <c r="H469" s="28"/>
      <c r="I469" s="28"/>
      <c r="J469" s="28"/>
      <c r="K469" s="28"/>
      <c r="L469" s="28"/>
      <c r="M469" s="28"/>
      <c r="N469" s="28"/>
      <c r="O469" s="29"/>
      <c r="P469" t="str">
        <f t="shared" si="251"/>
        <v/>
      </c>
      <c r="Q469" t="s">
        <v>675</v>
      </c>
      <c r="R469" t="s">
        <v>32</v>
      </c>
      <c r="S469" t="s">
        <v>347</v>
      </c>
      <c r="U469" t="str">
        <f t="shared" si="252"/>
        <v/>
      </c>
      <c r="V469" s="13"/>
    </row>
    <row r="470" spans="1:22" ht="13.2" customHeight="1" x14ac:dyDescent="0.3">
      <c r="A470" s="28"/>
      <c r="B470" s="28"/>
      <c r="C470" s="28"/>
      <c r="D470" s="28"/>
      <c r="E470" s="28"/>
      <c r="F470" s="28"/>
      <c r="G470" s="37"/>
      <c r="H470" s="28"/>
      <c r="I470" s="28"/>
      <c r="J470" s="28"/>
      <c r="K470" s="28"/>
      <c r="L470" s="28"/>
      <c r="M470" s="28"/>
      <c r="N470" s="28"/>
      <c r="O470" s="29"/>
      <c r="P470" t="str">
        <f>IF(D$115="","",D$115)</f>
        <v/>
      </c>
      <c r="Q470" t="s">
        <v>676</v>
      </c>
      <c r="R470" t="s">
        <v>25</v>
      </c>
      <c r="S470" t="s">
        <v>350</v>
      </c>
      <c r="U470" t="str">
        <f t="shared" si="249"/>
        <v/>
      </c>
      <c r="V470" s="13" t="str">
        <f t="shared" ref="V470" si="253">IF(OR($N$15="Int.",ISBLANK($N$15)),"",IF(AND(U471="NO*",U473="NO*"),"Case 0",IF(U470="VALID",IF(U472="VALID",IF(U471="YES",IF(U473="YES","Case 1","Case 2"),IF(U473="YES","Case 3","Case 4")),IF(U471="YES",IF(U473="YES","Case 5","Case 6"),IF(U473="YES","Case 7","Case 8"))),IF(U472="VALID",IF(U471="YES",IF(U473="YES","Case 9","Case 10"),IF(U473="YES","Case 11","Case 12")),IF(U471="YES",IF(U473="YES","Case 13","Case 14"),IF(U473="YES","Case 15","Case 16"))))))</f>
        <v/>
      </c>
    </row>
    <row r="471" spans="1:22" ht="13.2" customHeight="1" x14ac:dyDescent="0.3">
      <c r="A471" s="28"/>
      <c r="B471" s="28"/>
      <c r="C471" s="28"/>
      <c r="D471" s="28"/>
      <c r="E471" s="28"/>
      <c r="F471" s="28"/>
      <c r="G471" s="37"/>
      <c r="H471" s="28"/>
      <c r="I471" s="28"/>
      <c r="J471" s="28"/>
      <c r="K471" s="28"/>
      <c r="L471" s="28"/>
      <c r="M471" s="28"/>
      <c r="N471" s="28"/>
      <c r="O471" s="29"/>
      <c r="P471" t="str">
        <f t="shared" ref="P471:P473" si="254">IF(D$115="","",D$115)</f>
        <v/>
      </c>
      <c r="Q471" t="s">
        <v>676</v>
      </c>
      <c r="R471" t="s">
        <v>32</v>
      </c>
      <c r="S471" t="s">
        <v>350</v>
      </c>
      <c r="U471" t="str">
        <f t="shared" si="252"/>
        <v/>
      </c>
      <c r="V471" s="13"/>
    </row>
    <row r="472" spans="1:22" ht="13.2" customHeight="1" x14ac:dyDescent="0.3">
      <c r="A472" s="28"/>
      <c r="B472" s="28"/>
      <c r="C472" s="28"/>
      <c r="D472" s="28"/>
      <c r="E472" s="28"/>
      <c r="F472" s="28"/>
      <c r="G472" s="37"/>
      <c r="H472" s="28"/>
      <c r="I472" s="28"/>
      <c r="J472" s="28"/>
      <c r="K472" s="28"/>
      <c r="L472" s="28"/>
      <c r="M472" s="28"/>
      <c r="N472" s="28"/>
      <c r="O472" s="29"/>
      <c r="P472" t="str">
        <f t="shared" si="254"/>
        <v/>
      </c>
      <c r="Q472" t="s">
        <v>677</v>
      </c>
      <c r="R472" t="s">
        <v>25</v>
      </c>
      <c r="S472" t="s">
        <v>350</v>
      </c>
      <c r="U472" t="str">
        <f t="shared" si="249"/>
        <v/>
      </c>
      <c r="V472" s="13"/>
    </row>
    <row r="473" spans="1:22" ht="13.2" customHeight="1" x14ac:dyDescent="0.3">
      <c r="A473" s="28"/>
      <c r="B473" s="28"/>
      <c r="C473" s="28"/>
      <c r="D473" s="28"/>
      <c r="E473" s="28"/>
      <c r="F473" s="28"/>
      <c r="G473" s="37"/>
      <c r="H473" s="28"/>
      <c r="I473" s="28"/>
      <c r="J473" s="28"/>
      <c r="K473" s="28"/>
      <c r="L473" s="28"/>
      <c r="M473" s="28"/>
      <c r="N473" s="28"/>
      <c r="O473" s="29"/>
      <c r="P473" t="str">
        <f t="shared" si="254"/>
        <v/>
      </c>
      <c r="Q473" t="s">
        <v>677</v>
      </c>
      <c r="R473" t="s">
        <v>32</v>
      </c>
      <c r="S473" t="s">
        <v>350</v>
      </c>
      <c r="U473" t="str">
        <f t="shared" si="252"/>
        <v/>
      </c>
      <c r="V473" s="13"/>
    </row>
    <row r="474" spans="1:22" ht="13.2" customHeight="1" x14ac:dyDescent="0.3">
      <c r="A474" s="28"/>
      <c r="B474" s="28"/>
      <c r="C474" s="28"/>
      <c r="D474" s="28"/>
      <c r="E474" s="28"/>
      <c r="F474" s="28"/>
      <c r="G474" s="37"/>
      <c r="H474" s="28"/>
      <c r="I474" s="28"/>
      <c r="J474" s="28"/>
      <c r="K474" s="28"/>
      <c r="L474" s="28"/>
      <c r="M474" s="28"/>
      <c r="N474" s="28"/>
      <c r="O474" s="29"/>
      <c r="P474" t="str">
        <f>IF(D$116="","",D$116)</f>
        <v/>
      </c>
      <c r="Q474" t="s">
        <v>678</v>
      </c>
      <c r="R474" t="s">
        <v>25</v>
      </c>
      <c r="S474" t="s">
        <v>352</v>
      </c>
      <c r="U474" t="str">
        <f t="shared" si="249"/>
        <v/>
      </c>
      <c r="V474" s="13" t="str">
        <f t="shared" ref="V474" si="255">IF(OR($N$15="Int.",ISBLANK($N$15)),"",IF(AND(U475="NO*",U477="NO*"),"Case 0",IF(U474="VALID",IF(U476="VALID",IF(U475="YES",IF(U477="YES","Case 1","Case 2"),IF(U477="YES","Case 3","Case 4")),IF(U475="YES",IF(U477="YES","Case 5","Case 6"),IF(U477="YES","Case 7","Case 8"))),IF(U476="VALID",IF(U475="YES",IF(U477="YES","Case 9","Case 10"),IF(U477="YES","Case 11","Case 12")),IF(U475="YES",IF(U477="YES","Case 13","Case 14"),IF(U477="YES","Case 15","Case 16"))))))</f>
        <v/>
      </c>
    </row>
    <row r="475" spans="1:22" ht="13.2" customHeight="1" x14ac:dyDescent="0.3">
      <c r="A475" s="28"/>
      <c r="B475" s="28"/>
      <c r="C475" s="28"/>
      <c r="D475" s="28"/>
      <c r="E475" s="28"/>
      <c r="F475" s="28"/>
      <c r="G475" s="37"/>
      <c r="H475" s="28"/>
      <c r="I475" s="28"/>
      <c r="J475" s="28"/>
      <c r="K475" s="28"/>
      <c r="L475" s="28"/>
      <c r="M475" s="28"/>
      <c r="N475" s="28"/>
      <c r="O475" s="29"/>
      <c r="P475" t="str">
        <f t="shared" ref="P475:P477" si="256">IF(D$116="","",D$116)</f>
        <v/>
      </c>
      <c r="Q475" t="s">
        <v>678</v>
      </c>
      <c r="R475" t="s">
        <v>32</v>
      </c>
      <c r="S475" t="s">
        <v>352</v>
      </c>
      <c r="U475" t="str">
        <f t="shared" si="252"/>
        <v/>
      </c>
      <c r="V475" s="13"/>
    </row>
    <row r="476" spans="1:22" ht="13.2" customHeight="1" x14ac:dyDescent="0.3">
      <c r="A476" s="28"/>
      <c r="B476" s="28"/>
      <c r="C476" s="28"/>
      <c r="D476" s="28"/>
      <c r="E476" s="28"/>
      <c r="F476" s="28"/>
      <c r="G476" s="37"/>
      <c r="H476" s="28"/>
      <c r="I476" s="28"/>
      <c r="J476" s="28"/>
      <c r="K476" s="28"/>
      <c r="L476" s="28"/>
      <c r="M476" s="28"/>
      <c r="N476" s="28"/>
      <c r="O476" s="29"/>
      <c r="P476" t="str">
        <f t="shared" si="256"/>
        <v/>
      </c>
      <c r="Q476" t="s">
        <v>679</v>
      </c>
      <c r="R476" t="s">
        <v>25</v>
      </c>
      <c r="S476" t="s">
        <v>352</v>
      </c>
      <c r="U476" t="str">
        <f t="shared" si="249"/>
        <v/>
      </c>
      <c r="V476" s="13"/>
    </row>
    <row r="477" spans="1:22" ht="13.2" customHeight="1" x14ac:dyDescent="0.3">
      <c r="A477" s="28"/>
      <c r="B477" s="28"/>
      <c r="C477" s="28"/>
      <c r="D477" s="28"/>
      <c r="E477" s="28"/>
      <c r="F477" s="28"/>
      <c r="G477" s="37"/>
      <c r="H477" s="28"/>
      <c r="I477" s="28"/>
      <c r="J477" s="28"/>
      <c r="K477" s="28"/>
      <c r="L477" s="28"/>
      <c r="M477" s="28"/>
      <c r="N477" s="28"/>
      <c r="O477" s="29"/>
      <c r="P477" t="str">
        <f t="shared" si="256"/>
        <v/>
      </c>
      <c r="Q477" t="s">
        <v>679</v>
      </c>
      <c r="R477" t="s">
        <v>32</v>
      </c>
      <c r="S477" t="s">
        <v>352</v>
      </c>
      <c r="U477" t="str">
        <f t="shared" si="252"/>
        <v/>
      </c>
      <c r="V477" s="13"/>
    </row>
    <row r="478" spans="1:22" ht="13.2" customHeight="1" x14ac:dyDescent="0.3">
      <c r="A478" s="28"/>
      <c r="B478" s="28"/>
      <c r="C478" s="28"/>
      <c r="D478" s="28"/>
      <c r="E478" s="28"/>
      <c r="F478" s="28"/>
      <c r="G478" s="37"/>
      <c r="H478" s="28"/>
      <c r="I478" s="28"/>
      <c r="J478" s="28"/>
      <c r="K478" s="28"/>
      <c r="L478" s="28"/>
      <c r="M478" s="28"/>
      <c r="N478" s="28"/>
      <c r="O478" s="29"/>
      <c r="P478" t="str">
        <f>IF(D$117="","",D$117)</f>
        <v/>
      </c>
      <c r="Q478" t="s">
        <v>88</v>
      </c>
      <c r="R478" t="s">
        <v>25</v>
      </c>
      <c r="S478" t="s">
        <v>355</v>
      </c>
      <c r="U478" t="str">
        <f t="shared" si="249"/>
        <v/>
      </c>
      <c r="V478" s="13" t="str">
        <f t="shared" ref="V478" si="257">IF(OR($N$15="Int.",ISBLANK($N$15)),"",IF(AND(U479="NO*",U481="NO*"),"Case 0",IF(U478="VALID",IF(U480="VALID",IF(U479="YES",IF(U481="YES","Case 1","Case 2"),IF(U481="YES","Case 3","Case 4")),IF(U479="YES",IF(U481="YES","Case 5","Case 6"),IF(U481="YES","Case 7","Case 8"))),IF(U480="VALID",IF(U479="YES",IF(U481="YES","Case 9","Case 10"),IF(U481="YES","Case 11","Case 12")),IF(U479="YES",IF(U481="YES","Case 13","Case 14"),IF(U481="YES","Case 15","Case 16"))))))</f>
        <v/>
      </c>
    </row>
    <row r="479" spans="1:22" ht="13.2" customHeight="1" x14ac:dyDescent="0.3">
      <c r="A479" s="28"/>
      <c r="B479" s="28"/>
      <c r="C479" s="28"/>
      <c r="D479" s="28"/>
      <c r="E479" s="28"/>
      <c r="F479" s="28"/>
      <c r="G479" s="37"/>
      <c r="H479" s="28"/>
      <c r="I479" s="28"/>
      <c r="J479" s="28"/>
      <c r="K479" s="28"/>
      <c r="L479" s="28"/>
      <c r="M479" s="28"/>
      <c r="N479" s="28"/>
      <c r="O479" s="29"/>
      <c r="P479" t="str">
        <f t="shared" ref="P479:P481" si="258">IF(D$117="","",D$117)</f>
        <v/>
      </c>
      <c r="Q479" t="s">
        <v>88</v>
      </c>
      <c r="R479" t="s">
        <v>32</v>
      </c>
      <c r="S479" t="s">
        <v>355</v>
      </c>
      <c r="U479" t="str">
        <f t="shared" si="252"/>
        <v/>
      </c>
      <c r="V479" s="13"/>
    </row>
    <row r="480" spans="1:22" ht="13.2" customHeight="1" x14ac:dyDescent="0.3">
      <c r="A480" s="28"/>
      <c r="B480" s="28"/>
      <c r="C480" s="28"/>
      <c r="D480" s="28"/>
      <c r="E480" s="28"/>
      <c r="F480" s="28"/>
      <c r="G480" s="37"/>
      <c r="H480" s="28"/>
      <c r="I480" s="28"/>
      <c r="J480" s="28"/>
      <c r="K480" s="28"/>
      <c r="L480" s="28"/>
      <c r="M480" s="28"/>
      <c r="N480" s="28"/>
      <c r="O480" s="29"/>
      <c r="P480" t="str">
        <f t="shared" si="258"/>
        <v/>
      </c>
      <c r="Q480" t="s">
        <v>90</v>
      </c>
      <c r="R480" t="s">
        <v>25</v>
      </c>
      <c r="S480" t="s">
        <v>355</v>
      </c>
      <c r="U480" t="str">
        <f t="shared" si="249"/>
        <v/>
      </c>
      <c r="V480" s="13"/>
    </row>
    <row r="481" spans="1:22" ht="13.2" customHeight="1" x14ac:dyDescent="0.3">
      <c r="A481" s="28"/>
      <c r="B481" s="28"/>
      <c r="C481" s="28"/>
      <c r="D481" s="28"/>
      <c r="E481" s="28"/>
      <c r="F481" s="28"/>
      <c r="G481" s="37"/>
      <c r="H481" s="28"/>
      <c r="I481" s="28"/>
      <c r="J481" s="28"/>
      <c r="K481" s="28"/>
      <c r="L481" s="28"/>
      <c r="M481" s="28"/>
      <c r="N481" s="28"/>
      <c r="O481" s="29"/>
      <c r="P481" t="str">
        <f t="shared" si="258"/>
        <v/>
      </c>
      <c r="Q481" t="s">
        <v>90</v>
      </c>
      <c r="R481" t="s">
        <v>32</v>
      </c>
      <c r="S481" t="s">
        <v>355</v>
      </c>
      <c r="U481" t="str">
        <f t="shared" si="252"/>
        <v/>
      </c>
      <c r="V481" s="13"/>
    </row>
    <row r="482" spans="1:22" ht="13.2" customHeight="1" x14ac:dyDescent="0.3">
      <c r="A482" s="28"/>
      <c r="B482" s="28"/>
      <c r="C482" s="28"/>
      <c r="D482" s="28"/>
      <c r="E482" s="28"/>
      <c r="F482" s="28"/>
      <c r="G482" s="37"/>
      <c r="H482" s="28"/>
      <c r="I482" s="28"/>
      <c r="J482" s="28"/>
      <c r="K482" s="28"/>
      <c r="L482" s="28"/>
      <c r="M482" s="28"/>
      <c r="N482" s="28"/>
      <c r="O482" s="29"/>
      <c r="P482" t="str">
        <f>IF(D$118="","",D$118)</f>
        <v/>
      </c>
      <c r="Q482" t="s">
        <v>680</v>
      </c>
      <c r="R482" t="s">
        <v>25</v>
      </c>
      <c r="S482" t="s">
        <v>357</v>
      </c>
      <c r="U482" t="str">
        <f t="shared" si="249"/>
        <v/>
      </c>
      <c r="V482" s="13" t="str">
        <f t="shared" ref="V482" si="259">IF(OR($N$15="Int.",ISBLANK($N$15)),"",IF(AND(U483="NO*",U485="NO*"),"Case 0",IF(U482="VALID",IF(U484="VALID",IF(U483="YES",IF(U485="YES","Case 1","Case 2"),IF(U485="YES","Case 3","Case 4")),IF(U483="YES",IF(U485="YES","Case 5","Case 6"),IF(U485="YES","Case 7","Case 8"))),IF(U484="VALID",IF(U483="YES",IF(U485="YES","Case 9","Case 10"),IF(U485="YES","Case 11","Case 12")),IF(U483="YES",IF(U485="YES","Case 13","Case 14"),IF(U485="YES","Case 15","Case 16"))))))</f>
        <v/>
      </c>
    </row>
    <row r="483" spans="1:22" ht="13.2" customHeight="1" x14ac:dyDescent="0.3">
      <c r="A483" s="28"/>
      <c r="B483" s="28"/>
      <c r="C483" s="28"/>
      <c r="D483" s="28"/>
      <c r="E483" s="28"/>
      <c r="F483" s="28"/>
      <c r="G483" s="37"/>
      <c r="H483" s="28"/>
      <c r="I483" s="28"/>
      <c r="J483" s="28"/>
      <c r="K483" s="28"/>
      <c r="L483" s="28"/>
      <c r="M483" s="28"/>
      <c r="N483" s="28"/>
      <c r="O483" s="29"/>
      <c r="P483" t="str">
        <f t="shared" ref="P483:P485" si="260">IF(D$118="","",D$118)</f>
        <v/>
      </c>
      <c r="Q483" t="s">
        <v>680</v>
      </c>
      <c r="R483" t="s">
        <v>32</v>
      </c>
      <c r="S483" t="s">
        <v>357</v>
      </c>
      <c r="U483" t="str">
        <f t="shared" si="252"/>
        <v/>
      </c>
      <c r="V483" s="13"/>
    </row>
    <row r="484" spans="1:22" ht="13.2" customHeight="1" x14ac:dyDescent="0.3">
      <c r="A484" s="28"/>
      <c r="B484" s="28"/>
      <c r="C484" s="28"/>
      <c r="D484" s="28"/>
      <c r="E484" s="28"/>
      <c r="F484" s="28"/>
      <c r="G484" s="37"/>
      <c r="H484" s="28"/>
      <c r="I484" s="28"/>
      <c r="J484" s="28"/>
      <c r="K484" s="28"/>
      <c r="L484" s="28"/>
      <c r="M484" s="28"/>
      <c r="N484" s="28"/>
      <c r="O484" s="29"/>
      <c r="P484" t="str">
        <f t="shared" si="260"/>
        <v/>
      </c>
      <c r="Q484" t="s">
        <v>681</v>
      </c>
      <c r="R484" t="s">
        <v>25</v>
      </c>
      <c r="S484" t="s">
        <v>357</v>
      </c>
      <c r="U484" t="str">
        <f t="shared" si="249"/>
        <v/>
      </c>
      <c r="V484" s="13"/>
    </row>
    <row r="485" spans="1:22" ht="13.2" customHeight="1" x14ac:dyDescent="0.3">
      <c r="A485" s="28"/>
      <c r="B485" s="28"/>
      <c r="C485" s="28"/>
      <c r="D485" s="28"/>
      <c r="E485" s="28"/>
      <c r="F485" s="28"/>
      <c r="G485" s="37"/>
      <c r="H485" s="28"/>
      <c r="I485" s="28"/>
      <c r="J485" s="28"/>
      <c r="K485" s="28"/>
      <c r="L485" s="28"/>
      <c r="M485" s="28"/>
      <c r="N485" s="28"/>
      <c r="O485" s="29"/>
      <c r="P485" t="str">
        <f t="shared" si="260"/>
        <v/>
      </c>
      <c r="Q485" t="s">
        <v>681</v>
      </c>
      <c r="R485" t="s">
        <v>32</v>
      </c>
      <c r="S485" t="s">
        <v>357</v>
      </c>
      <c r="U485" t="str">
        <f t="shared" si="252"/>
        <v/>
      </c>
      <c r="V485" s="13"/>
    </row>
    <row r="486" spans="1:22" ht="13.2" customHeight="1" x14ac:dyDescent="0.3">
      <c r="A486" s="28"/>
      <c r="B486" s="28"/>
      <c r="C486" s="28"/>
      <c r="D486" s="28"/>
      <c r="E486" s="28"/>
      <c r="F486" s="28"/>
      <c r="G486" s="37"/>
      <c r="H486" s="28"/>
      <c r="I486" s="28"/>
      <c r="J486" s="28"/>
      <c r="K486" s="28"/>
      <c r="L486" s="28"/>
      <c r="M486" s="28"/>
      <c r="N486" s="28"/>
      <c r="O486" s="29"/>
      <c r="P486" t="str">
        <f>IF(D$119="","",D$119)</f>
        <v/>
      </c>
      <c r="Q486" t="s">
        <v>682</v>
      </c>
      <c r="R486" t="s">
        <v>25</v>
      </c>
      <c r="S486" t="s">
        <v>360</v>
      </c>
      <c r="U486" t="str">
        <f t="shared" si="249"/>
        <v/>
      </c>
      <c r="V486" s="13" t="str">
        <f t="shared" ref="V486" si="261">IF(OR($N$15="Int.",ISBLANK($N$15)),"",IF(AND(U487="NO*",U489="NO*"),"Case 0",IF(U486="VALID",IF(U488="VALID",IF(U487="YES",IF(U489="YES","Case 1","Case 2"),IF(U489="YES","Case 3","Case 4")),IF(U487="YES",IF(U489="YES","Case 5","Case 6"),IF(U489="YES","Case 7","Case 8"))),IF(U488="VALID",IF(U487="YES",IF(U489="YES","Case 9","Case 10"),IF(U489="YES","Case 11","Case 12")),IF(U487="YES",IF(U489="YES","Case 13","Case 14"),IF(U489="YES","Case 15","Case 16"))))))</f>
        <v/>
      </c>
    </row>
    <row r="487" spans="1:22" ht="13.2" customHeight="1" x14ac:dyDescent="0.3">
      <c r="A487" s="28"/>
      <c r="B487" s="28"/>
      <c r="C487" s="28"/>
      <c r="D487" s="28"/>
      <c r="E487" s="28"/>
      <c r="F487" s="28"/>
      <c r="G487" s="37"/>
      <c r="H487" s="28"/>
      <c r="I487" s="28"/>
      <c r="J487" s="28"/>
      <c r="K487" s="28"/>
      <c r="L487" s="28"/>
      <c r="M487" s="28"/>
      <c r="N487" s="28"/>
      <c r="O487" s="29"/>
      <c r="P487" t="str">
        <f t="shared" ref="P487:P489" si="262">IF(D$119="","",D$119)</f>
        <v/>
      </c>
      <c r="Q487" t="s">
        <v>682</v>
      </c>
      <c r="R487" t="s">
        <v>32</v>
      </c>
      <c r="S487" t="s">
        <v>360</v>
      </c>
      <c r="U487" t="str">
        <f t="shared" si="252"/>
        <v/>
      </c>
      <c r="V487" s="13"/>
    </row>
    <row r="488" spans="1:22" ht="13.2" customHeight="1" x14ac:dyDescent="0.3">
      <c r="A488" s="28"/>
      <c r="B488" s="28"/>
      <c r="C488" s="28"/>
      <c r="D488" s="28"/>
      <c r="E488" s="28"/>
      <c r="F488" s="28"/>
      <c r="G488" s="37"/>
      <c r="H488" s="28"/>
      <c r="I488" s="28"/>
      <c r="J488" s="28"/>
      <c r="K488" s="28"/>
      <c r="L488" s="28"/>
      <c r="M488" s="28"/>
      <c r="N488" s="28"/>
      <c r="O488" s="29"/>
      <c r="P488" t="str">
        <f t="shared" si="262"/>
        <v/>
      </c>
      <c r="Q488" t="s">
        <v>683</v>
      </c>
      <c r="R488" t="s">
        <v>25</v>
      </c>
      <c r="S488" t="s">
        <v>360</v>
      </c>
      <c r="U488" t="str">
        <f t="shared" si="249"/>
        <v/>
      </c>
      <c r="V488" s="13"/>
    </row>
    <row r="489" spans="1:22" ht="13.2" customHeight="1" x14ac:dyDescent="0.3">
      <c r="A489" s="28"/>
      <c r="B489" s="28"/>
      <c r="C489" s="28"/>
      <c r="D489" s="28"/>
      <c r="E489" s="28"/>
      <c r="F489" s="28"/>
      <c r="G489" s="37"/>
      <c r="H489" s="28"/>
      <c r="I489" s="28"/>
      <c r="J489" s="28"/>
      <c r="K489" s="28"/>
      <c r="L489" s="28"/>
      <c r="M489" s="28"/>
      <c r="N489" s="28"/>
      <c r="O489" s="29"/>
      <c r="P489" t="str">
        <f t="shared" si="262"/>
        <v/>
      </c>
      <c r="Q489" t="s">
        <v>683</v>
      </c>
      <c r="R489" t="s">
        <v>32</v>
      </c>
      <c r="S489" t="s">
        <v>360</v>
      </c>
      <c r="U489" t="str">
        <f t="shared" si="252"/>
        <v/>
      </c>
      <c r="V489" s="13"/>
    </row>
    <row r="490" spans="1:22" ht="13.2" customHeight="1" x14ac:dyDescent="0.3">
      <c r="A490" s="28"/>
      <c r="B490" s="28"/>
      <c r="C490" s="28"/>
      <c r="D490" s="28"/>
      <c r="E490" s="28"/>
      <c r="F490" s="28"/>
      <c r="G490" s="37"/>
      <c r="H490" s="28"/>
      <c r="I490" s="28"/>
      <c r="J490" s="28"/>
      <c r="K490" s="28"/>
      <c r="L490" s="28"/>
      <c r="M490" s="28"/>
      <c r="N490" s="28"/>
      <c r="O490" s="29"/>
      <c r="P490" t="str">
        <f>IF(D$120="","",D$120)</f>
        <v/>
      </c>
      <c r="Q490" t="s">
        <v>684</v>
      </c>
      <c r="R490" t="s">
        <v>25</v>
      </c>
      <c r="S490" t="s">
        <v>362</v>
      </c>
      <c r="U490" t="str">
        <f t="shared" si="249"/>
        <v/>
      </c>
      <c r="V490" s="13" t="str">
        <f t="shared" ref="V490" si="263">IF(OR($N$15="Int.",ISBLANK($N$15)),"",IF(AND(U491="NO*",U493="NO*"),"Case 0",IF(U490="VALID",IF(U492="VALID",IF(U491="YES",IF(U493="YES","Case 1","Case 2"),IF(U493="YES","Case 3","Case 4")),IF(U491="YES",IF(U493="YES","Case 5","Case 6"),IF(U493="YES","Case 7","Case 8"))),IF(U492="VALID",IF(U491="YES",IF(U493="YES","Case 9","Case 10"),IF(U493="YES","Case 11","Case 12")),IF(U491="YES",IF(U493="YES","Case 13","Case 14"),IF(U493="YES","Case 15","Case 16"))))))</f>
        <v/>
      </c>
    </row>
    <row r="491" spans="1:22" ht="13.2" customHeight="1" x14ac:dyDescent="0.3">
      <c r="A491" s="28"/>
      <c r="B491" s="28"/>
      <c r="C491" s="28"/>
      <c r="D491" s="28"/>
      <c r="E491" s="28"/>
      <c r="F491" s="28"/>
      <c r="G491" s="37"/>
      <c r="H491" s="28"/>
      <c r="I491" s="28"/>
      <c r="J491" s="28"/>
      <c r="K491" s="28"/>
      <c r="L491" s="28"/>
      <c r="M491" s="28"/>
      <c r="N491" s="28"/>
      <c r="O491" s="29"/>
      <c r="P491" t="str">
        <f t="shared" ref="P491:P493" si="264">IF(D$120="","",D$120)</f>
        <v/>
      </c>
      <c r="Q491" t="s">
        <v>684</v>
      </c>
      <c r="R491" t="s">
        <v>32</v>
      </c>
      <c r="S491" t="s">
        <v>362</v>
      </c>
      <c r="U491" t="str">
        <f t="shared" si="252"/>
        <v/>
      </c>
      <c r="V491" s="13"/>
    </row>
    <row r="492" spans="1:22" ht="13.2" customHeight="1" x14ac:dyDescent="0.3">
      <c r="A492" s="28"/>
      <c r="B492" s="28"/>
      <c r="C492" s="28"/>
      <c r="D492" s="28"/>
      <c r="E492" s="28"/>
      <c r="F492" s="28"/>
      <c r="G492" s="37"/>
      <c r="H492" s="28"/>
      <c r="I492" s="28"/>
      <c r="J492" s="28"/>
      <c r="K492" s="28"/>
      <c r="L492" s="28"/>
      <c r="M492" s="28"/>
      <c r="N492" s="28"/>
      <c r="O492" s="29"/>
      <c r="P492" t="str">
        <f t="shared" si="264"/>
        <v/>
      </c>
      <c r="Q492" t="s">
        <v>685</v>
      </c>
      <c r="R492" t="s">
        <v>25</v>
      </c>
      <c r="S492" t="s">
        <v>362</v>
      </c>
      <c r="U492" t="str">
        <f t="shared" si="249"/>
        <v/>
      </c>
      <c r="V492" s="13"/>
    </row>
    <row r="493" spans="1:22" ht="13.2" customHeight="1" x14ac:dyDescent="0.3">
      <c r="A493" s="28"/>
      <c r="B493" s="28"/>
      <c r="C493" s="28"/>
      <c r="D493" s="28"/>
      <c r="E493" s="28"/>
      <c r="F493" s="28"/>
      <c r="G493" s="37"/>
      <c r="H493" s="28"/>
      <c r="I493" s="28"/>
      <c r="J493" s="28"/>
      <c r="K493" s="28"/>
      <c r="L493" s="28"/>
      <c r="M493" s="28"/>
      <c r="N493" s="28"/>
      <c r="O493" s="29"/>
      <c r="P493" t="str">
        <f t="shared" si="264"/>
        <v/>
      </c>
      <c r="Q493" t="s">
        <v>685</v>
      </c>
      <c r="R493" t="s">
        <v>32</v>
      </c>
      <c r="S493" t="s">
        <v>362</v>
      </c>
      <c r="U493" t="str">
        <f t="shared" si="252"/>
        <v/>
      </c>
      <c r="V493" s="13"/>
    </row>
    <row r="494" spans="1:22" ht="13.2" customHeight="1" x14ac:dyDescent="0.3">
      <c r="A494" s="28"/>
      <c r="B494" s="28"/>
      <c r="C494" s="28"/>
      <c r="D494" s="28"/>
      <c r="E494" s="28"/>
      <c r="F494" s="28"/>
      <c r="G494" s="37"/>
      <c r="H494" s="28"/>
      <c r="I494" s="28"/>
      <c r="J494" s="28"/>
      <c r="K494" s="28"/>
      <c r="L494" s="28"/>
      <c r="M494" s="28"/>
      <c r="N494" s="28"/>
      <c r="O494" s="29"/>
      <c r="P494" t="str">
        <f>IF(D$121="","",D$121)</f>
        <v/>
      </c>
      <c r="Q494" t="s">
        <v>686</v>
      </c>
      <c r="R494" t="s">
        <v>25</v>
      </c>
      <c r="S494" t="s">
        <v>365</v>
      </c>
      <c r="U494" t="str">
        <f t="shared" si="249"/>
        <v/>
      </c>
      <c r="V494" s="13" t="str">
        <f t="shared" ref="V494" si="265">IF(OR($N$15="Int.",ISBLANK($N$15)),"",IF(AND(U495="NO*",U497="NO*"),"Case 0",IF(U494="VALID",IF(U496="VALID",IF(U495="YES",IF(U497="YES","Case 1","Case 2"),IF(U497="YES","Case 3","Case 4")),IF(U495="YES",IF(U497="YES","Case 5","Case 6"),IF(U497="YES","Case 7","Case 8"))),IF(U496="VALID",IF(U495="YES",IF(U497="YES","Case 9","Case 10"),IF(U497="YES","Case 11","Case 12")),IF(U495="YES",IF(U497="YES","Case 13","Case 14"),IF(U497="YES","Case 15","Case 16"))))))</f>
        <v/>
      </c>
    </row>
    <row r="495" spans="1:22" ht="13.2" customHeight="1" x14ac:dyDescent="0.3">
      <c r="A495" s="28"/>
      <c r="B495" s="28"/>
      <c r="C495" s="28"/>
      <c r="D495" s="28"/>
      <c r="E495" s="28"/>
      <c r="F495" s="28"/>
      <c r="G495" s="37"/>
      <c r="H495" s="28"/>
      <c r="I495" s="28"/>
      <c r="J495" s="28"/>
      <c r="K495" s="28"/>
      <c r="L495" s="28"/>
      <c r="M495" s="28"/>
      <c r="N495" s="28"/>
      <c r="O495" s="29"/>
      <c r="P495" t="str">
        <f t="shared" ref="P495:P497" si="266">IF(D$121="","",D$121)</f>
        <v/>
      </c>
      <c r="Q495" t="s">
        <v>686</v>
      </c>
      <c r="R495" t="s">
        <v>32</v>
      </c>
      <c r="S495" t="s">
        <v>365</v>
      </c>
      <c r="U495" t="str">
        <f t="shared" si="252"/>
        <v/>
      </c>
      <c r="V495" s="13"/>
    </row>
    <row r="496" spans="1:22" ht="13.2" customHeight="1" x14ac:dyDescent="0.3">
      <c r="A496" s="28"/>
      <c r="B496" s="28"/>
      <c r="C496" s="28"/>
      <c r="D496" s="28"/>
      <c r="E496" s="28"/>
      <c r="F496" s="28"/>
      <c r="G496" s="37"/>
      <c r="H496" s="28"/>
      <c r="I496" s="28"/>
      <c r="J496" s="28"/>
      <c r="K496" s="28"/>
      <c r="L496" s="28"/>
      <c r="M496" s="28"/>
      <c r="N496" s="28"/>
      <c r="O496" s="29"/>
      <c r="P496" t="str">
        <f t="shared" si="266"/>
        <v/>
      </c>
      <c r="Q496" t="s">
        <v>687</v>
      </c>
      <c r="R496" t="s">
        <v>25</v>
      </c>
      <c r="S496" t="s">
        <v>365</v>
      </c>
      <c r="U496" t="str">
        <f t="shared" si="249"/>
        <v/>
      </c>
      <c r="V496" s="13"/>
    </row>
    <row r="497" spans="1:22" ht="13.2" customHeight="1" x14ac:dyDescent="0.3">
      <c r="A497" s="28"/>
      <c r="B497" s="28"/>
      <c r="C497" s="28"/>
      <c r="D497" s="28"/>
      <c r="E497" s="28"/>
      <c r="F497" s="28"/>
      <c r="G497" s="37"/>
      <c r="H497" s="28"/>
      <c r="I497" s="28"/>
      <c r="J497" s="28"/>
      <c r="K497" s="28"/>
      <c r="L497" s="28"/>
      <c r="M497" s="28"/>
      <c r="N497" s="28"/>
      <c r="O497" s="29"/>
      <c r="P497" t="str">
        <f t="shared" si="266"/>
        <v/>
      </c>
      <c r="Q497" t="s">
        <v>687</v>
      </c>
      <c r="R497" t="s">
        <v>32</v>
      </c>
      <c r="S497" t="s">
        <v>365</v>
      </c>
      <c r="U497" t="str">
        <f t="shared" si="252"/>
        <v/>
      </c>
      <c r="V497" s="13"/>
    </row>
    <row r="498" spans="1:22" ht="13.2" customHeight="1" x14ac:dyDescent="0.3">
      <c r="A498" s="28"/>
      <c r="B498" s="28"/>
      <c r="C498" s="28"/>
      <c r="D498" s="28"/>
      <c r="E498" s="28"/>
      <c r="F498" s="28"/>
      <c r="G498" s="37"/>
      <c r="H498" s="28"/>
      <c r="I498" s="28"/>
      <c r="J498" s="28"/>
      <c r="K498" s="28"/>
      <c r="L498" s="28"/>
      <c r="M498" s="28"/>
      <c r="N498" s="28"/>
      <c r="O498" s="29"/>
      <c r="P498" t="str">
        <f>IF(D$122="","",D$122)</f>
        <v/>
      </c>
      <c r="Q498" t="s">
        <v>688</v>
      </c>
      <c r="R498" t="s">
        <v>25</v>
      </c>
      <c r="S498" t="s">
        <v>367</v>
      </c>
      <c r="U498" t="str">
        <f t="shared" si="249"/>
        <v/>
      </c>
      <c r="V498" s="13" t="str">
        <f t="shared" ref="V498" si="267">IF(OR($N$15="Int.",ISBLANK($N$15)),"",IF(AND(U499="NO*",U501="NO*"),"Case 0",IF(U498="VALID",IF(U500="VALID",IF(U499="YES",IF(U501="YES","Case 1","Case 2"),IF(U501="YES","Case 3","Case 4")),IF(U499="YES",IF(U501="YES","Case 5","Case 6"),IF(U501="YES","Case 7","Case 8"))),IF(U500="VALID",IF(U499="YES",IF(U501="YES","Case 9","Case 10"),IF(U501="YES","Case 11","Case 12")),IF(U499="YES",IF(U501="YES","Case 13","Case 14"),IF(U501="YES","Case 15","Case 16"))))))</f>
        <v/>
      </c>
    </row>
    <row r="499" spans="1:22" ht="13.2" customHeight="1" x14ac:dyDescent="0.3">
      <c r="A499" s="28"/>
      <c r="B499" s="28"/>
      <c r="C499" s="28"/>
      <c r="D499" s="28"/>
      <c r="E499" s="28"/>
      <c r="F499" s="28"/>
      <c r="G499" s="37"/>
      <c r="H499" s="28"/>
      <c r="I499" s="28"/>
      <c r="J499" s="28"/>
      <c r="K499" s="28"/>
      <c r="L499" s="28"/>
      <c r="M499" s="28"/>
      <c r="N499" s="28"/>
      <c r="O499" s="29"/>
      <c r="P499" t="str">
        <f t="shared" ref="P499:P501" si="268">IF(D$122="","",D$122)</f>
        <v/>
      </c>
      <c r="Q499" t="s">
        <v>688</v>
      </c>
      <c r="R499" t="s">
        <v>32</v>
      </c>
      <c r="S499" t="s">
        <v>367</v>
      </c>
      <c r="U499" t="str">
        <f t="shared" si="252"/>
        <v/>
      </c>
      <c r="V499" s="13"/>
    </row>
    <row r="500" spans="1:22" ht="13.2" customHeight="1" x14ac:dyDescent="0.3">
      <c r="A500" s="28"/>
      <c r="B500" s="28"/>
      <c r="C500" s="28"/>
      <c r="D500" s="28"/>
      <c r="E500" s="28"/>
      <c r="F500" s="28"/>
      <c r="G500" s="37"/>
      <c r="H500" s="28"/>
      <c r="I500" s="28"/>
      <c r="J500" s="28"/>
      <c r="K500" s="28"/>
      <c r="L500" s="28"/>
      <c r="M500" s="28"/>
      <c r="N500" s="28"/>
      <c r="O500" s="29"/>
      <c r="P500" t="str">
        <f t="shared" si="268"/>
        <v/>
      </c>
      <c r="Q500" t="s">
        <v>689</v>
      </c>
      <c r="R500" t="s">
        <v>25</v>
      </c>
      <c r="S500" t="s">
        <v>367</v>
      </c>
      <c r="U500" t="str">
        <f t="shared" si="249"/>
        <v/>
      </c>
      <c r="V500" s="13"/>
    </row>
    <row r="501" spans="1:22" ht="13.2" customHeight="1" x14ac:dyDescent="0.3">
      <c r="A501" s="28"/>
      <c r="B501" s="28"/>
      <c r="C501" s="28"/>
      <c r="D501" s="28"/>
      <c r="E501" s="28"/>
      <c r="F501" s="28"/>
      <c r="G501" s="37"/>
      <c r="H501" s="28"/>
      <c r="I501" s="28"/>
      <c r="J501" s="28"/>
      <c r="K501" s="28"/>
      <c r="L501" s="28"/>
      <c r="M501" s="28"/>
      <c r="N501" s="28"/>
      <c r="O501" s="29"/>
      <c r="P501" t="str">
        <f t="shared" si="268"/>
        <v/>
      </c>
      <c r="Q501" t="s">
        <v>689</v>
      </c>
      <c r="R501" t="s">
        <v>32</v>
      </c>
      <c r="S501" t="s">
        <v>367</v>
      </c>
      <c r="U501" t="str">
        <f t="shared" si="252"/>
        <v/>
      </c>
      <c r="V501" s="13"/>
    </row>
    <row r="502" spans="1:22" ht="13.2" customHeight="1" x14ac:dyDescent="0.3">
      <c r="A502" s="28"/>
      <c r="B502" s="28"/>
      <c r="C502" s="28"/>
      <c r="D502" s="28"/>
      <c r="E502" s="28"/>
      <c r="F502" s="28"/>
      <c r="G502" s="37"/>
      <c r="H502" s="28"/>
      <c r="I502" s="28"/>
      <c r="J502" s="28"/>
      <c r="K502" s="28"/>
      <c r="L502" s="28"/>
      <c r="M502" s="28"/>
      <c r="N502" s="28"/>
      <c r="O502" s="29"/>
      <c r="P502" t="str">
        <f>IF(D$123="","",D$123)</f>
        <v/>
      </c>
      <c r="Q502" t="s">
        <v>690</v>
      </c>
      <c r="R502" t="s">
        <v>25</v>
      </c>
      <c r="S502" t="s">
        <v>370</v>
      </c>
      <c r="U502" t="str">
        <f t="shared" si="249"/>
        <v/>
      </c>
      <c r="V502" s="13" t="str">
        <f t="shared" ref="V502" si="269">IF(OR($N$15="Int.",ISBLANK($N$15)),"",IF(AND(U503="NO*",U505="NO*"),"Case 0",IF(U502="VALID",IF(U504="VALID",IF(U503="YES",IF(U505="YES","Case 1","Case 2"),IF(U505="YES","Case 3","Case 4")),IF(U503="YES",IF(U505="YES","Case 5","Case 6"),IF(U505="YES","Case 7","Case 8"))),IF(U504="VALID",IF(U503="YES",IF(U505="YES","Case 9","Case 10"),IF(U505="YES","Case 11","Case 12")),IF(U503="YES",IF(U505="YES","Case 13","Case 14"),IF(U505="YES","Case 15","Case 16"))))))</f>
        <v/>
      </c>
    </row>
    <row r="503" spans="1:22" ht="13.2" customHeight="1" x14ac:dyDescent="0.3">
      <c r="A503" s="28"/>
      <c r="B503" s="28"/>
      <c r="C503" s="28"/>
      <c r="D503" s="28"/>
      <c r="E503" s="28"/>
      <c r="F503" s="28"/>
      <c r="G503" s="37"/>
      <c r="H503" s="28"/>
      <c r="I503" s="28"/>
      <c r="J503" s="28"/>
      <c r="K503" s="28"/>
      <c r="L503" s="28"/>
      <c r="M503" s="28"/>
      <c r="N503" s="28"/>
      <c r="O503" s="29"/>
      <c r="P503" t="str">
        <f t="shared" ref="P503:P505" si="270">IF(D$123="","",D$123)</f>
        <v/>
      </c>
      <c r="Q503" t="s">
        <v>690</v>
      </c>
      <c r="R503" t="s">
        <v>32</v>
      </c>
      <c r="S503" t="s">
        <v>370</v>
      </c>
      <c r="U503" t="str">
        <f t="shared" si="252"/>
        <v/>
      </c>
      <c r="V503" s="13"/>
    </row>
    <row r="504" spans="1:22" ht="13.2" customHeight="1" x14ac:dyDescent="0.3">
      <c r="A504" s="28"/>
      <c r="B504" s="28"/>
      <c r="C504" s="28"/>
      <c r="D504" s="28"/>
      <c r="E504" s="28"/>
      <c r="F504" s="28"/>
      <c r="G504" s="37"/>
      <c r="H504" s="28"/>
      <c r="I504" s="28"/>
      <c r="J504" s="28"/>
      <c r="K504" s="28"/>
      <c r="L504" s="28"/>
      <c r="M504" s="28"/>
      <c r="N504" s="28"/>
      <c r="O504" s="29"/>
      <c r="P504" t="str">
        <f t="shared" si="270"/>
        <v/>
      </c>
      <c r="Q504" t="s">
        <v>691</v>
      </c>
      <c r="R504" t="s">
        <v>25</v>
      </c>
      <c r="S504" t="s">
        <v>370</v>
      </c>
      <c r="U504" t="str">
        <f t="shared" si="249"/>
        <v/>
      </c>
      <c r="V504" s="13"/>
    </row>
    <row r="505" spans="1:22" ht="13.2" customHeight="1" x14ac:dyDescent="0.3">
      <c r="A505" s="28"/>
      <c r="B505" s="28"/>
      <c r="C505" s="28"/>
      <c r="D505" s="28"/>
      <c r="E505" s="28"/>
      <c r="F505" s="28"/>
      <c r="G505" s="37"/>
      <c r="H505" s="28"/>
      <c r="I505" s="28"/>
      <c r="J505" s="28"/>
      <c r="K505" s="28"/>
      <c r="L505" s="28"/>
      <c r="M505" s="28"/>
      <c r="N505" s="28"/>
      <c r="O505" s="29"/>
      <c r="P505" t="str">
        <f t="shared" si="270"/>
        <v/>
      </c>
      <c r="Q505" t="s">
        <v>691</v>
      </c>
      <c r="R505" t="s">
        <v>32</v>
      </c>
      <c r="S505" t="s">
        <v>370</v>
      </c>
      <c r="U505" t="str">
        <f t="shared" si="252"/>
        <v/>
      </c>
      <c r="V505" s="13"/>
    </row>
    <row r="506" spans="1:22" ht="13.2" customHeight="1" x14ac:dyDescent="0.3">
      <c r="A506" s="28"/>
      <c r="B506" s="28"/>
      <c r="C506" s="28"/>
      <c r="D506" s="28"/>
      <c r="E506" s="28"/>
      <c r="F506" s="28"/>
      <c r="G506" s="37"/>
      <c r="H506" s="28"/>
      <c r="I506" s="28"/>
      <c r="J506" s="28"/>
      <c r="K506" s="28"/>
      <c r="L506" s="28"/>
      <c r="M506" s="28"/>
      <c r="N506" s="28"/>
      <c r="O506" s="29"/>
      <c r="P506" t="str">
        <f>IF(D$124="","",D$124)</f>
        <v/>
      </c>
      <c r="Q506" t="s">
        <v>692</v>
      </c>
      <c r="R506" t="s">
        <v>25</v>
      </c>
      <c r="S506" t="s">
        <v>372</v>
      </c>
      <c r="U506" t="str">
        <f t="shared" si="249"/>
        <v/>
      </c>
      <c r="V506" s="13" t="str">
        <f t="shared" ref="V506" si="271">IF(OR($N$15="Int.",ISBLANK($N$15)),"",IF(AND(U507="NO*",U509="NO*"),"Case 0",IF(U506="VALID",IF(U508="VALID",IF(U507="YES",IF(U509="YES","Case 1","Case 2"),IF(U509="YES","Case 3","Case 4")),IF(U507="YES",IF(U509="YES","Case 5","Case 6"),IF(U509="YES","Case 7","Case 8"))),IF(U508="VALID",IF(U507="YES",IF(U509="YES","Case 9","Case 10"),IF(U509="YES","Case 11","Case 12")),IF(U507="YES",IF(U509="YES","Case 13","Case 14"),IF(U509="YES","Case 15","Case 16"))))))</f>
        <v/>
      </c>
    </row>
    <row r="507" spans="1:22" ht="13.2" customHeight="1" x14ac:dyDescent="0.3">
      <c r="A507" s="28"/>
      <c r="B507" s="28"/>
      <c r="C507" s="28"/>
      <c r="D507" s="28"/>
      <c r="E507" s="28"/>
      <c r="F507" s="28"/>
      <c r="G507" s="37"/>
      <c r="H507" s="28"/>
      <c r="I507" s="28"/>
      <c r="J507" s="28"/>
      <c r="K507" s="28"/>
      <c r="L507" s="28"/>
      <c r="M507" s="28"/>
      <c r="N507" s="28"/>
      <c r="O507" s="29"/>
      <c r="P507" t="str">
        <f t="shared" ref="P507:P509" si="272">IF(D$124="","",D$124)</f>
        <v/>
      </c>
      <c r="Q507" t="s">
        <v>692</v>
      </c>
      <c r="R507" t="s">
        <v>32</v>
      </c>
      <c r="S507" t="s">
        <v>372</v>
      </c>
      <c r="U507" t="str">
        <f t="shared" si="252"/>
        <v/>
      </c>
      <c r="V507" s="13"/>
    </row>
    <row r="508" spans="1:22" ht="13.2" customHeight="1" x14ac:dyDescent="0.3">
      <c r="A508" s="28"/>
      <c r="B508" s="28"/>
      <c r="C508" s="28"/>
      <c r="D508" s="28"/>
      <c r="E508" s="28"/>
      <c r="F508" s="28"/>
      <c r="G508" s="37"/>
      <c r="H508" s="28"/>
      <c r="I508" s="28"/>
      <c r="J508" s="28"/>
      <c r="K508" s="28"/>
      <c r="L508" s="28"/>
      <c r="M508" s="28"/>
      <c r="N508" s="28"/>
      <c r="O508" s="29"/>
      <c r="P508" t="str">
        <f t="shared" si="272"/>
        <v/>
      </c>
      <c r="Q508" t="s">
        <v>693</v>
      </c>
      <c r="R508" t="s">
        <v>25</v>
      </c>
      <c r="S508" t="s">
        <v>372</v>
      </c>
      <c r="U508" t="str">
        <f t="shared" si="249"/>
        <v/>
      </c>
      <c r="V508" s="13"/>
    </row>
    <row r="509" spans="1:22" ht="13.2" customHeight="1" x14ac:dyDescent="0.3">
      <c r="A509" s="28"/>
      <c r="B509" s="28"/>
      <c r="C509" s="28"/>
      <c r="D509" s="28"/>
      <c r="E509" s="28"/>
      <c r="F509" s="28"/>
      <c r="G509" s="37"/>
      <c r="H509" s="28"/>
      <c r="I509" s="28"/>
      <c r="J509" s="28"/>
      <c r="K509" s="28"/>
      <c r="L509" s="28"/>
      <c r="M509" s="28"/>
      <c r="N509" s="28"/>
      <c r="O509" s="29"/>
      <c r="P509" t="str">
        <f t="shared" si="272"/>
        <v/>
      </c>
      <c r="Q509" t="s">
        <v>693</v>
      </c>
      <c r="R509" t="s">
        <v>32</v>
      </c>
      <c r="S509" t="s">
        <v>372</v>
      </c>
      <c r="U509" t="str">
        <f t="shared" si="252"/>
        <v/>
      </c>
      <c r="V509" s="13"/>
    </row>
    <row r="510" spans="1:22" ht="13.2" customHeight="1" x14ac:dyDescent="0.3">
      <c r="A510" s="28"/>
      <c r="B510" s="28"/>
      <c r="C510" s="28"/>
      <c r="D510" s="28"/>
      <c r="E510" s="28"/>
      <c r="F510" s="28"/>
      <c r="G510" s="37"/>
      <c r="H510" s="28"/>
      <c r="I510" s="28"/>
      <c r="J510" s="28"/>
      <c r="K510" s="28"/>
      <c r="L510" s="28"/>
      <c r="M510" s="28"/>
      <c r="N510" s="28"/>
      <c r="O510" s="29"/>
      <c r="P510" t="str">
        <f>IF(D$125="","",D$125)</f>
        <v/>
      </c>
      <c r="Q510" t="s">
        <v>694</v>
      </c>
      <c r="R510" t="s">
        <v>25</v>
      </c>
      <c r="S510" t="s">
        <v>375</v>
      </c>
      <c r="U510" t="str">
        <f t="shared" si="249"/>
        <v/>
      </c>
      <c r="V510" s="13" t="str">
        <f t="shared" ref="V510" si="273">IF(OR($N$15="Int.",ISBLANK($N$15)),"",IF(AND(U511="NO*",U513="NO*"),"Case 0",IF(U510="VALID",IF(U512="VALID",IF(U511="YES",IF(U513="YES","Case 1","Case 2"),IF(U513="YES","Case 3","Case 4")),IF(U511="YES",IF(U513="YES","Case 5","Case 6"),IF(U513="YES","Case 7","Case 8"))),IF(U512="VALID",IF(U511="YES",IF(U513="YES","Case 9","Case 10"),IF(U513="YES","Case 11","Case 12")),IF(U511="YES",IF(U513="YES","Case 13","Case 14"),IF(U513="YES","Case 15","Case 16"))))))</f>
        <v/>
      </c>
    </row>
    <row r="511" spans="1:22" ht="13.2" customHeight="1" x14ac:dyDescent="0.3">
      <c r="A511" s="28"/>
      <c r="B511" s="28"/>
      <c r="C511" s="28"/>
      <c r="D511" s="28"/>
      <c r="E511" s="28"/>
      <c r="F511" s="28"/>
      <c r="G511" s="37"/>
      <c r="H511" s="28"/>
      <c r="I511" s="28"/>
      <c r="J511" s="28"/>
      <c r="K511" s="28"/>
      <c r="L511" s="28"/>
      <c r="M511" s="28"/>
      <c r="N511" s="28"/>
      <c r="O511" s="29"/>
      <c r="P511" t="str">
        <f t="shared" ref="P511:P513" si="274">IF(D$125="","",D$125)</f>
        <v/>
      </c>
      <c r="Q511" t="s">
        <v>694</v>
      </c>
      <c r="R511" t="s">
        <v>32</v>
      </c>
      <c r="S511" t="s">
        <v>375</v>
      </c>
      <c r="U511" t="str">
        <f t="shared" si="252"/>
        <v/>
      </c>
      <c r="V511" s="13"/>
    </row>
    <row r="512" spans="1:22" ht="13.2" customHeight="1" x14ac:dyDescent="0.3">
      <c r="A512" s="28"/>
      <c r="B512" s="28"/>
      <c r="C512" s="28"/>
      <c r="D512" s="28"/>
      <c r="E512" s="28"/>
      <c r="F512" s="28"/>
      <c r="G512" s="37"/>
      <c r="H512" s="28"/>
      <c r="I512" s="28"/>
      <c r="J512" s="28"/>
      <c r="K512" s="28"/>
      <c r="L512" s="28"/>
      <c r="M512" s="28"/>
      <c r="N512" s="28"/>
      <c r="O512" s="29"/>
      <c r="P512" t="str">
        <f t="shared" si="274"/>
        <v/>
      </c>
      <c r="Q512" t="s">
        <v>695</v>
      </c>
      <c r="R512" t="s">
        <v>25</v>
      </c>
      <c r="S512" t="s">
        <v>375</v>
      </c>
      <c r="U512" t="str">
        <f t="shared" si="249"/>
        <v/>
      </c>
      <c r="V512" s="13"/>
    </row>
    <row r="513" spans="1:22" ht="13.2" customHeight="1" x14ac:dyDescent="0.3">
      <c r="A513" s="28"/>
      <c r="B513" s="28"/>
      <c r="C513" s="28"/>
      <c r="D513" s="28"/>
      <c r="E513" s="28"/>
      <c r="F513" s="28"/>
      <c r="G513" s="37"/>
      <c r="H513" s="28"/>
      <c r="I513" s="28"/>
      <c r="J513" s="28"/>
      <c r="K513" s="28"/>
      <c r="L513" s="28"/>
      <c r="M513" s="28"/>
      <c r="N513" s="28"/>
      <c r="O513" s="29"/>
      <c r="P513" t="str">
        <f t="shared" si="274"/>
        <v/>
      </c>
      <c r="Q513" t="s">
        <v>695</v>
      </c>
      <c r="R513" t="s">
        <v>32</v>
      </c>
      <c r="S513" t="s">
        <v>375</v>
      </c>
      <c r="U513" t="str">
        <f t="shared" si="252"/>
        <v/>
      </c>
      <c r="V513" s="13"/>
    </row>
    <row r="514" spans="1:22" ht="13.2" customHeight="1" x14ac:dyDescent="0.3">
      <c r="A514" s="28"/>
      <c r="B514" s="28"/>
      <c r="C514" s="28"/>
      <c r="D514" s="28"/>
      <c r="E514" s="28"/>
      <c r="F514" s="28"/>
      <c r="G514" s="37"/>
      <c r="H514" s="28"/>
      <c r="I514" s="28"/>
      <c r="J514" s="28"/>
      <c r="K514" s="28"/>
      <c r="L514" s="28"/>
      <c r="M514" s="28"/>
      <c r="N514" s="28"/>
      <c r="O514" s="29"/>
      <c r="P514" t="str">
        <f>IF(D$126="","",D$126)</f>
        <v/>
      </c>
      <c r="Q514" t="s">
        <v>696</v>
      </c>
      <c r="R514" t="s">
        <v>25</v>
      </c>
      <c r="S514" t="s">
        <v>377</v>
      </c>
      <c r="U514" t="str">
        <f t="shared" si="249"/>
        <v/>
      </c>
      <c r="V514" s="13" t="str">
        <f t="shared" ref="V514" si="275">IF(OR($N$15="Int.",ISBLANK($N$15)),"",IF(AND(U515="NO*",U517="NO*"),"Case 0",IF(U514="VALID",IF(U516="VALID",IF(U515="YES",IF(U517="YES","Case 1","Case 2"),IF(U517="YES","Case 3","Case 4")),IF(U515="YES",IF(U517="YES","Case 5","Case 6"),IF(U517="YES","Case 7","Case 8"))),IF(U516="VALID",IF(U515="YES",IF(U517="YES","Case 9","Case 10"),IF(U517="YES","Case 11","Case 12")),IF(U515="YES",IF(U517="YES","Case 13","Case 14"),IF(U517="YES","Case 15","Case 16"))))))</f>
        <v/>
      </c>
    </row>
    <row r="515" spans="1:22" ht="13.2" customHeight="1" x14ac:dyDescent="0.3">
      <c r="A515" s="28"/>
      <c r="B515" s="28"/>
      <c r="C515" s="28"/>
      <c r="D515" s="28"/>
      <c r="E515" s="28"/>
      <c r="F515" s="28"/>
      <c r="G515" s="37"/>
      <c r="H515" s="28"/>
      <c r="I515" s="28"/>
      <c r="J515" s="28"/>
      <c r="K515" s="28"/>
      <c r="L515" s="28"/>
      <c r="M515" s="28"/>
      <c r="N515" s="28"/>
      <c r="O515" s="29"/>
      <c r="P515" t="str">
        <f t="shared" ref="P515:P517" si="276">IF(D$126="","",D$126)</f>
        <v/>
      </c>
      <c r="Q515" t="s">
        <v>696</v>
      </c>
      <c r="R515" t="s">
        <v>32</v>
      </c>
      <c r="S515" t="s">
        <v>377</v>
      </c>
      <c r="U515" t="str">
        <f t="shared" si="252"/>
        <v/>
      </c>
      <c r="V515" s="13"/>
    </row>
    <row r="516" spans="1:22" ht="13.2" customHeight="1" x14ac:dyDescent="0.3">
      <c r="A516" s="28"/>
      <c r="B516" s="28"/>
      <c r="C516" s="28"/>
      <c r="D516" s="28"/>
      <c r="E516" s="28"/>
      <c r="F516" s="28"/>
      <c r="G516" s="37"/>
      <c r="H516" s="28"/>
      <c r="I516" s="28"/>
      <c r="J516" s="28"/>
      <c r="K516" s="28"/>
      <c r="L516" s="28"/>
      <c r="M516" s="28"/>
      <c r="N516" s="28"/>
      <c r="O516" s="29"/>
      <c r="P516" t="str">
        <f t="shared" si="276"/>
        <v/>
      </c>
      <c r="Q516" t="s">
        <v>697</v>
      </c>
      <c r="R516" t="s">
        <v>25</v>
      </c>
      <c r="S516" t="s">
        <v>377</v>
      </c>
      <c r="U516" t="str">
        <f t="shared" si="249"/>
        <v/>
      </c>
      <c r="V516" s="13"/>
    </row>
    <row r="517" spans="1:22" ht="13.2" customHeight="1" x14ac:dyDescent="0.3">
      <c r="A517" s="28"/>
      <c r="B517" s="28"/>
      <c r="C517" s="28"/>
      <c r="D517" s="28"/>
      <c r="E517" s="28"/>
      <c r="F517" s="28"/>
      <c r="G517" s="37"/>
      <c r="H517" s="28"/>
      <c r="I517" s="28"/>
      <c r="J517" s="28"/>
      <c r="K517" s="28"/>
      <c r="L517" s="28"/>
      <c r="M517" s="28"/>
      <c r="N517" s="28"/>
      <c r="O517" s="29"/>
      <c r="P517" t="str">
        <f t="shared" si="276"/>
        <v/>
      </c>
      <c r="Q517" t="s">
        <v>697</v>
      </c>
      <c r="R517" t="s">
        <v>32</v>
      </c>
      <c r="S517" t="s">
        <v>377</v>
      </c>
      <c r="U517" t="str">
        <f t="shared" si="252"/>
        <v/>
      </c>
      <c r="V517" s="13"/>
    </row>
    <row r="518" spans="1:22" ht="13.2" customHeight="1" x14ac:dyDescent="0.3">
      <c r="A518" s="28"/>
      <c r="B518" s="28"/>
      <c r="C518" s="28"/>
      <c r="D518" s="28"/>
      <c r="E518" s="28"/>
      <c r="F518" s="28"/>
      <c r="G518" s="37"/>
      <c r="H518" s="28"/>
      <c r="I518" s="28"/>
      <c r="J518" s="28"/>
      <c r="K518" s="28"/>
      <c r="L518" s="28"/>
      <c r="M518" s="28"/>
      <c r="N518" s="28"/>
      <c r="O518" s="29"/>
      <c r="P518" t="str">
        <f>IF(D$127="","",D$127)</f>
        <v/>
      </c>
      <c r="Q518" t="s">
        <v>698</v>
      </c>
      <c r="R518" t="s">
        <v>25</v>
      </c>
      <c r="S518" t="s">
        <v>380</v>
      </c>
      <c r="U518" t="str">
        <f t="shared" si="249"/>
        <v/>
      </c>
      <c r="V518" s="13" t="str">
        <f t="shared" ref="V518" si="277">IF(OR($N$15="Int.",ISBLANK($N$15)),"",IF(AND(U519="NO*",U521="NO*"),"Case 0",IF(U518="VALID",IF(U520="VALID",IF(U519="YES",IF(U521="YES","Case 1","Case 2"),IF(U521="YES","Case 3","Case 4")),IF(U519="YES",IF(U521="YES","Case 5","Case 6"),IF(U521="YES","Case 7","Case 8"))),IF(U520="VALID",IF(U519="YES",IF(U521="YES","Case 9","Case 10"),IF(U521="YES","Case 11","Case 12")),IF(U519="YES",IF(U521="YES","Case 13","Case 14"),IF(U521="YES","Case 15","Case 16"))))))</f>
        <v/>
      </c>
    </row>
    <row r="519" spans="1:22" ht="13.2" customHeight="1" x14ac:dyDescent="0.3">
      <c r="A519" s="28"/>
      <c r="B519" s="28"/>
      <c r="C519" s="28"/>
      <c r="D519" s="28"/>
      <c r="E519" s="28"/>
      <c r="F519" s="28"/>
      <c r="G519" s="37"/>
      <c r="H519" s="28"/>
      <c r="I519" s="28"/>
      <c r="J519" s="28"/>
      <c r="K519" s="28"/>
      <c r="L519" s="28"/>
      <c r="M519" s="28"/>
      <c r="N519" s="28"/>
      <c r="O519" s="29"/>
      <c r="P519" t="str">
        <f t="shared" ref="P519:P521" si="278">IF(D$127="","",D$127)</f>
        <v/>
      </c>
      <c r="Q519" t="s">
        <v>698</v>
      </c>
      <c r="R519" t="s">
        <v>32</v>
      </c>
      <c r="S519" t="s">
        <v>380</v>
      </c>
      <c r="U519" t="str">
        <f t="shared" si="252"/>
        <v/>
      </c>
      <c r="V519" s="13"/>
    </row>
    <row r="520" spans="1:22" ht="13.2" customHeight="1" x14ac:dyDescent="0.3">
      <c r="A520" s="28"/>
      <c r="B520" s="28"/>
      <c r="C520" s="28"/>
      <c r="D520" s="28"/>
      <c r="E520" s="28"/>
      <c r="F520" s="28"/>
      <c r="G520" s="37"/>
      <c r="H520" s="28"/>
      <c r="I520" s="28"/>
      <c r="J520" s="28"/>
      <c r="K520" s="28"/>
      <c r="L520" s="28"/>
      <c r="M520" s="28"/>
      <c r="N520" s="28"/>
      <c r="O520" s="29"/>
      <c r="P520" t="str">
        <f t="shared" si="278"/>
        <v/>
      </c>
      <c r="Q520" t="s">
        <v>699</v>
      </c>
      <c r="R520" t="s">
        <v>25</v>
      </c>
      <c r="S520" t="s">
        <v>380</v>
      </c>
      <c r="U520" t="str">
        <f t="shared" si="249"/>
        <v/>
      </c>
      <c r="V520" s="13"/>
    </row>
    <row r="521" spans="1:22" ht="13.2" customHeight="1" x14ac:dyDescent="0.3">
      <c r="A521" s="28"/>
      <c r="B521" s="28"/>
      <c r="C521" s="28"/>
      <c r="D521" s="28"/>
      <c r="E521" s="28"/>
      <c r="F521" s="28"/>
      <c r="G521" s="37"/>
      <c r="H521" s="28"/>
      <c r="I521" s="28"/>
      <c r="J521" s="28"/>
      <c r="K521" s="28"/>
      <c r="L521" s="28"/>
      <c r="M521" s="28"/>
      <c r="N521" s="28"/>
      <c r="O521" s="29"/>
      <c r="P521" t="str">
        <f t="shared" si="278"/>
        <v/>
      </c>
      <c r="Q521" t="s">
        <v>699</v>
      </c>
      <c r="R521" t="s">
        <v>32</v>
      </c>
      <c r="S521" t="s">
        <v>380</v>
      </c>
      <c r="U521" t="str">
        <f t="shared" si="252"/>
        <v/>
      </c>
      <c r="V521" s="13"/>
    </row>
    <row r="522" spans="1:22" ht="13.2" customHeight="1" x14ac:dyDescent="0.3">
      <c r="A522" s="28"/>
      <c r="B522" s="28"/>
      <c r="C522" s="28"/>
      <c r="D522" s="28"/>
      <c r="E522" s="28"/>
      <c r="F522" s="28"/>
      <c r="G522" s="37"/>
      <c r="H522" s="28"/>
      <c r="I522" s="28"/>
      <c r="J522" s="28"/>
      <c r="K522" s="28"/>
      <c r="L522" s="28"/>
      <c r="M522" s="28"/>
      <c r="N522" s="28"/>
      <c r="O522" s="29"/>
      <c r="P522" t="str">
        <f>IF(D$128="","",D$128)</f>
        <v/>
      </c>
      <c r="Q522" t="s">
        <v>700</v>
      </c>
      <c r="R522" t="s">
        <v>25</v>
      </c>
      <c r="S522" t="s">
        <v>382</v>
      </c>
      <c r="U522" t="str">
        <f t="shared" si="249"/>
        <v/>
      </c>
      <c r="V522" s="13" t="str">
        <f t="shared" ref="V522" si="279">IF(OR($N$15="Int.",ISBLANK($N$15)),"",IF(AND(U523="NO*",U525="NO*"),"Case 0",IF(U522="VALID",IF(U524="VALID",IF(U523="YES",IF(U525="YES","Case 1","Case 2"),IF(U525="YES","Case 3","Case 4")),IF(U523="YES",IF(U525="YES","Case 5","Case 6"),IF(U525="YES","Case 7","Case 8"))),IF(U524="VALID",IF(U523="YES",IF(U525="YES","Case 9","Case 10"),IF(U525="YES","Case 11","Case 12")),IF(U523="YES",IF(U525="YES","Case 13","Case 14"),IF(U525="YES","Case 15","Case 16"))))))</f>
        <v/>
      </c>
    </row>
    <row r="523" spans="1:22" ht="13.2" customHeight="1" x14ac:dyDescent="0.3">
      <c r="A523" s="28"/>
      <c r="B523" s="28"/>
      <c r="C523" s="28"/>
      <c r="D523" s="28"/>
      <c r="E523" s="28"/>
      <c r="F523" s="28"/>
      <c r="G523" s="37"/>
      <c r="H523" s="28"/>
      <c r="I523" s="28"/>
      <c r="J523" s="28"/>
      <c r="K523" s="28"/>
      <c r="L523" s="28"/>
      <c r="M523" s="28"/>
      <c r="N523" s="28"/>
      <c r="O523" s="29"/>
      <c r="P523" t="str">
        <f t="shared" ref="P523:P525" si="280">IF(D$128="","",D$128)</f>
        <v/>
      </c>
      <c r="Q523" t="s">
        <v>700</v>
      </c>
      <c r="R523" t="s">
        <v>32</v>
      </c>
      <c r="S523" t="s">
        <v>382</v>
      </c>
      <c r="U523" t="str">
        <f t="shared" si="252"/>
        <v/>
      </c>
      <c r="V523" s="13"/>
    </row>
    <row r="524" spans="1:22" ht="13.2" customHeight="1" x14ac:dyDescent="0.3">
      <c r="A524" s="28"/>
      <c r="B524" s="28"/>
      <c r="C524" s="28"/>
      <c r="D524" s="28"/>
      <c r="E524" s="28"/>
      <c r="F524" s="28"/>
      <c r="G524" s="37"/>
      <c r="H524" s="28"/>
      <c r="I524" s="28"/>
      <c r="J524" s="28"/>
      <c r="K524" s="28"/>
      <c r="L524" s="28"/>
      <c r="M524" s="28"/>
      <c r="N524" s="28"/>
      <c r="O524" s="29"/>
      <c r="P524" t="str">
        <f t="shared" si="280"/>
        <v/>
      </c>
      <c r="Q524" t="s">
        <v>701</v>
      </c>
      <c r="R524" t="s">
        <v>25</v>
      </c>
      <c r="S524" t="s">
        <v>382</v>
      </c>
      <c r="U524" t="str">
        <f t="shared" si="249"/>
        <v/>
      </c>
      <c r="V524" s="13"/>
    </row>
    <row r="525" spans="1:22" ht="13.2" customHeight="1" x14ac:dyDescent="0.3">
      <c r="A525" s="28"/>
      <c r="B525" s="28"/>
      <c r="C525" s="28"/>
      <c r="D525" s="28"/>
      <c r="E525" s="28"/>
      <c r="F525" s="28"/>
      <c r="G525" s="37"/>
      <c r="H525" s="28"/>
      <c r="I525" s="28"/>
      <c r="J525" s="28"/>
      <c r="K525" s="28"/>
      <c r="L525" s="28"/>
      <c r="M525" s="28"/>
      <c r="N525" s="28"/>
      <c r="O525" s="29"/>
      <c r="P525" t="str">
        <f t="shared" si="280"/>
        <v/>
      </c>
      <c r="Q525" t="s">
        <v>701</v>
      </c>
      <c r="R525" t="s">
        <v>32</v>
      </c>
      <c r="S525" t="s">
        <v>382</v>
      </c>
      <c r="U525" t="str">
        <f t="shared" si="252"/>
        <v/>
      </c>
      <c r="V525" s="13"/>
    </row>
    <row r="526" spans="1:22" ht="13.2" customHeight="1" x14ac:dyDescent="0.3">
      <c r="A526" s="28"/>
      <c r="B526" s="28"/>
      <c r="C526" s="28"/>
      <c r="D526" s="28"/>
      <c r="E526" s="28"/>
      <c r="F526" s="28"/>
      <c r="G526" s="37"/>
      <c r="H526" s="28"/>
      <c r="I526" s="28"/>
      <c r="J526" s="28"/>
      <c r="K526" s="28"/>
      <c r="L526" s="28"/>
      <c r="M526" s="28"/>
      <c r="N526" s="28"/>
      <c r="O526" s="29"/>
      <c r="P526" t="str">
        <f>IF(D$129="","",D$129)</f>
        <v/>
      </c>
      <c r="Q526" t="s">
        <v>702</v>
      </c>
      <c r="R526" t="s">
        <v>25</v>
      </c>
      <c r="S526" t="s">
        <v>385</v>
      </c>
      <c r="U526" t="str">
        <f t="shared" si="249"/>
        <v/>
      </c>
      <c r="V526" s="13" t="str">
        <f t="shared" ref="V526" si="281">IF(OR($N$15="Int.",ISBLANK($N$15)),"",IF(AND(U527="NO*",U529="NO*"),"Case 0",IF(U526="VALID",IF(U528="VALID",IF(U527="YES",IF(U529="YES","Case 1","Case 2"),IF(U529="YES","Case 3","Case 4")),IF(U527="YES",IF(U529="YES","Case 5","Case 6"),IF(U529="YES","Case 7","Case 8"))),IF(U528="VALID",IF(U527="YES",IF(U529="YES","Case 9","Case 10"),IF(U529="YES","Case 11","Case 12")),IF(U527="YES",IF(U529="YES","Case 13","Case 14"),IF(U529="YES","Case 15","Case 16"))))))</f>
        <v/>
      </c>
    </row>
    <row r="527" spans="1:22" ht="13.2" customHeight="1" x14ac:dyDescent="0.3">
      <c r="A527" s="28"/>
      <c r="B527" s="28"/>
      <c r="C527" s="28"/>
      <c r="D527" s="28"/>
      <c r="E527" s="28"/>
      <c r="F527" s="28"/>
      <c r="G527" s="37"/>
      <c r="H527" s="28"/>
      <c r="I527" s="28"/>
      <c r="J527" s="28"/>
      <c r="K527" s="28"/>
      <c r="L527" s="28"/>
      <c r="M527" s="28"/>
      <c r="N527" s="28"/>
      <c r="O527" s="29"/>
      <c r="P527" t="str">
        <f t="shared" ref="P527:P529" si="282">IF(D$129="","",D$129)</f>
        <v/>
      </c>
      <c r="Q527" t="s">
        <v>702</v>
      </c>
      <c r="R527" t="s">
        <v>32</v>
      </c>
      <c r="S527" t="s">
        <v>385</v>
      </c>
      <c r="U527" t="str">
        <f t="shared" si="252"/>
        <v/>
      </c>
      <c r="V527" s="13"/>
    </row>
    <row r="528" spans="1:22" ht="13.2" customHeight="1" x14ac:dyDescent="0.3">
      <c r="A528" s="28"/>
      <c r="B528" s="28"/>
      <c r="C528" s="28"/>
      <c r="D528" s="28"/>
      <c r="E528" s="28"/>
      <c r="F528" s="28"/>
      <c r="G528" s="37"/>
      <c r="H528" s="28"/>
      <c r="I528" s="28"/>
      <c r="J528" s="28"/>
      <c r="K528" s="28"/>
      <c r="L528" s="28"/>
      <c r="M528" s="28"/>
      <c r="N528" s="28"/>
      <c r="O528" s="29"/>
      <c r="P528" t="str">
        <f t="shared" si="282"/>
        <v/>
      </c>
      <c r="Q528" t="s">
        <v>703</v>
      </c>
      <c r="R528" t="s">
        <v>25</v>
      </c>
      <c r="S528" t="s">
        <v>385</v>
      </c>
      <c r="U528" t="str">
        <f t="shared" si="249"/>
        <v/>
      </c>
      <c r="V528" s="13"/>
    </row>
    <row r="529" spans="1:22" ht="13.2" customHeight="1" x14ac:dyDescent="0.3">
      <c r="A529" s="28"/>
      <c r="B529" s="28"/>
      <c r="C529" s="28"/>
      <c r="D529" s="28"/>
      <c r="E529" s="28"/>
      <c r="F529" s="28"/>
      <c r="G529" s="37"/>
      <c r="H529" s="28"/>
      <c r="I529" s="28"/>
      <c r="J529" s="28"/>
      <c r="K529" s="28"/>
      <c r="L529" s="28"/>
      <c r="M529" s="28"/>
      <c r="N529" s="28"/>
      <c r="O529" s="29"/>
      <c r="P529" t="str">
        <f t="shared" si="282"/>
        <v/>
      </c>
      <c r="Q529" t="s">
        <v>703</v>
      </c>
      <c r="R529" t="s">
        <v>32</v>
      </c>
      <c r="S529" t="s">
        <v>385</v>
      </c>
      <c r="U529" t="str">
        <f t="shared" si="252"/>
        <v/>
      </c>
      <c r="V529" s="13"/>
    </row>
    <row r="530" spans="1:22" ht="13.2" customHeight="1" x14ac:dyDescent="0.3">
      <c r="A530" s="28"/>
      <c r="B530" s="28"/>
      <c r="C530" s="28"/>
      <c r="D530" s="28"/>
      <c r="E530" s="28"/>
      <c r="F530" s="28"/>
      <c r="G530" s="37"/>
      <c r="H530" s="28"/>
      <c r="I530" s="28"/>
      <c r="J530" s="28"/>
      <c r="K530" s="28"/>
      <c r="L530" s="28"/>
      <c r="M530" s="28"/>
      <c r="N530" s="28"/>
      <c r="O530" s="29"/>
      <c r="P530" t="str">
        <f>IF(D$130="","",D$130)</f>
        <v/>
      </c>
      <c r="Q530" t="s">
        <v>704</v>
      </c>
      <c r="R530" t="s">
        <v>25</v>
      </c>
      <c r="S530" t="s">
        <v>387</v>
      </c>
      <c r="U530" t="str">
        <f t="shared" ref="U530:U592" si="283">IF($T$1&lt;&gt;"Cq","",IF(T530="","INVALID",IF(T530&lt;33,"VALID","INVALID")))</f>
        <v/>
      </c>
      <c r="V530" s="13" t="str">
        <f t="shared" ref="V530" si="284">IF(OR($N$15="Int.",ISBLANK($N$15)),"",IF(AND(U531="NO*",U533="NO*"),"Case 0",IF(U530="VALID",IF(U532="VALID",IF(U531="YES",IF(U533="YES","Case 1","Case 2"),IF(U533="YES","Case 3","Case 4")),IF(U531="YES",IF(U533="YES","Case 5","Case 6"),IF(U533="YES","Case 7","Case 8"))),IF(U532="VALID",IF(U531="YES",IF(U533="YES","Case 9","Case 10"),IF(U533="YES","Case 11","Case 12")),IF(U531="YES",IF(U533="YES","Case 13","Case 14"),IF(U533="YES","Case 15","Case 16"))))))</f>
        <v/>
      </c>
    </row>
    <row r="531" spans="1:22" ht="13.2" customHeight="1" x14ac:dyDescent="0.3">
      <c r="A531" s="28"/>
      <c r="B531" s="28"/>
      <c r="C531" s="28"/>
      <c r="D531" s="28"/>
      <c r="E531" s="28"/>
      <c r="F531" s="28"/>
      <c r="G531" s="37"/>
      <c r="H531" s="28"/>
      <c r="I531" s="28"/>
      <c r="J531" s="28"/>
      <c r="K531" s="28"/>
      <c r="L531" s="28"/>
      <c r="M531" s="28"/>
      <c r="N531" s="28"/>
      <c r="O531" s="29"/>
      <c r="P531" t="str">
        <f t="shared" ref="P531:P533" si="285">IF(D$130="","",D$130)</f>
        <v/>
      </c>
      <c r="Q531" t="s">
        <v>704</v>
      </c>
      <c r="R531" t="s">
        <v>32</v>
      </c>
      <c r="S531" t="s">
        <v>387</v>
      </c>
      <c r="U531" t="str">
        <f t="shared" ref="U531:U593" si="286">IF($T$1&lt;&gt;"Cq","",IF(T531="","NO",IF(T531&lt;33,"YES","NO*")))</f>
        <v/>
      </c>
      <c r="V531" s="13"/>
    </row>
    <row r="532" spans="1:22" ht="13.2" customHeight="1" x14ac:dyDescent="0.3">
      <c r="A532" s="28"/>
      <c r="B532" s="28"/>
      <c r="C532" s="28"/>
      <c r="D532" s="28"/>
      <c r="E532" s="28"/>
      <c r="F532" s="28"/>
      <c r="G532" s="37"/>
      <c r="H532" s="28"/>
      <c r="I532" s="28"/>
      <c r="J532" s="28"/>
      <c r="K532" s="28"/>
      <c r="L532" s="28"/>
      <c r="M532" s="28"/>
      <c r="N532" s="28"/>
      <c r="O532" s="29"/>
      <c r="P532" t="str">
        <f t="shared" si="285"/>
        <v/>
      </c>
      <c r="Q532" t="s">
        <v>705</v>
      </c>
      <c r="R532" t="s">
        <v>25</v>
      </c>
      <c r="S532" t="s">
        <v>387</v>
      </c>
      <c r="U532" t="str">
        <f t="shared" si="283"/>
        <v/>
      </c>
      <c r="V532" s="13"/>
    </row>
    <row r="533" spans="1:22" ht="13.2" customHeight="1" x14ac:dyDescent="0.3">
      <c r="A533" s="28"/>
      <c r="B533" s="28"/>
      <c r="C533" s="28"/>
      <c r="D533" s="28"/>
      <c r="E533" s="28"/>
      <c r="F533" s="28"/>
      <c r="G533" s="37"/>
      <c r="H533" s="28"/>
      <c r="I533" s="28"/>
      <c r="J533" s="28"/>
      <c r="K533" s="28"/>
      <c r="L533" s="28"/>
      <c r="M533" s="28"/>
      <c r="N533" s="28"/>
      <c r="O533" s="29"/>
      <c r="P533" t="str">
        <f t="shared" si="285"/>
        <v/>
      </c>
      <c r="Q533" t="s">
        <v>705</v>
      </c>
      <c r="R533" t="s">
        <v>32</v>
      </c>
      <c r="S533" t="s">
        <v>387</v>
      </c>
      <c r="U533" t="str">
        <f t="shared" si="286"/>
        <v/>
      </c>
      <c r="V533" s="13"/>
    </row>
    <row r="534" spans="1:22" ht="13.2" customHeight="1" x14ac:dyDescent="0.3">
      <c r="A534" s="28"/>
      <c r="B534" s="28"/>
      <c r="C534" s="28"/>
      <c r="D534" s="28"/>
      <c r="E534" s="28"/>
      <c r="F534" s="28"/>
      <c r="G534" s="37"/>
      <c r="H534" s="28"/>
      <c r="I534" s="28"/>
      <c r="J534" s="28"/>
      <c r="K534" s="28"/>
      <c r="L534" s="28"/>
      <c r="M534" s="28"/>
      <c r="N534" s="28"/>
      <c r="O534" s="29"/>
      <c r="P534" t="str">
        <f>IF(D$131="","",D$131)</f>
        <v/>
      </c>
      <c r="Q534" t="s">
        <v>706</v>
      </c>
      <c r="R534" t="s">
        <v>25</v>
      </c>
      <c r="S534" t="s">
        <v>390</v>
      </c>
      <c r="U534" t="str">
        <f t="shared" si="283"/>
        <v/>
      </c>
      <c r="V534" s="13" t="str">
        <f t="shared" ref="V534" si="287">IF(OR($N$15="Int.",ISBLANK($N$15)),"",IF(AND(U535="NO*",U537="NO*"),"Case 0",IF(U534="VALID",IF(U536="VALID",IF(U535="YES",IF(U537="YES","Case 1","Case 2"),IF(U537="YES","Case 3","Case 4")),IF(U535="YES",IF(U537="YES","Case 5","Case 6"),IF(U537="YES","Case 7","Case 8"))),IF(U536="VALID",IF(U535="YES",IF(U537="YES","Case 9","Case 10"),IF(U537="YES","Case 11","Case 12")),IF(U535="YES",IF(U537="YES","Case 13","Case 14"),IF(U537="YES","Case 15","Case 16"))))))</f>
        <v/>
      </c>
    </row>
    <row r="535" spans="1:22" ht="13.2" customHeight="1" x14ac:dyDescent="0.3">
      <c r="A535" s="28"/>
      <c r="B535" s="28"/>
      <c r="C535" s="28"/>
      <c r="D535" s="28"/>
      <c r="E535" s="28"/>
      <c r="F535" s="28"/>
      <c r="G535" s="37"/>
      <c r="H535" s="28"/>
      <c r="I535" s="28"/>
      <c r="J535" s="28"/>
      <c r="K535" s="28"/>
      <c r="L535" s="28"/>
      <c r="M535" s="28"/>
      <c r="N535" s="28"/>
      <c r="O535" s="29"/>
      <c r="P535" t="str">
        <f t="shared" ref="P535:P537" si="288">IF(D$131="","",D$131)</f>
        <v/>
      </c>
      <c r="Q535" t="s">
        <v>706</v>
      </c>
      <c r="R535" t="s">
        <v>32</v>
      </c>
      <c r="S535" t="s">
        <v>390</v>
      </c>
      <c r="U535" t="str">
        <f t="shared" si="286"/>
        <v/>
      </c>
      <c r="V535" s="13"/>
    </row>
    <row r="536" spans="1:22" ht="13.2" customHeight="1" x14ac:dyDescent="0.3">
      <c r="A536" s="28"/>
      <c r="B536" s="28"/>
      <c r="C536" s="28"/>
      <c r="D536" s="28"/>
      <c r="E536" s="28"/>
      <c r="F536" s="28"/>
      <c r="G536" s="37"/>
      <c r="H536" s="28"/>
      <c r="I536" s="28"/>
      <c r="J536" s="28"/>
      <c r="K536" s="28"/>
      <c r="L536" s="28"/>
      <c r="M536" s="28"/>
      <c r="N536" s="28"/>
      <c r="O536" s="29"/>
      <c r="P536" t="str">
        <f t="shared" si="288"/>
        <v/>
      </c>
      <c r="Q536" t="s">
        <v>707</v>
      </c>
      <c r="R536" t="s">
        <v>25</v>
      </c>
      <c r="S536" t="s">
        <v>390</v>
      </c>
      <c r="U536" t="str">
        <f t="shared" si="283"/>
        <v/>
      </c>
      <c r="V536" s="13"/>
    </row>
    <row r="537" spans="1:22" ht="13.2" customHeight="1" x14ac:dyDescent="0.3">
      <c r="A537" s="28"/>
      <c r="B537" s="28"/>
      <c r="C537" s="28"/>
      <c r="D537" s="28"/>
      <c r="E537" s="28"/>
      <c r="F537" s="28"/>
      <c r="G537" s="37"/>
      <c r="H537" s="28"/>
      <c r="I537" s="28"/>
      <c r="J537" s="28"/>
      <c r="K537" s="28"/>
      <c r="L537" s="28"/>
      <c r="M537" s="28"/>
      <c r="N537" s="28"/>
      <c r="O537" s="29"/>
      <c r="P537" t="str">
        <f t="shared" si="288"/>
        <v/>
      </c>
      <c r="Q537" t="s">
        <v>707</v>
      </c>
      <c r="R537" t="s">
        <v>32</v>
      </c>
      <c r="S537" t="s">
        <v>390</v>
      </c>
      <c r="U537" t="str">
        <f t="shared" si="286"/>
        <v/>
      </c>
      <c r="V537" s="13"/>
    </row>
    <row r="538" spans="1:22" ht="13.2" customHeight="1" x14ac:dyDescent="0.3">
      <c r="A538" s="28"/>
      <c r="B538" s="28"/>
      <c r="C538" s="28"/>
      <c r="D538" s="28"/>
      <c r="E538" s="28"/>
      <c r="F538" s="28"/>
      <c r="G538" s="37"/>
      <c r="H538" s="28"/>
      <c r="I538" s="28"/>
      <c r="J538" s="28"/>
      <c r="K538" s="28"/>
      <c r="L538" s="28"/>
      <c r="M538" s="28"/>
      <c r="N538" s="28"/>
      <c r="O538" s="29"/>
      <c r="P538" t="str">
        <f>IF(D$132="","",D$132)</f>
        <v/>
      </c>
      <c r="Q538" t="s">
        <v>708</v>
      </c>
      <c r="R538" t="s">
        <v>25</v>
      </c>
      <c r="S538" t="s">
        <v>392</v>
      </c>
      <c r="U538" t="str">
        <f t="shared" si="283"/>
        <v/>
      </c>
      <c r="V538" s="13" t="str">
        <f t="shared" ref="V538" si="289">IF(OR($N$15="Int.",ISBLANK($N$15)),"",IF(AND(U539="NO*",U541="NO*"),"Case 0",IF(U538="VALID",IF(U540="VALID",IF(U539="YES",IF(U541="YES","Case 1","Case 2"),IF(U541="YES","Case 3","Case 4")),IF(U539="YES",IF(U541="YES","Case 5","Case 6"),IF(U541="YES","Case 7","Case 8"))),IF(U540="VALID",IF(U539="YES",IF(U541="YES","Case 9","Case 10"),IF(U541="YES","Case 11","Case 12")),IF(U539="YES",IF(U541="YES","Case 13","Case 14"),IF(U541="YES","Case 15","Case 16"))))))</f>
        <v/>
      </c>
    </row>
    <row r="539" spans="1:22" ht="13.2" customHeight="1" x14ac:dyDescent="0.3">
      <c r="A539" s="28"/>
      <c r="B539" s="28"/>
      <c r="C539" s="28"/>
      <c r="D539" s="28"/>
      <c r="E539" s="28"/>
      <c r="F539" s="28"/>
      <c r="G539" s="37"/>
      <c r="H539" s="28"/>
      <c r="I539" s="28"/>
      <c r="J539" s="28"/>
      <c r="K539" s="28"/>
      <c r="L539" s="28"/>
      <c r="M539" s="28"/>
      <c r="N539" s="28"/>
      <c r="O539" s="29"/>
      <c r="P539" t="str">
        <f t="shared" ref="P539:P541" si="290">IF(D$132="","",D$132)</f>
        <v/>
      </c>
      <c r="Q539" t="s">
        <v>708</v>
      </c>
      <c r="R539" t="s">
        <v>32</v>
      </c>
      <c r="S539" t="s">
        <v>392</v>
      </c>
      <c r="U539" t="str">
        <f t="shared" si="286"/>
        <v/>
      </c>
      <c r="V539" s="13"/>
    </row>
    <row r="540" spans="1:22" ht="13.2" customHeight="1" x14ac:dyDescent="0.3">
      <c r="A540" s="28"/>
      <c r="B540" s="28"/>
      <c r="C540" s="28"/>
      <c r="D540" s="28"/>
      <c r="E540" s="28"/>
      <c r="F540" s="28"/>
      <c r="G540" s="37"/>
      <c r="H540" s="28"/>
      <c r="I540" s="28"/>
      <c r="J540" s="28"/>
      <c r="K540" s="28"/>
      <c r="L540" s="28"/>
      <c r="M540" s="28"/>
      <c r="N540" s="28"/>
      <c r="O540" s="29"/>
      <c r="P540" t="str">
        <f t="shared" si="290"/>
        <v/>
      </c>
      <c r="Q540" t="s">
        <v>709</v>
      </c>
      <c r="R540" t="s">
        <v>25</v>
      </c>
      <c r="S540" t="s">
        <v>392</v>
      </c>
      <c r="U540" t="str">
        <f t="shared" si="283"/>
        <v/>
      </c>
      <c r="V540" s="13"/>
    </row>
    <row r="541" spans="1:22" ht="13.2" customHeight="1" x14ac:dyDescent="0.3">
      <c r="A541" s="28"/>
      <c r="B541" s="28"/>
      <c r="C541" s="28"/>
      <c r="D541" s="28"/>
      <c r="E541" s="28"/>
      <c r="F541" s="28"/>
      <c r="G541" s="37"/>
      <c r="H541" s="28"/>
      <c r="I541" s="28"/>
      <c r="J541" s="28"/>
      <c r="K541" s="28"/>
      <c r="L541" s="28"/>
      <c r="M541" s="28"/>
      <c r="N541" s="28"/>
      <c r="O541" s="29"/>
      <c r="P541" t="str">
        <f t="shared" si="290"/>
        <v/>
      </c>
      <c r="Q541" t="s">
        <v>709</v>
      </c>
      <c r="R541" t="s">
        <v>32</v>
      </c>
      <c r="S541" t="s">
        <v>392</v>
      </c>
      <c r="U541" t="str">
        <f t="shared" si="286"/>
        <v/>
      </c>
      <c r="V541" s="13"/>
    </row>
    <row r="542" spans="1:22" ht="13.2" customHeight="1" x14ac:dyDescent="0.3">
      <c r="A542" s="28"/>
      <c r="B542" s="28"/>
      <c r="C542" s="28"/>
      <c r="D542" s="28"/>
      <c r="E542" s="28"/>
      <c r="F542" s="28"/>
      <c r="G542" s="37"/>
      <c r="H542" s="28"/>
      <c r="I542" s="28"/>
      <c r="J542" s="28"/>
      <c r="K542" s="28"/>
      <c r="L542" s="28"/>
      <c r="M542" s="28"/>
      <c r="N542" s="28"/>
      <c r="O542" s="29"/>
      <c r="P542" t="str">
        <f>IF(D$133="","",D$133)</f>
        <v/>
      </c>
      <c r="Q542" t="s">
        <v>94</v>
      </c>
      <c r="R542" t="s">
        <v>25</v>
      </c>
      <c r="S542" t="s">
        <v>395</v>
      </c>
      <c r="U542" t="str">
        <f t="shared" si="283"/>
        <v/>
      </c>
      <c r="V542" s="13" t="str">
        <f t="shared" ref="V542" si="291">IF(OR($N$15="Int.",ISBLANK($N$15)),"",IF(AND(U543="NO*",U545="NO*"),"Case 0",IF(U542="VALID",IF(U544="VALID",IF(U543="YES",IF(U545="YES","Case 1","Case 2"),IF(U545="YES","Case 3","Case 4")),IF(U543="YES",IF(U545="YES","Case 5","Case 6"),IF(U545="YES","Case 7","Case 8"))),IF(U544="VALID",IF(U543="YES",IF(U545="YES","Case 9","Case 10"),IF(U545="YES","Case 11","Case 12")),IF(U543="YES",IF(U545="YES","Case 13","Case 14"),IF(U545="YES","Case 15","Case 16"))))))</f>
        <v/>
      </c>
    </row>
    <row r="543" spans="1:22" ht="13.2" customHeight="1" x14ac:dyDescent="0.3">
      <c r="A543" s="28"/>
      <c r="B543" s="28"/>
      <c r="C543" s="28"/>
      <c r="D543" s="28"/>
      <c r="E543" s="28"/>
      <c r="F543" s="28"/>
      <c r="G543" s="37"/>
      <c r="H543" s="28"/>
      <c r="I543" s="28"/>
      <c r="J543" s="28"/>
      <c r="K543" s="28"/>
      <c r="L543" s="28"/>
      <c r="M543" s="28"/>
      <c r="N543" s="28"/>
      <c r="O543" s="29"/>
      <c r="P543" t="str">
        <f t="shared" ref="P543:P545" si="292">IF(D$133="","",D$133)</f>
        <v/>
      </c>
      <c r="Q543" t="s">
        <v>94</v>
      </c>
      <c r="R543" t="s">
        <v>32</v>
      </c>
      <c r="S543" t="s">
        <v>395</v>
      </c>
      <c r="U543" t="str">
        <f t="shared" si="286"/>
        <v/>
      </c>
      <c r="V543" s="13"/>
    </row>
    <row r="544" spans="1:22" ht="13.2" customHeight="1" x14ac:dyDescent="0.3">
      <c r="A544" s="28"/>
      <c r="B544" s="28"/>
      <c r="C544" s="28"/>
      <c r="D544" s="28"/>
      <c r="E544" s="28"/>
      <c r="F544" s="28"/>
      <c r="G544" s="37"/>
      <c r="H544" s="28"/>
      <c r="I544" s="28"/>
      <c r="J544" s="28"/>
      <c r="K544" s="28"/>
      <c r="L544" s="28"/>
      <c r="M544" s="28"/>
      <c r="N544" s="28"/>
      <c r="O544" s="29"/>
      <c r="P544" t="str">
        <f t="shared" si="292"/>
        <v/>
      </c>
      <c r="Q544" t="s">
        <v>96</v>
      </c>
      <c r="R544" t="s">
        <v>25</v>
      </c>
      <c r="S544" t="s">
        <v>395</v>
      </c>
      <c r="U544" t="str">
        <f t="shared" si="283"/>
        <v/>
      </c>
      <c r="V544" s="13"/>
    </row>
    <row r="545" spans="1:22" ht="13.2" customHeight="1" x14ac:dyDescent="0.3">
      <c r="A545" s="28"/>
      <c r="B545" s="28"/>
      <c r="C545" s="28"/>
      <c r="D545" s="28"/>
      <c r="E545" s="28"/>
      <c r="F545" s="28"/>
      <c r="G545" s="37"/>
      <c r="H545" s="28"/>
      <c r="I545" s="28"/>
      <c r="J545" s="28"/>
      <c r="K545" s="28"/>
      <c r="L545" s="28"/>
      <c r="M545" s="28"/>
      <c r="N545" s="28"/>
      <c r="O545" s="29"/>
      <c r="P545" t="str">
        <f t="shared" si="292"/>
        <v/>
      </c>
      <c r="Q545" t="s">
        <v>96</v>
      </c>
      <c r="R545" t="s">
        <v>32</v>
      </c>
      <c r="S545" t="s">
        <v>395</v>
      </c>
      <c r="U545" t="str">
        <f t="shared" si="286"/>
        <v/>
      </c>
      <c r="V545" s="13"/>
    </row>
    <row r="546" spans="1:22" ht="13.2" customHeight="1" x14ac:dyDescent="0.3">
      <c r="A546" s="28"/>
      <c r="B546" s="28"/>
      <c r="C546" s="28"/>
      <c r="D546" s="28"/>
      <c r="E546" s="28"/>
      <c r="F546" s="28"/>
      <c r="G546" s="37"/>
      <c r="H546" s="28"/>
      <c r="I546" s="28"/>
      <c r="J546" s="28"/>
      <c r="K546" s="28"/>
      <c r="L546" s="28"/>
      <c r="M546" s="28"/>
      <c r="N546" s="28"/>
      <c r="O546" s="29"/>
      <c r="P546" t="str">
        <f>IF(D$134="","",D$134)</f>
        <v/>
      </c>
      <c r="Q546" t="s">
        <v>710</v>
      </c>
      <c r="R546" t="s">
        <v>25</v>
      </c>
      <c r="S546" t="s">
        <v>397</v>
      </c>
      <c r="U546" t="str">
        <f t="shared" si="283"/>
        <v/>
      </c>
      <c r="V546" s="13" t="str">
        <f t="shared" ref="V546" si="293">IF(OR($N$15="Int.",ISBLANK($N$15)),"",IF(AND(U547="NO*",U549="NO*"),"Case 0",IF(U546="VALID",IF(U548="VALID",IF(U547="YES",IF(U549="YES","Case 1","Case 2"),IF(U549="YES","Case 3","Case 4")),IF(U547="YES",IF(U549="YES","Case 5","Case 6"),IF(U549="YES","Case 7","Case 8"))),IF(U548="VALID",IF(U547="YES",IF(U549="YES","Case 9","Case 10"),IF(U549="YES","Case 11","Case 12")),IF(U547="YES",IF(U549="YES","Case 13","Case 14"),IF(U549="YES","Case 15","Case 16"))))))</f>
        <v/>
      </c>
    </row>
    <row r="547" spans="1:22" ht="13.2" customHeight="1" x14ac:dyDescent="0.3">
      <c r="A547" s="28"/>
      <c r="B547" s="28"/>
      <c r="C547" s="28"/>
      <c r="D547" s="28"/>
      <c r="E547" s="28"/>
      <c r="F547" s="28"/>
      <c r="G547" s="37"/>
      <c r="H547" s="28"/>
      <c r="I547" s="28"/>
      <c r="J547" s="28"/>
      <c r="K547" s="28"/>
      <c r="L547" s="28"/>
      <c r="M547" s="28"/>
      <c r="N547" s="28"/>
      <c r="O547" s="29"/>
      <c r="P547" t="str">
        <f t="shared" ref="P547:P549" si="294">IF(D$134="","",D$134)</f>
        <v/>
      </c>
      <c r="Q547" t="s">
        <v>710</v>
      </c>
      <c r="R547" t="s">
        <v>32</v>
      </c>
      <c r="S547" t="s">
        <v>397</v>
      </c>
      <c r="U547" t="str">
        <f t="shared" si="286"/>
        <v/>
      </c>
      <c r="V547" s="13"/>
    </row>
    <row r="548" spans="1:22" ht="13.2" customHeight="1" x14ac:dyDescent="0.3">
      <c r="A548" s="28"/>
      <c r="B548" s="28"/>
      <c r="C548" s="28"/>
      <c r="D548" s="28"/>
      <c r="E548" s="28"/>
      <c r="F548" s="28"/>
      <c r="G548" s="37"/>
      <c r="H548" s="28"/>
      <c r="I548" s="28"/>
      <c r="J548" s="28"/>
      <c r="K548" s="28"/>
      <c r="L548" s="28"/>
      <c r="M548" s="28"/>
      <c r="N548" s="28"/>
      <c r="O548" s="29"/>
      <c r="P548" t="str">
        <f t="shared" si="294"/>
        <v/>
      </c>
      <c r="Q548" t="s">
        <v>711</v>
      </c>
      <c r="R548" t="s">
        <v>25</v>
      </c>
      <c r="S548" t="s">
        <v>397</v>
      </c>
      <c r="U548" t="str">
        <f t="shared" si="283"/>
        <v/>
      </c>
      <c r="V548" s="13"/>
    </row>
    <row r="549" spans="1:22" ht="13.2" customHeight="1" x14ac:dyDescent="0.3">
      <c r="A549" s="28"/>
      <c r="B549" s="28"/>
      <c r="C549" s="28"/>
      <c r="D549" s="28"/>
      <c r="E549" s="28"/>
      <c r="F549" s="28"/>
      <c r="G549" s="37"/>
      <c r="H549" s="28"/>
      <c r="I549" s="28"/>
      <c r="J549" s="28"/>
      <c r="K549" s="28"/>
      <c r="L549" s="28"/>
      <c r="M549" s="28"/>
      <c r="N549" s="28"/>
      <c r="O549" s="29"/>
      <c r="P549" t="str">
        <f t="shared" si="294"/>
        <v/>
      </c>
      <c r="Q549" t="s">
        <v>711</v>
      </c>
      <c r="R549" t="s">
        <v>32</v>
      </c>
      <c r="S549" t="s">
        <v>397</v>
      </c>
      <c r="U549" t="str">
        <f t="shared" si="286"/>
        <v/>
      </c>
      <c r="V549" s="13"/>
    </row>
    <row r="550" spans="1:22" ht="13.2" customHeight="1" x14ac:dyDescent="0.3">
      <c r="A550" s="28"/>
      <c r="B550" s="28"/>
      <c r="C550" s="28"/>
      <c r="D550" s="28"/>
      <c r="E550" s="28"/>
      <c r="F550" s="28"/>
      <c r="G550" s="37"/>
      <c r="H550" s="28"/>
      <c r="I550" s="28"/>
      <c r="J550" s="28"/>
      <c r="K550" s="28"/>
      <c r="L550" s="28"/>
      <c r="M550" s="28"/>
      <c r="N550" s="28"/>
      <c r="O550" s="29"/>
      <c r="P550" t="str">
        <f>IF(D$135="","",D$135)</f>
        <v/>
      </c>
      <c r="Q550" t="s">
        <v>712</v>
      </c>
      <c r="R550" t="s">
        <v>25</v>
      </c>
      <c r="S550" t="s">
        <v>400</v>
      </c>
      <c r="U550" t="str">
        <f t="shared" si="283"/>
        <v/>
      </c>
      <c r="V550" s="13" t="str">
        <f t="shared" ref="V550" si="295">IF(OR($N$15="Int.",ISBLANK($N$15)),"",IF(AND(U551="NO*",U553="NO*"),"Case 0",IF(U550="VALID",IF(U552="VALID",IF(U551="YES",IF(U553="YES","Case 1","Case 2"),IF(U553="YES","Case 3","Case 4")),IF(U551="YES",IF(U553="YES","Case 5","Case 6"),IF(U553="YES","Case 7","Case 8"))),IF(U552="VALID",IF(U551="YES",IF(U553="YES","Case 9","Case 10"),IF(U553="YES","Case 11","Case 12")),IF(U551="YES",IF(U553="YES","Case 13","Case 14"),IF(U553="YES","Case 15","Case 16"))))))</f>
        <v/>
      </c>
    </row>
    <row r="551" spans="1:22" ht="13.2" customHeight="1" x14ac:dyDescent="0.3">
      <c r="A551" s="28"/>
      <c r="B551" s="28"/>
      <c r="C551" s="28"/>
      <c r="D551" s="28"/>
      <c r="E551" s="28"/>
      <c r="F551" s="28"/>
      <c r="G551" s="37"/>
      <c r="H551" s="28"/>
      <c r="I551" s="28"/>
      <c r="J551" s="28"/>
      <c r="K551" s="28"/>
      <c r="L551" s="28"/>
      <c r="M551" s="28"/>
      <c r="N551" s="28"/>
      <c r="O551" s="29"/>
      <c r="P551" t="str">
        <f t="shared" ref="P551:P553" si="296">IF(D$135="","",D$135)</f>
        <v/>
      </c>
      <c r="Q551" t="s">
        <v>712</v>
      </c>
      <c r="R551" t="s">
        <v>32</v>
      </c>
      <c r="S551" t="s">
        <v>400</v>
      </c>
      <c r="U551" t="str">
        <f t="shared" si="286"/>
        <v/>
      </c>
      <c r="V551" s="13"/>
    </row>
    <row r="552" spans="1:22" ht="13.2" customHeight="1" x14ac:dyDescent="0.3">
      <c r="A552" s="28"/>
      <c r="B552" s="28"/>
      <c r="C552" s="28"/>
      <c r="D552" s="28"/>
      <c r="E552" s="28"/>
      <c r="F552" s="28"/>
      <c r="G552" s="37"/>
      <c r="H552" s="28"/>
      <c r="I552" s="28"/>
      <c r="J552" s="28"/>
      <c r="K552" s="28"/>
      <c r="L552" s="28"/>
      <c r="M552" s="28"/>
      <c r="N552" s="28"/>
      <c r="O552" s="29"/>
      <c r="P552" t="str">
        <f t="shared" si="296"/>
        <v/>
      </c>
      <c r="Q552" t="s">
        <v>713</v>
      </c>
      <c r="R552" t="s">
        <v>25</v>
      </c>
      <c r="S552" t="s">
        <v>400</v>
      </c>
      <c r="U552" t="str">
        <f t="shared" si="283"/>
        <v/>
      </c>
      <c r="V552" s="13"/>
    </row>
    <row r="553" spans="1:22" ht="13.2" customHeight="1" x14ac:dyDescent="0.3">
      <c r="A553" s="28"/>
      <c r="B553" s="28"/>
      <c r="C553" s="28"/>
      <c r="D553" s="28"/>
      <c r="E553" s="28"/>
      <c r="F553" s="28"/>
      <c r="G553" s="37"/>
      <c r="H553" s="28"/>
      <c r="I553" s="28"/>
      <c r="J553" s="28"/>
      <c r="K553" s="28"/>
      <c r="L553" s="28"/>
      <c r="M553" s="28"/>
      <c r="N553" s="28"/>
      <c r="O553" s="29"/>
      <c r="P553" t="str">
        <f t="shared" si="296"/>
        <v/>
      </c>
      <c r="Q553" t="s">
        <v>713</v>
      </c>
      <c r="R553" t="s">
        <v>32</v>
      </c>
      <c r="S553" t="s">
        <v>400</v>
      </c>
      <c r="U553" t="str">
        <f t="shared" si="286"/>
        <v/>
      </c>
      <c r="V553" s="13"/>
    </row>
    <row r="554" spans="1:22" ht="13.2" customHeight="1" x14ac:dyDescent="0.3">
      <c r="A554" s="28"/>
      <c r="B554" s="28"/>
      <c r="C554" s="28"/>
      <c r="D554" s="28"/>
      <c r="E554" s="28"/>
      <c r="F554" s="28"/>
      <c r="G554" s="37"/>
      <c r="H554" s="28"/>
      <c r="I554" s="28"/>
      <c r="J554" s="28"/>
      <c r="K554" s="28"/>
      <c r="L554" s="28"/>
      <c r="M554" s="28"/>
      <c r="N554" s="28"/>
      <c r="O554" s="29"/>
      <c r="P554" t="str">
        <f>IF(D$136="","",D$136)</f>
        <v/>
      </c>
      <c r="Q554" t="s">
        <v>714</v>
      </c>
      <c r="R554" t="s">
        <v>25</v>
      </c>
      <c r="S554" t="s">
        <v>402</v>
      </c>
      <c r="U554" t="str">
        <f t="shared" si="283"/>
        <v/>
      </c>
      <c r="V554" s="13" t="str">
        <f t="shared" ref="V554" si="297">IF(OR($N$15="Int.",ISBLANK($N$15)),"",IF(AND(U555="NO*",U557="NO*"),"Case 0",IF(U554="VALID",IF(U556="VALID",IF(U555="YES",IF(U557="YES","Case 1","Case 2"),IF(U557="YES","Case 3","Case 4")),IF(U555="YES",IF(U557="YES","Case 5","Case 6"),IF(U557="YES","Case 7","Case 8"))),IF(U556="VALID",IF(U555="YES",IF(U557="YES","Case 9","Case 10"),IF(U557="YES","Case 11","Case 12")),IF(U555="YES",IF(U557="YES","Case 13","Case 14"),IF(U557="YES","Case 15","Case 16"))))))</f>
        <v/>
      </c>
    </row>
    <row r="555" spans="1:22" ht="13.2" customHeight="1" x14ac:dyDescent="0.3">
      <c r="A555" s="28"/>
      <c r="B555" s="28"/>
      <c r="C555" s="28"/>
      <c r="D555" s="28"/>
      <c r="E555" s="28"/>
      <c r="F555" s="28"/>
      <c r="G555" s="37"/>
      <c r="H555" s="28"/>
      <c r="I555" s="28"/>
      <c r="J555" s="28"/>
      <c r="K555" s="28"/>
      <c r="L555" s="28"/>
      <c r="M555" s="28"/>
      <c r="N555" s="28"/>
      <c r="O555" s="29"/>
      <c r="P555" t="str">
        <f t="shared" ref="P555:P557" si="298">IF(D$136="","",D$136)</f>
        <v/>
      </c>
      <c r="Q555" t="s">
        <v>714</v>
      </c>
      <c r="R555" t="s">
        <v>32</v>
      </c>
      <c r="S555" t="s">
        <v>402</v>
      </c>
      <c r="U555" t="str">
        <f t="shared" si="286"/>
        <v/>
      </c>
      <c r="V555" s="13"/>
    </row>
    <row r="556" spans="1:22" ht="13.2" customHeight="1" x14ac:dyDescent="0.3">
      <c r="A556" s="28"/>
      <c r="B556" s="28"/>
      <c r="C556" s="28"/>
      <c r="D556" s="28"/>
      <c r="E556" s="28"/>
      <c r="F556" s="28"/>
      <c r="G556" s="37"/>
      <c r="H556" s="28"/>
      <c r="I556" s="28"/>
      <c r="J556" s="28"/>
      <c r="K556" s="28"/>
      <c r="L556" s="28"/>
      <c r="M556" s="28"/>
      <c r="N556" s="28"/>
      <c r="O556" s="29"/>
      <c r="P556" t="str">
        <f t="shared" si="298"/>
        <v/>
      </c>
      <c r="Q556" t="s">
        <v>715</v>
      </c>
      <c r="R556" t="s">
        <v>25</v>
      </c>
      <c r="S556" t="s">
        <v>402</v>
      </c>
      <c r="U556" t="str">
        <f t="shared" si="283"/>
        <v/>
      </c>
      <c r="V556" s="13"/>
    </row>
    <row r="557" spans="1:22" ht="13.2" customHeight="1" x14ac:dyDescent="0.3">
      <c r="A557" s="28"/>
      <c r="B557" s="28"/>
      <c r="C557" s="28"/>
      <c r="D557" s="28"/>
      <c r="E557" s="28"/>
      <c r="F557" s="28"/>
      <c r="G557" s="37"/>
      <c r="H557" s="28"/>
      <c r="I557" s="28"/>
      <c r="J557" s="28"/>
      <c r="K557" s="28"/>
      <c r="L557" s="28"/>
      <c r="M557" s="28"/>
      <c r="N557" s="28"/>
      <c r="O557" s="29"/>
      <c r="P557" t="str">
        <f t="shared" si="298"/>
        <v/>
      </c>
      <c r="Q557" t="s">
        <v>715</v>
      </c>
      <c r="R557" t="s">
        <v>32</v>
      </c>
      <c r="S557" t="s">
        <v>402</v>
      </c>
      <c r="U557" t="str">
        <f t="shared" si="286"/>
        <v/>
      </c>
      <c r="V557" s="13"/>
    </row>
    <row r="558" spans="1:22" ht="13.2" customHeight="1" x14ac:dyDescent="0.3">
      <c r="A558" s="28"/>
      <c r="B558" s="28"/>
      <c r="C558" s="28"/>
      <c r="D558" s="28"/>
      <c r="E558" s="28"/>
      <c r="F558" s="28"/>
      <c r="G558" s="37"/>
      <c r="H558" s="28"/>
      <c r="I558" s="28"/>
      <c r="J558" s="28"/>
      <c r="K558" s="28"/>
      <c r="L558" s="28"/>
      <c r="M558" s="28"/>
      <c r="N558" s="28"/>
      <c r="O558" s="29"/>
      <c r="P558" t="str">
        <f>IF(D$137="","",D$137)</f>
        <v/>
      </c>
      <c r="Q558" t="s">
        <v>716</v>
      </c>
      <c r="R558" t="s">
        <v>25</v>
      </c>
      <c r="S558" t="s">
        <v>405</v>
      </c>
      <c r="U558" t="str">
        <f t="shared" si="283"/>
        <v/>
      </c>
      <c r="V558" s="13" t="str">
        <f t="shared" ref="V558" si="299">IF(OR($N$15="Int.",ISBLANK($N$15)),"",IF(AND(U559="NO*",U561="NO*"),"Case 0",IF(U558="VALID",IF(U560="VALID",IF(U559="YES",IF(U561="YES","Case 1","Case 2"),IF(U561="YES","Case 3","Case 4")),IF(U559="YES",IF(U561="YES","Case 5","Case 6"),IF(U561="YES","Case 7","Case 8"))),IF(U560="VALID",IF(U559="YES",IF(U561="YES","Case 9","Case 10"),IF(U561="YES","Case 11","Case 12")),IF(U559="YES",IF(U561="YES","Case 13","Case 14"),IF(U561="YES","Case 15","Case 16"))))))</f>
        <v/>
      </c>
    </row>
    <row r="559" spans="1:22" ht="13.2" customHeight="1" x14ac:dyDescent="0.3">
      <c r="A559" s="28"/>
      <c r="B559" s="28"/>
      <c r="C559" s="28"/>
      <c r="D559" s="28"/>
      <c r="E559" s="28"/>
      <c r="F559" s="28"/>
      <c r="G559" s="37"/>
      <c r="H559" s="28"/>
      <c r="I559" s="28"/>
      <c r="J559" s="28"/>
      <c r="K559" s="28"/>
      <c r="L559" s="28"/>
      <c r="M559" s="28"/>
      <c r="N559" s="28"/>
      <c r="O559" s="29"/>
      <c r="P559" t="str">
        <f t="shared" ref="P559:P561" si="300">IF(D$137="","",D$137)</f>
        <v/>
      </c>
      <c r="Q559" t="s">
        <v>716</v>
      </c>
      <c r="R559" t="s">
        <v>32</v>
      </c>
      <c r="S559" t="s">
        <v>405</v>
      </c>
      <c r="U559" t="str">
        <f t="shared" si="286"/>
        <v/>
      </c>
      <c r="V559" s="13"/>
    </row>
    <row r="560" spans="1:22" ht="13.2" customHeight="1" x14ac:dyDescent="0.3">
      <c r="A560" s="28"/>
      <c r="B560" s="28"/>
      <c r="C560" s="28"/>
      <c r="D560" s="28"/>
      <c r="E560" s="28"/>
      <c r="F560" s="28"/>
      <c r="G560" s="37"/>
      <c r="H560" s="28"/>
      <c r="I560" s="28"/>
      <c r="J560" s="28"/>
      <c r="K560" s="28"/>
      <c r="L560" s="28"/>
      <c r="M560" s="28"/>
      <c r="N560" s="28"/>
      <c r="O560" s="29"/>
      <c r="P560" t="str">
        <f t="shared" si="300"/>
        <v/>
      </c>
      <c r="Q560" t="s">
        <v>717</v>
      </c>
      <c r="R560" t="s">
        <v>25</v>
      </c>
      <c r="S560" t="s">
        <v>405</v>
      </c>
      <c r="U560" t="str">
        <f t="shared" si="283"/>
        <v/>
      </c>
      <c r="V560" s="13"/>
    </row>
    <row r="561" spans="1:22" ht="13.2" customHeight="1" x14ac:dyDescent="0.3">
      <c r="A561" s="28"/>
      <c r="B561" s="28"/>
      <c r="C561" s="28"/>
      <c r="D561" s="28"/>
      <c r="E561" s="28"/>
      <c r="F561" s="28"/>
      <c r="G561" s="37"/>
      <c r="H561" s="28"/>
      <c r="I561" s="28"/>
      <c r="J561" s="28"/>
      <c r="K561" s="28"/>
      <c r="L561" s="28"/>
      <c r="M561" s="28"/>
      <c r="N561" s="28"/>
      <c r="O561" s="29"/>
      <c r="P561" t="str">
        <f t="shared" si="300"/>
        <v/>
      </c>
      <c r="Q561" t="s">
        <v>717</v>
      </c>
      <c r="R561" t="s">
        <v>32</v>
      </c>
      <c r="S561" t="s">
        <v>405</v>
      </c>
      <c r="U561" t="str">
        <f t="shared" si="286"/>
        <v/>
      </c>
      <c r="V561" s="13"/>
    </row>
    <row r="562" spans="1:22" ht="13.2" customHeight="1" x14ac:dyDescent="0.3">
      <c r="A562" s="28"/>
      <c r="B562" s="28"/>
      <c r="C562" s="28"/>
      <c r="D562" s="28"/>
      <c r="E562" s="28"/>
      <c r="F562" s="28"/>
      <c r="G562" s="37"/>
      <c r="H562" s="28"/>
      <c r="I562" s="28"/>
      <c r="J562" s="28"/>
      <c r="K562" s="28"/>
      <c r="L562" s="28"/>
      <c r="M562" s="28"/>
      <c r="N562" s="28"/>
      <c r="O562" s="29"/>
      <c r="P562" t="str">
        <f>IF(D$138="","",D$138)</f>
        <v/>
      </c>
      <c r="Q562" t="s">
        <v>718</v>
      </c>
      <c r="R562" t="s">
        <v>25</v>
      </c>
      <c r="S562" t="s">
        <v>407</v>
      </c>
      <c r="U562" t="str">
        <f t="shared" si="283"/>
        <v/>
      </c>
      <c r="V562" s="13" t="str">
        <f t="shared" ref="V562" si="301">IF(OR($N$15="Int.",ISBLANK($N$15)),"",IF(AND(U563="NO*",U565="NO*"),"Case 0",IF(U562="VALID",IF(U564="VALID",IF(U563="YES",IF(U565="YES","Case 1","Case 2"),IF(U565="YES","Case 3","Case 4")),IF(U563="YES",IF(U565="YES","Case 5","Case 6"),IF(U565="YES","Case 7","Case 8"))),IF(U564="VALID",IF(U563="YES",IF(U565="YES","Case 9","Case 10"),IF(U565="YES","Case 11","Case 12")),IF(U563="YES",IF(U565="YES","Case 13","Case 14"),IF(U565="YES","Case 15","Case 16"))))))</f>
        <v/>
      </c>
    </row>
    <row r="563" spans="1:22" ht="13.2" customHeight="1" x14ac:dyDescent="0.3">
      <c r="A563" s="28"/>
      <c r="B563" s="28"/>
      <c r="C563" s="28"/>
      <c r="D563" s="28"/>
      <c r="E563" s="28"/>
      <c r="F563" s="28"/>
      <c r="G563" s="37"/>
      <c r="H563" s="28"/>
      <c r="I563" s="28"/>
      <c r="J563" s="28"/>
      <c r="K563" s="28"/>
      <c r="L563" s="28"/>
      <c r="M563" s="28"/>
      <c r="N563" s="28"/>
      <c r="O563" s="29"/>
      <c r="P563" t="str">
        <f t="shared" ref="P563:P565" si="302">IF(D$138="","",D$138)</f>
        <v/>
      </c>
      <c r="Q563" t="s">
        <v>718</v>
      </c>
      <c r="R563" t="s">
        <v>32</v>
      </c>
      <c r="S563" t="s">
        <v>407</v>
      </c>
      <c r="U563" t="str">
        <f t="shared" si="286"/>
        <v/>
      </c>
      <c r="V563" s="13"/>
    </row>
    <row r="564" spans="1:22" ht="13.2" customHeight="1" x14ac:dyDescent="0.3">
      <c r="A564" s="28"/>
      <c r="B564" s="28"/>
      <c r="C564" s="28"/>
      <c r="D564" s="28"/>
      <c r="E564" s="28"/>
      <c r="F564" s="28"/>
      <c r="G564" s="37"/>
      <c r="H564" s="28"/>
      <c r="I564" s="28"/>
      <c r="J564" s="28"/>
      <c r="K564" s="28"/>
      <c r="L564" s="28"/>
      <c r="M564" s="28"/>
      <c r="N564" s="28"/>
      <c r="O564" s="29"/>
      <c r="P564" t="str">
        <f t="shared" si="302"/>
        <v/>
      </c>
      <c r="Q564" t="s">
        <v>719</v>
      </c>
      <c r="R564" t="s">
        <v>25</v>
      </c>
      <c r="S564" t="s">
        <v>407</v>
      </c>
      <c r="U564" t="str">
        <f t="shared" si="283"/>
        <v/>
      </c>
      <c r="V564" s="13"/>
    </row>
    <row r="565" spans="1:22" ht="13.2" customHeight="1" x14ac:dyDescent="0.3">
      <c r="A565" s="28"/>
      <c r="B565" s="28"/>
      <c r="C565" s="28"/>
      <c r="D565" s="28"/>
      <c r="E565" s="28"/>
      <c r="F565" s="28"/>
      <c r="G565" s="37"/>
      <c r="H565" s="28"/>
      <c r="I565" s="28"/>
      <c r="J565" s="28"/>
      <c r="K565" s="28"/>
      <c r="L565" s="28"/>
      <c r="M565" s="28"/>
      <c r="N565" s="28"/>
      <c r="O565" s="29"/>
      <c r="P565" t="str">
        <f t="shared" si="302"/>
        <v/>
      </c>
      <c r="Q565" t="s">
        <v>719</v>
      </c>
      <c r="R565" t="s">
        <v>32</v>
      </c>
      <c r="S565" t="s">
        <v>407</v>
      </c>
      <c r="U565" t="str">
        <f t="shared" si="286"/>
        <v/>
      </c>
      <c r="V565" s="13"/>
    </row>
    <row r="566" spans="1:22" ht="13.2" customHeight="1" x14ac:dyDescent="0.3">
      <c r="A566" s="28"/>
      <c r="B566" s="28"/>
      <c r="C566" s="28"/>
      <c r="D566" s="28"/>
      <c r="E566" s="28"/>
      <c r="F566" s="28"/>
      <c r="G566" s="37"/>
      <c r="H566" s="28"/>
      <c r="I566" s="28"/>
      <c r="J566" s="28"/>
      <c r="K566" s="28"/>
      <c r="L566" s="28"/>
      <c r="M566" s="28"/>
      <c r="N566" s="28"/>
      <c r="O566" s="29"/>
      <c r="P566" t="str">
        <f>IF(D$139="","",D$139)</f>
        <v/>
      </c>
      <c r="Q566" t="s">
        <v>720</v>
      </c>
      <c r="R566" t="s">
        <v>25</v>
      </c>
      <c r="S566" t="s">
        <v>410</v>
      </c>
      <c r="U566" t="str">
        <f t="shared" si="283"/>
        <v/>
      </c>
      <c r="V566" s="13" t="str">
        <f t="shared" ref="V566" si="303">IF(OR($N$15="Int.",ISBLANK($N$15)),"",IF(AND(U567="NO*",U569="NO*"),"Case 0",IF(U566="VALID",IF(U568="VALID",IF(U567="YES",IF(U569="YES","Case 1","Case 2"),IF(U569="YES","Case 3","Case 4")),IF(U567="YES",IF(U569="YES","Case 5","Case 6"),IF(U569="YES","Case 7","Case 8"))),IF(U568="VALID",IF(U567="YES",IF(U569="YES","Case 9","Case 10"),IF(U569="YES","Case 11","Case 12")),IF(U567="YES",IF(U569="YES","Case 13","Case 14"),IF(U569="YES","Case 15","Case 16"))))))</f>
        <v/>
      </c>
    </row>
    <row r="567" spans="1:22" ht="13.2" customHeight="1" x14ac:dyDescent="0.3">
      <c r="A567" s="28"/>
      <c r="B567" s="28"/>
      <c r="C567" s="28"/>
      <c r="D567" s="28"/>
      <c r="E567" s="28"/>
      <c r="F567" s="28"/>
      <c r="G567" s="37"/>
      <c r="H567" s="28"/>
      <c r="I567" s="28"/>
      <c r="J567" s="28"/>
      <c r="K567" s="28"/>
      <c r="L567" s="28"/>
      <c r="M567" s="28"/>
      <c r="N567" s="28"/>
      <c r="O567" s="29"/>
      <c r="P567" t="str">
        <f t="shared" ref="P567:P569" si="304">IF(D$139="","",D$139)</f>
        <v/>
      </c>
      <c r="Q567" t="s">
        <v>720</v>
      </c>
      <c r="R567" t="s">
        <v>32</v>
      </c>
      <c r="S567" t="s">
        <v>410</v>
      </c>
      <c r="U567" t="str">
        <f t="shared" si="286"/>
        <v/>
      </c>
      <c r="V567" s="13"/>
    </row>
    <row r="568" spans="1:22" ht="13.2" customHeight="1" x14ac:dyDescent="0.3">
      <c r="A568" s="28"/>
      <c r="B568" s="28"/>
      <c r="C568" s="28"/>
      <c r="D568" s="28"/>
      <c r="E568" s="28"/>
      <c r="F568" s="28"/>
      <c r="G568" s="37"/>
      <c r="H568" s="28"/>
      <c r="I568" s="28"/>
      <c r="J568" s="28"/>
      <c r="K568" s="28"/>
      <c r="L568" s="28"/>
      <c r="M568" s="28"/>
      <c r="N568" s="28"/>
      <c r="O568" s="29"/>
      <c r="P568" t="str">
        <f t="shared" si="304"/>
        <v/>
      </c>
      <c r="Q568" t="s">
        <v>721</v>
      </c>
      <c r="R568" t="s">
        <v>25</v>
      </c>
      <c r="S568" t="s">
        <v>410</v>
      </c>
      <c r="U568" t="str">
        <f t="shared" si="283"/>
        <v/>
      </c>
      <c r="V568" s="13"/>
    </row>
    <row r="569" spans="1:22" ht="13.2" customHeight="1" x14ac:dyDescent="0.3">
      <c r="A569" s="28"/>
      <c r="B569" s="28"/>
      <c r="C569" s="28"/>
      <c r="D569" s="28"/>
      <c r="E569" s="28"/>
      <c r="F569" s="28"/>
      <c r="G569" s="37"/>
      <c r="H569" s="28"/>
      <c r="I569" s="28"/>
      <c r="J569" s="28"/>
      <c r="K569" s="28"/>
      <c r="L569" s="28"/>
      <c r="M569" s="28"/>
      <c r="N569" s="28"/>
      <c r="O569" s="29"/>
      <c r="P569" t="str">
        <f t="shared" si="304"/>
        <v/>
      </c>
      <c r="Q569" t="s">
        <v>721</v>
      </c>
      <c r="R569" t="s">
        <v>32</v>
      </c>
      <c r="S569" t="s">
        <v>410</v>
      </c>
      <c r="U569" t="str">
        <f t="shared" si="286"/>
        <v/>
      </c>
      <c r="V569" s="13"/>
    </row>
    <row r="570" spans="1:22" ht="13.2" customHeight="1" x14ac:dyDescent="0.3">
      <c r="A570" s="28"/>
      <c r="B570" s="28"/>
      <c r="C570" s="28"/>
      <c r="D570" s="28"/>
      <c r="E570" s="28"/>
      <c r="F570" s="28"/>
      <c r="G570" s="37"/>
      <c r="H570" s="28"/>
      <c r="I570" s="28"/>
      <c r="J570" s="28"/>
      <c r="K570" s="28"/>
      <c r="L570" s="28"/>
      <c r="M570" s="28"/>
      <c r="N570" s="28"/>
      <c r="O570" s="29"/>
      <c r="P570" t="str">
        <f>IF(D$140="","",D$140)</f>
        <v/>
      </c>
      <c r="Q570" t="s">
        <v>722</v>
      </c>
      <c r="R570" t="s">
        <v>25</v>
      </c>
      <c r="S570" t="s">
        <v>412</v>
      </c>
      <c r="U570" t="str">
        <f t="shared" si="283"/>
        <v/>
      </c>
      <c r="V570" s="13" t="str">
        <f t="shared" ref="V570" si="305">IF(OR($N$15="Int.",ISBLANK($N$15)),"",IF(AND(U571="NO*",U573="NO*"),"Case 0",IF(U570="VALID",IF(U572="VALID",IF(U571="YES",IF(U573="YES","Case 1","Case 2"),IF(U573="YES","Case 3","Case 4")),IF(U571="YES",IF(U573="YES","Case 5","Case 6"),IF(U573="YES","Case 7","Case 8"))),IF(U572="VALID",IF(U571="YES",IF(U573="YES","Case 9","Case 10"),IF(U573="YES","Case 11","Case 12")),IF(U571="YES",IF(U573="YES","Case 13","Case 14"),IF(U573="YES","Case 15","Case 16"))))))</f>
        <v/>
      </c>
    </row>
    <row r="571" spans="1:22" ht="13.2" customHeight="1" x14ac:dyDescent="0.3">
      <c r="A571" s="28"/>
      <c r="B571" s="28"/>
      <c r="C571" s="28"/>
      <c r="D571" s="28"/>
      <c r="E571" s="28"/>
      <c r="F571" s="28"/>
      <c r="G571" s="37"/>
      <c r="H571" s="28"/>
      <c r="I571" s="28"/>
      <c r="J571" s="28"/>
      <c r="K571" s="28"/>
      <c r="L571" s="28"/>
      <c r="M571" s="28"/>
      <c r="N571" s="28"/>
      <c r="O571" s="29"/>
      <c r="P571" t="str">
        <f t="shared" ref="P571:P573" si="306">IF(D$140="","",D$140)</f>
        <v/>
      </c>
      <c r="Q571" t="s">
        <v>722</v>
      </c>
      <c r="R571" t="s">
        <v>32</v>
      </c>
      <c r="S571" t="s">
        <v>412</v>
      </c>
      <c r="U571" t="str">
        <f t="shared" si="286"/>
        <v/>
      </c>
      <c r="V571" s="13"/>
    </row>
    <row r="572" spans="1:22" ht="13.2" customHeight="1" x14ac:dyDescent="0.3">
      <c r="A572" s="28"/>
      <c r="B572" s="28"/>
      <c r="C572" s="28"/>
      <c r="D572" s="28"/>
      <c r="E572" s="28"/>
      <c r="F572" s="28"/>
      <c r="G572" s="37"/>
      <c r="H572" s="28"/>
      <c r="I572" s="28"/>
      <c r="J572" s="28"/>
      <c r="K572" s="28"/>
      <c r="L572" s="28"/>
      <c r="M572" s="28"/>
      <c r="N572" s="28"/>
      <c r="O572" s="29"/>
      <c r="P572" t="str">
        <f t="shared" si="306"/>
        <v/>
      </c>
      <c r="Q572" t="s">
        <v>723</v>
      </c>
      <c r="R572" t="s">
        <v>25</v>
      </c>
      <c r="S572" t="s">
        <v>412</v>
      </c>
      <c r="U572" t="str">
        <f t="shared" si="283"/>
        <v/>
      </c>
      <c r="V572" s="13"/>
    </row>
    <row r="573" spans="1:22" ht="13.2" customHeight="1" x14ac:dyDescent="0.3">
      <c r="A573" s="28"/>
      <c r="B573" s="28"/>
      <c r="C573" s="28"/>
      <c r="D573" s="28"/>
      <c r="E573" s="28"/>
      <c r="F573" s="28"/>
      <c r="G573" s="37"/>
      <c r="H573" s="28"/>
      <c r="I573" s="28"/>
      <c r="J573" s="28"/>
      <c r="K573" s="28"/>
      <c r="L573" s="28"/>
      <c r="M573" s="28"/>
      <c r="N573" s="28"/>
      <c r="O573" s="29"/>
      <c r="P573" t="str">
        <f t="shared" si="306"/>
        <v/>
      </c>
      <c r="Q573" t="s">
        <v>723</v>
      </c>
      <c r="R573" t="s">
        <v>32</v>
      </c>
      <c r="S573" t="s">
        <v>412</v>
      </c>
      <c r="U573" t="str">
        <f t="shared" si="286"/>
        <v/>
      </c>
      <c r="V573" s="13"/>
    </row>
    <row r="574" spans="1:22" ht="13.2" customHeight="1" x14ac:dyDescent="0.3">
      <c r="A574" s="28"/>
      <c r="B574" s="28"/>
      <c r="C574" s="28"/>
      <c r="D574" s="28"/>
      <c r="E574" s="28"/>
      <c r="F574" s="28"/>
      <c r="G574" s="37"/>
      <c r="H574" s="28"/>
      <c r="I574" s="28"/>
      <c r="J574" s="28"/>
      <c r="K574" s="28"/>
      <c r="L574" s="28"/>
      <c r="M574" s="28"/>
      <c r="N574" s="28"/>
      <c r="O574" s="29"/>
      <c r="P574" t="str">
        <f>IF(D$141="","",D$141)</f>
        <v/>
      </c>
      <c r="Q574" t="s">
        <v>724</v>
      </c>
      <c r="R574" t="s">
        <v>25</v>
      </c>
      <c r="S574" t="s">
        <v>415</v>
      </c>
      <c r="U574" t="str">
        <f t="shared" si="283"/>
        <v/>
      </c>
      <c r="V574" s="13" t="str">
        <f t="shared" ref="V574" si="307">IF(OR($N$15="Int.",ISBLANK($N$15)),"",IF(AND(U575="NO*",U577="NO*"),"Case 0",IF(U574="VALID",IF(U576="VALID",IF(U575="YES",IF(U577="YES","Case 1","Case 2"),IF(U577="YES","Case 3","Case 4")),IF(U575="YES",IF(U577="YES","Case 5","Case 6"),IF(U577="YES","Case 7","Case 8"))),IF(U576="VALID",IF(U575="YES",IF(U577="YES","Case 9","Case 10"),IF(U577="YES","Case 11","Case 12")),IF(U575="YES",IF(U577="YES","Case 13","Case 14"),IF(U577="YES","Case 15","Case 16"))))))</f>
        <v/>
      </c>
    </row>
    <row r="575" spans="1:22" ht="13.2" customHeight="1" x14ac:dyDescent="0.3">
      <c r="A575" s="28"/>
      <c r="B575" s="28"/>
      <c r="C575" s="28"/>
      <c r="D575" s="28"/>
      <c r="E575" s="28"/>
      <c r="F575" s="28"/>
      <c r="G575" s="37"/>
      <c r="H575" s="28"/>
      <c r="I575" s="28"/>
      <c r="J575" s="28"/>
      <c r="K575" s="28"/>
      <c r="L575" s="28"/>
      <c r="M575" s="28"/>
      <c r="N575" s="28"/>
      <c r="O575" s="29"/>
      <c r="P575" t="str">
        <f t="shared" ref="P575:P577" si="308">IF(D$141="","",D$141)</f>
        <v/>
      </c>
      <c r="Q575" t="s">
        <v>724</v>
      </c>
      <c r="R575" t="s">
        <v>32</v>
      </c>
      <c r="S575" t="s">
        <v>415</v>
      </c>
      <c r="U575" t="str">
        <f t="shared" si="286"/>
        <v/>
      </c>
      <c r="V575" s="13"/>
    </row>
    <row r="576" spans="1:22" ht="13.2" customHeight="1" x14ac:dyDescent="0.3">
      <c r="A576" s="28"/>
      <c r="B576" s="28"/>
      <c r="C576" s="28"/>
      <c r="D576" s="28"/>
      <c r="E576" s="28"/>
      <c r="F576" s="28"/>
      <c r="G576" s="37"/>
      <c r="H576" s="28"/>
      <c r="I576" s="28"/>
      <c r="J576" s="28"/>
      <c r="K576" s="28"/>
      <c r="L576" s="28"/>
      <c r="M576" s="28"/>
      <c r="N576" s="28"/>
      <c r="O576" s="29"/>
      <c r="P576" t="str">
        <f t="shared" si="308"/>
        <v/>
      </c>
      <c r="Q576" t="s">
        <v>725</v>
      </c>
      <c r="R576" t="s">
        <v>25</v>
      </c>
      <c r="S576" t="s">
        <v>415</v>
      </c>
      <c r="U576" t="str">
        <f t="shared" si="283"/>
        <v/>
      </c>
      <c r="V576" s="13"/>
    </row>
    <row r="577" spans="1:22" ht="13.2" customHeight="1" x14ac:dyDescent="0.3">
      <c r="A577" s="28"/>
      <c r="B577" s="28"/>
      <c r="C577" s="28"/>
      <c r="D577" s="28"/>
      <c r="E577" s="28"/>
      <c r="F577" s="28"/>
      <c r="G577" s="37"/>
      <c r="H577" s="28"/>
      <c r="I577" s="28"/>
      <c r="J577" s="28"/>
      <c r="K577" s="28"/>
      <c r="L577" s="28"/>
      <c r="M577" s="28"/>
      <c r="N577" s="28"/>
      <c r="O577" s="29"/>
      <c r="P577" t="str">
        <f t="shared" si="308"/>
        <v/>
      </c>
      <c r="Q577" t="s">
        <v>725</v>
      </c>
      <c r="R577" t="s">
        <v>32</v>
      </c>
      <c r="S577" t="s">
        <v>415</v>
      </c>
      <c r="U577" t="str">
        <f t="shared" si="286"/>
        <v/>
      </c>
      <c r="V577" s="13"/>
    </row>
    <row r="578" spans="1:22" ht="13.2" customHeight="1" x14ac:dyDescent="0.3">
      <c r="A578" s="28"/>
      <c r="B578" s="28"/>
      <c r="C578" s="28"/>
      <c r="D578" s="28"/>
      <c r="E578" s="28"/>
      <c r="F578" s="28"/>
      <c r="G578" s="37"/>
      <c r="H578" s="28"/>
      <c r="I578" s="28"/>
      <c r="J578" s="28"/>
      <c r="K578" s="28"/>
      <c r="L578" s="28"/>
      <c r="M578" s="28"/>
      <c r="N578" s="28"/>
      <c r="O578" s="29"/>
      <c r="P578" t="str">
        <f>IF(D$142="","",D$142)</f>
        <v/>
      </c>
      <c r="Q578" t="s">
        <v>726</v>
      </c>
      <c r="R578" t="s">
        <v>25</v>
      </c>
      <c r="S578" t="s">
        <v>417</v>
      </c>
      <c r="U578" t="str">
        <f t="shared" si="283"/>
        <v/>
      </c>
      <c r="V578" s="13" t="str">
        <f t="shared" ref="V578" si="309">IF(OR($N$15="Int.",ISBLANK($N$15)),"",IF(AND(U579="NO*",U581="NO*"),"Case 0",IF(U578="VALID",IF(U580="VALID",IF(U579="YES",IF(U581="YES","Case 1","Case 2"),IF(U581="YES","Case 3","Case 4")),IF(U579="YES",IF(U581="YES","Case 5","Case 6"),IF(U581="YES","Case 7","Case 8"))),IF(U580="VALID",IF(U579="YES",IF(U581="YES","Case 9","Case 10"),IF(U581="YES","Case 11","Case 12")),IF(U579="YES",IF(U581="YES","Case 13","Case 14"),IF(U581="YES","Case 15","Case 16"))))))</f>
        <v/>
      </c>
    </row>
    <row r="579" spans="1:22" ht="13.2" customHeight="1" x14ac:dyDescent="0.3">
      <c r="A579" s="28"/>
      <c r="B579" s="28"/>
      <c r="C579" s="28"/>
      <c r="D579" s="28"/>
      <c r="E579" s="28"/>
      <c r="F579" s="28"/>
      <c r="G579" s="37"/>
      <c r="H579" s="28"/>
      <c r="I579" s="28"/>
      <c r="J579" s="28"/>
      <c r="K579" s="28"/>
      <c r="L579" s="28"/>
      <c r="M579" s="28"/>
      <c r="N579" s="28"/>
      <c r="O579" s="29"/>
      <c r="P579" t="str">
        <f t="shared" ref="P579:P581" si="310">IF(D$142="","",D$142)</f>
        <v/>
      </c>
      <c r="Q579" t="s">
        <v>726</v>
      </c>
      <c r="R579" t="s">
        <v>32</v>
      </c>
      <c r="S579" t="s">
        <v>417</v>
      </c>
      <c r="U579" t="str">
        <f t="shared" si="286"/>
        <v/>
      </c>
      <c r="V579" s="13"/>
    </row>
    <row r="580" spans="1:22" ht="13.2" customHeight="1" x14ac:dyDescent="0.3">
      <c r="A580" s="28"/>
      <c r="B580" s="28"/>
      <c r="C580" s="28"/>
      <c r="D580" s="28"/>
      <c r="E580" s="28"/>
      <c r="F580" s="28"/>
      <c r="G580" s="37"/>
      <c r="H580" s="28"/>
      <c r="I580" s="28"/>
      <c r="J580" s="28"/>
      <c r="K580" s="28"/>
      <c r="L580" s="28"/>
      <c r="M580" s="28"/>
      <c r="N580" s="28"/>
      <c r="O580" s="29"/>
      <c r="P580" t="str">
        <f t="shared" si="310"/>
        <v/>
      </c>
      <c r="Q580" t="s">
        <v>727</v>
      </c>
      <c r="R580" t="s">
        <v>25</v>
      </c>
      <c r="S580" t="s">
        <v>417</v>
      </c>
      <c r="U580" t="str">
        <f t="shared" si="283"/>
        <v/>
      </c>
      <c r="V580" s="13"/>
    </row>
    <row r="581" spans="1:22" ht="13.2" customHeight="1" x14ac:dyDescent="0.3">
      <c r="A581" s="28"/>
      <c r="B581" s="28"/>
      <c r="C581" s="28"/>
      <c r="D581" s="28"/>
      <c r="E581" s="28"/>
      <c r="F581" s="28"/>
      <c r="G581" s="37"/>
      <c r="H581" s="28"/>
      <c r="I581" s="28"/>
      <c r="J581" s="28"/>
      <c r="K581" s="28"/>
      <c r="L581" s="28"/>
      <c r="M581" s="28"/>
      <c r="N581" s="28"/>
      <c r="O581" s="29"/>
      <c r="P581" t="str">
        <f t="shared" si="310"/>
        <v/>
      </c>
      <c r="Q581" t="s">
        <v>727</v>
      </c>
      <c r="R581" t="s">
        <v>32</v>
      </c>
      <c r="S581" t="s">
        <v>417</v>
      </c>
      <c r="U581" t="str">
        <f t="shared" si="286"/>
        <v/>
      </c>
      <c r="V581" s="13"/>
    </row>
    <row r="582" spans="1:22" ht="13.2" customHeight="1" x14ac:dyDescent="0.3">
      <c r="A582" s="28"/>
      <c r="B582" s="28"/>
      <c r="C582" s="28"/>
      <c r="D582" s="28"/>
      <c r="E582" s="28"/>
      <c r="F582" s="28"/>
      <c r="G582" s="37"/>
      <c r="H582" s="28"/>
      <c r="I582" s="28"/>
      <c r="J582" s="28"/>
      <c r="K582" s="28"/>
      <c r="L582" s="28"/>
      <c r="M582" s="28"/>
      <c r="N582" s="28"/>
      <c r="O582" s="29"/>
      <c r="P582" t="str">
        <f>IF(D$143="","",D$143)</f>
        <v/>
      </c>
      <c r="Q582" t="s">
        <v>728</v>
      </c>
      <c r="R582" t="s">
        <v>25</v>
      </c>
      <c r="S582" t="s">
        <v>420</v>
      </c>
      <c r="U582" t="str">
        <f t="shared" si="283"/>
        <v/>
      </c>
      <c r="V582" s="13" t="str">
        <f t="shared" ref="V582" si="311">IF(OR($N$15="Int.",ISBLANK($N$15)),"",IF(AND(U583="NO*",U585="NO*"),"Case 0",IF(U582="VALID",IF(U584="VALID",IF(U583="YES",IF(U585="YES","Case 1","Case 2"),IF(U585="YES","Case 3","Case 4")),IF(U583="YES",IF(U585="YES","Case 5","Case 6"),IF(U585="YES","Case 7","Case 8"))),IF(U584="VALID",IF(U583="YES",IF(U585="YES","Case 9","Case 10"),IF(U585="YES","Case 11","Case 12")),IF(U583="YES",IF(U585="YES","Case 13","Case 14"),IF(U585="YES","Case 15","Case 16"))))))</f>
        <v/>
      </c>
    </row>
    <row r="583" spans="1:22" ht="13.2" customHeight="1" x14ac:dyDescent="0.3">
      <c r="A583" s="28"/>
      <c r="B583" s="28"/>
      <c r="C583" s="28"/>
      <c r="D583" s="28"/>
      <c r="E583" s="28"/>
      <c r="F583" s="28"/>
      <c r="G583" s="37"/>
      <c r="H583" s="28"/>
      <c r="I583" s="28"/>
      <c r="J583" s="28"/>
      <c r="K583" s="28"/>
      <c r="L583" s="28"/>
      <c r="M583" s="28"/>
      <c r="N583" s="28"/>
      <c r="O583" s="29"/>
      <c r="P583" t="str">
        <f t="shared" ref="P583:P585" si="312">IF(D$143="","",D$143)</f>
        <v/>
      </c>
      <c r="Q583" t="s">
        <v>728</v>
      </c>
      <c r="R583" t="s">
        <v>32</v>
      </c>
      <c r="S583" t="s">
        <v>420</v>
      </c>
      <c r="U583" t="str">
        <f t="shared" si="286"/>
        <v/>
      </c>
      <c r="V583" s="13"/>
    </row>
    <row r="584" spans="1:22" ht="13.2" customHeight="1" x14ac:dyDescent="0.3">
      <c r="A584" s="28"/>
      <c r="B584" s="28"/>
      <c r="C584" s="28"/>
      <c r="D584" s="28"/>
      <c r="E584" s="28"/>
      <c r="F584" s="28"/>
      <c r="G584" s="37"/>
      <c r="H584" s="28"/>
      <c r="I584" s="28"/>
      <c r="J584" s="28"/>
      <c r="K584" s="28"/>
      <c r="L584" s="28"/>
      <c r="M584" s="28"/>
      <c r="N584" s="28"/>
      <c r="O584" s="29"/>
      <c r="P584" t="str">
        <f t="shared" si="312"/>
        <v/>
      </c>
      <c r="Q584" t="s">
        <v>729</v>
      </c>
      <c r="R584" t="s">
        <v>25</v>
      </c>
      <c r="S584" t="s">
        <v>420</v>
      </c>
      <c r="U584" t="str">
        <f t="shared" si="283"/>
        <v/>
      </c>
      <c r="V584" s="13"/>
    </row>
    <row r="585" spans="1:22" ht="13.2" customHeight="1" x14ac:dyDescent="0.3">
      <c r="A585" s="28"/>
      <c r="B585" s="28"/>
      <c r="C585" s="28"/>
      <c r="D585" s="28"/>
      <c r="E585" s="28"/>
      <c r="F585" s="28"/>
      <c r="G585" s="37"/>
      <c r="H585" s="28"/>
      <c r="I585" s="28"/>
      <c r="J585" s="28"/>
      <c r="K585" s="28"/>
      <c r="L585" s="28"/>
      <c r="M585" s="28"/>
      <c r="N585" s="28"/>
      <c r="O585" s="29"/>
      <c r="P585" t="str">
        <f t="shared" si="312"/>
        <v/>
      </c>
      <c r="Q585" t="s">
        <v>729</v>
      </c>
      <c r="R585" t="s">
        <v>32</v>
      </c>
      <c r="S585" t="s">
        <v>420</v>
      </c>
      <c r="U585" t="str">
        <f t="shared" si="286"/>
        <v/>
      </c>
      <c r="V585" s="13"/>
    </row>
    <row r="586" spans="1:22" ht="13.2" customHeight="1" x14ac:dyDescent="0.3">
      <c r="A586" s="28"/>
      <c r="B586" s="28"/>
      <c r="C586" s="28"/>
      <c r="D586" s="28"/>
      <c r="E586" s="28"/>
      <c r="F586" s="28"/>
      <c r="G586" s="37"/>
      <c r="H586" s="28"/>
      <c r="I586" s="28"/>
      <c r="J586" s="28"/>
      <c r="K586" s="28"/>
      <c r="L586" s="28"/>
      <c r="M586" s="28"/>
      <c r="N586" s="28"/>
      <c r="O586" s="29"/>
      <c r="P586" t="str">
        <f>IF(D$144="","",D$144)</f>
        <v/>
      </c>
      <c r="Q586" t="s">
        <v>730</v>
      </c>
      <c r="R586" t="s">
        <v>25</v>
      </c>
      <c r="S586" t="s">
        <v>422</v>
      </c>
      <c r="U586" t="str">
        <f t="shared" si="283"/>
        <v/>
      </c>
      <c r="V586" s="13" t="str">
        <f t="shared" ref="V586" si="313">IF(OR($N$15="Int.",ISBLANK($N$15)),"",IF(AND(U587="NO*",U589="NO*"),"Case 0",IF(U586="VALID",IF(U588="VALID",IF(U587="YES",IF(U589="YES","Case 1","Case 2"),IF(U589="YES","Case 3","Case 4")),IF(U587="YES",IF(U589="YES","Case 5","Case 6"),IF(U589="YES","Case 7","Case 8"))),IF(U588="VALID",IF(U587="YES",IF(U589="YES","Case 9","Case 10"),IF(U589="YES","Case 11","Case 12")),IF(U587="YES",IF(U589="YES","Case 13","Case 14"),IF(U589="YES","Case 15","Case 16"))))))</f>
        <v/>
      </c>
    </row>
    <row r="587" spans="1:22" ht="13.2" customHeight="1" x14ac:dyDescent="0.3">
      <c r="A587" s="28"/>
      <c r="B587" s="28"/>
      <c r="C587" s="28"/>
      <c r="D587" s="28"/>
      <c r="E587" s="28"/>
      <c r="F587" s="28"/>
      <c r="G587" s="37"/>
      <c r="H587" s="28"/>
      <c r="I587" s="28"/>
      <c r="J587" s="28"/>
      <c r="K587" s="28"/>
      <c r="L587" s="28"/>
      <c r="M587" s="28"/>
      <c r="N587" s="28"/>
      <c r="O587" s="29"/>
      <c r="P587" t="str">
        <f t="shared" ref="P587:P589" si="314">IF(D$144="","",D$144)</f>
        <v/>
      </c>
      <c r="Q587" t="s">
        <v>730</v>
      </c>
      <c r="R587" t="s">
        <v>32</v>
      </c>
      <c r="S587" t="s">
        <v>422</v>
      </c>
      <c r="U587" t="str">
        <f t="shared" si="286"/>
        <v/>
      </c>
      <c r="V587" s="13"/>
    </row>
    <row r="588" spans="1:22" ht="13.2" customHeight="1" x14ac:dyDescent="0.3">
      <c r="A588" s="28"/>
      <c r="B588" s="28"/>
      <c r="C588" s="28"/>
      <c r="D588" s="28"/>
      <c r="E588" s="28"/>
      <c r="F588" s="28"/>
      <c r="G588" s="37"/>
      <c r="H588" s="28"/>
      <c r="I588" s="28"/>
      <c r="J588" s="28"/>
      <c r="K588" s="28"/>
      <c r="L588" s="28"/>
      <c r="M588" s="28"/>
      <c r="N588" s="28"/>
      <c r="O588" s="29"/>
      <c r="P588" t="str">
        <f t="shared" si="314"/>
        <v/>
      </c>
      <c r="Q588" t="s">
        <v>731</v>
      </c>
      <c r="R588" t="s">
        <v>25</v>
      </c>
      <c r="S588" t="s">
        <v>422</v>
      </c>
      <c r="U588" t="str">
        <f t="shared" si="283"/>
        <v/>
      </c>
      <c r="V588" s="13"/>
    </row>
    <row r="589" spans="1:22" ht="13.2" customHeight="1" x14ac:dyDescent="0.3">
      <c r="A589" s="28"/>
      <c r="B589" s="28"/>
      <c r="C589" s="28"/>
      <c r="D589" s="28"/>
      <c r="E589" s="28"/>
      <c r="F589" s="28"/>
      <c r="G589" s="37"/>
      <c r="H589" s="28"/>
      <c r="I589" s="28"/>
      <c r="J589" s="28"/>
      <c r="K589" s="28"/>
      <c r="L589" s="28"/>
      <c r="M589" s="28"/>
      <c r="N589" s="28"/>
      <c r="O589" s="29"/>
      <c r="P589" t="str">
        <f t="shared" si="314"/>
        <v/>
      </c>
      <c r="Q589" t="s">
        <v>731</v>
      </c>
      <c r="R589" t="s">
        <v>32</v>
      </c>
      <c r="S589" t="s">
        <v>422</v>
      </c>
      <c r="U589" t="str">
        <f t="shared" si="286"/>
        <v/>
      </c>
      <c r="V589" s="13"/>
    </row>
    <row r="590" spans="1:22" ht="13.2" customHeight="1" x14ac:dyDescent="0.3">
      <c r="A590" s="28"/>
      <c r="B590" s="28"/>
      <c r="C590" s="28"/>
      <c r="D590" s="28"/>
      <c r="E590" s="28"/>
      <c r="F590" s="28"/>
      <c r="G590" s="37"/>
      <c r="H590" s="28"/>
      <c r="I590" s="28"/>
      <c r="J590" s="28"/>
      <c r="K590" s="28"/>
      <c r="L590" s="28"/>
      <c r="M590" s="28"/>
      <c r="N590" s="28"/>
      <c r="O590" s="29"/>
      <c r="P590" t="str">
        <f>IF(D$145="","",D$145)</f>
        <v/>
      </c>
      <c r="Q590" t="s">
        <v>732</v>
      </c>
      <c r="R590" t="s">
        <v>25</v>
      </c>
      <c r="S590" t="s">
        <v>425</v>
      </c>
      <c r="U590" t="str">
        <f t="shared" si="283"/>
        <v/>
      </c>
      <c r="V590" s="13" t="str">
        <f t="shared" ref="V590" si="315">IF(OR($N$15="Int.",ISBLANK($N$15)),"",IF(AND(U591="NO*",U593="NO*"),"Case 0",IF(U590="VALID",IF(U592="VALID",IF(U591="YES",IF(U593="YES","Case 1","Case 2"),IF(U593="YES","Case 3","Case 4")),IF(U591="YES",IF(U593="YES","Case 5","Case 6"),IF(U593="YES","Case 7","Case 8"))),IF(U592="VALID",IF(U591="YES",IF(U593="YES","Case 9","Case 10"),IF(U593="YES","Case 11","Case 12")),IF(U591="YES",IF(U593="YES","Case 13","Case 14"),IF(U593="YES","Case 15","Case 16"))))))</f>
        <v/>
      </c>
    </row>
    <row r="591" spans="1:22" ht="13.2" customHeight="1" x14ac:dyDescent="0.3">
      <c r="A591" s="28"/>
      <c r="B591" s="28"/>
      <c r="C591" s="28"/>
      <c r="D591" s="28"/>
      <c r="E591" s="28"/>
      <c r="F591" s="28"/>
      <c r="G591" s="37"/>
      <c r="H591" s="28"/>
      <c r="I591" s="28"/>
      <c r="J591" s="28"/>
      <c r="K591" s="28"/>
      <c r="L591" s="28"/>
      <c r="M591" s="28"/>
      <c r="N591" s="28"/>
      <c r="O591" s="29"/>
      <c r="P591" t="str">
        <f t="shared" ref="P591:P592" si="316">IF(D$145="","",D$145)</f>
        <v/>
      </c>
      <c r="Q591" t="s">
        <v>732</v>
      </c>
      <c r="R591" t="s">
        <v>32</v>
      </c>
      <c r="S591" t="s">
        <v>425</v>
      </c>
      <c r="U591" t="str">
        <f t="shared" si="286"/>
        <v/>
      </c>
      <c r="V591" s="13"/>
    </row>
    <row r="592" spans="1:22" ht="13.2" customHeight="1" x14ac:dyDescent="0.3">
      <c r="A592" s="28"/>
      <c r="B592" s="28"/>
      <c r="C592" s="28"/>
      <c r="D592" s="28"/>
      <c r="E592" s="28"/>
      <c r="F592" s="28"/>
      <c r="G592" s="37"/>
      <c r="H592" s="28"/>
      <c r="I592" s="28"/>
      <c r="J592" s="28"/>
      <c r="K592" s="28"/>
      <c r="L592" s="28"/>
      <c r="M592" s="28"/>
      <c r="N592" s="28"/>
      <c r="O592" s="29"/>
      <c r="P592" t="str">
        <f t="shared" si="316"/>
        <v/>
      </c>
      <c r="Q592" t="s">
        <v>733</v>
      </c>
      <c r="R592" t="s">
        <v>25</v>
      </c>
      <c r="S592" t="s">
        <v>425</v>
      </c>
      <c r="U592" t="str">
        <f t="shared" si="283"/>
        <v/>
      </c>
      <c r="V592" s="13"/>
    </row>
    <row r="593" spans="1:22" ht="13.2" customHeight="1" x14ac:dyDescent="0.3">
      <c r="A593" s="28"/>
      <c r="B593" s="28"/>
      <c r="C593" s="28"/>
      <c r="D593" s="28"/>
      <c r="E593" s="28"/>
      <c r="F593" s="28"/>
      <c r="G593" s="37"/>
      <c r="H593" s="28"/>
      <c r="I593" s="28"/>
      <c r="J593" s="28"/>
      <c r="K593" s="28"/>
      <c r="L593" s="28"/>
      <c r="M593" s="28"/>
      <c r="N593" s="28"/>
      <c r="O593" s="29"/>
      <c r="P593" s="21" t="str">
        <f>IF(D$145="","",D$145)</f>
        <v/>
      </c>
      <c r="Q593" s="21" t="s">
        <v>733</v>
      </c>
      <c r="R593" s="21" t="s">
        <v>32</v>
      </c>
      <c r="S593" s="21" t="s">
        <v>425</v>
      </c>
      <c r="T593" s="21"/>
      <c r="U593" s="21" t="str">
        <f t="shared" si="286"/>
        <v/>
      </c>
      <c r="V593" s="13"/>
    </row>
    <row r="594" spans="1:22" ht="13.2" customHeight="1" x14ac:dyDescent="0.3">
      <c r="A594" s="28"/>
      <c r="B594" s="28"/>
      <c r="C594" s="28"/>
      <c r="D594" s="28"/>
      <c r="E594" s="28"/>
      <c r="F594" s="28"/>
      <c r="G594" s="37"/>
      <c r="H594" s="28"/>
      <c r="I594" s="28"/>
      <c r="J594" s="28"/>
      <c r="K594" s="28"/>
      <c r="L594" s="28"/>
      <c r="M594" s="28"/>
      <c r="N594" s="28"/>
      <c r="O594" s="29"/>
      <c r="P594" t="str">
        <f>IF(D$146="","",D$146)</f>
        <v/>
      </c>
      <c r="Q594" t="s">
        <v>734</v>
      </c>
      <c r="R594" t="s">
        <v>25</v>
      </c>
      <c r="S594" t="s">
        <v>427</v>
      </c>
      <c r="U594" t="str">
        <f t="shared" ref="U594:U656" si="317">IF($T$1&lt;&gt;"Cq","",IF(T594="","INVALID",IF(T594&lt;33,"VALID","INVALID")))</f>
        <v/>
      </c>
      <c r="V594" s="13" t="str">
        <f t="shared" ref="V594" si="318">IF(OR($N$15="Int.",ISBLANK($N$15)),"",IF(AND(U595="NO*",U597="NO*"),"Case 0",IF(U594="VALID",IF(U596="VALID",IF(U595="YES",IF(U597="YES","Case 1","Case 2"),IF(U597="YES","Case 3","Case 4")),IF(U595="YES",IF(U597="YES","Case 5","Case 6"),IF(U597="YES","Case 7","Case 8"))),IF(U596="VALID",IF(U595="YES",IF(U597="YES","Case 9","Case 10"),IF(U597="YES","Case 11","Case 12")),IF(U595="YES",IF(U597="YES","Case 13","Case 14"),IF(U597="YES","Case 15","Case 16"))))))</f>
        <v/>
      </c>
    </row>
    <row r="595" spans="1:22" ht="13.2" customHeight="1" x14ac:dyDescent="0.3">
      <c r="A595" s="28"/>
      <c r="B595" s="28"/>
      <c r="C595" s="28"/>
      <c r="D595" s="28"/>
      <c r="E595" s="28"/>
      <c r="F595" s="28"/>
      <c r="G595" s="37"/>
      <c r="H595" s="28"/>
      <c r="I595" s="28"/>
      <c r="J595" s="28"/>
      <c r="K595" s="28"/>
      <c r="L595" s="28"/>
      <c r="M595" s="28"/>
      <c r="N595" s="28"/>
      <c r="O595" s="29"/>
      <c r="P595" t="str">
        <f t="shared" ref="P595:P597" si="319">IF(D$146="","",D$146)</f>
        <v/>
      </c>
      <c r="Q595" t="s">
        <v>734</v>
      </c>
      <c r="R595" t="s">
        <v>32</v>
      </c>
      <c r="S595" t="s">
        <v>427</v>
      </c>
      <c r="U595" t="str">
        <f t="shared" ref="U595:U657" si="320">IF($T$1&lt;&gt;"Cq","",IF(T595="","NO",IF(T595&lt;33,"YES","NO*")))</f>
        <v/>
      </c>
      <c r="V595" s="13"/>
    </row>
    <row r="596" spans="1:22" ht="13.2" customHeight="1" x14ac:dyDescent="0.3">
      <c r="A596" s="28"/>
      <c r="B596" s="28"/>
      <c r="C596" s="28"/>
      <c r="D596" s="28"/>
      <c r="E596" s="28"/>
      <c r="F596" s="28"/>
      <c r="G596" s="37"/>
      <c r="H596" s="28"/>
      <c r="I596" s="28"/>
      <c r="J596" s="28"/>
      <c r="K596" s="28"/>
      <c r="L596" s="28"/>
      <c r="M596" s="28"/>
      <c r="N596" s="28"/>
      <c r="O596" s="29"/>
      <c r="P596" t="str">
        <f t="shared" si="319"/>
        <v/>
      </c>
      <c r="Q596" t="s">
        <v>735</v>
      </c>
      <c r="R596" t="s">
        <v>25</v>
      </c>
      <c r="S596" t="s">
        <v>427</v>
      </c>
      <c r="U596" t="str">
        <f t="shared" si="317"/>
        <v/>
      </c>
      <c r="V596" s="13"/>
    </row>
    <row r="597" spans="1:22" ht="13.2" customHeight="1" x14ac:dyDescent="0.3">
      <c r="A597" s="28"/>
      <c r="B597" s="28"/>
      <c r="C597" s="28"/>
      <c r="D597" s="28"/>
      <c r="E597" s="28"/>
      <c r="F597" s="28"/>
      <c r="G597" s="37"/>
      <c r="H597" s="28"/>
      <c r="I597" s="28"/>
      <c r="J597" s="28"/>
      <c r="K597" s="28"/>
      <c r="L597" s="28"/>
      <c r="M597" s="28"/>
      <c r="N597" s="28"/>
      <c r="O597" s="29"/>
      <c r="P597" t="str">
        <f t="shared" si="319"/>
        <v/>
      </c>
      <c r="Q597" t="s">
        <v>735</v>
      </c>
      <c r="R597" t="s">
        <v>32</v>
      </c>
      <c r="S597" t="s">
        <v>427</v>
      </c>
      <c r="U597" t="str">
        <f t="shared" si="320"/>
        <v/>
      </c>
      <c r="V597" s="13"/>
    </row>
    <row r="598" spans="1:22" ht="13.2" customHeight="1" x14ac:dyDescent="0.3">
      <c r="A598" s="28"/>
      <c r="B598" s="28"/>
      <c r="C598" s="28"/>
      <c r="D598" s="28"/>
      <c r="E598" s="28"/>
      <c r="F598" s="28"/>
      <c r="G598" s="37"/>
      <c r="H598" s="28"/>
      <c r="I598" s="28"/>
      <c r="J598" s="28"/>
      <c r="K598" s="28"/>
      <c r="L598" s="28"/>
      <c r="M598" s="28"/>
      <c r="N598" s="28"/>
      <c r="O598" s="29"/>
      <c r="P598" t="str">
        <f t="shared" ref="P598:P601" si="321">IF(D$147="","",D$147)</f>
        <v/>
      </c>
      <c r="Q598" t="s">
        <v>736</v>
      </c>
      <c r="R598" t="s">
        <v>25</v>
      </c>
      <c r="S598" t="s">
        <v>430</v>
      </c>
      <c r="U598" t="str">
        <f t="shared" si="317"/>
        <v/>
      </c>
      <c r="V598" s="13" t="str">
        <f t="shared" ref="V598" si="322">IF(OR($N$15="Int.",ISBLANK($N$15)),"",IF(AND(U599="NO*",U601="NO*"),"Case 0",IF(U598="VALID",IF(U600="VALID",IF(U599="YES",IF(U601="YES","Case 1","Case 2"),IF(U601="YES","Case 3","Case 4")),IF(U599="YES",IF(U601="YES","Case 5","Case 6"),IF(U601="YES","Case 7","Case 8"))),IF(U600="VALID",IF(U599="YES",IF(U601="YES","Case 9","Case 10"),IF(U601="YES","Case 11","Case 12")),IF(U599="YES",IF(U601="YES","Case 13","Case 14"),IF(U601="YES","Case 15","Case 16"))))))</f>
        <v/>
      </c>
    </row>
    <row r="599" spans="1:22" ht="13.2" customHeight="1" x14ac:dyDescent="0.3">
      <c r="A599" s="28"/>
      <c r="B599" s="28"/>
      <c r="C599" s="28"/>
      <c r="D599" s="28"/>
      <c r="E599" s="28"/>
      <c r="F599" s="28"/>
      <c r="G599" s="37"/>
      <c r="H599" s="28"/>
      <c r="I599" s="28"/>
      <c r="J599" s="28"/>
      <c r="K599" s="28"/>
      <c r="L599" s="28"/>
      <c r="M599" s="28"/>
      <c r="N599" s="28"/>
      <c r="O599" s="29"/>
      <c r="P599" t="str">
        <f t="shared" si="321"/>
        <v/>
      </c>
      <c r="Q599" t="s">
        <v>736</v>
      </c>
      <c r="R599" t="s">
        <v>32</v>
      </c>
      <c r="S599" t="s">
        <v>430</v>
      </c>
      <c r="U599" t="str">
        <f t="shared" si="320"/>
        <v/>
      </c>
      <c r="V599" s="13"/>
    </row>
    <row r="600" spans="1:22" ht="13.2" customHeight="1" x14ac:dyDescent="0.3">
      <c r="A600" s="28"/>
      <c r="B600" s="28"/>
      <c r="C600" s="28"/>
      <c r="D600" s="28"/>
      <c r="E600" s="28"/>
      <c r="F600" s="28"/>
      <c r="G600" s="37"/>
      <c r="H600" s="28"/>
      <c r="I600" s="28"/>
      <c r="J600" s="28"/>
      <c r="K600" s="28"/>
      <c r="L600" s="28"/>
      <c r="M600" s="28"/>
      <c r="N600" s="28"/>
      <c r="O600" s="29"/>
      <c r="P600" t="str">
        <f t="shared" si="321"/>
        <v/>
      </c>
      <c r="Q600" t="s">
        <v>737</v>
      </c>
      <c r="R600" t="s">
        <v>25</v>
      </c>
      <c r="S600" t="s">
        <v>430</v>
      </c>
      <c r="U600" t="str">
        <f t="shared" si="317"/>
        <v/>
      </c>
      <c r="V600" s="13"/>
    </row>
    <row r="601" spans="1:22" ht="13.2" customHeight="1" x14ac:dyDescent="0.3">
      <c r="A601" s="28"/>
      <c r="B601" s="28"/>
      <c r="C601" s="28"/>
      <c r="D601" s="28"/>
      <c r="E601" s="28"/>
      <c r="F601" s="28"/>
      <c r="G601" s="37"/>
      <c r="H601" s="28"/>
      <c r="I601" s="28"/>
      <c r="J601" s="28"/>
      <c r="K601" s="28"/>
      <c r="L601" s="28"/>
      <c r="M601" s="28"/>
      <c r="N601" s="28"/>
      <c r="O601" s="29"/>
      <c r="P601" t="str">
        <f t="shared" si="321"/>
        <v/>
      </c>
      <c r="Q601" t="s">
        <v>737</v>
      </c>
      <c r="R601" t="s">
        <v>32</v>
      </c>
      <c r="S601" t="s">
        <v>430</v>
      </c>
      <c r="U601" t="str">
        <f t="shared" si="320"/>
        <v/>
      </c>
      <c r="V601" s="13"/>
    </row>
    <row r="602" spans="1:22" ht="13.2" customHeight="1" x14ac:dyDescent="0.3">
      <c r="A602" s="28"/>
      <c r="B602" s="28"/>
      <c r="C602" s="28"/>
      <c r="D602" s="28"/>
      <c r="E602" s="28"/>
      <c r="F602" s="28"/>
      <c r="G602" s="37"/>
      <c r="H602" s="28"/>
      <c r="I602" s="28"/>
      <c r="J602" s="28"/>
      <c r="K602" s="28"/>
      <c r="L602" s="28"/>
      <c r="M602" s="28"/>
      <c r="N602" s="28"/>
      <c r="O602" s="29"/>
      <c r="P602" t="str">
        <f>IF(D$148="","",D$148)</f>
        <v/>
      </c>
      <c r="Q602" t="s">
        <v>738</v>
      </c>
      <c r="R602" t="s">
        <v>25</v>
      </c>
      <c r="S602" t="s">
        <v>432</v>
      </c>
      <c r="U602" t="str">
        <f t="shared" si="317"/>
        <v/>
      </c>
      <c r="V602" s="13" t="str">
        <f t="shared" ref="V602" si="323">IF(OR($N$15="Int.",ISBLANK($N$15)),"",IF(AND(U603="NO*",U605="NO*"),"Case 0",IF(U602="VALID",IF(U604="VALID",IF(U603="YES",IF(U605="YES","Case 1","Case 2"),IF(U605="YES","Case 3","Case 4")),IF(U603="YES",IF(U605="YES","Case 5","Case 6"),IF(U605="YES","Case 7","Case 8"))),IF(U604="VALID",IF(U603="YES",IF(U605="YES","Case 9","Case 10"),IF(U605="YES","Case 11","Case 12")),IF(U603="YES",IF(U605="YES","Case 13","Case 14"),IF(U605="YES","Case 15","Case 16"))))))</f>
        <v/>
      </c>
    </row>
    <row r="603" spans="1:22" ht="13.2" customHeight="1" x14ac:dyDescent="0.3">
      <c r="A603" s="28"/>
      <c r="B603" s="28"/>
      <c r="C603" s="28"/>
      <c r="D603" s="28"/>
      <c r="E603" s="28"/>
      <c r="F603" s="28"/>
      <c r="G603" s="37"/>
      <c r="H603" s="28"/>
      <c r="I603" s="28"/>
      <c r="J603" s="28"/>
      <c r="K603" s="28"/>
      <c r="L603" s="28"/>
      <c r="M603" s="28"/>
      <c r="N603" s="28"/>
      <c r="O603" s="29"/>
      <c r="P603" t="str">
        <f t="shared" ref="P603:P605" si="324">IF(D$148="","",D$148)</f>
        <v/>
      </c>
      <c r="Q603" t="s">
        <v>738</v>
      </c>
      <c r="R603" t="s">
        <v>32</v>
      </c>
      <c r="S603" t="s">
        <v>432</v>
      </c>
      <c r="U603" t="str">
        <f t="shared" si="320"/>
        <v/>
      </c>
      <c r="V603" s="13"/>
    </row>
    <row r="604" spans="1:22" ht="13.2" customHeight="1" x14ac:dyDescent="0.3">
      <c r="A604" s="28"/>
      <c r="B604" s="28"/>
      <c r="C604" s="28"/>
      <c r="D604" s="28"/>
      <c r="E604" s="28"/>
      <c r="F604" s="28"/>
      <c r="G604" s="37"/>
      <c r="H604" s="28"/>
      <c r="I604" s="28"/>
      <c r="J604" s="28"/>
      <c r="K604" s="28"/>
      <c r="L604" s="28"/>
      <c r="M604" s="28"/>
      <c r="N604" s="28"/>
      <c r="O604" s="29"/>
      <c r="P604" t="str">
        <f t="shared" si="324"/>
        <v/>
      </c>
      <c r="Q604" t="s">
        <v>739</v>
      </c>
      <c r="R604" t="s">
        <v>25</v>
      </c>
      <c r="S604" t="s">
        <v>432</v>
      </c>
      <c r="U604" t="str">
        <f t="shared" si="317"/>
        <v/>
      </c>
      <c r="V604" s="13"/>
    </row>
    <row r="605" spans="1:22" ht="13.2" customHeight="1" x14ac:dyDescent="0.3">
      <c r="A605" s="28"/>
      <c r="B605" s="28"/>
      <c r="C605" s="28"/>
      <c r="D605" s="28"/>
      <c r="E605" s="28"/>
      <c r="F605" s="28"/>
      <c r="G605" s="37"/>
      <c r="H605" s="28"/>
      <c r="I605" s="28"/>
      <c r="J605" s="28"/>
      <c r="K605" s="28"/>
      <c r="L605" s="28"/>
      <c r="M605" s="28"/>
      <c r="N605" s="28"/>
      <c r="O605" s="29"/>
      <c r="P605" t="str">
        <f t="shared" si="324"/>
        <v/>
      </c>
      <c r="Q605" t="s">
        <v>739</v>
      </c>
      <c r="R605" t="s">
        <v>32</v>
      </c>
      <c r="S605" t="s">
        <v>432</v>
      </c>
      <c r="U605" t="str">
        <f t="shared" si="320"/>
        <v/>
      </c>
      <c r="V605" s="13"/>
    </row>
    <row r="606" spans="1:22" ht="13.2" customHeight="1" x14ac:dyDescent="0.3">
      <c r="A606" s="28"/>
      <c r="B606" s="28"/>
      <c r="C606" s="28"/>
      <c r="D606" s="28"/>
      <c r="E606" s="28"/>
      <c r="F606" s="28"/>
      <c r="G606" s="37"/>
      <c r="H606" s="28"/>
      <c r="I606" s="28"/>
      <c r="J606" s="28"/>
      <c r="K606" s="28"/>
      <c r="L606" s="28"/>
      <c r="M606" s="28"/>
      <c r="N606" s="28"/>
      <c r="O606" s="29"/>
      <c r="P606" t="str">
        <f>IF(D$149="","",D$149)</f>
        <v/>
      </c>
      <c r="Q606" t="s">
        <v>100</v>
      </c>
      <c r="R606" t="s">
        <v>25</v>
      </c>
      <c r="S606" t="s">
        <v>435</v>
      </c>
      <c r="U606" t="str">
        <f t="shared" si="317"/>
        <v/>
      </c>
      <c r="V606" s="13" t="str">
        <f t="shared" ref="V606" si="325">IF(OR($N$15="Int.",ISBLANK($N$15)),"",IF(AND(U607="NO*",U609="NO*"),"Case 0",IF(U606="VALID",IF(U608="VALID",IF(U607="YES",IF(U609="YES","Case 1","Case 2"),IF(U609="YES","Case 3","Case 4")),IF(U607="YES",IF(U609="YES","Case 5","Case 6"),IF(U609="YES","Case 7","Case 8"))),IF(U608="VALID",IF(U607="YES",IF(U609="YES","Case 9","Case 10"),IF(U609="YES","Case 11","Case 12")),IF(U607="YES",IF(U609="YES","Case 13","Case 14"),IF(U609="YES","Case 15","Case 16"))))))</f>
        <v/>
      </c>
    </row>
    <row r="607" spans="1:22" ht="13.2" customHeight="1" x14ac:dyDescent="0.3">
      <c r="A607" s="28"/>
      <c r="B607" s="28"/>
      <c r="C607" s="28"/>
      <c r="D607" s="28"/>
      <c r="E607" s="28"/>
      <c r="F607" s="28"/>
      <c r="G607" s="37"/>
      <c r="H607" s="28"/>
      <c r="I607" s="28"/>
      <c r="J607" s="28"/>
      <c r="K607" s="28"/>
      <c r="L607" s="28"/>
      <c r="M607" s="28"/>
      <c r="N607" s="28"/>
      <c r="O607" s="29"/>
      <c r="P607" t="str">
        <f t="shared" ref="P607:P609" si="326">IF(D$149="","",D$149)</f>
        <v/>
      </c>
      <c r="Q607" t="s">
        <v>100</v>
      </c>
      <c r="R607" t="s">
        <v>32</v>
      </c>
      <c r="S607" t="s">
        <v>435</v>
      </c>
      <c r="U607" t="str">
        <f t="shared" si="320"/>
        <v/>
      </c>
      <c r="V607" s="13"/>
    </row>
    <row r="608" spans="1:22" ht="13.2" customHeight="1" x14ac:dyDescent="0.3">
      <c r="A608" s="28"/>
      <c r="B608" s="28"/>
      <c r="C608" s="28"/>
      <c r="D608" s="28"/>
      <c r="E608" s="28"/>
      <c r="F608" s="28"/>
      <c r="G608" s="37"/>
      <c r="H608" s="28"/>
      <c r="I608" s="28"/>
      <c r="J608" s="28"/>
      <c r="K608" s="28"/>
      <c r="L608" s="28"/>
      <c r="M608" s="28"/>
      <c r="N608" s="28"/>
      <c r="O608" s="29"/>
      <c r="P608" t="str">
        <f t="shared" si="326"/>
        <v/>
      </c>
      <c r="Q608" t="s">
        <v>103</v>
      </c>
      <c r="R608" t="s">
        <v>25</v>
      </c>
      <c r="S608" t="s">
        <v>435</v>
      </c>
      <c r="U608" t="str">
        <f t="shared" si="317"/>
        <v/>
      </c>
      <c r="V608" s="13"/>
    </row>
    <row r="609" spans="1:22" ht="13.2" customHeight="1" x14ac:dyDescent="0.3">
      <c r="A609" s="28"/>
      <c r="B609" s="28"/>
      <c r="C609" s="28"/>
      <c r="D609" s="28"/>
      <c r="E609" s="28"/>
      <c r="F609" s="28"/>
      <c r="G609" s="37"/>
      <c r="H609" s="28"/>
      <c r="I609" s="28"/>
      <c r="J609" s="28"/>
      <c r="K609" s="28"/>
      <c r="L609" s="28"/>
      <c r="M609" s="28"/>
      <c r="N609" s="28"/>
      <c r="O609" s="29"/>
      <c r="P609" t="str">
        <f t="shared" si="326"/>
        <v/>
      </c>
      <c r="Q609" t="s">
        <v>103</v>
      </c>
      <c r="R609" t="s">
        <v>32</v>
      </c>
      <c r="S609" t="s">
        <v>435</v>
      </c>
      <c r="U609" t="str">
        <f t="shared" si="320"/>
        <v/>
      </c>
      <c r="V609" s="13"/>
    </row>
    <row r="610" spans="1:22" ht="13.2" customHeight="1" x14ac:dyDescent="0.3">
      <c r="A610" s="28"/>
      <c r="B610" s="28"/>
      <c r="C610" s="28"/>
      <c r="D610" s="28"/>
      <c r="E610" s="28"/>
      <c r="F610" s="28"/>
      <c r="G610" s="37"/>
      <c r="H610" s="28"/>
      <c r="I610" s="28"/>
      <c r="J610" s="28"/>
      <c r="K610" s="28"/>
      <c r="L610" s="28"/>
      <c r="M610" s="28"/>
      <c r="N610" s="28"/>
      <c r="O610" s="29"/>
      <c r="P610" t="str">
        <f>IF(D$150="","",D$150)</f>
        <v/>
      </c>
      <c r="Q610" t="s">
        <v>740</v>
      </c>
      <c r="R610" t="s">
        <v>25</v>
      </c>
      <c r="S610" t="s">
        <v>437</v>
      </c>
      <c r="U610" t="str">
        <f t="shared" si="317"/>
        <v/>
      </c>
      <c r="V610" s="13" t="str">
        <f t="shared" ref="V610" si="327">IF(OR($N$15="Int.",ISBLANK($N$15)),"",IF(AND(U611="NO*",U613="NO*"),"Case 0",IF(U610="VALID",IF(U612="VALID",IF(U611="YES",IF(U613="YES","Case 1","Case 2"),IF(U613="YES","Case 3","Case 4")),IF(U611="YES",IF(U613="YES","Case 5","Case 6"),IF(U613="YES","Case 7","Case 8"))),IF(U612="VALID",IF(U611="YES",IF(U613="YES","Case 9","Case 10"),IF(U613="YES","Case 11","Case 12")),IF(U611="YES",IF(U613="YES","Case 13","Case 14"),IF(U613="YES","Case 15","Case 16"))))))</f>
        <v/>
      </c>
    </row>
    <row r="611" spans="1:22" ht="13.2" customHeight="1" x14ac:dyDescent="0.3">
      <c r="A611" s="28"/>
      <c r="B611" s="28"/>
      <c r="C611" s="28"/>
      <c r="D611" s="28"/>
      <c r="E611" s="28"/>
      <c r="F611" s="28"/>
      <c r="G611" s="37"/>
      <c r="H611" s="28"/>
      <c r="I611" s="28"/>
      <c r="J611" s="28"/>
      <c r="K611" s="28"/>
      <c r="L611" s="28"/>
      <c r="M611" s="28"/>
      <c r="N611" s="28"/>
      <c r="O611" s="29"/>
      <c r="P611" t="str">
        <f t="shared" ref="P611:P613" si="328">IF(D$150="","",D$150)</f>
        <v/>
      </c>
      <c r="Q611" t="s">
        <v>740</v>
      </c>
      <c r="R611" t="s">
        <v>32</v>
      </c>
      <c r="S611" t="s">
        <v>437</v>
      </c>
      <c r="U611" t="str">
        <f t="shared" si="320"/>
        <v/>
      </c>
      <c r="V611" s="13"/>
    </row>
    <row r="612" spans="1:22" ht="13.2" customHeight="1" x14ac:dyDescent="0.3">
      <c r="A612" s="28"/>
      <c r="B612" s="28"/>
      <c r="C612" s="28"/>
      <c r="D612" s="28"/>
      <c r="E612" s="28"/>
      <c r="F612" s="28"/>
      <c r="G612" s="37"/>
      <c r="H612" s="28"/>
      <c r="I612" s="28"/>
      <c r="J612" s="28"/>
      <c r="K612" s="28"/>
      <c r="L612" s="28"/>
      <c r="M612" s="28"/>
      <c r="N612" s="28"/>
      <c r="O612" s="29"/>
      <c r="P612" t="str">
        <f t="shared" si="328"/>
        <v/>
      </c>
      <c r="Q612" t="s">
        <v>741</v>
      </c>
      <c r="R612" t="s">
        <v>25</v>
      </c>
      <c r="S612" t="s">
        <v>437</v>
      </c>
      <c r="U612" t="str">
        <f t="shared" si="317"/>
        <v/>
      </c>
      <c r="V612" s="13"/>
    </row>
    <row r="613" spans="1:22" ht="13.2" customHeight="1" x14ac:dyDescent="0.3">
      <c r="A613" s="28"/>
      <c r="B613" s="28"/>
      <c r="C613" s="28"/>
      <c r="D613" s="28"/>
      <c r="E613" s="28"/>
      <c r="F613" s="28"/>
      <c r="G613" s="37"/>
      <c r="H613" s="28"/>
      <c r="I613" s="28"/>
      <c r="J613" s="28"/>
      <c r="K613" s="28"/>
      <c r="L613" s="28"/>
      <c r="M613" s="28"/>
      <c r="N613" s="28"/>
      <c r="O613" s="29"/>
      <c r="P613" t="str">
        <f t="shared" si="328"/>
        <v/>
      </c>
      <c r="Q613" t="s">
        <v>741</v>
      </c>
      <c r="R613" t="s">
        <v>32</v>
      </c>
      <c r="S613" t="s">
        <v>437</v>
      </c>
      <c r="U613" t="str">
        <f t="shared" si="320"/>
        <v/>
      </c>
      <c r="V613" s="13"/>
    </row>
    <row r="614" spans="1:22" ht="13.2" customHeight="1" x14ac:dyDescent="0.3">
      <c r="A614" s="28"/>
      <c r="B614" s="28"/>
      <c r="C614" s="28"/>
      <c r="D614" s="28"/>
      <c r="E614" s="28"/>
      <c r="F614" s="28"/>
      <c r="G614" s="37"/>
      <c r="H614" s="28"/>
      <c r="I614" s="28"/>
      <c r="J614" s="28"/>
      <c r="K614" s="28"/>
      <c r="L614" s="28"/>
      <c r="M614" s="28"/>
      <c r="N614" s="28"/>
      <c r="O614" s="29"/>
      <c r="P614" t="str">
        <f>IF(D$151="","",D$151)</f>
        <v/>
      </c>
      <c r="Q614" t="s">
        <v>742</v>
      </c>
      <c r="R614" t="s">
        <v>25</v>
      </c>
      <c r="S614" t="s">
        <v>440</v>
      </c>
      <c r="U614" t="str">
        <f t="shared" si="317"/>
        <v/>
      </c>
      <c r="V614" s="13" t="str">
        <f t="shared" ref="V614" si="329">IF(OR($N$15="Int.",ISBLANK($N$15)),"",IF(AND(U615="NO*",U617="NO*"),"Case 0",IF(U614="VALID",IF(U616="VALID",IF(U615="YES",IF(U617="YES","Case 1","Case 2"),IF(U617="YES","Case 3","Case 4")),IF(U615="YES",IF(U617="YES","Case 5","Case 6"),IF(U617="YES","Case 7","Case 8"))),IF(U616="VALID",IF(U615="YES",IF(U617="YES","Case 9","Case 10"),IF(U617="YES","Case 11","Case 12")),IF(U615="YES",IF(U617="YES","Case 13","Case 14"),IF(U617="YES","Case 15","Case 16"))))))</f>
        <v/>
      </c>
    </row>
    <row r="615" spans="1:22" ht="13.2" customHeight="1" x14ac:dyDescent="0.3">
      <c r="A615" s="28"/>
      <c r="B615" s="28"/>
      <c r="C615" s="28"/>
      <c r="D615" s="28"/>
      <c r="E615" s="28"/>
      <c r="F615" s="28"/>
      <c r="G615" s="37"/>
      <c r="H615" s="28"/>
      <c r="I615" s="28"/>
      <c r="J615" s="28"/>
      <c r="K615" s="28"/>
      <c r="L615" s="28"/>
      <c r="M615" s="28"/>
      <c r="N615" s="28"/>
      <c r="O615" s="29"/>
      <c r="P615" t="str">
        <f t="shared" ref="P615:P617" si="330">IF(D$151="","",D$151)</f>
        <v/>
      </c>
      <c r="Q615" t="s">
        <v>742</v>
      </c>
      <c r="R615" t="s">
        <v>32</v>
      </c>
      <c r="S615" t="s">
        <v>440</v>
      </c>
      <c r="U615" t="str">
        <f t="shared" si="320"/>
        <v/>
      </c>
      <c r="V615" s="13"/>
    </row>
    <row r="616" spans="1:22" ht="13.2" customHeight="1" x14ac:dyDescent="0.3">
      <c r="A616" s="28"/>
      <c r="B616" s="28"/>
      <c r="C616" s="28"/>
      <c r="D616" s="28"/>
      <c r="E616" s="28"/>
      <c r="F616" s="28"/>
      <c r="G616" s="37"/>
      <c r="H616" s="28"/>
      <c r="I616" s="28"/>
      <c r="J616" s="28"/>
      <c r="K616" s="28"/>
      <c r="L616" s="28"/>
      <c r="M616" s="28"/>
      <c r="N616" s="28"/>
      <c r="O616" s="29"/>
      <c r="P616" t="str">
        <f t="shared" si="330"/>
        <v/>
      </c>
      <c r="Q616" t="s">
        <v>743</v>
      </c>
      <c r="R616" t="s">
        <v>25</v>
      </c>
      <c r="S616" t="s">
        <v>440</v>
      </c>
      <c r="U616" t="str">
        <f t="shared" si="317"/>
        <v/>
      </c>
      <c r="V616" s="13"/>
    </row>
    <row r="617" spans="1:22" ht="13.2" customHeight="1" x14ac:dyDescent="0.3">
      <c r="A617" s="28"/>
      <c r="B617" s="28"/>
      <c r="C617" s="28"/>
      <c r="D617" s="28"/>
      <c r="E617" s="28"/>
      <c r="F617" s="28"/>
      <c r="G617" s="37"/>
      <c r="H617" s="28"/>
      <c r="I617" s="28"/>
      <c r="J617" s="28"/>
      <c r="K617" s="28"/>
      <c r="L617" s="28"/>
      <c r="M617" s="28"/>
      <c r="N617" s="28"/>
      <c r="O617" s="29"/>
      <c r="P617" t="str">
        <f t="shared" si="330"/>
        <v/>
      </c>
      <c r="Q617" t="s">
        <v>743</v>
      </c>
      <c r="R617" t="s">
        <v>32</v>
      </c>
      <c r="S617" t="s">
        <v>440</v>
      </c>
      <c r="U617" t="str">
        <f t="shared" si="320"/>
        <v/>
      </c>
      <c r="V617" s="13"/>
    </row>
    <row r="618" spans="1:22" ht="13.2" customHeight="1" x14ac:dyDescent="0.3">
      <c r="A618" s="28"/>
      <c r="B618" s="28"/>
      <c r="C618" s="28"/>
      <c r="D618" s="28"/>
      <c r="E618" s="28"/>
      <c r="F618" s="28"/>
      <c r="G618" s="37"/>
      <c r="H618" s="28"/>
      <c r="I618" s="28"/>
      <c r="J618" s="28"/>
      <c r="K618" s="28"/>
      <c r="L618" s="28"/>
      <c r="M618" s="28"/>
      <c r="N618" s="28"/>
      <c r="O618" s="29"/>
      <c r="P618" t="str">
        <f>IF(D$152="","",D$152)</f>
        <v/>
      </c>
      <c r="Q618" t="s">
        <v>744</v>
      </c>
      <c r="R618" t="s">
        <v>25</v>
      </c>
      <c r="S618" t="s">
        <v>442</v>
      </c>
      <c r="U618" t="str">
        <f t="shared" si="317"/>
        <v/>
      </c>
      <c r="V618" s="13" t="str">
        <f t="shared" ref="V618" si="331">IF(OR($N$15="Int.",ISBLANK($N$15)),"",IF(AND(U619="NO*",U621="NO*"),"Case 0",IF(U618="VALID",IF(U620="VALID",IF(U619="YES",IF(U621="YES","Case 1","Case 2"),IF(U621="YES","Case 3","Case 4")),IF(U619="YES",IF(U621="YES","Case 5","Case 6"),IF(U621="YES","Case 7","Case 8"))),IF(U620="VALID",IF(U619="YES",IF(U621="YES","Case 9","Case 10"),IF(U621="YES","Case 11","Case 12")),IF(U619="YES",IF(U621="YES","Case 13","Case 14"),IF(U621="YES","Case 15","Case 16"))))))</f>
        <v/>
      </c>
    </row>
    <row r="619" spans="1:22" ht="13.2" customHeight="1" x14ac:dyDescent="0.3">
      <c r="A619" s="28"/>
      <c r="B619" s="28"/>
      <c r="C619" s="28"/>
      <c r="D619" s="28"/>
      <c r="E619" s="28"/>
      <c r="F619" s="28"/>
      <c r="G619" s="37"/>
      <c r="H619" s="28"/>
      <c r="I619" s="28"/>
      <c r="J619" s="28"/>
      <c r="K619" s="28"/>
      <c r="L619" s="28"/>
      <c r="M619" s="28"/>
      <c r="N619" s="28"/>
      <c r="O619" s="29"/>
      <c r="P619" t="str">
        <f t="shared" ref="P619:P621" si="332">IF(D$152="","",D$152)</f>
        <v/>
      </c>
      <c r="Q619" t="s">
        <v>744</v>
      </c>
      <c r="R619" t="s">
        <v>32</v>
      </c>
      <c r="S619" t="s">
        <v>442</v>
      </c>
      <c r="U619" t="str">
        <f t="shared" si="320"/>
        <v/>
      </c>
      <c r="V619" s="13"/>
    </row>
    <row r="620" spans="1:22" ht="13.2" customHeight="1" x14ac:dyDescent="0.3">
      <c r="A620" s="28"/>
      <c r="B620" s="28"/>
      <c r="C620" s="28"/>
      <c r="D620" s="28"/>
      <c r="E620" s="28"/>
      <c r="F620" s="28"/>
      <c r="G620" s="37"/>
      <c r="H620" s="28"/>
      <c r="I620" s="28"/>
      <c r="J620" s="28"/>
      <c r="K620" s="28"/>
      <c r="L620" s="28"/>
      <c r="M620" s="28"/>
      <c r="N620" s="28"/>
      <c r="O620" s="29"/>
      <c r="P620" t="str">
        <f t="shared" si="332"/>
        <v/>
      </c>
      <c r="Q620" t="s">
        <v>745</v>
      </c>
      <c r="R620" t="s">
        <v>25</v>
      </c>
      <c r="S620" t="s">
        <v>442</v>
      </c>
      <c r="U620" t="str">
        <f t="shared" si="317"/>
        <v/>
      </c>
      <c r="V620" s="13"/>
    </row>
    <row r="621" spans="1:22" ht="13.2" customHeight="1" x14ac:dyDescent="0.3">
      <c r="A621" s="28"/>
      <c r="B621" s="28"/>
      <c r="C621" s="28"/>
      <c r="D621" s="28"/>
      <c r="E621" s="28"/>
      <c r="F621" s="28"/>
      <c r="G621" s="37"/>
      <c r="H621" s="28"/>
      <c r="I621" s="28"/>
      <c r="J621" s="28"/>
      <c r="K621" s="28"/>
      <c r="L621" s="28"/>
      <c r="M621" s="28"/>
      <c r="N621" s="28"/>
      <c r="O621" s="29"/>
      <c r="P621" t="str">
        <f t="shared" si="332"/>
        <v/>
      </c>
      <c r="Q621" t="s">
        <v>745</v>
      </c>
      <c r="R621" t="s">
        <v>32</v>
      </c>
      <c r="S621" t="s">
        <v>442</v>
      </c>
      <c r="U621" t="str">
        <f t="shared" si="320"/>
        <v/>
      </c>
      <c r="V621" s="13"/>
    </row>
    <row r="622" spans="1:22" ht="13.2" customHeight="1" x14ac:dyDescent="0.3">
      <c r="A622" s="28"/>
      <c r="B622" s="28"/>
      <c r="C622" s="28"/>
      <c r="D622" s="28"/>
      <c r="E622" s="28"/>
      <c r="F622" s="28"/>
      <c r="G622" s="37"/>
      <c r="H622" s="28"/>
      <c r="I622" s="28"/>
      <c r="J622" s="28"/>
      <c r="K622" s="28"/>
      <c r="L622" s="28"/>
      <c r="M622" s="28"/>
      <c r="N622" s="28"/>
      <c r="O622" s="29"/>
      <c r="P622" t="str">
        <f>IF(D$153="","",D$153)</f>
        <v/>
      </c>
      <c r="Q622" t="s">
        <v>746</v>
      </c>
      <c r="R622" t="s">
        <v>25</v>
      </c>
      <c r="S622" t="s">
        <v>445</v>
      </c>
      <c r="U622" t="str">
        <f t="shared" si="317"/>
        <v/>
      </c>
      <c r="V622" s="13" t="str">
        <f t="shared" ref="V622" si="333">IF(OR($N$15="Int.",ISBLANK($N$15)),"",IF(AND(U623="NO*",U625="NO*"),"Case 0",IF(U622="VALID",IF(U624="VALID",IF(U623="YES",IF(U625="YES","Case 1","Case 2"),IF(U625="YES","Case 3","Case 4")),IF(U623="YES",IF(U625="YES","Case 5","Case 6"),IF(U625="YES","Case 7","Case 8"))),IF(U624="VALID",IF(U623="YES",IF(U625="YES","Case 9","Case 10"),IF(U625="YES","Case 11","Case 12")),IF(U623="YES",IF(U625="YES","Case 13","Case 14"),IF(U625="YES","Case 15","Case 16"))))))</f>
        <v/>
      </c>
    </row>
    <row r="623" spans="1:22" ht="13.2" customHeight="1" x14ac:dyDescent="0.3">
      <c r="A623" s="28"/>
      <c r="B623" s="28"/>
      <c r="C623" s="28"/>
      <c r="D623" s="28"/>
      <c r="E623" s="28"/>
      <c r="F623" s="28"/>
      <c r="G623" s="37"/>
      <c r="H623" s="28"/>
      <c r="I623" s="28"/>
      <c r="J623" s="28"/>
      <c r="K623" s="28"/>
      <c r="L623" s="28"/>
      <c r="M623" s="28"/>
      <c r="N623" s="28"/>
      <c r="O623" s="29"/>
      <c r="P623" t="str">
        <f t="shared" ref="P623:P625" si="334">IF(D$153="","",D$153)</f>
        <v/>
      </c>
      <c r="Q623" t="s">
        <v>746</v>
      </c>
      <c r="R623" t="s">
        <v>32</v>
      </c>
      <c r="S623" t="s">
        <v>445</v>
      </c>
      <c r="U623" t="str">
        <f t="shared" si="320"/>
        <v/>
      </c>
      <c r="V623" s="13"/>
    </row>
    <row r="624" spans="1:22" ht="13.2" customHeight="1" x14ac:dyDescent="0.3">
      <c r="A624" s="28"/>
      <c r="B624" s="28"/>
      <c r="C624" s="28"/>
      <c r="D624" s="28"/>
      <c r="E624" s="28"/>
      <c r="F624" s="28"/>
      <c r="G624" s="37"/>
      <c r="H624" s="28"/>
      <c r="I624" s="28"/>
      <c r="J624" s="28"/>
      <c r="K624" s="28"/>
      <c r="L624" s="28"/>
      <c r="M624" s="28"/>
      <c r="N624" s="28"/>
      <c r="O624" s="29"/>
      <c r="P624" t="str">
        <f t="shared" si="334"/>
        <v/>
      </c>
      <c r="Q624" t="s">
        <v>747</v>
      </c>
      <c r="R624" t="s">
        <v>25</v>
      </c>
      <c r="S624" t="s">
        <v>445</v>
      </c>
      <c r="U624" t="str">
        <f t="shared" si="317"/>
        <v/>
      </c>
      <c r="V624" s="13"/>
    </row>
    <row r="625" spans="1:22" ht="13.2" customHeight="1" x14ac:dyDescent="0.3">
      <c r="A625" s="28"/>
      <c r="B625" s="28"/>
      <c r="C625" s="28"/>
      <c r="D625" s="28"/>
      <c r="E625" s="28"/>
      <c r="F625" s="28"/>
      <c r="G625" s="37"/>
      <c r="H625" s="28"/>
      <c r="I625" s="28"/>
      <c r="J625" s="28"/>
      <c r="K625" s="28"/>
      <c r="L625" s="28"/>
      <c r="M625" s="28"/>
      <c r="N625" s="28"/>
      <c r="O625" s="29"/>
      <c r="P625" t="str">
        <f t="shared" si="334"/>
        <v/>
      </c>
      <c r="Q625" t="s">
        <v>747</v>
      </c>
      <c r="R625" t="s">
        <v>32</v>
      </c>
      <c r="S625" t="s">
        <v>445</v>
      </c>
      <c r="U625" t="str">
        <f t="shared" si="320"/>
        <v/>
      </c>
      <c r="V625" s="13"/>
    </row>
    <row r="626" spans="1:22" ht="13.2" customHeight="1" x14ac:dyDescent="0.3">
      <c r="A626" s="28"/>
      <c r="B626" s="28"/>
      <c r="C626" s="28"/>
      <c r="D626" s="28"/>
      <c r="E626" s="28"/>
      <c r="F626" s="28"/>
      <c r="G626" s="37"/>
      <c r="H626" s="28"/>
      <c r="I626" s="28"/>
      <c r="J626" s="28"/>
      <c r="K626" s="28"/>
      <c r="L626" s="28"/>
      <c r="M626" s="28"/>
      <c r="N626" s="28"/>
      <c r="O626" s="29"/>
      <c r="P626" t="str">
        <f>IF(D$154="","",D$154)</f>
        <v/>
      </c>
      <c r="Q626" t="s">
        <v>748</v>
      </c>
      <c r="R626" t="s">
        <v>25</v>
      </c>
      <c r="S626" t="s">
        <v>447</v>
      </c>
      <c r="U626" t="str">
        <f t="shared" si="317"/>
        <v/>
      </c>
      <c r="V626" s="13" t="str">
        <f t="shared" ref="V626" si="335">IF(OR($N$15="Int.",ISBLANK($N$15)),"",IF(AND(U627="NO*",U629="NO*"),"Case 0",IF(U626="VALID",IF(U628="VALID",IF(U627="YES",IF(U629="YES","Case 1","Case 2"),IF(U629="YES","Case 3","Case 4")),IF(U627="YES",IF(U629="YES","Case 5","Case 6"),IF(U629="YES","Case 7","Case 8"))),IF(U628="VALID",IF(U627="YES",IF(U629="YES","Case 9","Case 10"),IF(U629="YES","Case 11","Case 12")),IF(U627="YES",IF(U629="YES","Case 13","Case 14"),IF(U629="YES","Case 15","Case 16"))))))</f>
        <v/>
      </c>
    </row>
    <row r="627" spans="1:22" ht="13.2" customHeight="1" x14ac:dyDescent="0.3">
      <c r="A627" s="28"/>
      <c r="B627" s="28"/>
      <c r="C627" s="28"/>
      <c r="D627" s="28"/>
      <c r="E627" s="28"/>
      <c r="F627" s="28"/>
      <c r="G627" s="37"/>
      <c r="H627" s="28"/>
      <c r="I627" s="28"/>
      <c r="J627" s="28"/>
      <c r="K627" s="28"/>
      <c r="L627" s="28"/>
      <c r="M627" s="28"/>
      <c r="N627" s="28"/>
      <c r="O627" s="29"/>
      <c r="P627" t="str">
        <f t="shared" ref="P627:P629" si="336">IF(D$154="","",D$154)</f>
        <v/>
      </c>
      <c r="Q627" t="s">
        <v>748</v>
      </c>
      <c r="R627" t="s">
        <v>32</v>
      </c>
      <c r="S627" t="s">
        <v>447</v>
      </c>
      <c r="U627" t="str">
        <f t="shared" si="320"/>
        <v/>
      </c>
      <c r="V627" s="13"/>
    </row>
    <row r="628" spans="1:22" ht="13.2" customHeight="1" x14ac:dyDescent="0.3">
      <c r="A628" s="28"/>
      <c r="B628" s="28"/>
      <c r="C628" s="28"/>
      <c r="D628" s="28"/>
      <c r="E628" s="28"/>
      <c r="F628" s="28"/>
      <c r="G628" s="37"/>
      <c r="H628" s="28"/>
      <c r="I628" s="28"/>
      <c r="J628" s="28"/>
      <c r="K628" s="28"/>
      <c r="L628" s="28"/>
      <c r="M628" s="28"/>
      <c r="N628" s="28"/>
      <c r="O628" s="29"/>
      <c r="P628" t="str">
        <f t="shared" si="336"/>
        <v/>
      </c>
      <c r="Q628" t="s">
        <v>749</v>
      </c>
      <c r="R628" t="s">
        <v>25</v>
      </c>
      <c r="S628" t="s">
        <v>447</v>
      </c>
      <c r="U628" t="str">
        <f t="shared" si="317"/>
        <v/>
      </c>
      <c r="V628" s="13"/>
    </row>
    <row r="629" spans="1:22" ht="13.2" customHeight="1" x14ac:dyDescent="0.3">
      <c r="A629" s="28"/>
      <c r="B629" s="28"/>
      <c r="C629" s="28"/>
      <c r="D629" s="28"/>
      <c r="E629" s="28"/>
      <c r="F629" s="28"/>
      <c r="G629" s="37"/>
      <c r="H629" s="28"/>
      <c r="I629" s="28"/>
      <c r="J629" s="28"/>
      <c r="K629" s="28"/>
      <c r="L629" s="28"/>
      <c r="M629" s="28"/>
      <c r="N629" s="28"/>
      <c r="O629" s="29"/>
      <c r="P629" t="str">
        <f t="shared" si="336"/>
        <v/>
      </c>
      <c r="Q629" t="s">
        <v>749</v>
      </c>
      <c r="R629" t="s">
        <v>32</v>
      </c>
      <c r="S629" t="s">
        <v>447</v>
      </c>
      <c r="U629" t="str">
        <f t="shared" si="320"/>
        <v/>
      </c>
      <c r="V629" s="13"/>
    </row>
    <row r="630" spans="1:22" ht="13.2" customHeight="1" x14ac:dyDescent="0.3">
      <c r="A630" s="28"/>
      <c r="B630" s="28"/>
      <c r="C630" s="28"/>
      <c r="D630" s="28"/>
      <c r="E630" s="28"/>
      <c r="F630" s="28"/>
      <c r="G630" s="37"/>
      <c r="H630" s="28"/>
      <c r="I630" s="28"/>
      <c r="J630" s="28"/>
      <c r="K630" s="28"/>
      <c r="L630" s="28"/>
      <c r="M630" s="28"/>
      <c r="N630" s="28"/>
      <c r="O630" s="29"/>
      <c r="P630" t="str">
        <f>IF(D$155="","",D$155)</f>
        <v/>
      </c>
      <c r="Q630" t="s">
        <v>750</v>
      </c>
      <c r="R630" t="s">
        <v>25</v>
      </c>
      <c r="S630" t="s">
        <v>450</v>
      </c>
      <c r="U630" t="str">
        <f t="shared" si="317"/>
        <v/>
      </c>
      <c r="V630" s="13" t="str">
        <f t="shared" ref="V630" si="337">IF(OR($N$15="Int.",ISBLANK($N$15)),"",IF(AND(U631="NO*",U633="NO*"),"Case 0",IF(U630="VALID",IF(U632="VALID",IF(U631="YES",IF(U633="YES","Case 1","Case 2"),IF(U633="YES","Case 3","Case 4")),IF(U631="YES",IF(U633="YES","Case 5","Case 6"),IF(U633="YES","Case 7","Case 8"))),IF(U632="VALID",IF(U631="YES",IF(U633="YES","Case 9","Case 10"),IF(U633="YES","Case 11","Case 12")),IF(U631="YES",IF(U633="YES","Case 13","Case 14"),IF(U633="YES","Case 15","Case 16"))))))</f>
        <v/>
      </c>
    </row>
    <row r="631" spans="1:22" ht="13.2" customHeight="1" x14ac:dyDescent="0.3">
      <c r="A631" s="28"/>
      <c r="B631" s="28"/>
      <c r="C631" s="28"/>
      <c r="D631" s="28"/>
      <c r="E631" s="28"/>
      <c r="F631" s="28"/>
      <c r="G631" s="37"/>
      <c r="H631" s="28"/>
      <c r="I631" s="28"/>
      <c r="J631" s="28"/>
      <c r="K631" s="28"/>
      <c r="L631" s="28"/>
      <c r="M631" s="28"/>
      <c r="N631" s="28"/>
      <c r="O631" s="29"/>
      <c r="P631" t="str">
        <f t="shared" ref="P631:P633" si="338">IF(D$155="","",D$155)</f>
        <v/>
      </c>
      <c r="Q631" t="s">
        <v>750</v>
      </c>
      <c r="R631" t="s">
        <v>32</v>
      </c>
      <c r="S631" t="s">
        <v>450</v>
      </c>
      <c r="U631" t="str">
        <f t="shared" si="320"/>
        <v/>
      </c>
      <c r="V631" s="13"/>
    </row>
    <row r="632" spans="1:22" ht="13.2" customHeight="1" x14ac:dyDescent="0.3">
      <c r="A632" s="28"/>
      <c r="B632" s="28"/>
      <c r="C632" s="28"/>
      <c r="D632" s="28"/>
      <c r="E632" s="28"/>
      <c r="F632" s="28"/>
      <c r="G632" s="37"/>
      <c r="H632" s="28"/>
      <c r="I632" s="28"/>
      <c r="J632" s="28"/>
      <c r="K632" s="28"/>
      <c r="L632" s="28"/>
      <c r="M632" s="28"/>
      <c r="N632" s="28"/>
      <c r="O632" s="29"/>
      <c r="P632" t="str">
        <f t="shared" si="338"/>
        <v/>
      </c>
      <c r="Q632" t="s">
        <v>751</v>
      </c>
      <c r="R632" t="s">
        <v>25</v>
      </c>
      <c r="S632" t="s">
        <v>450</v>
      </c>
      <c r="U632" t="str">
        <f t="shared" si="317"/>
        <v/>
      </c>
      <c r="V632" s="13"/>
    </row>
    <row r="633" spans="1:22" ht="13.2" customHeight="1" x14ac:dyDescent="0.3">
      <c r="A633" s="28"/>
      <c r="B633" s="28"/>
      <c r="C633" s="28"/>
      <c r="D633" s="28"/>
      <c r="E633" s="28"/>
      <c r="F633" s="28"/>
      <c r="G633" s="37"/>
      <c r="H633" s="28"/>
      <c r="I633" s="28"/>
      <c r="J633" s="28"/>
      <c r="K633" s="28"/>
      <c r="L633" s="28"/>
      <c r="M633" s="28"/>
      <c r="N633" s="28"/>
      <c r="O633" s="29"/>
      <c r="P633" t="str">
        <f t="shared" si="338"/>
        <v/>
      </c>
      <c r="Q633" t="s">
        <v>751</v>
      </c>
      <c r="R633" t="s">
        <v>32</v>
      </c>
      <c r="S633" t="s">
        <v>450</v>
      </c>
      <c r="U633" t="str">
        <f t="shared" si="320"/>
        <v/>
      </c>
      <c r="V633" s="13"/>
    </row>
    <row r="634" spans="1:22" ht="13.2" customHeight="1" x14ac:dyDescent="0.3">
      <c r="A634" s="28"/>
      <c r="B634" s="28"/>
      <c r="C634" s="28"/>
      <c r="D634" s="28"/>
      <c r="E634" s="28"/>
      <c r="F634" s="28"/>
      <c r="G634" s="37"/>
      <c r="H634" s="28"/>
      <c r="I634" s="28"/>
      <c r="J634" s="28"/>
      <c r="K634" s="28"/>
      <c r="L634" s="28"/>
      <c r="M634" s="28"/>
      <c r="N634" s="28"/>
      <c r="O634" s="29"/>
      <c r="P634" t="str">
        <f>IF(D$156="","",D$156)</f>
        <v/>
      </c>
      <c r="Q634" t="s">
        <v>752</v>
      </c>
      <c r="R634" t="s">
        <v>25</v>
      </c>
      <c r="S634" t="s">
        <v>452</v>
      </c>
      <c r="U634" t="str">
        <f t="shared" si="317"/>
        <v/>
      </c>
      <c r="V634" s="13" t="str">
        <f t="shared" ref="V634" si="339">IF(OR($N$15="Int.",ISBLANK($N$15)),"",IF(AND(U635="NO*",U637="NO*"),"Case 0",IF(U634="VALID",IF(U636="VALID",IF(U635="YES",IF(U637="YES","Case 1","Case 2"),IF(U637="YES","Case 3","Case 4")),IF(U635="YES",IF(U637="YES","Case 5","Case 6"),IF(U637="YES","Case 7","Case 8"))),IF(U636="VALID",IF(U635="YES",IF(U637="YES","Case 9","Case 10"),IF(U637="YES","Case 11","Case 12")),IF(U635="YES",IF(U637="YES","Case 13","Case 14"),IF(U637="YES","Case 15","Case 16"))))))</f>
        <v/>
      </c>
    </row>
    <row r="635" spans="1:22" ht="13.2" customHeight="1" x14ac:dyDescent="0.3">
      <c r="A635" s="28"/>
      <c r="B635" s="28"/>
      <c r="C635" s="28"/>
      <c r="D635" s="28"/>
      <c r="E635" s="28"/>
      <c r="F635" s="28"/>
      <c r="G635" s="37"/>
      <c r="H635" s="28"/>
      <c r="I635" s="28"/>
      <c r="J635" s="28"/>
      <c r="K635" s="28"/>
      <c r="L635" s="28"/>
      <c r="M635" s="28"/>
      <c r="N635" s="28"/>
      <c r="O635" s="29"/>
      <c r="P635" t="str">
        <f t="shared" ref="P635:P637" si="340">IF(D$156="","",D$156)</f>
        <v/>
      </c>
      <c r="Q635" t="s">
        <v>752</v>
      </c>
      <c r="R635" t="s">
        <v>32</v>
      </c>
      <c r="S635" t="s">
        <v>452</v>
      </c>
      <c r="U635" t="str">
        <f t="shared" si="320"/>
        <v/>
      </c>
      <c r="V635" s="13"/>
    </row>
    <row r="636" spans="1:22" ht="13.2" customHeight="1" x14ac:dyDescent="0.3">
      <c r="A636" s="28"/>
      <c r="B636" s="28"/>
      <c r="C636" s="28"/>
      <c r="D636" s="28"/>
      <c r="E636" s="28"/>
      <c r="F636" s="28"/>
      <c r="G636" s="37"/>
      <c r="H636" s="28"/>
      <c r="I636" s="28"/>
      <c r="J636" s="28"/>
      <c r="K636" s="28"/>
      <c r="L636" s="28"/>
      <c r="M636" s="28"/>
      <c r="N636" s="28"/>
      <c r="O636" s="29"/>
      <c r="P636" t="str">
        <f t="shared" si="340"/>
        <v/>
      </c>
      <c r="Q636" t="s">
        <v>753</v>
      </c>
      <c r="R636" t="s">
        <v>25</v>
      </c>
      <c r="S636" t="s">
        <v>452</v>
      </c>
      <c r="U636" t="str">
        <f t="shared" si="317"/>
        <v/>
      </c>
      <c r="V636" s="13"/>
    </row>
    <row r="637" spans="1:22" ht="13.2" customHeight="1" x14ac:dyDescent="0.3">
      <c r="A637" s="28"/>
      <c r="B637" s="28"/>
      <c r="C637" s="28"/>
      <c r="D637" s="28"/>
      <c r="E637" s="28"/>
      <c r="F637" s="28"/>
      <c r="G637" s="37"/>
      <c r="H637" s="28"/>
      <c r="I637" s="28"/>
      <c r="J637" s="28"/>
      <c r="K637" s="28"/>
      <c r="L637" s="28"/>
      <c r="M637" s="28"/>
      <c r="N637" s="28"/>
      <c r="O637" s="29"/>
      <c r="P637" t="str">
        <f t="shared" si="340"/>
        <v/>
      </c>
      <c r="Q637" t="s">
        <v>753</v>
      </c>
      <c r="R637" t="s">
        <v>32</v>
      </c>
      <c r="S637" t="s">
        <v>452</v>
      </c>
      <c r="U637" t="str">
        <f t="shared" si="320"/>
        <v/>
      </c>
      <c r="V637" s="13"/>
    </row>
    <row r="638" spans="1:22" ht="13.2" customHeight="1" x14ac:dyDescent="0.3">
      <c r="A638" s="28"/>
      <c r="B638" s="28"/>
      <c r="C638" s="28"/>
      <c r="D638" s="28"/>
      <c r="E638" s="28"/>
      <c r="F638" s="28"/>
      <c r="G638" s="37"/>
      <c r="H638" s="28"/>
      <c r="I638" s="28"/>
      <c r="J638" s="28"/>
      <c r="K638" s="28"/>
      <c r="L638" s="28"/>
      <c r="M638" s="28"/>
      <c r="N638" s="28"/>
      <c r="O638" s="29"/>
      <c r="P638" t="str">
        <f>IF(D$157="","",D$157)</f>
        <v/>
      </c>
      <c r="Q638" t="s">
        <v>754</v>
      </c>
      <c r="R638" t="s">
        <v>25</v>
      </c>
      <c r="S638" t="s">
        <v>455</v>
      </c>
      <c r="U638" t="str">
        <f t="shared" si="317"/>
        <v/>
      </c>
      <c r="V638" s="13" t="str">
        <f t="shared" ref="V638" si="341">IF(OR($N$15="Int.",ISBLANK($N$15)),"",IF(AND(U639="NO*",U641="NO*"),"Case 0",IF(U638="VALID",IF(U640="VALID",IF(U639="YES",IF(U641="YES","Case 1","Case 2"),IF(U641="YES","Case 3","Case 4")),IF(U639="YES",IF(U641="YES","Case 5","Case 6"),IF(U641="YES","Case 7","Case 8"))),IF(U640="VALID",IF(U639="YES",IF(U641="YES","Case 9","Case 10"),IF(U641="YES","Case 11","Case 12")),IF(U639="YES",IF(U641="YES","Case 13","Case 14"),IF(U641="YES","Case 15","Case 16"))))))</f>
        <v/>
      </c>
    </row>
    <row r="639" spans="1:22" ht="13.2" customHeight="1" x14ac:dyDescent="0.3">
      <c r="A639" s="28"/>
      <c r="B639" s="28"/>
      <c r="C639" s="28"/>
      <c r="D639" s="28"/>
      <c r="E639" s="28"/>
      <c r="F639" s="28"/>
      <c r="G639" s="37"/>
      <c r="H639" s="28"/>
      <c r="I639" s="28"/>
      <c r="J639" s="28"/>
      <c r="K639" s="28"/>
      <c r="L639" s="28"/>
      <c r="M639" s="28"/>
      <c r="N639" s="28"/>
      <c r="O639" s="29"/>
      <c r="P639" t="str">
        <f t="shared" ref="P639:P641" si="342">IF(D$157="","",D$157)</f>
        <v/>
      </c>
      <c r="Q639" t="s">
        <v>754</v>
      </c>
      <c r="R639" t="s">
        <v>32</v>
      </c>
      <c r="S639" t="s">
        <v>455</v>
      </c>
      <c r="U639" t="str">
        <f t="shared" si="320"/>
        <v/>
      </c>
      <c r="V639" s="13"/>
    </row>
    <row r="640" spans="1:22" ht="13.2" customHeight="1" x14ac:dyDescent="0.3">
      <c r="A640" s="28"/>
      <c r="B640" s="28"/>
      <c r="C640" s="28"/>
      <c r="D640" s="28"/>
      <c r="E640" s="28"/>
      <c r="F640" s="28"/>
      <c r="G640" s="37"/>
      <c r="H640" s="28"/>
      <c r="I640" s="28"/>
      <c r="J640" s="28"/>
      <c r="K640" s="28"/>
      <c r="L640" s="28"/>
      <c r="M640" s="28"/>
      <c r="N640" s="28"/>
      <c r="O640" s="29"/>
      <c r="P640" t="str">
        <f t="shared" si="342"/>
        <v/>
      </c>
      <c r="Q640" t="s">
        <v>755</v>
      </c>
      <c r="R640" t="s">
        <v>25</v>
      </c>
      <c r="S640" t="s">
        <v>455</v>
      </c>
      <c r="U640" t="str">
        <f t="shared" si="317"/>
        <v/>
      </c>
      <c r="V640" s="13"/>
    </row>
    <row r="641" spans="1:22" ht="13.2" customHeight="1" x14ac:dyDescent="0.3">
      <c r="A641" s="28"/>
      <c r="B641" s="28"/>
      <c r="C641" s="28"/>
      <c r="D641" s="28"/>
      <c r="E641" s="28"/>
      <c r="F641" s="28"/>
      <c r="G641" s="37"/>
      <c r="H641" s="28"/>
      <c r="I641" s="28"/>
      <c r="J641" s="28"/>
      <c r="K641" s="28"/>
      <c r="L641" s="28"/>
      <c r="M641" s="28"/>
      <c r="N641" s="28"/>
      <c r="O641" s="29"/>
      <c r="P641" t="str">
        <f t="shared" si="342"/>
        <v/>
      </c>
      <c r="Q641" t="s">
        <v>755</v>
      </c>
      <c r="R641" t="s">
        <v>32</v>
      </c>
      <c r="S641" t="s">
        <v>455</v>
      </c>
      <c r="U641" t="str">
        <f t="shared" si="320"/>
        <v/>
      </c>
      <c r="V641" s="13"/>
    </row>
    <row r="642" spans="1:22" ht="13.2" customHeight="1" x14ac:dyDescent="0.3">
      <c r="A642" s="28"/>
      <c r="B642" s="28"/>
      <c r="C642" s="28"/>
      <c r="D642" s="28"/>
      <c r="E642" s="28"/>
      <c r="F642" s="28"/>
      <c r="G642" s="37"/>
      <c r="H642" s="28"/>
      <c r="I642" s="28"/>
      <c r="J642" s="28"/>
      <c r="K642" s="28"/>
      <c r="L642" s="28"/>
      <c r="M642" s="28"/>
      <c r="N642" s="28"/>
      <c r="O642" s="29"/>
      <c r="P642" t="str">
        <f>IF(D$158="","",D$158)</f>
        <v/>
      </c>
      <c r="Q642" t="s">
        <v>756</v>
      </c>
      <c r="R642" t="s">
        <v>25</v>
      </c>
      <c r="S642" t="s">
        <v>457</v>
      </c>
      <c r="U642" t="str">
        <f t="shared" si="317"/>
        <v/>
      </c>
      <c r="V642" s="13" t="str">
        <f t="shared" ref="V642" si="343">IF(OR($N$15="Int.",ISBLANK($N$15)),"",IF(AND(U643="NO*",U645="NO*"),"Case 0",IF(U642="VALID",IF(U644="VALID",IF(U643="YES",IF(U645="YES","Case 1","Case 2"),IF(U645="YES","Case 3","Case 4")),IF(U643="YES",IF(U645="YES","Case 5","Case 6"),IF(U645="YES","Case 7","Case 8"))),IF(U644="VALID",IF(U643="YES",IF(U645="YES","Case 9","Case 10"),IF(U645="YES","Case 11","Case 12")),IF(U643="YES",IF(U645="YES","Case 13","Case 14"),IF(U645="YES","Case 15","Case 16"))))))</f>
        <v/>
      </c>
    </row>
    <row r="643" spans="1:22" ht="13.2" customHeight="1" x14ac:dyDescent="0.3">
      <c r="A643" s="28"/>
      <c r="B643" s="28"/>
      <c r="C643" s="28"/>
      <c r="D643" s="28"/>
      <c r="E643" s="28"/>
      <c r="F643" s="28"/>
      <c r="G643" s="37"/>
      <c r="H643" s="28"/>
      <c r="I643" s="28"/>
      <c r="J643" s="28"/>
      <c r="K643" s="28"/>
      <c r="L643" s="28"/>
      <c r="M643" s="28"/>
      <c r="N643" s="28"/>
      <c r="O643" s="29"/>
      <c r="P643" t="str">
        <f t="shared" ref="P643:P645" si="344">IF(D$158="","",D$158)</f>
        <v/>
      </c>
      <c r="Q643" t="s">
        <v>756</v>
      </c>
      <c r="R643" t="s">
        <v>32</v>
      </c>
      <c r="S643" t="s">
        <v>457</v>
      </c>
      <c r="U643" t="str">
        <f t="shared" si="320"/>
        <v/>
      </c>
      <c r="V643" s="13"/>
    </row>
    <row r="644" spans="1:22" ht="13.2" customHeight="1" x14ac:dyDescent="0.3">
      <c r="A644" s="28"/>
      <c r="B644" s="28"/>
      <c r="C644" s="28"/>
      <c r="D644" s="28"/>
      <c r="E644" s="28"/>
      <c r="F644" s="28"/>
      <c r="G644" s="37"/>
      <c r="H644" s="28"/>
      <c r="I644" s="28"/>
      <c r="J644" s="28"/>
      <c r="K644" s="28"/>
      <c r="L644" s="28"/>
      <c r="M644" s="28"/>
      <c r="N644" s="28"/>
      <c r="O644" s="29"/>
      <c r="P644" t="str">
        <f t="shared" si="344"/>
        <v/>
      </c>
      <c r="Q644" t="s">
        <v>757</v>
      </c>
      <c r="R644" t="s">
        <v>25</v>
      </c>
      <c r="S644" t="s">
        <v>457</v>
      </c>
      <c r="U644" t="str">
        <f t="shared" si="317"/>
        <v/>
      </c>
      <c r="V644" s="13"/>
    </row>
    <row r="645" spans="1:22" ht="13.2" customHeight="1" x14ac:dyDescent="0.3">
      <c r="A645" s="28"/>
      <c r="B645" s="28"/>
      <c r="C645" s="28"/>
      <c r="D645" s="28"/>
      <c r="E645" s="28"/>
      <c r="F645" s="28"/>
      <c r="G645" s="37"/>
      <c r="H645" s="28"/>
      <c r="I645" s="28"/>
      <c r="J645" s="28"/>
      <c r="K645" s="28"/>
      <c r="L645" s="28"/>
      <c r="M645" s="28"/>
      <c r="N645" s="28"/>
      <c r="O645" s="29"/>
      <c r="P645" t="str">
        <f t="shared" si="344"/>
        <v/>
      </c>
      <c r="Q645" t="s">
        <v>757</v>
      </c>
      <c r="R645" t="s">
        <v>32</v>
      </c>
      <c r="S645" t="s">
        <v>457</v>
      </c>
      <c r="U645" t="str">
        <f t="shared" si="320"/>
        <v/>
      </c>
      <c r="V645" s="13"/>
    </row>
    <row r="646" spans="1:22" ht="13.2" customHeight="1" x14ac:dyDescent="0.3">
      <c r="A646" s="28"/>
      <c r="B646" s="28"/>
      <c r="C646" s="28"/>
      <c r="D646" s="28"/>
      <c r="E646" s="28"/>
      <c r="F646" s="28"/>
      <c r="G646" s="37"/>
      <c r="H646" s="28"/>
      <c r="I646" s="28"/>
      <c r="J646" s="28"/>
      <c r="K646" s="28"/>
      <c r="L646" s="28"/>
      <c r="M646" s="28"/>
      <c r="N646" s="28"/>
      <c r="O646" s="29"/>
      <c r="P646" t="str">
        <f>IF(D$159="","",D$159)</f>
        <v/>
      </c>
      <c r="Q646" t="s">
        <v>758</v>
      </c>
      <c r="R646" t="s">
        <v>25</v>
      </c>
      <c r="S646" t="s">
        <v>460</v>
      </c>
      <c r="U646" t="str">
        <f t="shared" si="317"/>
        <v/>
      </c>
      <c r="V646" s="13" t="str">
        <f t="shared" ref="V646" si="345">IF(OR($N$15="Int.",ISBLANK($N$15)),"",IF(AND(U647="NO*",U649="NO*"),"Case 0",IF(U646="VALID",IF(U648="VALID",IF(U647="YES",IF(U649="YES","Case 1","Case 2"),IF(U649="YES","Case 3","Case 4")),IF(U647="YES",IF(U649="YES","Case 5","Case 6"),IF(U649="YES","Case 7","Case 8"))),IF(U648="VALID",IF(U647="YES",IF(U649="YES","Case 9","Case 10"),IF(U649="YES","Case 11","Case 12")),IF(U647="YES",IF(U649="YES","Case 13","Case 14"),IF(U649="YES","Case 15","Case 16"))))))</f>
        <v/>
      </c>
    </row>
    <row r="647" spans="1:22" ht="13.2" customHeight="1" x14ac:dyDescent="0.3">
      <c r="A647" s="28"/>
      <c r="B647" s="28"/>
      <c r="C647" s="28"/>
      <c r="D647" s="28"/>
      <c r="E647" s="28"/>
      <c r="F647" s="28"/>
      <c r="G647" s="37"/>
      <c r="H647" s="28"/>
      <c r="I647" s="28"/>
      <c r="J647" s="28"/>
      <c r="K647" s="28"/>
      <c r="L647" s="28"/>
      <c r="M647" s="28"/>
      <c r="N647" s="28"/>
      <c r="O647" s="29"/>
      <c r="P647" t="str">
        <f t="shared" ref="P647:P649" si="346">IF(D$159="","",D$159)</f>
        <v/>
      </c>
      <c r="Q647" t="s">
        <v>758</v>
      </c>
      <c r="R647" t="s">
        <v>32</v>
      </c>
      <c r="S647" t="s">
        <v>460</v>
      </c>
      <c r="U647" t="str">
        <f t="shared" si="320"/>
        <v/>
      </c>
      <c r="V647" s="13"/>
    </row>
    <row r="648" spans="1:22" ht="13.2" customHeight="1" x14ac:dyDescent="0.3">
      <c r="A648" s="28"/>
      <c r="B648" s="28"/>
      <c r="C648" s="28"/>
      <c r="D648" s="28"/>
      <c r="E648" s="28"/>
      <c r="F648" s="28"/>
      <c r="G648" s="37"/>
      <c r="H648" s="28"/>
      <c r="I648" s="28"/>
      <c r="J648" s="28"/>
      <c r="K648" s="28"/>
      <c r="L648" s="28"/>
      <c r="M648" s="28"/>
      <c r="N648" s="28"/>
      <c r="O648" s="29"/>
      <c r="P648" t="str">
        <f t="shared" si="346"/>
        <v/>
      </c>
      <c r="Q648" t="s">
        <v>759</v>
      </c>
      <c r="R648" t="s">
        <v>25</v>
      </c>
      <c r="S648" t="s">
        <v>460</v>
      </c>
      <c r="U648" t="str">
        <f t="shared" si="317"/>
        <v/>
      </c>
      <c r="V648" s="13"/>
    </row>
    <row r="649" spans="1:22" ht="13.2" customHeight="1" x14ac:dyDescent="0.3">
      <c r="A649" s="28"/>
      <c r="B649" s="28"/>
      <c r="C649" s="28"/>
      <c r="D649" s="28"/>
      <c r="E649" s="28"/>
      <c r="F649" s="28"/>
      <c r="G649" s="37"/>
      <c r="H649" s="28"/>
      <c r="I649" s="28"/>
      <c r="J649" s="28"/>
      <c r="K649" s="28"/>
      <c r="L649" s="28"/>
      <c r="M649" s="28"/>
      <c r="N649" s="28"/>
      <c r="O649" s="29"/>
      <c r="P649" t="str">
        <f t="shared" si="346"/>
        <v/>
      </c>
      <c r="Q649" t="s">
        <v>759</v>
      </c>
      <c r="R649" t="s">
        <v>32</v>
      </c>
      <c r="S649" t="s">
        <v>460</v>
      </c>
      <c r="U649" t="str">
        <f t="shared" si="320"/>
        <v/>
      </c>
      <c r="V649" s="13"/>
    </row>
    <row r="650" spans="1:22" ht="13.2" customHeight="1" x14ac:dyDescent="0.3">
      <c r="A650" s="28"/>
      <c r="B650" s="28"/>
      <c r="C650" s="28"/>
      <c r="D650" s="28"/>
      <c r="E650" s="28"/>
      <c r="F650" s="28"/>
      <c r="G650" s="37"/>
      <c r="H650" s="28"/>
      <c r="I650" s="28"/>
      <c r="J650" s="28"/>
      <c r="K650" s="28"/>
      <c r="L650" s="28"/>
      <c r="M650" s="28"/>
      <c r="N650" s="28"/>
      <c r="O650" s="29"/>
      <c r="P650" t="str">
        <f>IF(D$160="","",D$160)</f>
        <v/>
      </c>
      <c r="Q650" t="s">
        <v>760</v>
      </c>
      <c r="R650" t="s">
        <v>25</v>
      </c>
      <c r="S650" t="s">
        <v>462</v>
      </c>
      <c r="U650" t="str">
        <f t="shared" si="317"/>
        <v/>
      </c>
      <c r="V650" s="13" t="str">
        <f t="shared" ref="V650" si="347">IF(OR($N$15="Int.",ISBLANK($N$15)),"",IF(AND(U651="NO*",U653="NO*"),"Case 0",IF(U650="VALID",IF(U652="VALID",IF(U651="YES",IF(U653="YES","Case 1","Case 2"),IF(U653="YES","Case 3","Case 4")),IF(U651="YES",IF(U653="YES","Case 5","Case 6"),IF(U653="YES","Case 7","Case 8"))),IF(U652="VALID",IF(U651="YES",IF(U653="YES","Case 9","Case 10"),IF(U653="YES","Case 11","Case 12")),IF(U651="YES",IF(U653="YES","Case 13","Case 14"),IF(U653="YES","Case 15","Case 16"))))))</f>
        <v/>
      </c>
    </row>
    <row r="651" spans="1:22" ht="13.2" customHeight="1" x14ac:dyDescent="0.3">
      <c r="A651" s="28"/>
      <c r="B651" s="28"/>
      <c r="C651" s="28"/>
      <c r="D651" s="28"/>
      <c r="E651" s="28"/>
      <c r="F651" s="28"/>
      <c r="G651" s="37"/>
      <c r="H651" s="28"/>
      <c r="I651" s="28"/>
      <c r="J651" s="28"/>
      <c r="K651" s="28"/>
      <c r="L651" s="28"/>
      <c r="M651" s="28"/>
      <c r="N651" s="28"/>
      <c r="O651" s="29"/>
      <c r="P651" t="str">
        <f t="shared" ref="P651:P653" si="348">IF(D$160="","",D$160)</f>
        <v/>
      </c>
      <c r="Q651" t="s">
        <v>760</v>
      </c>
      <c r="R651" t="s">
        <v>32</v>
      </c>
      <c r="S651" t="s">
        <v>462</v>
      </c>
      <c r="U651" t="str">
        <f t="shared" si="320"/>
        <v/>
      </c>
      <c r="V651" s="13"/>
    </row>
    <row r="652" spans="1:22" ht="13.2" customHeight="1" x14ac:dyDescent="0.3">
      <c r="A652" s="28"/>
      <c r="B652" s="28"/>
      <c r="C652" s="28"/>
      <c r="D652" s="28"/>
      <c r="E652" s="28"/>
      <c r="F652" s="28"/>
      <c r="G652" s="37"/>
      <c r="H652" s="28"/>
      <c r="I652" s="28"/>
      <c r="J652" s="28"/>
      <c r="K652" s="28"/>
      <c r="L652" s="28"/>
      <c r="M652" s="28"/>
      <c r="N652" s="28"/>
      <c r="O652" s="29"/>
      <c r="P652" t="str">
        <f t="shared" si="348"/>
        <v/>
      </c>
      <c r="Q652" t="s">
        <v>761</v>
      </c>
      <c r="R652" t="s">
        <v>25</v>
      </c>
      <c r="S652" t="s">
        <v>462</v>
      </c>
      <c r="U652" t="str">
        <f t="shared" si="317"/>
        <v/>
      </c>
      <c r="V652" s="13"/>
    </row>
    <row r="653" spans="1:22" ht="13.2" customHeight="1" x14ac:dyDescent="0.3">
      <c r="A653" s="28"/>
      <c r="B653" s="28"/>
      <c r="C653" s="28"/>
      <c r="D653" s="28"/>
      <c r="E653" s="28"/>
      <c r="F653" s="28"/>
      <c r="G653" s="37"/>
      <c r="H653" s="28"/>
      <c r="I653" s="28"/>
      <c r="J653" s="28"/>
      <c r="K653" s="28"/>
      <c r="L653" s="28"/>
      <c r="M653" s="28"/>
      <c r="N653" s="28"/>
      <c r="O653" s="29"/>
      <c r="P653" t="str">
        <f t="shared" si="348"/>
        <v/>
      </c>
      <c r="Q653" t="s">
        <v>761</v>
      </c>
      <c r="R653" t="s">
        <v>32</v>
      </c>
      <c r="S653" t="s">
        <v>462</v>
      </c>
      <c r="U653" t="str">
        <f t="shared" si="320"/>
        <v/>
      </c>
      <c r="V653" s="13"/>
    </row>
    <row r="654" spans="1:22" ht="13.2" customHeight="1" x14ac:dyDescent="0.3">
      <c r="A654" s="28"/>
      <c r="B654" s="28"/>
      <c r="C654" s="28"/>
      <c r="D654" s="28"/>
      <c r="E654" s="28"/>
      <c r="F654" s="28"/>
      <c r="G654" s="37"/>
      <c r="H654" s="28"/>
      <c r="I654" s="28"/>
      <c r="J654" s="28"/>
      <c r="K654" s="28"/>
      <c r="L654" s="28"/>
      <c r="M654" s="28"/>
      <c r="N654" s="28"/>
      <c r="O654" s="29"/>
      <c r="P654" t="str">
        <f>IF(D$161="","",D$161)</f>
        <v/>
      </c>
      <c r="Q654" t="s">
        <v>762</v>
      </c>
      <c r="R654" t="s">
        <v>25</v>
      </c>
      <c r="S654" t="s">
        <v>465</v>
      </c>
      <c r="U654" t="str">
        <f t="shared" si="317"/>
        <v/>
      </c>
      <c r="V654" s="13" t="str">
        <f t="shared" ref="V654" si="349">IF(OR($N$15="Int.",ISBLANK($N$15)),"",IF(AND(U655="NO*",U657="NO*"),"Case 0",IF(U654="VALID",IF(U656="VALID",IF(U655="YES",IF(U657="YES","Case 1","Case 2"),IF(U657="YES","Case 3","Case 4")),IF(U655="YES",IF(U657="YES","Case 5","Case 6"),IF(U657="YES","Case 7","Case 8"))),IF(U656="VALID",IF(U655="YES",IF(U657="YES","Case 9","Case 10"),IF(U657="YES","Case 11","Case 12")),IF(U655="YES",IF(U657="YES","Case 13","Case 14"),IF(U657="YES","Case 15","Case 16"))))))</f>
        <v/>
      </c>
    </row>
    <row r="655" spans="1:22" ht="13.2" customHeight="1" x14ac:dyDescent="0.3">
      <c r="A655" s="28"/>
      <c r="B655" s="28"/>
      <c r="C655" s="28"/>
      <c r="D655" s="28"/>
      <c r="E655" s="28"/>
      <c r="F655" s="28"/>
      <c r="G655" s="37"/>
      <c r="H655" s="28"/>
      <c r="I655" s="28"/>
      <c r="J655" s="28"/>
      <c r="K655" s="28"/>
      <c r="L655" s="28"/>
      <c r="M655" s="28"/>
      <c r="N655" s="28"/>
      <c r="O655" s="29"/>
      <c r="P655" t="str">
        <f t="shared" ref="P655:P657" si="350">IF(D$161="","",D$161)</f>
        <v/>
      </c>
      <c r="Q655" t="s">
        <v>762</v>
      </c>
      <c r="R655" t="s">
        <v>32</v>
      </c>
      <c r="S655" t="s">
        <v>465</v>
      </c>
      <c r="U655" t="str">
        <f t="shared" si="320"/>
        <v/>
      </c>
      <c r="V655" s="13"/>
    </row>
    <row r="656" spans="1:22" ht="13.2" customHeight="1" x14ac:dyDescent="0.3">
      <c r="A656" s="28"/>
      <c r="B656" s="28"/>
      <c r="C656" s="28"/>
      <c r="D656" s="28"/>
      <c r="E656" s="28"/>
      <c r="F656" s="28"/>
      <c r="G656" s="37"/>
      <c r="H656" s="28"/>
      <c r="I656" s="28"/>
      <c r="J656" s="28"/>
      <c r="K656" s="28"/>
      <c r="L656" s="28"/>
      <c r="M656" s="28"/>
      <c r="N656" s="28"/>
      <c r="O656" s="29"/>
      <c r="P656" t="str">
        <f t="shared" si="350"/>
        <v/>
      </c>
      <c r="Q656" t="s">
        <v>763</v>
      </c>
      <c r="R656" t="s">
        <v>25</v>
      </c>
      <c r="S656" t="s">
        <v>465</v>
      </c>
      <c r="U656" t="str">
        <f t="shared" si="317"/>
        <v/>
      </c>
      <c r="V656" s="13"/>
    </row>
    <row r="657" spans="1:22" ht="13.2" customHeight="1" x14ac:dyDescent="0.3">
      <c r="A657" s="28"/>
      <c r="B657" s="28"/>
      <c r="C657" s="28"/>
      <c r="D657" s="28"/>
      <c r="E657" s="28"/>
      <c r="F657" s="28"/>
      <c r="G657" s="37"/>
      <c r="H657" s="28"/>
      <c r="I657" s="28"/>
      <c r="J657" s="28"/>
      <c r="K657" s="28"/>
      <c r="L657" s="28"/>
      <c r="M657" s="28"/>
      <c r="N657" s="28"/>
      <c r="O657" s="29"/>
      <c r="P657" t="str">
        <f t="shared" si="350"/>
        <v/>
      </c>
      <c r="Q657" t="s">
        <v>763</v>
      </c>
      <c r="R657" t="s">
        <v>32</v>
      </c>
      <c r="S657" t="s">
        <v>465</v>
      </c>
      <c r="U657" t="str">
        <f t="shared" si="320"/>
        <v/>
      </c>
      <c r="V657" s="13"/>
    </row>
    <row r="658" spans="1:22" ht="13.2" customHeight="1" x14ac:dyDescent="0.3">
      <c r="A658" s="28"/>
      <c r="B658" s="28"/>
      <c r="C658" s="28"/>
      <c r="D658" s="28"/>
      <c r="E658" s="28"/>
      <c r="F658" s="28"/>
      <c r="G658" s="37"/>
      <c r="H658" s="28"/>
      <c r="I658" s="28"/>
      <c r="J658" s="28"/>
      <c r="K658" s="28"/>
      <c r="L658" s="28"/>
      <c r="M658" s="28"/>
      <c r="N658" s="28"/>
      <c r="O658" s="29"/>
      <c r="P658" t="str">
        <f>IF(D$162="","",D$162)</f>
        <v/>
      </c>
      <c r="Q658" t="s">
        <v>764</v>
      </c>
      <c r="R658" t="s">
        <v>25</v>
      </c>
      <c r="S658" t="s">
        <v>467</v>
      </c>
      <c r="U658" t="str">
        <f t="shared" ref="U658:U720" si="351">IF($T$1&lt;&gt;"Cq","",IF(T658="","INVALID",IF(T658&lt;33,"VALID","INVALID")))</f>
        <v/>
      </c>
      <c r="V658" s="13" t="str">
        <f t="shared" ref="V658" si="352">IF(OR($N$15="Int.",ISBLANK($N$15)),"",IF(AND(U659="NO*",U661="NO*"),"Case 0",IF(U658="VALID",IF(U660="VALID",IF(U659="YES",IF(U661="YES","Case 1","Case 2"),IF(U661="YES","Case 3","Case 4")),IF(U659="YES",IF(U661="YES","Case 5","Case 6"),IF(U661="YES","Case 7","Case 8"))),IF(U660="VALID",IF(U659="YES",IF(U661="YES","Case 9","Case 10"),IF(U661="YES","Case 11","Case 12")),IF(U659="YES",IF(U661="YES","Case 13","Case 14"),IF(U661="YES","Case 15","Case 16"))))))</f>
        <v/>
      </c>
    </row>
    <row r="659" spans="1:22" ht="13.2" customHeight="1" x14ac:dyDescent="0.3">
      <c r="A659" s="28"/>
      <c r="B659" s="28"/>
      <c r="C659" s="28"/>
      <c r="D659" s="28"/>
      <c r="E659" s="28"/>
      <c r="F659" s="28"/>
      <c r="G659" s="37"/>
      <c r="H659" s="28"/>
      <c r="I659" s="28"/>
      <c r="J659" s="28"/>
      <c r="K659" s="28"/>
      <c r="L659" s="28"/>
      <c r="M659" s="28"/>
      <c r="N659" s="28"/>
      <c r="O659" s="29"/>
      <c r="P659" t="str">
        <f t="shared" ref="P659:P661" si="353">IF(D$162="","",D$162)</f>
        <v/>
      </c>
      <c r="Q659" t="s">
        <v>764</v>
      </c>
      <c r="R659" t="s">
        <v>32</v>
      </c>
      <c r="S659" t="s">
        <v>467</v>
      </c>
      <c r="U659" t="str">
        <f t="shared" ref="U659:U721" si="354">IF($T$1&lt;&gt;"Cq","",IF(T659="","NO",IF(T659&lt;33,"YES","NO*")))</f>
        <v/>
      </c>
      <c r="V659" s="13"/>
    </row>
    <row r="660" spans="1:22" ht="13.2" customHeight="1" x14ac:dyDescent="0.3">
      <c r="A660" s="28"/>
      <c r="B660" s="28"/>
      <c r="C660" s="28"/>
      <c r="D660" s="28"/>
      <c r="E660" s="28"/>
      <c r="F660" s="28"/>
      <c r="G660" s="37"/>
      <c r="H660" s="28"/>
      <c r="I660" s="28"/>
      <c r="J660" s="28"/>
      <c r="K660" s="28"/>
      <c r="L660" s="28"/>
      <c r="M660" s="28"/>
      <c r="N660" s="28"/>
      <c r="O660" s="29"/>
      <c r="P660" t="str">
        <f t="shared" si="353"/>
        <v/>
      </c>
      <c r="Q660" t="s">
        <v>765</v>
      </c>
      <c r="R660" t="s">
        <v>25</v>
      </c>
      <c r="S660" t="s">
        <v>467</v>
      </c>
      <c r="U660" t="str">
        <f t="shared" si="351"/>
        <v/>
      </c>
      <c r="V660" s="13"/>
    </row>
    <row r="661" spans="1:22" ht="13.2" customHeight="1" x14ac:dyDescent="0.3">
      <c r="A661" s="28"/>
      <c r="B661" s="28"/>
      <c r="C661" s="28"/>
      <c r="D661" s="28"/>
      <c r="E661" s="28"/>
      <c r="F661" s="28"/>
      <c r="G661" s="37"/>
      <c r="H661" s="28"/>
      <c r="I661" s="28"/>
      <c r="J661" s="28"/>
      <c r="K661" s="28"/>
      <c r="L661" s="28"/>
      <c r="M661" s="28"/>
      <c r="N661" s="28"/>
      <c r="O661" s="29"/>
      <c r="P661" t="str">
        <f t="shared" si="353"/>
        <v/>
      </c>
      <c r="Q661" t="s">
        <v>765</v>
      </c>
      <c r="R661" t="s">
        <v>32</v>
      </c>
      <c r="S661" t="s">
        <v>467</v>
      </c>
      <c r="U661" t="str">
        <f t="shared" si="354"/>
        <v/>
      </c>
      <c r="V661" s="13"/>
    </row>
    <row r="662" spans="1:22" ht="13.2" customHeight="1" x14ac:dyDescent="0.3">
      <c r="A662" s="28"/>
      <c r="B662" s="28"/>
      <c r="C662" s="28"/>
      <c r="D662" s="28"/>
      <c r="E662" s="28"/>
      <c r="F662" s="28"/>
      <c r="G662" s="37"/>
      <c r="H662" s="28"/>
      <c r="I662" s="28"/>
      <c r="J662" s="28"/>
      <c r="K662" s="28"/>
      <c r="L662" s="28"/>
      <c r="M662" s="28"/>
      <c r="N662" s="28"/>
      <c r="O662" s="29"/>
      <c r="P662" t="str">
        <f>IF(D$163="","",D$163)</f>
        <v/>
      </c>
      <c r="Q662" t="s">
        <v>766</v>
      </c>
      <c r="R662" t="s">
        <v>25</v>
      </c>
      <c r="S662" t="s">
        <v>470</v>
      </c>
      <c r="U662" t="str">
        <f t="shared" si="351"/>
        <v/>
      </c>
      <c r="V662" s="13" t="str">
        <f t="shared" ref="V662" si="355">IF(OR($N$15="Int.",ISBLANK($N$15)),"",IF(AND(U663="NO*",U665="NO*"),"Case 0",IF(U662="VALID",IF(U664="VALID",IF(U663="YES",IF(U665="YES","Case 1","Case 2"),IF(U665="YES","Case 3","Case 4")),IF(U663="YES",IF(U665="YES","Case 5","Case 6"),IF(U665="YES","Case 7","Case 8"))),IF(U664="VALID",IF(U663="YES",IF(U665="YES","Case 9","Case 10"),IF(U665="YES","Case 11","Case 12")),IF(U663="YES",IF(U665="YES","Case 13","Case 14"),IF(U665="YES","Case 15","Case 16"))))))</f>
        <v/>
      </c>
    </row>
    <row r="663" spans="1:22" ht="13.2" customHeight="1" x14ac:dyDescent="0.3">
      <c r="A663" s="28"/>
      <c r="B663" s="28"/>
      <c r="C663" s="28"/>
      <c r="D663" s="28"/>
      <c r="E663" s="28"/>
      <c r="F663" s="28"/>
      <c r="G663" s="37"/>
      <c r="H663" s="28"/>
      <c r="I663" s="28"/>
      <c r="J663" s="28"/>
      <c r="K663" s="28"/>
      <c r="L663" s="28"/>
      <c r="M663" s="28"/>
      <c r="N663" s="28"/>
      <c r="O663" s="29"/>
      <c r="P663" t="str">
        <f t="shared" ref="P663:P665" si="356">IF(D$163="","",D$163)</f>
        <v/>
      </c>
      <c r="Q663" t="s">
        <v>766</v>
      </c>
      <c r="R663" t="s">
        <v>32</v>
      </c>
      <c r="S663" t="s">
        <v>470</v>
      </c>
      <c r="U663" t="str">
        <f t="shared" si="354"/>
        <v/>
      </c>
      <c r="V663" s="13"/>
    </row>
    <row r="664" spans="1:22" ht="13.2" customHeight="1" x14ac:dyDescent="0.3">
      <c r="A664" s="28"/>
      <c r="B664" s="28"/>
      <c r="C664" s="28"/>
      <c r="D664" s="28"/>
      <c r="E664" s="28"/>
      <c r="F664" s="28"/>
      <c r="G664" s="37"/>
      <c r="H664" s="28"/>
      <c r="I664" s="28"/>
      <c r="J664" s="28"/>
      <c r="K664" s="28"/>
      <c r="L664" s="28"/>
      <c r="M664" s="28"/>
      <c r="N664" s="28"/>
      <c r="O664" s="29"/>
      <c r="P664" t="str">
        <f t="shared" si="356"/>
        <v/>
      </c>
      <c r="Q664" t="s">
        <v>767</v>
      </c>
      <c r="R664" t="s">
        <v>25</v>
      </c>
      <c r="S664" t="s">
        <v>470</v>
      </c>
      <c r="U664" t="str">
        <f t="shared" si="351"/>
        <v/>
      </c>
      <c r="V664" s="13"/>
    </row>
    <row r="665" spans="1:22" ht="13.2" customHeight="1" x14ac:dyDescent="0.3">
      <c r="A665" s="28"/>
      <c r="B665" s="28"/>
      <c r="C665" s="28"/>
      <c r="D665" s="28"/>
      <c r="E665" s="28"/>
      <c r="F665" s="28"/>
      <c r="G665" s="37"/>
      <c r="H665" s="28"/>
      <c r="I665" s="28"/>
      <c r="J665" s="28"/>
      <c r="K665" s="28"/>
      <c r="L665" s="28"/>
      <c r="M665" s="28"/>
      <c r="N665" s="28"/>
      <c r="O665" s="29"/>
      <c r="P665" t="str">
        <f t="shared" si="356"/>
        <v/>
      </c>
      <c r="Q665" t="s">
        <v>767</v>
      </c>
      <c r="R665" t="s">
        <v>32</v>
      </c>
      <c r="S665" t="s">
        <v>470</v>
      </c>
      <c r="U665" t="str">
        <f t="shared" si="354"/>
        <v/>
      </c>
      <c r="V665" s="13"/>
    </row>
    <row r="666" spans="1:22" ht="13.2" customHeight="1" x14ac:dyDescent="0.3">
      <c r="A666" s="28"/>
      <c r="B666" s="28"/>
      <c r="C666" s="28"/>
      <c r="D666" s="28"/>
      <c r="E666" s="28"/>
      <c r="F666" s="28"/>
      <c r="G666" s="37"/>
      <c r="H666" s="28"/>
      <c r="I666" s="28"/>
      <c r="J666" s="28"/>
      <c r="K666" s="28"/>
      <c r="L666" s="28"/>
      <c r="M666" s="28"/>
      <c r="N666" s="28"/>
      <c r="O666" s="29"/>
      <c r="P666" t="str">
        <f>IF(D$164="","",D$164)</f>
        <v/>
      </c>
      <c r="Q666" t="s">
        <v>768</v>
      </c>
      <c r="R666" t="s">
        <v>25</v>
      </c>
      <c r="S666" t="s">
        <v>472</v>
      </c>
      <c r="U666" t="str">
        <f t="shared" si="351"/>
        <v/>
      </c>
      <c r="V666" s="13" t="str">
        <f t="shared" ref="V666" si="357">IF(OR($N$15="Int.",ISBLANK($N$15)),"",IF(AND(U667="NO*",U669="NO*"),"Case 0",IF(U666="VALID",IF(U668="VALID",IF(U667="YES",IF(U669="YES","Case 1","Case 2"),IF(U669="YES","Case 3","Case 4")),IF(U667="YES",IF(U669="YES","Case 5","Case 6"),IF(U669="YES","Case 7","Case 8"))),IF(U668="VALID",IF(U667="YES",IF(U669="YES","Case 9","Case 10"),IF(U669="YES","Case 11","Case 12")),IF(U667="YES",IF(U669="YES","Case 13","Case 14"),IF(U669="YES","Case 15","Case 16"))))))</f>
        <v/>
      </c>
    </row>
    <row r="667" spans="1:22" ht="13.2" customHeight="1" x14ac:dyDescent="0.3">
      <c r="A667" s="28"/>
      <c r="B667" s="28"/>
      <c r="C667" s="28"/>
      <c r="D667" s="28"/>
      <c r="E667" s="28"/>
      <c r="F667" s="28"/>
      <c r="G667" s="37"/>
      <c r="H667" s="28"/>
      <c r="I667" s="28"/>
      <c r="J667" s="28"/>
      <c r="K667" s="28"/>
      <c r="L667" s="28"/>
      <c r="M667" s="28"/>
      <c r="N667" s="28"/>
      <c r="O667" s="29"/>
      <c r="P667" t="str">
        <f t="shared" ref="P667:P669" si="358">IF(D$164="","",D$164)</f>
        <v/>
      </c>
      <c r="Q667" t="s">
        <v>768</v>
      </c>
      <c r="R667" t="s">
        <v>32</v>
      </c>
      <c r="S667" t="s">
        <v>472</v>
      </c>
      <c r="U667" t="str">
        <f t="shared" si="354"/>
        <v/>
      </c>
      <c r="V667" s="13"/>
    </row>
    <row r="668" spans="1:22" ht="13.2" customHeight="1" x14ac:dyDescent="0.3">
      <c r="A668" s="28"/>
      <c r="B668" s="28"/>
      <c r="C668" s="28"/>
      <c r="D668" s="28"/>
      <c r="E668" s="28"/>
      <c r="F668" s="28"/>
      <c r="G668" s="37"/>
      <c r="H668" s="28"/>
      <c r="I668" s="28"/>
      <c r="J668" s="28"/>
      <c r="K668" s="28"/>
      <c r="L668" s="28"/>
      <c r="M668" s="28"/>
      <c r="N668" s="28"/>
      <c r="O668" s="29"/>
      <c r="P668" t="str">
        <f t="shared" si="358"/>
        <v/>
      </c>
      <c r="Q668" t="s">
        <v>769</v>
      </c>
      <c r="R668" t="s">
        <v>25</v>
      </c>
      <c r="S668" t="s">
        <v>472</v>
      </c>
      <c r="U668" t="str">
        <f t="shared" si="351"/>
        <v/>
      </c>
      <c r="V668" s="13"/>
    </row>
    <row r="669" spans="1:22" ht="13.2" customHeight="1" x14ac:dyDescent="0.3">
      <c r="A669" s="28"/>
      <c r="B669" s="28"/>
      <c r="C669" s="28"/>
      <c r="D669" s="28"/>
      <c r="E669" s="28"/>
      <c r="F669" s="28"/>
      <c r="G669" s="37"/>
      <c r="H669" s="28"/>
      <c r="I669" s="28"/>
      <c r="J669" s="28"/>
      <c r="K669" s="28"/>
      <c r="L669" s="28"/>
      <c r="M669" s="28"/>
      <c r="N669" s="28"/>
      <c r="O669" s="29"/>
      <c r="P669" t="str">
        <f t="shared" si="358"/>
        <v/>
      </c>
      <c r="Q669" t="s">
        <v>769</v>
      </c>
      <c r="R669" t="s">
        <v>32</v>
      </c>
      <c r="S669" t="s">
        <v>472</v>
      </c>
      <c r="U669" t="str">
        <f t="shared" si="354"/>
        <v/>
      </c>
      <c r="V669" s="13"/>
    </row>
    <row r="670" spans="1:22" ht="13.2" customHeight="1" x14ac:dyDescent="0.3">
      <c r="A670" s="28"/>
      <c r="B670" s="28"/>
      <c r="C670" s="28"/>
      <c r="D670" s="28"/>
      <c r="E670" s="28"/>
      <c r="F670" s="28"/>
      <c r="G670" s="37"/>
      <c r="H670" s="28"/>
      <c r="I670" s="28"/>
      <c r="J670" s="28"/>
      <c r="K670" s="28"/>
      <c r="L670" s="28"/>
      <c r="M670" s="28"/>
      <c r="N670" s="28"/>
      <c r="O670" s="29"/>
      <c r="P670" t="str">
        <f>IF(D$165="","",D$165)</f>
        <v/>
      </c>
      <c r="Q670" t="s">
        <v>107</v>
      </c>
      <c r="R670" t="s">
        <v>25</v>
      </c>
      <c r="S670" t="s">
        <v>475</v>
      </c>
      <c r="U670" t="str">
        <f t="shared" si="351"/>
        <v/>
      </c>
      <c r="V670" s="13" t="str">
        <f t="shared" ref="V670" si="359">IF(OR($N$15="Int.",ISBLANK($N$15)),"",IF(AND(U671="NO*",U673="NO*"),"Case 0",IF(U670="VALID",IF(U672="VALID",IF(U671="YES",IF(U673="YES","Case 1","Case 2"),IF(U673="YES","Case 3","Case 4")),IF(U671="YES",IF(U673="YES","Case 5","Case 6"),IF(U673="YES","Case 7","Case 8"))),IF(U672="VALID",IF(U671="YES",IF(U673="YES","Case 9","Case 10"),IF(U673="YES","Case 11","Case 12")),IF(U671="YES",IF(U673="YES","Case 13","Case 14"),IF(U673="YES","Case 15","Case 16"))))))</f>
        <v/>
      </c>
    </row>
    <row r="671" spans="1:22" ht="13.2" customHeight="1" x14ac:dyDescent="0.3">
      <c r="A671" s="28"/>
      <c r="B671" s="28"/>
      <c r="C671" s="28"/>
      <c r="D671" s="28"/>
      <c r="E671" s="28"/>
      <c r="F671" s="28"/>
      <c r="G671" s="37"/>
      <c r="H671" s="28"/>
      <c r="I671" s="28"/>
      <c r="J671" s="28"/>
      <c r="K671" s="28"/>
      <c r="L671" s="28"/>
      <c r="M671" s="28"/>
      <c r="N671" s="28"/>
      <c r="O671" s="29"/>
      <c r="P671" t="str">
        <f t="shared" ref="P671:P673" si="360">IF(D$165="","",D$165)</f>
        <v/>
      </c>
      <c r="Q671" t="s">
        <v>107</v>
      </c>
      <c r="R671" t="s">
        <v>32</v>
      </c>
      <c r="S671" t="s">
        <v>475</v>
      </c>
      <c r="U671" t="str">
        <f t="shared" si="354"/>
        <v/>
      </c>
      <c r="V671" s="13"/>
    </row>
    <row r="672" spans="1:22" ht="13.2" customHeight="1" x14ac:dyDescent="0.3">
      <c r="A672" s="28"/>
      <c r="B672" s="28"/>
      <c r="C672" s="28"/>
      <c r="D672" s="28"/>
      <c r="E672" s="28"/>
      <c r="F672" s="28"/>
      <c r="G672" s="37"/>
      <c r="H672" s="28"/>
      <c r="I672" s="28"/>
      <c r="J672" s="28"/>
      <c r="K672" s="28"/>
      <c r="L672" s="28"/>
      <c r="M672" s="28"/>
      <c r="N672" s="28"/>
      <c r="O672" s="29"/>
      <c r="P672" t="str">
        <f t="shared" si="360"/>
        <v/>
      </c>
      <c r="Q672" t="s">
        <v>110</v>
      </c>
      <c r="R672" t="s">
        <v>25</v>
      </c>
      <c r="S672" t="s">
        <v>475</v>
      </c>
      <c r="U672" t="str">
        <f t="shared" si="351"/>
        <v/>
      </c>
      <c r="V672" s="13"/>
    </row>
    <row r="673" spans="1:22" ht="13.2" customHeight="1" x14ac:dyDescent="0.3">
      <c r="A673" s="28"/>
      <c r="B673" s="28"/>
      <c r="C673" s="28"/>
      <c r="D673" s="28"/>
      <c r="E673" s="28"/>
      <c r="F673" s="28"/>
      <c r="G673" s="37"/>
      <c r="H673" s="28"/>
      <c r="I673" s="28"/>
      <c r="J673" s="28"/>
      <c r="K673" s="28"/>
      <c r="L673" s="28"/>
      <c r="M673" s="28"/>
      <c r="N673" s="28"/>
      <c r="O673" s="29"/>
      <c r="P673" t="str">
        <f t="shared" si="360"/>
        <v/>
      </c>
      <c r="Q673" t="s">
        <v>110</v>
      </c>
      <c r="R673" t="s">
        <v>32</v>
      </c>
      <c r="S673" t="s">
        <v>475</v>
      </c>
      <c r="U673" t="str">
        <f t="shared" si="354"/>
        <v/>
      </c>
      <c r="V673" s="13"/>
    </row>
    <row r="674" spans="1:22" ht="13.2" customHeight="1" x14ac:dyDescent="0.3">
      <c r="A674" s="28"/>
      <c r="B674" s="28"/>
      <c r="C674" s="28"/>
      <c r="D674" s="28"/>
      <c r="E674" s="28"/>
      <c r="F674" s="28"/>
      <c r="G674" s="37"/>
      <c r="H674" s="28"/>
      <c r="I674" s="28"/>
      <c r="J674" s="28"/>
      <c r="K674" s="28"/>
      <c r="L674" s="28"/>
      <c r="M674" s="28"/>
      <c r="N674" s="28"/>
      <c r="O674" s="29"/>
      <c r="P674" t="str">
        <f>IF(D$166="","",D$166)</f>
        <v/>
      </c>
      <c r="Q674" t="s">
        <v>770</v>
      </c>
      <c r="R674" t="s">
        <v>25</v>
      </c>
      <c r="S674" t="s">
        <v>477</v>
      </c>
      <c r="U674" t="str">
        <f t="shared" si="351"/>
        <v/>
      </c>
      <c r="V674" s="13" t="str">
        <f t="shared" ref="V674" si="361">IF(OR($N$15="Int.",ISBLANK($N$15)),"",IF(AND(U675="NO*",U677="NO*"),"Case 0",IF(U674="VALID",IF(U676="VALID",IF(U675="YES",IF(U677="YES","Case 1","Case 2"),IF(U677="YES","Case 3","Case 4")),IF(U675="YES",IF(U677="YES","Case 5","Case 6"),IF(U677="YES","Case 7","Case 8"))),IF(U676="VALID",IF(U675="YES",IF(U677="YES","Case 9","Case 10"),IF(U677="YES","Case 11","Case 12")),IF(U675="YES",IF(U677="YES","Case 13","Case 14"),IF(U677="YES","Case 15","Case 16"))))))</f>
        <v/>
      </c>
    </row>
    <row r="675" spans="1:22" ht="13.2" customHeight="1" x14ac:dyDescent="0.3">
      <c r="A675" s="28"/>
      <c r="B675" s="28"/>
      <c r="C675" s="28"/>
      <c r="D675" s="28"/>
      <c r="E675" s="28"/>
      <c r="F675" s="28"/>
      <c r="G675" s="37"/>
      <c r="H675" s="28"/>
      <c r="I675" s="28"/>
      <c r="J675" s="28"/>
      <c r="K675" s="28"/>
      <c r="L675" s="28"/>
      <c r="M675" s="28"/>
      <c r="N675" s="28"/>
      <c r="O675" s="29"/>
      <c r="P675" t="str">
        <f t="shared" ref="P675:P677" si="362">IF(D$166="","",D$166)</f>
        <v/>
      </c>
      <c r="Q675" t="s">
        <v>770</v>
      </c>
      <c r="R675" t="s">
        <v>32</v>
      </c>
      <c r="S675" t="s">
        <v>477</v>
      </c>
      <c r="U675" t="str">
        <f t="shared" si="354"/>
        <v/>
      </c>
      <c r="V675" s="13"/>
    </row>
    <row r="676" spans="1:22" ht="13.2" customHeight="1" x14ac:dyDescent="0.3">
      <c r="A676" s="28"/>
      <c r="B676" s="28"/>
      <c r="C676" s="28"/>
      <c r="D676" s="28"/>
      <c r="E676" s="28"/>
      <c r="F676" s="28"/>
      <c r="G676" s="37"/>
      <c r="H676" s="28"/>
      <c r="I676" s="28"/>
      <c r="J676" s="28"/>
      <c r="K676" s="28"/>
      <c r="L676" s="28"/>
      <c r="M676" s="28"/>
      <c r="N676" s="28"/>
      <c r="O676" s="29"/>
      <c r="P676" t="str">
        <f t="shared" si="362"/>
        <v/>
      </c>
      <c r="Q676" t="s">
        <v>771</v>
      </c>
      <c r="R676" t="s">
        <v>25</v>
      </c>
      <c r="S676" t="s">
        <v>477</v>
      </c>
      <c r="U676" t="str">
        <f t="shared" si="351"/>
        <v/>
      </c>
      <c r="V676" s="13"/>
    </row>
    <row r="677" spans="1:22" ht="13.2" customHeight="1" x14ac:dyDescent="0.3">
      <c r="A677" s="28"/>
      <c r="B677" s="28"/>
      <c r="C677" s="28"/>
      <c r="D677" s="28"/>
      <c r="E677" s="28"/>
      <c r="F677" s="28"/>
      <c r="G677" s="37"/>
      <c r="H677" s="28"/>
      <c r="I677" s="28"/>
      <c r="J677" s="28"/>
      <c r="K677" s="28"/>
      <c r="L677" s="28"/>
      <c r="M677" s="28"/>
      <c r="N677" s="28"/>
      <c r="O677" s="29"/>
      <c r="P677" t="str">
        <f t="shared" si="362"/>
        <v/>
      </c>
      <c r="Q677" t="s">
        <v>771</v>
      </c>
      <c r="R677" t="s">
        <v>32</v>
      </c>
      <c r="S677" t="s">
        <v>477</v>
      </c>
      <c r="U677" t="str">
        <f t="shared" si="354"/>
        <v/>
      </c>
      <c r="V677" s="13"/>
    </row>
    <row r="678" spans="1:22" ht="13.2" customHeight="1" x14ac:dyDescent="0.3">
      <c r="A678" s="28"/>
      <c r="B678" s="28"/>
      <c r="C678" s="28"/>
      <c r="D678" s="28"/>
      <c r="E678" s="28"/>
      <c r="F678" s="28"/>
      <c r="G678" s="37"/>
      <c r="H678" s="28"/>
      <c r="I678" s="28"/>
      <c r="J678" s="28"/>
      <c r="K678" s="28"/>
      <c r="L678" s="28"/>
      <c r="M678" s="28"/>
      <c r="N678" s="28"/>
      <c r="O678" s="29"/>
      <c r="P678" t="str">
        <f>IF(D$167="","",D$167)</f>
        <v/>
      </c>
      <c r="Q678" t="s">
        <v>772</v>
      </c>
      <c r="R678" t="s">
        <v>25</v>
      </c>
      <c r="S678" t="s">
        <v>480</v>
      </c>
      <c r="U678" t="str">
        <f t="shared" si="351"/>
        <v/>
      </c>
      <c r="V678" s="13" t="str">
        <f t="shared" ref="V678" si="363">IF(OR($N$15="Int.",ISBLANK($N$15)),"",IF(AND(U679="NO*",U681="NO*"),"Case 0",IF(U678="VALID",IF(U680="VALID",IF(U679="YES",IF(U681="YES","Case 1","Case 2"),IF(U681="YES","Case 3","Case 4")),IF(U679="YES",IF(U681="YES","Case 5","Case 6"),IF(U681="YES","Case 7","Case 8"))),IF(U680="VALID",IF(U679="YES",IF(U681="YES","Case 9","Case 10"),IF(U681="YES","Case 11","Case 12")),IF(U679="YES",IF(U681="YES","Case 13","Case 14"),IF(U681="YES","Case 15","Case 16"))))))</f>
        <v/>
      </c>
    </row>
    <row r="679" spans="1:22" ht="13.2" customHeight="1" x14ac:dyDescent="0.3">
      <c r="A679" s="28"/>
      <c r="B679" s="28"/>
      <c r="C679" s="28"/>
      <c r="D679" s="28"/>
      <c r="E679" s="28"/>
      <c r="F679" s="28"/>
      <c r="G679" s="37"/>
      <c r="H679" s="28"/>
      <c r="I679" s="28"/>
      <c r="J679" s="28"/>
      <c r="K679" s="28"/>
      <c r="L679" s="28"/>
      <c r="M679" s="28"/>
      <c r="N679" s="28"/>
      <c r="O679" s="29"/>
      <c r="P679" t="str">
        <f t="shared" ref="P679:P681" si="364">IF(D$167="","",D$167)</f>
        <v/>
      </c>
      <c r="Q679" t="s">
        <v>772</v>
      </c>
      <c r="R679" t="s">
        <v>32</v>
      </c>
      <c r="S679" t="s">
        <v>480</v>
      </c>
      <c r="U679" t="str">
        <f t="shared" si="354"/>
        <v/>
      </c>
      <c r="V679" s="13"/>
    </row>
    <row r="680" spans="1:22" ht="13.2" customHeight="1" x14ac:dyDescent="0.3">
      <c r="A680" s="28"/>
      <c r="B680" s="28"/>
      <c r="C680" s="28"/>
      <c r="D680" s="28"/>
      <c r="E680" s="28"/>
      <c r="F680" s="28"/>
      <c r="G680" s="37"/>
      <c r="H680" s="28"/>
      <c r="I680" s="28"/>
      <c r="J680" s="28"/>
      <c r="K680" s="28"/>
      <c r="L680" s="28"/>
      <c r="M680" s="28"/>
      <c r="N680" s="28"/>
      <c r="O680" s="29"/>
      <c r="P680" t="str">
        <f t="shared" si="364"/>
        <v/>
      </c>
      <c r="Q680" t="s">
        <v>773</v>
      </c>
      <c r="R680" t="s">
        <v>25</v>
      </c>
      <c r="S680" t="s">
        <v>480</v>
      </c>
      <c r="U680" t="str">
        <f t="shared" si="351"/>
        <v/>
      </c>
      <c r="V680" s="13"/>
    </row>
    <row r="681" spans="1:22" ht="13.2" customHeight="1" x14ac:dyDescent="0.3">
      <c r="A681" s="28"/>
      <c r="B681" s="28"/>
      <c r="C681" s="28"/>
      <c r="D681" s="28"/>
      <c r="E681" s="28"/>
      <c r="F681" s="28"/>
      <c r="G681" s="37"/>
      <c r="H681" s="28"/>
      <c r="I681" s="28"/>
      <c r="J681" s="28"/>
      <c r="K681" s="28"/>
      <c r="L681" s="28"/>
      <c r="M681" s="28"/>
      <c r="N681" s="28"/>
      <c r="O681" s="29"/>
      <c r="P681" t="str">
        <f t="shared" si="364"/>
        <v/>
      </c>
      <c r="Q681" t="s">
        <v>773</v>
      </c>
      <c r="R681" t="s">
        <v>32</v>
      </c>
      <c r="S681" t="s">
        <v>480</v>
      </c>
      <c r="U681" t="str">
        <f t="shared" si="354"/>
        <v/>
      </c>
      <c r="V681" s="13"/>
    </row>
    <row r="682" spans="1:22" ht="13.2" customHeight="1" x14ac:dyDescent="0.3">
      <c r="A682" s="28"/>
      <c r="B682" s="28"/>
      <c r="C682" s="28"/>
      <c r="D682" s="28"/>
      <c r="E682" s="28"/>
      <c r="F682" s="28"/>
      <c r="G682" s="37"/>
      <c r="H682" s="28"/>
      <c r="I682" s="28"/>
      <c r="J682" s="28"/>
      <c r="K682" s="28"/>
      <c r="L682" s="28"/>
      <c r="M682" s="28"/>
      <c r="N682" s="28"/>
      <c r="O682" s="29"/>
      <c r="P682" t="str">
        <f>IF(D$168="","",D$168)</f>
        <v/>
      </c>
      <c r="Q682" t="s">
        <v>774</v>
      </c>
      <c r="R682" t="s">
        <v>25</v>
      </c>
      <c r="S682" t="s">
        <v>482</v>
      </c>
      <c r="U682" t="str">
        <f t="shared" si="351"/>
        <v/>
      </c>
      <c r="V682" s="13" t="str">
        <f t="shared" ref="V682" si="365">IF(OR($N$15="Int.",ISBLANK($N$15)),"",IF(AND(U683="NO*",U685="NO*"),"Case 0",IF(U682="VALID",IF(U684="VALID",IF(U683="YES",IF(U685="YES","Case 1","Case 2"),IF(U685="YES","Case 3","Case 4")),IF(U683="YES",IF(U685="YES","Case 5","Case 6"),IF(U685="YES","Case 7","Case 8"))),IF(U684="VALID",IF(U683="YES",IF(U685="YES","Case 9","Case 10"),IF(U685="YES","Case 11","Case 12")),IF(U683="YES",IF(U685="YES","Case 13","Case 14"),IF(U685="YES","Case 15","Case 16"))))))</f>
        <v/>
      </c>
    </row>
    <row r="683" spans="1:22" ht="13.2" customHeight="1" x14ac:dyDescent="0.3">
      <c r="A683" s="28"/>
      <c r="B683" s="28"/>
      <c r="C683" s="28"/>
      <c r="D683" s="28"/>
      <c r="E683" s="28"/>
      <c r="F683" s="28"/>
      <c r="G683" s="37"/>
      <c r="H683" s="28"/>
      <c r="I683" s="28"/>
      <c r="J683" s="28"/>
      <c r="K683" s="28"/>
      <c r="L683" s="28"/>
      <c r="M683" s="28"/>
      <c r="N683" s="28"/>
      <c r="O683" s="29"/>
      <c r="P683" t="str">
        <f t="shared" ref="P683:P685" si="366">IF(D$168="","",D$168)</f>
        <v/>
      </c>
      <c r="Q683" t="s">
        <v>774</v>
      </c>
      <c r="R683" t="s">
        <v>32</v>
      </c>
      <c r="S683" t="s">
        <v>482</v>
      </c>
      <c r="U683" t="str">
        <f t="shared" si="354"/>
        <v/>
      </c>
      <c r="V683" s="13"/>
    </row>
    <row r="684" spans="1:22" ht="13.2" customHeight="1" x14ac:dyDescent="0.3">
      <c r="A684" s="28"/>
      <c r="B684" s="28"/>
      <c r="C684" s="28"/>
      <c r="D684" s="28"/>
      <c r="E684" s="28"/>
      <c r="F684" s="28"/>
      <c r="G684" s="37"/>
      <c r="H684" s="28"/>
      <c r="I684" s="28"/>
      <c r="J684" s="28"/>
      <c r="K684" s="28"/>
      <c r="L684" s="28"/>
      <c r="M684" s="28"/>
      <c r="N684" s="28"/>
      <c r="O684" s="29"/>
      <c r="P684" t="str">
        <f t="shared" si="366"/>
        <v/>
      </c>
      <c r="Q684" t="s">
        <v>775</v>
      </c>
      <c r="R684" t="s">
        <v>25</v>
      </c>
      <c r="S684" t="s">
        <v>482</v>
      </c>
      <c r="U684" t="str">
        <f t="shared" si="351"/>
        <v/>
      </c>
      <c r="V684" s="13"/>
    </row>
    <row r="685" spans="1:22" ht="13.2" customHeight="1" x14ac:dyDescent="0.3">
      <c r="A685" s="28"/>
      <c r="B685" s="28"/>
      <c r="C685" s="28"/>
      <c r="D685" s="28"/>
      <c r="E685" s="28"/>
      <c r="F685" s="28"/>
      <c r="G685" s="37"/>
      <c r="H685" s="28"/>
      <c r="I685" s="28"/>
      <c r="J685" s="28"/>
      <c r="K685" s="28"/>
      <c r="L685" s="28"/>
      <c r="M685" s="28"/>
      <c r="N685" s="28"/>
      <c r="O685" s="29"/>
      <c r="P685" t="str">
        <f t="shared" si="366"/>
        <v/>
      </c>
      <c r="Q685" t="s">
        <v>775</v>
      </c>
      <c r="R685" t="s">
        <v>32</v>
      </c>
      <c r="S685" t="s">
        <v>482</v>
      </c>
      <c r="U685" t="str">
        <f t="shared" si="354"/>
        <v/>
      </c>
      <c r="V685" s="13"/>
    </row>
    <row r="686" spans="1:22" ht="13.2" customHeight="1" x14ac:dyDescent="0.3">
      <c r="A686" s="28"/>
      <c r="B686" s="28"/>
      <c r="C686" s="28"/>
      <c r="D686" s="28"/>
      <c r="E686" s="28"/>
      <c r="F686" s="28"/>
      <c r="G686" s="37"/>
      <c r="H686" s="28"/>
      <c r="I686" s="28"/>
      <c r="J686" s="28"/>
      <c r="K686" s="28"/>
      <c r="L686" s="28"/>
      <c r="M686" s="28"/>
      <c r="N686" s="28"/>
      <c r="O686" s="29"/>
      <c r="P686" t="str">
        <f>IF(D$169="","",D$169)</f>
        <v/>
      </c>
      <c r="Q686" t="s">
        <v>776</v>
      </c>
      <c r="R686" t="s">
        <v>25</v>
      </c>
      <c r="S686" t="s">
        <v>485</v>
      </c>
      <c r="U686" t="str">
        <f t="shared" si="351"/>
        <v/>
      </c>
      <c r="V686" s="13" t="str">
        <f t="shared" ref="V686" si="367">IF(OR($N$15="Int.",ISBLANK($N$15)),"",IF(AND(U687="NO*",U689="NO*"),"Case 0",IF(U686="VALID",IF(U688="VALID",IF(U687="YES",IF(U689="YES","Case 1","Case 2"),IF(U689="YES","Case 3","Case 4")),IF(U687="YES",IF(U689="YES","Case 5","Case 6"),IF(U689="YES","Case 7","Case 8"))),IF(U688="VALID",IF(U687="YES",IF(U689="YES","Case 9","Case 10"),IF(U689="YES","Case 11","Case 12")),IF(U687="YES",IF(U689="YES","Case 13","Case 14"),IF(U689="YES","Case 15","Case 16"))))))</f>
        <v/>
      </c>
    </row>
    <row r="687" spans="1:22" ht="13.2" customHeight="1" x14ac:dyDescent="0.3">
      <c r="A687" s="28"/>
      <c r="B687" s="28"/>
      <c r="C687" s="28"/>
      <c r="D687" s="28"/>
      <c r="E687" s="28"/>
      <c r="F687" s="28"/>
      <c r="G687" s="37"/>
      <c r="H687" s="28"/>
      <c r="I687" s="28"/>
      <c r="J687" s="28"/>
      <c r="K687" s="28"/>
      <c r="L687" s="28"/>
      <c r="M687" s="28"/>
      <c r="N687" s="28"/>
      <c r="O687" s="29"/>
      <c r="P687" t="str">
        <f t="shared" ref="P687:P689" si="368">IF(D$169="","",D$169)</f>
        <v/>
      </c>
      <c r="Q687" t="s">
        <v>776</v>
      </c>
      <c r="R687" t="s">
        <v>32</v>
      </c>
      <c r="S687" t="s">
        <v>485</v>
      </c>
      <c r="U687" t="str">
        <f t="shared" si="354"/>
        <v/>
      </c>
      <c r="V687" s="13"/>
    </row>
    <row r="688" spans="1:22" ht="13.2" customHeight="1" x14ac:dyDescent="0.3">
      <c r="A688" s="28"/>
      <c r="B688" s="28"/>
      <c r="C688" s="28"/>
      <c r="D688" s="28"/>
      <c r="E688" s="28"/>
      <c r="F688" s="28"/>
      <c r="G688" s="37"/>
      <c r="H688" s="28"/>
      <c r="I688" s="28"/>
      <c r="J688" s="28"/>
      <c r="K688" s="28"/>
      <c r="L688" s="28"/>
      <c r="M688" s="28"/>
      <c r="N688" s="28"/>
      <c r="O688" s="29"/>
      <c r="P688" t="str">
        <f t="shared" si="368"/>
        <v/>
      </c>
      <c r="Q688" t="s">
        <v>777</v>
      </c>
      <c r="R688" t="s">
        <v>25</v>
      </c>
      <c r="S688" t="s">
        <v>485</v>
      </c>
      <c r="U688" t="str">
        <f t="shared" si="351"/>
        <v/>
      </c>
      <c r="V688" s="13"/>
    </row>
    <row r="689" spans="1:22" ht="13.2" customHeight="1" x14ac:dyDescent="0.3">
      <c r="A689" s="28"/>
      <c r="B689" s="28"/>
      <c r="C689" s="28"/>
      <c r="D689" s="28"/>
      <c r="E689" s="28"/>
      <c r="F689" s="28"/>
      <c r="G689" s="37"/>
      <c r="H689" s="28"/>
      <c r="I689" s="28"/>
      <c r="J689" s="28"/>
      <c r="K689" s="28"/>
      <c r="L689" s="28"/>
      <c r="M689" s="28"/>
      <c r="N689" s="28"/>
      <c r="O689" s="29"/>
      <c r="P689" t="str">
        <f t="shared" si="368"/>
        <v/>
      </c>
      <c r="Q689" t="s">
        <v>777</v>
      </c>
      <c r="R689" t="s">
        <v>32</v>
      </c>
      <c r="S689" t="s">
        <v>485</v>
      </c>
      <c r="U689" t="str">
        <f t="shared" si="354"/>
        <v/>
      </c>
      <c r="V689" s="13"/>
    </row>
    <row r="690" spans="1:22" ht="13.2" customHeight="1" x14ac:dyDescent="0.3">
      <c r="A690" s="28"/>
      <c r="B690" s="28"/>
      <c r="C690" s="28"/>
      <c r="D690" s="28"/>
      <c r="E690" s="28"/>
      <c r="F690" s="28"/>
      <c r="G690" s="37"/>
      <c r="H690" s="28"/>
      <c r="I690" s="28"/>
      <c r="J690" s="28"/>
      <c r="K690" s="28"/>
      <c r="L690" s="28"/>
      <c r="M690" s="28"/>
      <c r="N690" s="28"/>
      <c r="O690" s="29"/>
      <c r="P690" t="str">
        <f>IF(D$170="","",D$170)</f>
        <v/>
      </c>
      <c r="Q690" t="s">
        <v>778</v>
      </c>
      <c r="R690" t="s">
        <v>25</v>
      </c>
      <c r="S690" t="s">
        <v>487</v>
      </c>
      <c r="U690" t="str">
        <f t="shared" si="351"/>
        <v/>
      </c>
      <c r="V690" s="13" t="str">
        <f t="shared" ref="V690" si="369">IF(OR($N$15="Int.",ISBLANK($N$15)),"",IF(AND(U691="NO*",U693="NO*"),"Case 0",IF(U690="VALID",IF(U692="VALID",IF(U691="YES",IF(U693="YES","Case 1","Case 2"),IF(U693="YES","Case 3","Case 4")),IF(U691="YES",IF(U693="YES","Case 5","Case 6"),IF(U693="YES","Case 7","Case 8"))),IF(U692="VALID",IF(U691="YES",IF(U693="YES","Case 9","Case 10"),IF(U693="YES","Case 11","Case 12")),IF(U691="YES",IF(U693="YES","Case 13","Case 14"),IF(U693="YES","Case 15","Case 16"))))))</f>
        <v/>
      </c>
    </row>
    <row r="691" spans="1:22" ht="13.2" customHeight="1" x14ac:dyDescent="0.3">
      <c r="A691" s="28"/>
      <c r="B691" s="28"/>
      <c r="C691" s="28"/>
      <c r="D691" s="28"/>
      <c r="E691" s="28"/>
      <c r="F691" s="28"/>
      <c r="G691" s="37"/>
      <c r="H691" s="28"/>
      <c r="I691" s="28"/>
      <c r="J691" s="28"/>
      <c r="K691" s="28"/>
      <c r="L691" s="28"/>
      <c r="M691" s="28"/>
      <c r="N691" s="28"/>
      <c r="O691" s="29"/>
      <c r="P691" t="str">
        <f t="shared" ref="P691:P693" si="370">IF(D$170="","",D$170)</f>
        <v/>
      </c>
      <c r="Q691" t="s">
        <v>778</v>
      </c>
      <c r="R691" t="s">
        <v>32</v>
      </c>
      <c r="S691" t="s">
        <v>487</v>
      </c>
      <c r="U691" t="str">
        <f t="shared" si="354"/>
        <v/>
      </c>
      <c r="V691" s="13"/>
    </row>
    <row r="692" spans="1:22" ht="13.2" customHeight="1" x14ac:dyDescent="0.3">
      <c r="A692" s="28"/>
      <c r="B692" s="28"/>
      <c r="C692" s="28"/>
      <c r="D692" s="28"/>
      <c r="E692" s="28"/>
      <c r="F692" s="28"/>
      <c r="G692" s="37"/>
      <c r="H692" s="28"/>
      <c r="I692" s="28"/>
      <c r="J692" s="28"/>
      <c r="K692" s="28"/>
      <c r="L692" s="28"/>
      <c r="M692" s="28"/>
      <c r="N692" s="28"/>
      <c r="O692" s="29"/>
      <c r="P692" t="str">
        <f t="shared" si="370"/>
        <v/>
      </c>
      <c r="Q692" t="s">
        <v>779</v>
      </c>
      <c r="R692" t="s">
        <v>25</v>
      </c>
      <c r="S692" t="s">
        <v>487</v>
      </c>
      <c r="U692" t="str">
        <f t="shared" si="351"/>
        <v/>
      </c>
      <c r="V692" s="13"/>
    </row>
    <row r="693" spans="1:22" ht="13.2" customHeight="1" x14ac:dyDescent="0.3">
      <c r="A693" s="28"/>
      <c r="B693" s="28"/>
      <c r="C693" s="28"/>
      <c r="D693" s="28"/>
      <c r="E693" s="28"/>
      <c r="F693" s="28"/>
      <c r="G693" s="37"/>
      <c r="H693" s="28"/>
      <c r="I693" s="28"/>
      <c r="J693" s="28"/>
      <c r="K693" s="28"/>
      <c r="L693" s="28"/>
      <c r="M693" s="28"/>
      <c r="N693" s="28"/>
      <c r="O693" s="29"/>
      <c r="P693" t="str">
        <f t="shared" si="370"/>
        <v/>
      </c>
      <c r="Q693" t="s">
        <v>779</v>
      </c>
      <c r="R693" t="s">
        <v>32</v>
      </c>
      <c r="S693" t="s">
        <v>487</v>
      </c>
      <c r="U693" t="str">
        <f t="shared" si="354"/>
        <v/>
      </c>
      <c r="V693" s="13"/>
    </row>
    <row r="694" spans="1:22" ht="13.2" customHeight="1" x14ac:dyDescent="0.3">
      <c r="A694" s="28"/>
      <c r="B694" s="28"/>
      <c r="C694" s="28"/>
      <c r="D694" s="28"/>
      <c r="E694" s="28"/>
      <c r="F694" s="28"/>
      <c r="G694" s="37"/>
      <c r="H694" s="28"/>
      <c r="I694" s="28"/>
      <c r="J694" s="28"/>
      <c r="K694" s="28"/>
      <c r="L694" s="28"/>
      <c r="M694" s="28"/>
      <c r="N694" s="28"/>
      <c r="O694" s="29"/>
      <c r="P694" t="str">
        <f>IF(D$171="","",D$171)</f>
        <v/>
      </c>
      <c r="Q694" t="s">
        <v>780</v>
      </c>
      <c r="R694" t="s">
        <v>25</v>
      </c>
      <c r="S694" t="s">
        <v>490</v>
      </c>
      <c r="U694" t="str">
        <f t="shared" si="351"/>
        <v/>
      </c>
      <c r="V694" s="13" t="str">
        <f t="shared" ref="V694" si="371">IF(OR($N$15="Int.",ISBLANK($N$15)),"",IF(AND(U695="NO*",U697="NO*"),"Case 0",IF(U694="VALID",IF(U696="VALID",IF(U695="YES",IF(U697="YES","Case 1","Case 2"),IF(U697="YES","Case 3","Case 4")),IF(U695="YES",IF(U697="YES","Case 5","Case 6"),IF(U697="YES","Case 7","Case 8"))),IF(U696="VALID",IF(U695="YES",IF(U697="YES","Case 9","Case 10"),IF(U697="YES","Case 11","Case 12")),IF(U695="YES",IF(U697="YES","Case 13","Case 14"),IF(U697="YES","Case 15","Case 16"))))))</f>
        <v/>
      </c>
    </row>
    <row r="695" spans="1:22" ht="13.2" customHeight="1" x14ac:dyDescent="0.3">
      <c r="A695" s="28"/>
      <c r="B695" s="28"/>
      <c r="C695" s="28"/>
      <c r="D695" s="28"/>
      <c r="E695" s="28"/>
      <c r="F695" s="28"/>
      <c r="G695" s="37"/>
      <c r="H695" s="28"/>
      <c r="I695" s="28"/>
      <c r="J695" s="28"/>
      <c r="K695" s="28"/>
      <c r="L695" s="28"/>
      <c r="M695" s="28"/>
      <c r="N695" s="28"/>
      <c r="O695" s="29"/>
      <c r="P695" t="str">
        <f t="shared" ref="P695:P697" si="372">IF(D$171="","",D$171)</f>
        <v/>
      </c>
      <c r="Q695" t="s">
        <v>780</v>
      </c>
      <c r="R695" t="s">
        <v>32</v>
      </c>
      <c r="S695" t="s">
        <v>490</v>
      </c>
      <c r="U695" t="str">
        <f t="shared" si="354"/>
        <v/>
      </c>
      <c r="V695" s="13"/>
    </row>
    <row r="696" spans="1:22" ht="13.2" customHeight="1" x14ac:dyDescent="0.3">
      <c r="A696" s="28"/>
      <c r="B696" s="28"/>
      <c r="C696" s="28"/>
      <c r="D696" s="28"/>
      <c r="E696" s="28"/>
      <c r="F696" s="28"/>
      <c r="G696" s="37"/>
      <c r="H696" s="28"/>
      <c r="I696" s="28"/>
      <c r="J696" s="28"/>
      <c r="K696" s="28"/>
      <c r="L696" s="28"/>
      <c r="M696" s="28"/>
      <c r="N696" s="28"/>
      <c r="O696" s="29"/>
      <c r="P696" t="str">
        <f t="shared" si="372"/>
        <v/>
      </c>
      <c r="Q696" t="s">
        <v>781</v>
      </c>
      <c r="R696" t="s">
        <v>25</v>
      </c>
      <c r="S696" t="s">
        <v>490</v>
      </c>
      <c r="U696" t="str">
        <f t="shared" si="351"/>
        <v/>
      </c>
      <c r="V696" s="13"/>
    </row>
    <row r="697" spans="1:22" ht="13.2" customHeight="1" x14ac:dyDescent="0.3">
      <c r="A697" s="28"/>
      <c r="B697" s="28"/>
      <c r="C697" s="28"/>
      <c r="D697" s="28"/>
      <c r="E697" s="28"/>
      <c r="F697" s="28"/>
      <c r="G697" s="37"/>
      <c r="H697" s="28"/>
      <c r="I697" s="28"/>
      <c r="J697" s="28"/>
      <c r="K697" s="28"/>
      <c r="L697" s="28"/>
      <c r="M697" s="28"/>
      <c r="N697" s="28"/>
      <c r="O697" s="29"/>
      <c r="P697" t="str">
        <f t="shared" si="372"/>
        <v/>
      </c>
      <c r="Q697" t="s">
        <v>781</v>
      </c>
      <c r="R697" t="s">
        <v>32</v>
      </c>
      <c r="S697" t="s">
        <v>490</v>
      </c>
      <c r="U697" t="str">
        <f t="shared" si="354"/>
        <v/>
      </c>
      <c r="V697" s="13"/>
    </row>
    <row r="698" spans="1:22" ht="13.2" customHeight="1" x14ac:dyDescent="0.3">
      <c r="A698" s="28"/>
      <c r="B698" s="28"/>
      <c r="C698" s="28"/>
      <c r="D698" s="28"/>
      <c r="E698" s="28"/>
      <c r="F698" s="28"/>
      <c r="G698" s="37"/>
      <c r="H698" s="28"/>
      <c r="I698" s="28"/>
      <c r="J698" s="28"/>
      <c r="K698" s="28"/>
      <c r="L698" s="28"/>
      <c r="M698" s="28"/>
      <c r="N698" s="28"/>
      <c r="O698" s="29"/>
      <c r="P698" t="str">
        <f>IF(D$172="","",D$172)</f>
        <v/>
      </c>
      <c r="Q698" t="s">
        <v>782</v>
      </c>
      <c r="R698" t="s">
        <v>25</v>
      </c>
      <c r="S698" t="s">
        <v>492</v>
      </c>
      <c r="U698" t="str">
        <f t="shared" si="351"/>
        <v/>
      </c>
      <c r="V698" s="13" t="str">
        <f t="shared" ref="V698" si="373">IF(OR($N$15="Int.",ISBLANK($N$15)),"",IF(AND(U699="NO*",U701="NO*"),"Case 0",IF(U698="VALID",IF(U700="VALID",IF(U699="YES",IF(U701="YES","Case 1","Case 2"),IF(U701="YES","Case 3","Case 4")),IF(U699="YES",IF(U701="YES","Case 5","Case 6"),IF(U701="YES","Case 7","Case 8"))),IF(U700="VALID",IF(U699="YES",IF(U701="YES","Case 9","Case 10"),IF(U701="YES","Case 11","Case 12")),IF(U699="YES",IF(U701="YES","Case 13","Case 14"),IF(U701="YES","Case 15","Case 16"))))))</f>
        <v/>
      </c>
    </row>
    <row r="699" spans="1:22" ht="13.2" customHeight="1" x14ac:dyDescent="0.3">
      <c r="A699" s="28"/>
      <c r="B699" s="28"/>
      <c r="C699" s="28"/>
      <c r="D699" s="28"/>
      <c r="E699" s="28"/>
      <c r="F699" s="28"/>
      <c r="G699" s="37"/>
      <c r="H699" s="28"/>
      <c r="I699" s="28"/>
      <c r="J699" s="28"/>
      <c r="K699" s="28"/>
      <c r="L699" s="28"/>
      <c r="M699" s="28"/>
      <c r="N699" s="28"/>
      <c r="O699" s="29"/>
      <c r="P699" t="str">
        <f t="shared" ref="P699:P701" si="374">IF(D$172="","",D$172)</f>
        <v/>
      </c>
      <c r="Q699" t="s">
        <v>782</v>
      </c>
      <c r="R699" t="s">
        <v>32</v>
      </c>
      <c r="S699" t="s">
        <v>492</v>
      </c>
      <c r="U699" t="str">
        <f t="shared" si="354"/>
        <v/>
      </c>
      <c r="V699" s="13"/>
    </row>
    <row r="700" spans="1:22" ht="13.2" customHeight="1" x14ac:dyDescent="0.3">
      <c r="A700" s="28"/>
      <c r="B700" s="28"/>
      <c r="C700" s="28"/>
      <c r="D700" s="28"/>
      <c r="E700" s="28"/>
      <c r="F700" s="28"/>
      <c r="G700" s="37"/>
      <c r="H700" s="28"/>
      <c r="I700" s="28"/>
      <c r="J700" s="28"/>
      <c r="K700" s="28"/>
      <c r="L700" s="28"/>
      <c r="M700" s="28"/>
      <c r="N700" s="28"/>
      <c r="O700" s="29"/>
      <c r="P700" t="str">
        <f t="shared" si="374"/>
        <v/>
      </c>
      <c r="Q700" t="s">
        <v>783</v>
      </c>
      <c r="R700" t="s">
        <v>25</v>
      </c>
      <c r="S700" t="s">
        <v>492</v>
      </c>
      <c r="U700" t="str">
        <f t="shared" si="351"/>
        <v/>
      </c>
      <c r="V700" s="13"/>
    </row>
    <row r="701" spans="1:22" ht="13.2" customHeight="1" x14ac:dyDescent="0.3">
      <c r="A701" s="28"/>
      <c r="B701" s="28"/>
      <c r="C701" s="28"/>
      <c r="D701" s="28"/>
      <c r="E701" s="28"/>
      <c r="F701" s="28"/>
      <c r="G701" s="37"/>
      <c r="H701" s="28"/>
      <c r="I701" s="28"/>
      <c r="J701" s="28"/>
      <c r="K701" s="28"/>
      <c r="L701" s="28"/>
      <c r="M701" s="28"/>
      <c r="N701" s="28"/>
      <c r="O701" s="29"/>
      <c r="P701" t="str">
        <f t="shared" si="374"/>
        <v/>
      </c>
      <c r="Q701" t="s">
        <v>783</v>
      </c>
      <c r="R701" t="s">
        <v>32</v>
      </c>
      <c r="S701" t="s">
        <v>492</v>
      </c>
      <c r="U701" t="str">
        <f t="shared" si="354"/>
        <v/>
      </c>
      <c r="V701" s="13"/>
    </row>
    <row r="702" spans="1:22" ht="13.2" customHeight="1" x14ac:dyDescent="0.3">
      <c r="A702" s="28"/>
      <c r="B702" s="28"/>
      <c r="C702" s="28"/>
      <c r="D702" s="28"/>
      <c r="E702" s="28"/>
      <c r="F702" s="28"/>
      <c r="G702" s="37"/>
      <c r="H702" s="28"/>
      <c r="I702" s="28"/>
      <c r="J702" s="28"/>
      <c r="K702" s="28"/>
      <c r="L702" s="28"/>
      <c r="M702" s="28"/>
      <c r="N702" s="28"/>
      <c r="O702" s="29"/>
      <c r="P702" t="str">
        <f>IF(D$173="","",D$173)</f>
        <v/>
      </c>
      <c r="Q702" t="s">
        <v>784</v>
      </c>
      <c r="R702" t="s">
        <v>25</v>
      </c>
      <c r="S702" t="s">
        <v>495</v>
      </c>
      <c r="U702" t="str">
        <f t="shared" si="351"/>
        <v/>
      </c>
      <c r="V702" s="13" t="str">
        <f t="shared" ref="V702" si="375">IF(OR($N$15="Int.",ISBLANK($N$15)),"",IF(AND(U703="NO*",U705="NO*"),"Case 0",IF(U702="VALID",IF(U704="VALID",IF(U703="YES",IF(U705="YES","Case 1","Case 2"),IF(U705="YES","Case 3","Case 4")),IF(U703="YES",IF(U705="YES","Case 5","Case 6"),IF(U705="YES","Case 7","Case 8"))),IF(U704="VALID",IF(U703="YES",IF(U705="YES","Case 9","Case 10"),IF(U705="YES","Case 11","Case 12")),IF(U703="YES",IF(U705="YES","Case 13","Case 14"),IF(U705="YES","Case 15","Case 16"))))))</f>
        <v/>
      </c>
    </row>
    <row r="703" spans="1:22" ht="13.2" customHeight="1" x14ac:dyDescent="0.3">
      <c r="A703" s="28"/>
      <c r="B703" s="28"/>
      <c r="C703" s="28"/>
      <c r="D703" s="28"/>
      <c r="E703" s="28"/>
      <c r="F703" s="28"/>
      <c r="G703" s="37"/>
      <c r="H703" s="28"/>
      <c r="I703" s="28"/>
      <c r="J703" s="28"/>
      <c r="K703" s="28"/>
      <c r="L703" s="28"/>
      <c r="M703" s="28"/>
      <c r="N703" s="28"/>
      <c r="O703" s="29"/>
      <c r="P703" t="str">
        <f t="shared" ref="P703:P705" si="376">IF(D$173="","",D$173)</f>
        <v/>
      </c>
      <c r="Q703" t="s">
        <v>784</v>
      </c>
      <c r="R703" t="s">
        <v>32</v>
      </c>
      <c r="S703" t="s">
        <v>495</v>
      </c>
      <c r="U703" t="str">
        <f t="shared" si="354"/>
        <v/>
      </c>
      <c r="V703" s="13"/>
    </row>
    <row r="704" spans="1:22" ht="13.2" customHeight="1" x14ac:dyDescent="0.3">
      <c r="A704" s="28"/>
      <c r="B704" s="28"/>
      <c r="C704" s="28"/>
      <c r="D704" s="28"/>
      <c r="E704" s="28"/>
      <c r="F704" s="28"/>
      <c r="G704" s="37"/>
      <c r="H704" s="28"/>
      <c r="I704" s="28"/>
      <c r="J704" s="28"/>
      <c r="K704" s="28"/>
      <c r="L704" s="28"/>
      <c r="M704" s="28"/>
      <c r="N704" s="28"/>
      <c r="O704" s="29"/>
      <c r="P704" t="str">
        <f t="shared" si="376"/>
        <v/>
      </c>
      <c r="Q704" t="s">
        <v>785</v>
      </c>
      <c r="R704" t="s">
        <v>25</v>
      </c>
      <c r="S704" t="s">
        <v>495</v>
      </c>
      <c r="U704" t="str">
        <f t="shared" si="351"/>
        <v/>
      </c>
      <c r="V704" s="13"/>
    </row>
    <row r="705" spans="1:22" ht="13.2" customHeight="1" x14ac:dyDescent="0.3">
      <c r="A705" s="28"/>
      <c r="B705" s="28"/>
      <c r="C705" s="28"/>
      <c r="D705" s="28"/>
      <c r="E705" s="28"/>
      <c r="F705" s="28"/>
      <c r="G705" s="37"/>
      <c r="H705" s="28"/>
      <c r="I705" s="28"/>
      <c r="J705" s="28"/>
      <c r="K705" s="28"/>
      <c r="L705" s="28"/>
      <c r="M705" s="28"/>
      <c r="N705" s="28"/>
      <c r="O705" s="29"/>
      <c r="P705" t="str">
        <f t="shared" si="376"/>
        <v/>
      </c>
      <c r="Q705" t="s">
        <v>785</v>
      </c>
      <c r="R705" t="s">
        <v>32</v>
      </c>
      <c r="S705" t="s">
        <v>495</v>
      </c>
      <c r="U705" t="str">
        <f t="shared" si="354"/>
        <v/>
      </c>
      <c r="V705" s="13"/>
    </row>
    <row r="706" spans="1:22" ht="13.2" customHeight="1" x14ac:dyDescent="0.3">
      <c r="A706" s="28"/>
      <c r="B706" s="28"/>
      <c r="C706" s="28"/>
      <c r="D706" s="28"/>
      <c r="E706" s="28"/>
      <c r="F706" s="28"/>
      <c r="G706" s="37"/>
      <c r="H706" s="28"/>
      <c r="I706" s="28"/>
      <c r="J706" s="28"/>
      <c r="K706" s="28"/>
      <c r="L706" s="28"/>
      <c r="M706" s="28"/>
      <c r="N706" s="28"/>
      <c r="O706" s="29"/>
      <c r="P706" t="str">
        <f>IF(D$174="","",D$174)</f>
        <v/>
      </c>
      <c r="Q706" t="s">
        <v>786</v>
      </c>
      <c r="R706" t="s">
        <v>25</v>
      </c>
      <c r="S706" t="s">
        <v>497</v>
      </c>
      <c r="U706" t="str">
        <f t="shared" si="351"/>
        <v/>
      </c>
      <c r="V706" s="13" t="str">
        <f t="shared" ref="V706" si="377">IF(OR($N$15="Int.",ISBLANK($N$15)),"",IF(AND(U707="NO*",U709="NO*"),"Case 0",IF(U706="VALID",IF(U708="VALID",IF(U707="YES",IF(U709="YES","Case 1","Case 2"),IF(U709="YES","Case 3","Case 4")),IF(U707="YES",IF(U709="YES","Case 5","Case 6"),IF(U709="YES","Case 7","Case 8"))),IF(U708="VALID",IF(U707="YES",IF(U709="YES","Case 9","Case 10"),IF(U709="YES","Case 11","Case 12")),IF(U707="YES",IF(U709="YES","Case 13","Case 14"),IF(U709="YES","Case 15","Case 16"))))))</f>
        <v/>
      </c>
    </row>
    <row r="707" spans="1:22" ht="13.2" customHeight="1" x14ac:dyDescent="0.3">
      <c r="A707" s="28"/>
      <c r="B707" s="28"/>
      <c r="C707" s="28"/>
      <c r="D707" s="28"/>
      <c r="E707" s="28"/>
      <c r="F707" s="28"/>
      <c r="G707" s="37"/>
      <c r="H707" s="28"/>
      <c r="I707" s="28"/>
      <c r="J707" s="28"/>
      <c r="K707" s="28"/>
      <c r="L707" s="28"/>
      <c r="M707" s="28"/>
      <c r="N707" s="28"/>
      <c r="O707" s="29"/>
      <c r="P707" t="str">
        <f t="shared" ref="P707:P709" si="378">IF(D$174="","",D$174)</f>
        <v/>
      </c>
      <c r="Q707" t="s">
        <v>786</v>
      </c>
      <c r="R707" t="s">
        <v>32</v>
      </c>
      <c r="S707" t="s">
        <v>497</v>
      </c>
      <c r="U707" t="str">
        <f t="shared" si="354"/>
        <v/>
      </c>
      <c r="V707" s="13"/>
    </row>
    <row r="708" spans="1:22" ht="13.2" customHeight="1" x14ac:dyDescent="0.3">
      <c r="A708" s="28"/>
      <c r="B708" s="28"/>
      <c r="C708" s="28"/>
      <c r="D708" s="28"/>
      <c r="E708" s="28"/>
      <c r="F708" s="28"/>
      <c r="G708" s="37"/>
      <c r="H708" s="28"/>
      <c r="I708" s="28"/>
      <c r="J708" s="28"/>
      <c r="K708" s="28"/>
      <c r="L708" s="28"/>
      <c r="M708" s="28"/>
      <c r="N708" s="28"/>
      <c r="O708" s="29"/>
      <c r="P708" t="str">
        <f t="shared" si="378"/>
        <v/>
      </c>
      <c r="Q708" t="s">
        <v>787</v>
      </c>
      <c r="R708" t="s">
        <v>25</v>
      </c>
      <c r="S708" t="s">
        <v>497</v>
      </c>
      <c r="U708" t="str">
        <f t="shared" si="351"/>
        <v/>
      </c>
      <c r="V708" s="13"/>
    </row>
    <row r="709" spans="1:22" ht="13.2" customHeight="1" x14ac:dyDescent="0.3">
      <c r="A709" s="28"/>
      <c r="B709" s="28"/>
      <c r="C709" s="28"/>
      <c r="D709" s="28"/>
      <c r="E709" s="28"/>
      <c r="F709" s="28"/>
      <c r="G709" s="37"/>
      <c r="H709" s="28"/>
      <c r="I709" s="28"/>
      <c r="J709" s="28"/>
      <c r="K709" s="28"/>
      <c r="L709" s="28"/>
      <c r="M709" s="28"/>
      <c r="N709" s="28"/>
      <c r="O709" s="29"/>
      <c r="P709" t="str">
        <f t="shared" si="378"/>
        <v/>
      </c>
      <c r="Q709" t="s">
        <v>787</v>
      </c>
      <c r="R709" t="s">
        <v>32</v>
      </c>
      <c r="S709" t="s">
        <v>497</v>
      </c>
      <c r="U709" t="str">
        <f t="shared" si="354"/>
        <v/>
      </c>
      <c r="V709" s="13"/>
    </row>
    <row r="710" spans="1:22" ht="13.2" customHeight="1" x14ac:dyDescent="0.3">
      <c r="A710" s="28"/>
      <c r="B710" s="28"/>
      <c r="C710" s="28"/>
      <c r="D710" s="28"/>
      <c r="E710" s="28"/>
      <c r="F710" s="28"/>
      <c r="G710" s="37"/>
      <c r="H710" s="28"/>
      <c r="I710" s="28"/>
      <c r="J710" s="28"/>
      <c r="K710" s="28"/>
      <c r="L710" s="28"/>
      <c r="M710" s="28"/>
      <c r="N710" s="28"/>
      <c r="O710" s="29"/>
      <c r="P710" t="str">
        <f>IF(D$175="","",D$175)</f>
        <v/>
      </c>
      <c r="Q710" t="s">
        <v>788</v>
      </c>
      <c r="R710" t="s">
        <v>25</v>
      </c>
      <c r="S710" t="s">
        <v>500</v>
      </c>
      <c r="U710" t="str">
        <f t="shared" si="351"/>
        <v/>
      </c>
      <c r="V710" s="13" t="str">
        <f t="shared" ref="V710" si="379">IF(OR($N$15="Int.",ISBLANK($N$15)),"",IF(AND(U711="NO*",U713="NO*"),"Case 0",IF(U710="VALID",IF(U712="VALID",IF(U711="YES",IF(U713="YES","Case 1","Case 2"),IF(U713="YES","Case 3","Case 4")),IF(U711="YES",IF(U713="YES","Case 5","Case 6"),IF(U713="YES","Case 7","Case 8"))),IF(U712="VALID",IF(U711="YES",IF(U713="YES","Case 9","Case 10"),IF(U713="YES","Case 11","Case 12")),IF(U711="YES",IF(U713="YES","Case 13","Case 14"),IF(U713="YES","Case 15","Case 16"))))))</f>
        <v/>
      </c>
    </row>
    <row r="711" spans="1:22" ht="13.2" customHeight="1" x14ac:dyDescent="0.3">
      <c r="A711" s="28"/>
      <c r="B711" s="28"/>
      <c r="C711" s="28"/>
      <c r="D711" s="28"/>
      <c r="E711" s="28"/>
      <c r="F711" s="28"/>
      <c r="G711" s="37"/>
      <c r="H711" s="28"/>
      <c r="I711" s="28"/>
      <c r="J711" s="28"/>
      <c r="K711" s="28"/>
      <c r="L711" s="28"/>
      <c r="M711" s="28"/>
      <c r="N711" s="28"/>
      <c r="O711" s="29"/>
      <c r="P711" t="str">
        <f t="shared" ref="P711:P713" si="380">IF(D$175="","",D$175)</f>
        <v/>
      </c>
      <c r="Q711" t="s">
        <v>788</v>
      </c>
      <c r="R711" t="s">
        <v>32</v>
      </c>
      <c r="S711" t="s">
        <v>500</v>
      </c>
      <c r="U711" t="str">
        <f t="shared" si="354"/>
        <v/>
      </c>
      <c r="V711" s="13"/>
    </row>
    <row r="712" spans="1:22" ht="13.2" customHeight="1" x14ac:dyDescent="0.3">
      <c r="A712" s="28"/>
      <c r="B712" s="28"/>
      <c r="C712" s="28"/>
      <c r="D712" s="28"/>
      <c r="E712" s="28"/>
      <c r="F712" s="28"/>
      <c r="G712" s="37"/>
      <c r="H712" s="28"/>
      <c r="I712" s="28"/>
      <c r="J712" s="28"/>
      <c r="K712" s="28"/>
      <c r="L712" s="28"/>
      <c r="M712" s="28"/>
      <c r="N712" s="28"/>
      <c r="O712" s="29"/>
      <c r="P712" t="str">
        <f t="shared" si="380"/>
        <v/>
      </c>
      <c r="Q712" t="s">
        <v>789</v>
      </c>
      <c r="R712" t="s">
        <v>25</v>
      </c>
      <c r="S712" t="s">
        <v>500</v>
      </c>
      <c r="U712" t="str">
        <f t="shared" si="351"/>
        <v/>
      </c>
      <c r="V712" s="13"/>
    </row>
    <row r="713" spans="1:22" ht="13.2" customHeight="1" x14ac:dyDescent="0.3">
      <c r="A713" s="28"/>
      <c r="B713" s="28"/>
      <c r="C713" s="28"/>
      <c r="D713" s="28"/>
      <c r="E713" s="28"/>
      <c r="F713" s="28"/>
      <c r="G713" s="37"/>
      <c r="H713" s="28"/>
      <c r="I713" s="28"/>
      <c r="J713" s="28"/>
      <c r="K713" s="28"/>
      <c r="L713" s="28"/>
      <c r="M713" s="28"/>
      <c r="N713" s="28"/>
      <c r="O713" s="29"/>
      <c r="P713" t="str">
        <f t="shared" si="380"/>
        <v/>
      </c>
      <c r="Q713" t="s">
        <v>789</v>
      </c>
      <c r="R713" t="s">
        <v>32</v>
      </c>
      <c r="S713" t="s">
        <v>500</v>
      </c>
      <c r="U713" t="str">
        <f t="shared" si="354"/>
        <v/>
      </c>
      <c r="V713" s="13"/>
    </row>
    <row r="714" spans="1:22" ht="13.2" customHeight="1" x14ac:dyDescent="0.3">
      <c r="A714" s="28"/>
      <c r="B714" s="28"/>
      <c r="C714" s="28"/>
      <c r="D714" s="28"/>
      <c r="E714" s="28"/>
      <c r="F714" s="28"/>
      <c r="G714" s="37"/>
      <c r="H714" s="28"/>
      <c r="I714" s="28"/>
      <c r="J714" s="28"/>
      <c r="K714" s="28"/>
      <c r="L714" s="28"/>
      <c r="M714" s="28"/>
      <c r="N714" s="28"/>
      <c r="O714" s="29"/>
      <c r="P714" t="str">
        <f>IF(D$176="","",D$176)</f>
        <v/>
      </c>
      <c r="Q714" t="s">
        <v>790</v>
      </c>
      <c r="R714" t="s">
        <v>25</v>
      </c>
      <c r="S714" t="s">
        <v>502</v>
      </c>
      <c r="U714" t="str">
        <f t="shared" si="351"/>
        <v/>
      </c>
      <c r="V714" s="13" t="str">
        <f t="shared" ref="V714" si="381">IF(OR($N$15="Int.",ISBLANK($N$15)),"",IF(AND(U715="NO*",U717="NO*"),"Case 0",IF(U714="VALID",IF(U716="VALID",IF(U715="YES",IF(U717="YES","Case 1","Case 2"),IF(U717="YES","Case 3","Case 4")),IF(U715="YES",IF(U717="YES","Case 5","Case 6"),IF(U717="YES","Case 7","Case 8"))),IF(U716="VALID",IF(U715="YES",IF(U717="YES","Case 9","Case 10"),IF(U717="YES","Case 11","Case 12")),IF(U715="YES",IF(U717="YES","Case 13","Case 14"),IF(U717="YES","Case 15","Case 16"))))))</f>
        <v/>
      </c>
    </row>
    <row r="715" spans="1:22" ht="13.2" customHeight="1" x14ac:dyDescent="0.3">
      <c r="A715" s="28"/>
      <c r="B715" s="28"/>
      <c r="C715" s="28"/>
      <c r="D715" s="28"/>
      <c r="E715" s="28"/>
      <c r="F715" s="28"/>
      <c r="G715" s="37"/>
      <c r="H715" s="28"/>
      <c r="I715" s="28"/>
      <c r="J715" s="28"/>
      <c r="K715" s="28"/>
      <c r="L715" s="28"/>
      <c r="M715" s="28"/>
      <c r="N715" s="28"/>
      <c r="O715" s="29"/>
      <c r="P715" t="str">
        <f t="shared" ref="P715:P717" si="382">IF(D$176="","",D$176)</f>
        <v/>
      </c>
      <c r="Q715" t="s">
        <v>790</v>
      </c>
      <c r="R715" t="s">
        <v>32</v>
      </c>
      <c r="S715" t="s">
        <v>502</v>
      </c>
      <c r="U715" t="str">
        <f t="shared" si="354"/>
        <v/>
      </c>
      <c r="V715" s="13"/>
    </row>
    <row r="716" spans="1:22" ht="13.2" customHeight="1" x14ac:dyDescent="0.3">
      <c r="A716" s="28"/>
      <c r="B716" s="28"/>
      <c r="C716" s="28"/>
      <c r="D716" s="28"/>
      <c r="E716" s="28"/>
      <c r="F716" s="28"/>
      <c r="G716" s="37"/>
      <c r="H716" s="28"/>
      <c r="I716" s="28"/>
      <c r="J716" s="28"/>
      <c r="K716" s="28"/>
      <c r="L716" s="28"/>
      <c r="M716" s="28"/>
      <c r="N716" s="28"/>
      <c r="O716" s="29"/>
      <c r="P716" t="str">
        <f t="shared" si="382"/>
        <v/>
      </c>
      <c r="Q716" t="s">
        <v>791</v>
      </c>
      <c r="R716" t="s">
        <v>25</v>
      </c>
      <c r="S716" t="s">
        <v>502</v>
      </c>
      <c r="U716" t="str">
        <f t="shared" si="351"/>
        <v/>
      </c>
      <c r="V716" s="13"/>
    </row>
    <row r="717" spans="1:22" ht="13.2" customHeight="1" x14ac:dyDescent="0.3">
      <c r="A717" s="28"/>
      <c r="B717" s="28"/>
      <c r="C717" s="28"/>
      <c r="D717" s="28"/>
      <c r="E717" s="28"/>
      <c r="F717" s="28"/>
      <c r="G717" s="37"/>
      <c r="H717" s="28"/>
      <c r="I717" s="28"/>
      <c r="J717" s="28"/>
      <c r="K717" s="28"/>
      <c r="L717" s="28"/>
      <c r="M717" s="28"/>
      <c r="N717" s="28"/>
      <c r="O717" s="29"/>
      <c r="P717" t="str">
        <f t="shared" si="382"/>
        <v/>
      </c>
      <c r="Q717" t="s">
        <v>791</v>
      </c>
      <c r="R717" t="s">
        <v>32</v>
      </c>
      <c r="S717" t="s">
        <v>502</v>
      </c>
      <c r="U717" t="str">
        <f t="shared" si="354"/>
        <v/>
      </c>
      <c r="V717" s="13"/>
    </row>
    <row r="718" spans="1:22" ht="13.2" customHeight="1" x14ac:dyDescent="0.3">
      <c r="A718" s="28"/>
      <c r="B718" s="28"/>
      <c r="C718" s="28"/>
      <c r="D718" s="28"/>
      <c r="E718" s="28"/>
      <c r="F718" s="28"/>
      <c r="G718" s="37"/>
      <c r="H718" s="28"/>
      <c r="I718" s="28"/>
      <c r="J718" s="28"/>
      <c r="K718" s="28"/>
      <c r="L718" s="28"/>
      <c r="M718" s="28"/>
      <c r="N718" s="28"/>
      <c r="O718" s="29"/>
      <c r="P718" t="str">
        <f>IF(D$177="","",D$177)</f>
        <v/>
      </c>
      <c r="Q718" t="s">
        <v>792</v>
      </c>
      <c r="R718" t="s">
        <v>25</v>
      </c>
      <c r="S718" t="s">
        <v>505</v>
      </c>
      <c r="U718" t="str">
        <f t="shared" si="351"/>
        <v/>
      </c>
      <c r="V718" s="13" t="str">
        <f t="shared" ref="V718" si="383">IF(OR($N$15="Int.",ISBLANK($N$15)),"",IF(AND(U719="NO*",U721="NO*"),"Case 0",IF(U718="VALID",IF(U720="VALID",IF(U719="YES",IF(U721="YES","Case 1","Case 2"),IF(U721="YES","Case 3","Case 4")),IF(U719="YES",IF(U721="YES","Case 5","Case 6"),IF(U721="YES","Case 7","Case 8"))),IF(U720="VALID",IF(U719="YES",IF(U721="YES","Case 9","Case 10"),IF(U721="YES","Case 11","Case 12")),IF(U719="YES",IF(U721="YES","Case 13","Case 14"),IF(U721="YES","Case 15","Case 16"))))))</f>
        <v/>
      </c>
    </row>
    <row r="719" spans="1:22" ht="13.2" customHeight="1" x14ac:dyDescent="0.3">
      <c r="A719" s="28"/>
      <c r="B719" s="28"/>
      <c r="C719" s="28"/>
      <c r="D719" s="28"/>
      <c r="E719" s="28"/>
      <c r="F719" s="28"/>
      <c r="G719" s="37"/>
      <c r="H719" s="28"/>
      <c r="I719" s="28"/>
      <c r="J719" s="28"/>
      <c r="K719" s="28"/>
      <c r="L719" s="28"/>
      <c r="M719" s="28"/>
      <c r="N719" s="28"/>
      <c r="O719" s="29"/>
      <c r="P719" t="str">
        <f t="shared" ref="P719:P721" si="384">IF(D$177="","",D$177)</f>
        <v/>
      </c>
      <c r="Q719" t="s">
        <v>792</v>
      </c>
      <c r="R719" t="s">
        <v>32</v>
      </c>
      <c r="S719" t="s">
        <v>505</v>
      </c>
      <c r="U719" t="str">
        <f t="shared" si="354"/>
        <v/>
      </c>
      <c r="V719" s="13"/>
    </row>
    <row r="720" spans="1:22" ht="13.2" customHeight="1" x14ac:dyDescent="0.3">
      <c r="A720" s="28"/>
      <c r="B720" s="28"/>
      <c r="C720" s="28"/>
      <c r="D720" s="28"/>
      <c r="E720" s="28"/>
      <c r="F720" s="28"/>
      <c r="G720" s="37"/>
      <c r="H720" s="28"/>
      <c r="I720" s="28"/>
      <c r="J720" s="28"/>
      <c r="K720" s="28"/>
      <c r="L720" s="28"/>
      <c r="M720" s="28"/>
      <c r="N720" s="28"/>
      <c r="O720" s="29"/>
      <c r="P720" t="str">
        <f t="shared" si="384"/>
        <v/>
      </c>
      <c r="Q720" t="s">
        <v>793</v>
      </c>
      <c r="R720" t="s">
        <v>25</v>
      </c>
      <c r="S720" t="s">
        <v>505</v>
      </c>
      <c r="U720" t="str">
        <f t="shared" si="351"/>
        <v/>
      </c>
      <c r="V720" s="13"/>
    </row>
    <row r="721" spans="1:22" ht="13.2" customHeight="1" x14ac:dyDescent="0.3">
      <c r="A721" s="28"/>
      <c r="B721" s="28"/>
      <c r="C721" s="28"/>
      <c r="D721" s="28"/>
      <c r="E721" s="28"/>
      <c r="F721" s="28"/>
      <c r="G721" s="37"/>
      <c r="H721" s="28"/>
      <c r="I721" s="28"/>
      <c r="J721" s="28"/>
      <c r="K721" s="28"/>
      <c r="L721" s="28"/>
      <c r="M721" s="28"/>
      <c r="N721" s="28"/>
      <c r="O721" s="29"/>
      <c r="P721" t="str">
        <f t="shared" si="384"/>
        <v/>
      </c>
      <c r="Q721" t="s">
        <v>793</v>
      </c>
      <c r="R721" t="s">
        <v>32</v>
      </c>
      <c r="S721" t="s">
        <v>505</v>
      </c>
      <c r="U721" t="str">
        <f t="shared" si="354"/>
        <v/>
      </c>
      <c r="V721" s="13"/>
    </row>
    <row r="722" spans="1:22" ht="13.2" customHeight="1" x14ac:dyDescent="0.3">
      <c r="A722" s="28"/>
      <c r="B722" s="28"/>
      <c r="C722" s="28"/>
      <c r="D722" s="28"/>
      <c r="E722" s="28"/>
      <c r="F722" s="28"/>
      <c r="G722" s="37"/>
      <c r="H722" s="28"/>
      <c r="I722" s="28"/>
      <c r="J722" s="28"/>
      <c r="K722" s="28"/>
      <c r="L722" s="28"/>
      <c r="M722" s="28"/>
      <c r="N722" s="28"/>
      <c r="O722" s="29"/>
      <c r="P722" t="str">
        <f>IF(D$178="","",D$178)</f>
        <v/>
      </c>
      <c r="Q722" t="s">
        <v>794</v>
      </c>
      <c r="R722" t="s">
        <v>25</v>
      </c>
      <c r="S722" t="s">
        <v>507</v>
      </c>
      <c r="U722" t="str">
        <f t="shared" ref="U722:U768" si="385">IF($T$1&lt;&gt;"Cq","",IF(T722="","INVALID",IF(T722&lt;33,"VALID","INVALID")))</f>
        <v/>
      </c>
      <c r="V722" s="13" t="str">
        <f t="shared" ref="V722" si="386">IF(OR($N$15="Int.",ISBLANK($N$15)),"",IF(AND(U723="NO*",U725="NO*"),"Case 0",IF(U722="VALID",IF(U724="VALID",IF(U723="YES",IF(U725="YES","Case 1","Case 2"),IF(U725="YES","Case 3","Case 4")),IF(U723="YES",IF(U725="YES","Case 5","Case 6"),IF(U725="YES","Case 7","Case 8"))),IF(U724="VALID",IF(U723="YES",IF(U725="YES","Case 9","Case 10"),IF(U725="YES","Case 11","Case 12")),IF(U723="YES",IF(U725="YES","Case 13","Case 14"),IF(U725="YES","Case 15","Case 16"))))))</f>
        <v/>
      </c>
    </row>
    <row r="723" spans="1:22" ht="13.2" customHeight="1" x14ac:dyDescent="0.3">
      <c r="A723" s="28"/>
      <c r="B723" s="28"/>
      <c r="C723" s="28"/>
      <c r="D723" s="28"/>
      <c r="E723" s="28"/>
      <c r="F723" s="28"/>
      <c r="G723" s="37"/>
      <c r="H723" s="28"/>
      <c r="I723" s="28"/>
      <c r="J723" s="28"/>
      <c r="K723" s="28"/>
      <c r="L723" s="28"/>
      <c r="M723" s="28"/>
      <c r="N723" s="28"/>
      <c r="O723" s="29"/>
      <c r="P723" t="str">
        <f t="shared" ref="P723:P725" si="387">IF(D$178="","",D$178)</f>
        <v/>
      </c>
      <c r="Q723" t="s">
        <v>794</v>
      </c>
      <c r="R723" t="s">
        <v>32</v>
      </c>
      <c r="S723" t="s">
        <v>507</v>
      </c>
      <c r="U723" t="str">
        <f t="shared" ref="U723:U769" si="388">IF($T$1&lt;&gt;"Cq","",IF(T723="","NO",IF(T723&lt;33,"YES","NO*")))</f>
        <v/>
      </c>
      <c r="V723" s="13"/>
    </row>
    <row r="724" spans="1:22" ht="13.2" customHeight="1" x14ac:dyDescent="0.3">
      <c r="A724" s="28"/>
      <c r="B724" s="28"/>
      <c r="C724" s="28"/>
      <c r="D724" s="28"/>
      <c r="E724" s="28"/>
      <c r="F724" s="28"/>
      <c r="G724" s="37"/>
      <c r="H724" s="28"/>
      <c r="I724" s="28"/>
      <c r="J724" s="28"/>
      <c r="K724" s="28"/>
      <c r="L724" s="28"/>
      <c r="M724" s="28"/>
      <c r="N724" s="28"/>
      <c r="O724" s="29"/>
      <c r="P724" t="str">
        <f t="shared" si="387"/>
        <v/>
      </c>
      <c r="Q724" t="s">
        <v>795</v>
      </c>
      <c r="R724" t="s">
        <v>25</v>
      </c>
      <c r="S724" t="s">
        <v>507</v>
      </c>
      <c r="U724" t="str">
        <f t="shared" si="385"/>
        <v/>
      </c>
      <c r="V724" s="13"/>
    </row>
    <row r="725" spans="1:22" ht="13.2" customHeight="1" x14ac:dyDescent="0.3">
      <c r="A725" s="28"/>
      <c r="B725" s="28"/>
      <c r="C725" s="28"/>
      <c r="D725" s="28"/>
      <c r="E725" s="28"/>
      <c r="F725" s="28"/>
      <c r="G725" s="37"/>
      <c r="H725" s="28"/>
      <c r="I725" s="28"/>
      <c r="J725" s="28"/>
      <c r="K725" s="28"/>
      <c r="L725" s="28"/>
      <c r="M725" s="28"/>
      <c r="N725" s="28"/>
      <c r="O725" s="29"/>
      <c r="P725" t="str">
        <f t="shared" si="387"/>
        <v/>
      </c>
      <c r="Q725" t="s">
        <v>795</v>
      </c>
      <c r="R725" t="s">
        <v>32</v>
      </c>
      <c r="S725" t="s">
        <v>507</v>
      </c>
      <c r="U725" t="str">
        <f t="shared" si="388"/>
        <v/>
      </c>
      <c r="V725" s="13"/>
    </row>
    <row r="726" spans="1:22" ht="13.2" customHeight="1" x14ac:dyDescent="0.3">
      <c r="A726" s="28"/>
      <c r="B726" s="28"/>
      <c r="C726" s="28"/>
      <c r="D726" s="28"/>
      <c r="E726" s="28"/>
      <c r="F726" s="28"/>
      <c r="G726" s="37"/>
      <c r="H726" s="28"/>
      <c r="I726" s="28"/>
      <c r="J726" s="28"/>
      <c r="K726" s="28"/>
      <c r="L726" s="28"/>
      <c r="M726" s="28"/>
      <c r="N726" s="28"/>
      <c r="O726" s="29"/>
      <c r="P726" t="str">
        <f>IF(D$179="","",D$179)</f>
        <v/>
      </c>
      <c r="Q726" t="s">
        <v>796</v>
      </c>
      <c r="R726" t="s">
        <v>25</v>
      </c>
      <c r="S726" t="s">
        <v>510</v>
      </c>
      <c r="U726" t="str">
        <f t="shared" si="385"/>
        <v/>
      </c>
      <c r="V726" s="13" t="str">
        <f t="shared" ref="V726" si="389">IF(OR($N$15="Int.",ISBLANK($N$15)),"",IF(AND(U727="NO*",U729="NO*"),"Case 0",IF(U726="VALID",IF(U728="VALID",IF(U727="YES",IF(U729="YES","Case 1","Case 2"),IF(U729="YES","Case 3","Case 4")),IF(U727="YES",IF(U729="YES","Case 5","Case 6"),IF(U729="YES","Case 7","Case 8"))),IF(U728="VALID",IF(U727="YES",IF(U729="YES","Case 9","Case 10"),IF(U729="YES","Case 11","Case 12")),IF(U727="YES",IF(U729="YES","Case 13","Case 14"),IF(U729="YES","Case 15","Case 16"))))))</f>
        <v/>
      </c>
    </row>
    <row r="727" spans="1:22" ht="13.2" customHeight="1" x14ac:dyDescent="0.3">
      <c r="A727" s="28"/>
      <c r="B727" s="28"/>
      <c r="C727" s="28"/>
      <c r="D727" s="28"/>
      <c r="E727" s="28"/>
      <c r="F727" s="28"/>
      <c r="G727" s="37"/>
      <c r="H727" s="28"/>
      <c r="I727" s="28"/>
      <c r="J727" s="28"/>
      <c r="K727" s="28"/>
      <c r="L727" s="28"/>
      <c r="M727" s="28"/>
      <c r="N727" s="28"/>
      <c r="O727" s="29"/>
      <c r="P727" t="str">
        <f t="shared" ref="P727:P729" si="390">IF(D$179="","",D$179)</f>
        <v/>
      </c>
      <c r="Q727" t="s">
        <v>796</v>
      </c>
      <c r="R727" t="s">
        <v>32</v>
      </c>
      <c r="S727" t="s">
        <v>510</v>
      </c>
      <c r="U727" t="str">
        <f t="shared" si="388"/>
        <v/>
      </c>
      <c r="V727" s="13"/>
    </row>
    <row r="728" spans="1:22" ht="13.2" customHeight="1" x14ac:dyDescent="0.3">
      <c r="A728" s="28"/>
      <c r="B728" s="28"/>
      <c r="C728" s="28"/>
      <c r="D728" s="28"/>
      <c r="E728" s="28"/>
      <c r="F728" s="28"/>
      <c r="G728" s="37"/>
      <c r="H728" s="28"/>
      <c r="I728" s="28"/>
      <c r="J728" s="28"/>
      <c r="K728" s="28"/>
      <c r="L728" s="28"/>
      <c r="M728" s="28"/>
      <c r="N728" s="28"/>
      <c r="O728" s="29"/>
      <c r="P728" t="str">
        <f t="shared" si="390"/>
        <v/>
      </c>
      <c r="Q728" t="s">
        <v>797</v>
      </c>
      <c r="R728" t="s">
        <v>25</v>
      </c>
      <c r="S728" t="s">
        <v>510</v>
      </c>
      <c r="U728" t="str">
        <f t="shared" si="385"/>
        <v/>
      </c>
      <c r="V728" s="13"/>
    </row>
    <row r="729" spans="1:22" ht="13.2" customHeight="1" x14ac:dyDescent="0.3">
      <c r="A729" s="28"/>
      <c r="B729" s="28"/>
      <c r="C729" s="28"/>
      <c r="D729" s="28"/>
      <c r="E729" s="28"/>
      <c r="F729" s="28"/>
      <c r="G729" s="37"/>
      <c r="H729" s="28"/>
      <c r="I729" s="28"/>
      <c r="J729" s="28"/>
      <c r="K729" s="28"/>
      <c r="L729" s="28"/>
      <c r="M729" s="28"/>
      <c r="N729" s="28"/>
      <c r="O729" s="29"/>
      <c r="P729" t="str">
        <f t="shared" si="390"/>
        <v/>
      </c>
      <c r="Q729" t="s">
        <v>797</v>
      </c>
      <c r="R729" t="s">
        <v>32</v>
      </c>
      <c r="S729" t="s">
        <v>510</v>
      </c>
      <c r="U729" t="str">
        <f t="shared" si="388"/>
        <v/>
      </c>
      <c r="V729" s="13"/>
    </row>
    <row r="730" spans="1:22" ht="13.2" customHeight="1" x14ac:dyDescent="0.3">
      <c r="A730" s="28"/>
      <c r="B730" s="28"/>
      <c r="C730" s="28"/>
      <c r="D730" s="28"/>
      <c r="E730" s="28"/>
      <c r="F730" s="28"/>
      <c r="G730" s="37"/>
      <c r="H730" s="28"/>
      <c r="I730" s="28"/>
      <c r="J730" s="28"/>
      <c r="K730" s="28"/>
      <c r="L730" s="28"/>
      <c r="M730" s="28"/>
      <c r="N730" s="28"/>
      <c r="O730" s="29"/>
      <c r="P730" t="str">
        <f>IF(D$180="","",D$180)</f>
        <v/>
      </c>
      <c r="Q730" t="s">
        <v>798</v>
      </c>
      <c r="R730" t="s">
        <v>25</v>
      </c>
      <c r="S730" t="s">
        <v>512</v>
      </c>
      <c r="U730" t="str">
        <f t="shared" si="385"/>
        <v/>
      </c>
      <c r="V730" s="13" t="str">
        <f t="shared" ref="V730" si="391">IF(OR($N$15="Int.",ISBLANK($N$15)),"",IF(AND(U731="NO*",U733="NO*"),"Case 0",IF(U730="VALID",IF(U732="VALID",IF(U731="YES",IF(U733="YES","Case 1","Case 2"),IF(U733="YES","Case 3","Case 4")),IF(U731="YES",IF(U733="YES","Case 5","Case 6"),IF(U733="YES","Case 7","Case 8"))),IF(U732="VALID",IF(U731="YES",IF(U733="YES","Case 9","Case 10"),IF(U733="YES","Case 11","Case 12")),IF(U731="YES",IF(U733="YES","Case 13","Case 14"),IF(U733="YES","Case 15","Case 16"))))))</f>
        <v/>
      </c>
    </row>
    <row r="731" spans="1:22" ht="13.2" customHeight="1" x14ac:dyDescent="0.3">
      <c r="A731" s="28"/>
      <c r="B731" s="28"/>
      <c r="C731" s="28"/>
      <c r="D731" s="28"/>
      <c r="E731" s="28"/>
      <c r="F731" s="28"/>
      <c r="G731" s="37"/>
      <c r="H731" s="28"/>
      <c r="I731" s="28"/>
      <c r="J731" s="28"/>
      <c r="K731" s="28"/>
      <c r="L731" s="28"/>
      <c r="M731" s="28"/>
      <c r="N731" s="28"/>
      <c r="O731" s="29"/>
      <c r="P731" t="str">
        <f t="shared" ref="P731:P733" si="392">IF(D$180="","",D$180)</f>
        <v/>
      </c>
      <c r="Q731" t="s">
        <v>798</v>
      </c>
      <c r="R731" t="s">
        <v>32</v>
      </c>
      <c r="S731" t="s">
        <v>512</v>
      </c>
      <c r="U731" t="str">
        <f t="shared" si="388"/>
        <v/>
      </c>
      <c r="V731" s="13"/>
    </row>
    <row r="732" spans="1:22" ht="13.2" customHeight="1" x14ac:dyDescent="0.3">
      <c r="A732" s="28"/>
      <c r="B732" s="28"/>
      <c r="C732" s="28"/>
      <c r="D732" s="28"/>
      <c r="E732" s="28"/>
      <c r="F732" s="28"/>
      <c r="G732" s="37"/>
      <c r="H732" s="28"/>
      <c r="I732" s="28"/>
      <c r="J732" s="28"/>
      <c r="K732" s="28"/>
      <c r="L732" s="28"/>
      <c r="M732" s="28"/>
      <c r="N732" s="28"/>
      <c r="O732" s="29"/>
      <c r="P732" t="str">
        <f t="shared" si="392"/>
        <v/>
      </c>
      <c r="Q732" t="s">
        <v>799</v>
      </c>
      <c r="R732" t="s">
        <v>25</v>
      </c>
      <c r="S732" t="s">
        <v>512</v>
      </c>
      <c r="U732" t="str">
        <f t="shared" si="385"/>
        <v/>
      </c>
      <c r="V732" s="13"/>
    </row>
    <row r="733" spans="1:22" ht="13.2" customHeight="1" x14ac:dyDescent="0.3">
      <c r="A733" s="28"/>
      <c r="B733" s="28"/>
      <c r="C733" s="28"/>
      <c r="D733" s="28"/>
      <c r="E733" s="28"/>
      <c r="F733" s="28"/>
      <c r="G733" s="37"/>
      <c r="H733" s="28"/>
      <c r="I733" s="28"/>
      <c r="J733" s="28"/>
      <c r="K733" s="28"/>
      <c r="L733" s="28"/>
      <c r="M733" s="28"/>
      <c r="N733" s="28"/>
      <c r="O733" s="29"/>
      <c r="P733" t="str">
        <f t="shared" si="392"/>
        <v/>
      </c>
      <c r="Q733" t="s">
        <v>799</v>
      </c>
      <c r="R733" t="s">
        <v>32</v>
      </c>
      <c r="S733" t="s">
        <v>512</v>
      </c>
      <c r="U733" t="str">
        <f t="shared" si="388"/>
        <v/>
      </c>
      <c r="V733" s="13"/>
    </row>
    <row r="734" spans="1:22" ht="13.2" customHeight="1" x14ac:dyDescent="0.3">
      <c r="A734" s="28"/>
      <c r="B734" s="28"/>
      <c r="C734" s="28"/>
      <c r="D734" s="28"/>
      <c r="E734" s="28"/>
      <c r="F734" s="28"/>
      <c r="G734" s="37"/>
      <c r="H734" s="28"/>
      <c r="I734" s="28"/>
      <c r="J734" s="28"/>
      <c r="K734" s="28"/>
      <c r="L734" s="28"/>
      <c r="M734" s="28"/>
      <c r="N734" s="28"/>
      <c r="O734" s="29"/>
      <c r="P734" t="str">
        <f>IF(D$181="","",D$181)</f>
        <v/>
      </c>
      <c r="Q734" t="s">
        <v>114</v>
      </c>
      <c r="R734" t="s">
        <v>25</v>
      </c>
      <c r="S734" t="s">
        <v>515</v>
      </c>
      <c r="U734" t="str">
        <f t="shared" si="385"/>
        <v/>
      </c>
      <c r="V734" s="13" t="str">
        <f t="shared" ref="V734" si="393">IF(OR($N$15="Int.",ISBLANK($N$15)),"",IF(AND(U735="NO*",U737="NO*"),"Case 0",IF(U734="VALID",IF(U736="VALID",IF(U735="YES",IF(U737="YES","Case 1","Case 2"),IF(U737="YES","Case 3","Case 4")),IF(U735="YES",IF(U737="YES","Case 5","Case 6"),IF(U737="YES","Case 7","Case 8"))),IF(U736="VALID",IF(U735="YES",IF(U737="YES","Case 9","Case 10"),IF(U737="YES","Case 11","Case 12")),IF(U735="YES",IF(U737="YES","Case 13","Case 14"),IF(U737="YES","Case 15","Case 16"))))))</f>
        <v/>
      </c>
    </row>
    <row r="735" spans="1:22" ht="13.2" customHeight="1" x14ac:dyDescent="0.3">
      <c r="A735" s="28"/>
      <c r="B735" s="28"/>
      <c r="C735" s="28"/>
      <c r="D735" s="28"/>
      <c r="E735" s="28"/>
      <c r="F735" s="28"/>
      <c r="G735" s="37"/>
      <c r="H735" s="28"/>
      <c r="I735" s="28"/>
      <c r="J735" s="28"/>
      <c r="K735" s="28"/>
      <c r="L735" s="28"/>
      <c r="M735" s="28"/>
      <c r="N735" s="28"/>
      <c r="O735" s="29"/>
      <c r="P735" t="str">
        <f t="shared" ref="P735:P737" si="394">IF(D$181="","",D$181)</f>
        <v/>
      </c>
      <c r="Q735" t="s">
        <v>114</v>
      </c>
      <c r="R735" t="s">
        <v>32</v>
      </c>
      <c r="S735" t="s">
        <v>515</v>
      </c>
      <c r="U735" t="str">
        <f t="shared" si="388"/>
        <v/>
      </c>
      <c r="V735" s="13"/>
    </row>
    <row r="736" spans="1:22" ht="13.2" customHeight="1" x14ac:dyDescent="0.3">
      <c r="A736" s="28"/>
      <c r="B736" s="28"/>
      <c r="C736" s="28"/>
      <c r="D736" s="28"/>
      <c r="E736" s="28"/>
      <c r="F736" s="28"/>
      <c r="G736" s="37"/>
      <c r="H736" s="28"/>
      <c r="I736" s="28"/>
      <c r="J736" s="28"/>
      <c r="K736" s="28"/>
      <c r="L736" s="28"/>
      <c r="M736" s="28"/>
      <c r="N736" s="28"/>
      <c r="O736" s="29"/>
      <c r="P736" t="str">
        <f t="shared" si="394"/>
        <v/>
      </c>
      <c r="Q736" t="s">
        <v>116</v>
      </c>
      <c r="R736" t="s">
        <v>25</v>
      </c>
      <c r="S736" t="s">
        <v>515</v>
      </c>
      <c r="U736" t="str">
        <f t="shared" si="385"/>
        <v/>
      </c>
      <c r="V736" s="13"/>
    </row>
    <row r="737" spans="1:22" ht="13.2" customHeight="1" x14ac:dyDescent="0.3">
      <c r="A737" s="28"/>
      <c r="B737" s="28"/>
      <c r="C737" s="28"/>
      <c r="D737" s="28"/>
      <c r="E737" s="28"/>
      <c r="F737" s="28"/>
      <c r="G737" s="37"/>
      <c r="H737" s="28"/>
      <c r="I737" s="28"/>
      <c r="J737" s="28"/>
      <c r="K737" s="28"/>
      <c r="L737" s="28"/>
      <c r="M737" s="28"/>
      <c r="N737" s="28"/>
      <c r="O737" s="29"/>
      <c r="P737" t="str">
        <f t="shared" si="394"/>
        <v/>
      </c>
      <c r="Q737" t="s">
        <v>116</v>
      </c>
      <c r="R737" t="s">
        <v>32</v>
      </c>
      <c r="S737" t="s">
        <v>515</v>
      </c>
      <c r="U737" t="str">
        <f t="shared" si="388"/>
        <v/>
      </c>
      <c r="V737" s="13"/>
    </row>
    <row r="738" spans="1:22" ht="13.2" customHeight="1" x14ac:dyDescent="0.3">
      <c r="A738" s="28"/>
      <c r="B738" s="28"/>
      <c r="C738" s="28"/>
      <c r="D738" s="28"/>
      <c r="E738" s="28"/>
      <c r="F738" s="28"/>
      <c r="G738" s="37"/>
      <c r="H738" s="28"/>
      <c r="I738" s="28"/>
      <c r="J738" s="28"/>
      <c r="K738" s="28"/>
      <c r="L738" s="28"/>
      <c r="M738" s="28"/>
      <c r="N738" s="28"/>
      <c r="O738" s="29"/>
      <c r="P738" t="str">
        <f>IF(D$182="","",D$182)</f>
        <v/>
      </c>
      <c r="Q738" t="s">
        <v>800</v>
      </c>
      <c r="R738" t="s">
        <v>25</v>
      </c>
      <c r="S738" t="s">
        <v>517</v>
      </c>
      <c r="U738" t="str">
        <f t="shared" si="385"/>
        <v/>
      </c>
      <c r="V738" s="13" t="str">
        <f t="shared" ref="V738" si="395">IF(OR($N$15="Int.",ISBLANK($N$15)),"",IF(AND(U739="NO*",U741="NO*"),"Case 0",IF(U738="VALID",IF(U740="VALID",IF(U739="YES",IF(U741="YES","Case 1","Case 2"),IF(U741="YES","Case 3","Case 4")),IF(U739="YES",IF(U741="YES","Case 5","Case 6"),IF(U741="YES","Case 7","Case 8"))),IF(U740="VALID",IF(U739="YES",IF(U741="YES","Case 9","Case 10"),IF(U741="YES","Case 11","Case 12")),IF(U739="YES",IF(U741="YES","Case 13","Case 14"),IF(U741="YES","Case 15","Case 16"))))))</f>
        <v/>
      </c>
    </row>
    <row r="739" spans="1:22" ht="13.2" customHeight="1" x14ac:dyDescent="0.3">
      <c r="A739" s="28"/>
      <c r="B739" s="28"/>
      <c r="C739" s="28"/>
      <c r="D739" s="28"/>
      <c r="E739" s="28"/>
      <c r="F739" s="28"/>
      <c r="G739" s="37"/>
      <c r="H739" s="28"/>
      <c r="I739" s="28"/>
      <c r="J739" s="28"/>
      <c r="K739" s="28"/>
      <c r="L739" s="28"/>
      <c r="M739" s="28"/>
      <c r="N739" s="28"/>
      <c r="O739" s="29"/>
      <c r="P739" t="str">
        <f t="shared" ref="P739:P741" si="396">IF(D$182="","",D$182)</f>
        <v/>
      </c>
      <c r="Q739" t="s">
        <v>800</v>
      </c>
      <c r="R739" t="s">
        <v>32</v>
      </c>
      <c r="S739" t="s">
        <v>517</v>
      </c>
      <c r="U739" t="str">
        <f t="shared" si="388"/>
        <v/>
      </c>
      <c r="V739" s="13"/>
    </row>
    <row r="740" spans="1:22" ht="13.2" customHeight="1" x14ac:dyDescent="0.3">
      <c r="A740" s="28"/>
      <c r="B740" s="28"/>
      <c r="C740" s="28"/>
      <c r="D740" s="28"/>
      <c r="E740" s="28"/>
      <c r="F740" s="28"/>
      <c r="G740" s="37"/>
      <c r="H740" s="28"/>
      <c r="I740" s="28"/>
      <c r="J740" s="28"/>
      <c r="K740" s="28"/>
      <c r="L740" s="28"/>
      <c r="M740" s="28"/>
      <c r="N740" s="28"/>
      <c r="O740" s="29"/>
      <c r="P740" t="str">
        <f t="shared" si="396"/>
        <v/>
      </c>
      <c r="Q740" t="s">
        <v>801</v>
      </c>
      <c r="R740" t="s">
        <v>25</v>
      </c>
      <c r="S740" t="s">
        <v>517</v>
      </c>
      <c r="U740" t="str">
        <f t="shared" si="385"/>
        <v/>
      </c>
      <c r="V740" s="13"/>
    </row>
    <row r="741" spans="1:22" ht="13.2" customHeight="1" x14ac:dyDescent="0.3">
      <c r="A741" s="28"/>
      <c r="B741" s="28"/>
      <c r="C741" s="28"/>
      <c r="D741" s="28"/>
      <c r="E741" s="28"/>
      <c r="F741" s="28"/>
      <c r="G741" s="37"/>
      <c r="H741" s="28"/>
      <c r="I741" s="28"/>
      <c r="J741" s="28"/>
      <c r="K741" s="28"/>
      <c r="L741" s="28"/>
      <c r="M741" s="28"/>
      <c r="N741" s="28"/>
      <c r="O741" s="29"/>
      <c r="P741" t="str">
        <f t="shared" si="396"/>
        <v/>
      </c>
      <c r="Q741" t="s">
        <v>801</v>
      </c>
      <c r="R741" t="s">
        <v>32</v>
      </c>
      <c r="S741" t="s">
        <v>517</v>
      </c>
      <c r="U741" t="str">
        <f t="shared" si="388"/>
        <v/>
      </c>
      <c r="V741" s="13"/>
    </row>
    <row r="742" spans="1:22" ht="13.2" customHeight="1" x14ac:dyDescent="0.3">
      <c r="A742" s="28"/>
      <c r="B742" s="28"/>
      <c r="C742" s="28"/>
      <c r="D742" s="28"/>
      <c r="E742" s="28"/>
      <c r="F742" s="28"/>
      <c r="G742" s="37"/>
      <c r="H742" s="28"/>
      <c r="I742" s="28"/>
      <c r="J742" s="28"/>
      <c r="K742" s="28"/>
      <c r="L742" s="28"/>
      <c r="M742" s="28"/>
      <c r="N742" s="28"/>
      <c r="O742" s="29"/>
      <c r="P742" t="str">
        <f>IF(D$183="","",D$183)</f>
        <v/>
      </c>
      <c r="Q742" t="s">
        <v>802</v>
      </c>
      <c r="R742" t="s">
        <v>25</v>
      </c>
      <c r="S742" t="s">
        <v>520</v>
      </c>
      <c r="U742" t="str">
        <f t="shared" si="385"/>
        <v/>
      </c>
      <c r="V742" s="13" t="str">
        <f t="shared" ref="V742" si="397">IF(OR($N$15="Int.",ISBLANK($N$15)),"",IF(AND(U743="NO*",U745="NO*"),"Case 0",IF(U742="VALID",IF(U744="VALID",IF(U743="YES",IF(U745="YES","Case 1","Case 2"),IF(U745="YES","Case 3","Case 4")),IF(U743="YES",IF(U745="YES","Case 5","Case 6"),IF(U745="YES","Case 7","Case 8"))),IF(U744="VALID",IF(U743="YES",IF(U745="YES","Case 9","Case 10"),IF(U745="YES","Case 11","Case 12")),IF(U743="YES",IF(U745="YES","Case 13","Case 14"),IF(U745="YES","Case 15","Case 16"))))))</f>
        <v/>
      </c>
    </row>
    <row r="743" spans="1:22" ht="13.2" customHeight="1" x14ac:dyDescent="0.3">
      <c r="A743" s="28"/>
      <c r="B743" s="28"/>
      <c r="C743" s="28"/>
      <c r="D743" s="28"/>
      <c r="E743" s="28"/>
      <c r="F743" s="28"/>
      <c r="G743" s="37"/>
      <c r="H743" s="28"/>
      <c r="I743" s="28"/>
      <c r="J743" s="28"/>
      <c r="K743" s="28"/>
      <c r="L743" s="28"/>
      <c r="M743" s="28"/>
      <c r="N743" s="28"/>
      <c r="O743" s="29"/>
      <c r="P743" t="str">
        <f t="shared" ref="P743:P745" si="398">IF(D$183="","",D$183)</f>
        <v/>
      </c>
      <c r="Q743" t="s">
        <v>802</v>
      </c>
      <c r="R743" t="s">
        <v>32</v>
      </c>
      <c r="S743" t="s">
        <v>520</v>
      </c>
      <c r="U743" t="str">
        <f t="shared" si="388"/>
        <v/>
      </c>
      <c r="V743" s="13"/>
    </row>
    <row r="744" spans="1:22" ht="13.2" customHeight="1" x14ac:dyDescent="0.3">
      <c r="A744" s="28"/>
      <c r="B744" s="28"/>
      <c r="C744" s="28"/>
      <c r="D744" s="28"/>
      <c r="E744" s="28"/>
      <c r="F744" s="28"/>
      <c r="G744" s="37"/>
      <c r="H744" s="28"/>
      <c r="I744" s="28"/>
      <c r="J744" s="28"/>
      <c r="K744" s="28"/>
      <c r="L744" s="28"/>
      <c r="M744" s="28"/>
      <c r="N744" s="28"/>
      <c r="O744" s="29"/>
      <c r="P744" t="str">
        <f t="shared" si="398"/>
        <v/>
      </c>
      <c r="Q744" t="s">
        <v>803</v>
      </c>
      <c r="R744" t="s">
        <v>25</v>
      </c>
      <c r="S744" t="s">
        <v>520</v>
      </c>
      <c r="U744" t="str">
        <f t="shared" si="385"/>
        <v/>
      </c>
      <c r="V744" s="13"/>
    </row>
    <row r="745" spans="1:22" ht="13.2" customHeight="1" x14ac:dyDescent="0.3">
      <c r="A745" s="28"/>
      <c r="B745" s="28"/>
      <c r="C745" s="28"/>
      <c r="D745" s="28"/>
      <c r="E745" s="28"/>
      <c r="F745" s="28"/>
      <c r="G745" s="37"/>
      <c r="H745" s="28"/>
      <c r="I745" s="28"/>
      <c r="J745" s="28"/>
      <c r="K745" s="28"/>
      <c r="L745" s="28"/>
      <c r="M745" s="28"/>
      <c r="N745" s="28"/>
      <c r="O745" s="29"/>
      <c r="P745" t="str">
        <f t="shared" si="398"/>
        <v/>
      </c>
      <c r="Q745" t="s">
        <v>803</v>
      </c>
      <c r="R745" t="s">
        <v>32</v>
      </c>
      <c r="S745" t="s">
        <v>520</v>
      </c>
      <c r="U745" t="str">
        <f t="shared" si="388"/>
        <v/>
      </c>
      <c r="V745" s="13"/>
    </row>
    <row r="746" spans="1:22" ht="13.2" customHeight="1" x14ac:dyDescent="0.3">
      <c r="A746" s="28"/>
      <c r="B746" s="28"/>
      <c r="C746" s="28"/>
      <c r="D746" s="28"/>
      <c r="E746" s="28"/>
      <c r="F746" s="28"/>
      <c r="G746" s="37"/>
      <c r="H746" s="28"/>
      <c r="I746" s="28"/>
      <c r="J746" s="28"/>
      <c r="K746" s="28"/>
      <c r="L746" s="28"/>
      <c r="M746" s="28"/>
      <c r="N746" s="28"/>
      <c r="O746" s="29"/>
      <c r="P746" t="str">
        <f>IF(D$184="","",D$184)</f>
        <v/>
      </c>
      <c r="Q746" t="s">
        <v>804</v>
      </c>
      <c r="R746" t="s">
        <v>25</v>
      </c>
      <c r="S746" t="s">
        <v>522</v>
      </c>
      <c r="U746" t="str">
        <f t="shared" si="385"/>
        <v/>
      </c>
      <c r="V746" s="13" t="str">
        <f t="shared" ref="V746" si="399">IF(OR($N$15="Int.",ISBLANK($N$15)),"",IF(AND(U747="NO*",U749="NO*"),"Case 0",IF(U746="VALID",IF(U748="VALID",IF(U747="YES",IF(U749="YES","Case 1","Case 2"),IF(U749="YES","Case 3","Case 4")),IF(U747="YES",IF(U749="YES","Case 5","Case 6"),IF(U749="YES","Case 7","Case 8"))),IF(U748="VALID",IF(U747="YES",IF(U749="YES","Case 9","Case 10"),IF(U749="YES","Case 11","Case 12")),IF(U747="YES",IF(U749="YES","Case 13","Case 14"),IF(U749="YES","Case 15","Case 16"))))))</f>
        <v/>
      </c>
    </row>
    <row r="747" spans="1:22" ht="13.2" customHeight="1" x14ac:dyDescent="0.3">
      <c r="A747" s="28"/>
      <c r="B747" s="28"/>
      <c r="C747" s="28"/>
      <c r="D747" s="28"/>
      <c r="E747" s="28"/>
      <c r="F747" s="28"/>
      <c r="G747" s="37"/>
      <c r="H747" s="28"/>
      <c r="I747" s="28"/>
      <c r="J747" s="28"/>
      <c r="K747" s="28"/>
      <c r="L747" s="28"/>
      <c r="M747" s="28"/>
      <c r="N747" s="28"/>
      <c r="O747" s="29"/>
      <c r="P747" t="str">
        <f t="shared" ref="P747:P749" si="400">IF(D$184="","",D$184)</f>
        <v/>
      </c>
      <c r="Q747" t="s">
        <v>804</v>
      </c>
      <c r="R747" t="s">
        <v>32</v>
      </c>
      <c r="S747" t="s">
        <v>522</v>
      </c>
      <c r="U747" t="str">
        <f t="shared" si="388"/>
        <v/>
      </c>
      <c r="V747" s="13"/>
    </row>
    <row r="748" spans="1:22" ht="13.2" customHeight="1" x14ac:dyDescent="0.3">
      <c r="A748" s="28"/>
      <c r="B748" s="28"/>
      <c r="C748" s="28"/>
      <c r="D748" s="28"/>
      <c r="E748" s="28"/>
      <c r="F748" s="28"/>
      <c r="G748" s="37"/>
      <c r="H748" s="28"/>
      <c r="I748" s="28"/>
      <c r="J748" s="28"/>
      <c r="K748" s="28"/>
      <c r="L748" s="28"/>
      <c r="M748" s="28"/>
      <c r="N748" s="28"/>
      <c r="O748" s="29"/>
      <c r="P748" t="str">
        <f t="shared" si="400"/>
        <v/>
      </c>
      <c r="Q748" t="s">
        <v>805</v>
      </c>
      <c r="R748" t="s">
        <v>25</v>
      </c>
      <c r="S748" t="s">
        <v>522</v>
      </c>
      <c r="U748" t="str">
        <f t="shared" si="385"/>
        <v/>
      </c>
      <c r="V748" s="13"/>
    </row>
    <row r="749" spans="1:22" ht="13.2" customHeight="1" x14ac:dyDescent="0.3">
      <c r="A749" s="28"/>
      <c r="B749" s="28"/>
      <c r="C749" s="28"/>
      <c r="D749" s="28"/>
      <c r="E749" s="28"/>
      <c r="F749" s="28"/>
      <c r="G749" s="37"/>
      <c r="H749" s="28"/>
      <c r="I749" s="28"/>
      <c r="J749" s="28"/>
      <c r="K749" s="28"/>
      <c r="L749" s="28"/>
      <c r="M749" s="28"/>
      <c r="N749" s="28"/>
      <c r="O749" s="29"/>
      <c r="P749" t="str">
        <f t="shared" si="400"/>
        <v/>
      </c>
      <c r="Q749" t="s">
        <v>805</v>
      </c>
      <c r="R749" t="s">
        <v>32</v>
      </c>
      <c r="S749" t="s">
        <v>522</v>
      </c>
      <c r="U749" t="str">
        <f t="shared" si="388"/>
        <v/>
      </c>
      <c r="V749" s="13"/>
    </row>
    <row r="750" spans="1:22" ht="13.2" customHeight="1" x14ac:dyDescent="0.3">
      <c r="A750" s="28"/>
      <c r="B750" s="28"/>
      <c r="C750" s="28"/>
      <c r="D750" s="28"/>
      <c r="E750" s="28"/>
      <c r="F750" s="28"/>
      <c r="G750" s="37"/>
      <c r="H750" s="28"/>
      <c r="I750" s="28"/>
      <c r="J750" s="28"/>
      <c r="K750" s="28"/>
      <c r="L750" s="28"/>
      <c r="M750" s="28"/>
      <c r="N750" s="28"/>
      <c r="O750" s="29"/>
      <c r="P750" t="str">
        <f>IF(D$185="","",D$185)</f>
        <v/>
      </c>
      <c r="Q750" t="s">
        <v>806</v>
      </c>
      <c r="R750" t="s">
        <v>25</v>
      </c>
      <c r="S750" t="s">
        <v>525</v>
      </c>
      <c r="U750" t="str">
        <f t="shared" si="385"/>
        <v/>
      </c>
      <c r="V750" s="13" t="str">
        <f t="shared" ref="V750" si="401">IF(OR($N$15="Int.",ISBLANK($N$15)),"",IF(AND(U751="NO*",U753="NO*"),"Case 0",IF(U750="VALID",IF(U752="VALID",IF(U751="YES",IF(U753="YES","Case 1","Case 2"),IF(U753="YES","Case 3","Case 4")),IF(U751="YES",IF(U753="YES","Case 5","Case 6"),IF(U753="YES","Case 7","Case 8"))),IF(U752="VALID",IF(U751="YES",IF(U753="YES","Case 9","Case 10"),IF(U753="YES","Case 11","Case 12")),IF(U751="YES",IF(U753="YES","Case 13","Case 14"),IF(U753="YES","Case 15","Case 16"))))))</f>
        <v/>
      </c>
    </row>
    <row r="751" spans="1:22" ht="13.2" customHeight="1" x14ac:dyDescent="0.3">
      <c r="A751" s="28"/>
      <c r="B751" s="28"/>
      <c r="C751" s="28"/>
      <c r="D751" s="28"/>
      <c r="E751" s="28"/>
      <c r="F751" s="28"/>
      <c r="G751" s="37"/>
      <c r="H751" s="28"/>
      <c r="I751" s="28"/>
      <c r="J751" s="28"/>
      <c r="K751" s="28"/>
      <c r="L751" s="28"/>
      <c r="M751" s="28"/>
      <c r="N751" s="28"/>
      <c r="O751" s="29"/>
      <c r="P751" t="str">
        <f t="shared" ref="P751:P753" si="402">IF(D$185="","",D$185)</f>
        <v/>
      </c>
      <c r="Q751" t="s">
        <v>806</v>
      </c>
      <c r="R751" t="s">
        <v>32</v>
      </c>
      <c r="S751" t="s">
        <v>525</v>
      </c>
      <c r="U751" t="str">
        <f t="shared" si="388"/>
        <v/>
      </c>
      <c r="V751" s="13"/>
    </row>
    <row r="752" spans="1:22" ht="13.2" customHeight="1" x14ac:dyDescent="0.3">
      <c r="A752" s="28"/>
      <c r="B752" s="28"/>
      <c r="C752" s="28"/>
      <c r="D752" s="28"/>
      <c r="E752" s="28"/>
      <c r="F752" s="28"/>
      <c r="G752" s="37"/>
      <c r="H752" s="28"/>
      <c r="I752" s="28"/>
      <c r="J752" s="28"/>
      <c r="K752" s="28"/>
      <c r="L752" s="28"/>
      <c r="M752" s="28"/>
      <c r="N752" s="28"/>
      <c r="O752" s="29"/>
      <c r="P752" t="str">
        <f t="shared" si="402"/>
        <v/>
      </c>
      <c r="Q752" t="s">
        <v>807</v>
      </c>
      <c r="R752" t="s">
        <v>25</v>
      </c>
      <c r="S752" t="s">
        <v>525</v>
      </c>
      <c r="U752" t="str">
        <f t="shared" si="385"/>
        <v/>
      </c>
      <c r="V752" s="13"/>
    </row>
    <row r="753" spans="1:22" ht="13.2" customHeight="1" x14ac:dyDescent="0.3">
      <c r="A753" s="28"/>
      <c r="B753" s="28"/>
      <c r="C753" s="28"/>
      <c r="D753" s="28"/>
      <c r="E753" s="28"/>
      <c r="F753" s="28"/>
      <c r="G753" s="37"/>
      <c r="H753" s="28"/>
      <c r="I753" s="28"/>
      <c r="J753" s="28"/>
      <c r="K753" s="28"/>
      <c r="L753" s="28"/>
      <c r="M753" s="28"/>
      <c r="N753" s="28"/>
      <c r="O753" s="29"/>
      <c r="P753" t="str">
        <f t="shared" si="402"/>
        <v/>
      </c>
      <c r="Q753" t="s">
        <v>807</v>
      </c>
      <c r="R753" t="s">
        <v>32</v>
      </c>
      <c r="S753" t="s">
        <v>525</v>
      </c>
      <c r="U753" t="str">
        <f t="shared" si="388"/>
        <v/>
      </c>
      <c r="V753" s="13"/>
    </row>
    <row r="754" spans="1:22" ht="13.2" customHeight="1" x14ac:dyDescent="0.3">
      <c r="A754" s="28"/>
      <c r="B754" s="28"/>
      <c r="C754" s="28"/>
      <c r="D754" s="28"/>
      <c r="E754" s="28"/>
      <c r="F754" s="28"/>
      <c r="G754" s="37"/>
      <c r="H754" s="28"/>
      <c r="I754" s="28"/>
      <c r="J754" s="28"/>
      <c r="K754" s="28"/>
      <c r="L754" s="28"/>
      <c r="M754" s="28"/>
      <c r="N754" s="28"/>
      <c r="O754" s="29"/>
      <c r="P754" t="str">
        <f>IF(D$186="","",D$186)</f>
        <v/>
      </c>
      <c r="Q754" t="s">
        <v>808</v>
      </c>
      <c r="R754" t="s">
        <v>25</v>
      </c>
      <c r="S754" t="s">
        <v>527</v>
      </c>
      <c r="U754" t="str">
        <f t="shared" si="385"/>
        <v/>
      </c>
      <c r="V754" s="13" t="str">
        <f t="shared" ref="V754" si="403">IF(OR($N$15="Int.",ISBLANK($N$15)),"",IF(AND(U755="NO*",U757="NO*"),"Case 0",IF(U754="VALID",IF(U756="VALID",IF(U755="YES",IF(U757="YES","Case 1","Case 2"),IF(U757="YES","Case 3","Case 4")),IF(U755="YES",IF(U757="YES","Case 5","Case 6"),IF(U757="YES","Case 7","Case 8"))),IF(U756="VALID",IF(U755="YES",IF(U757="YES","Case 9","Case 10"),IF(U757="YES","Case 11","Case 12")),IF(U755="YES",IF(U757="YES","Case 13","Case 14"),IF(U757="YES","Case 15","Case 16"))))))</f>
        <v/>
      </c>
    </row>
    <row r="755" spans="1:22" ht="13.2" customHeight="1" x14ac:dyDescent="0.3">
      <c r="A755" s="28"/>
      <c r="B755" s="28"/>
      <c r="C755" s="28"/>
      <c r="D755" s="28"/>
      <c r="E755" s="28"/>
      <c r="F755" s="28"/>
      <c r="G755" s="37"/>
      <c r="H755" s="28"/>
      <c r="I755" s="28"/>
      <c r="J755" s="28"/>
      <c r="K755" s="28"/>
      <c r="L755" s="28"/>
      <c r="M755" s="28"/>
      <c r="N755" s="28"/>
      <c r="O755" s="29"/>
      <c r="P755" t="str">
        <f t="shared" ref="P755:P757" si="404">IF(D$186="","",D$186)</f>
        <v/>
      </c>
      <c r="Q755" t="s">
        <v>808</v>
      </c>
      <c r="R755" t="s">
        <v>32</v>
      </c>
      <c r="S755" t="s">
        <v>527</v>
      </c>
      <c r="U755" t="str">
        <f t="shared" si="388"/>
        <v/>
      </c>
      <c r="V755" s="13"/>
    </row>
    <row r="756" spans="1:22" ht="13.2" customHeight="1" x14ac:dyDescent="0.3">
      <c r="A756" s="28"/>
      <c r="B756" s="28"/>
      <c r="C756" s="28"/>
      <c r="D756" s="28"/>
      <c r="E756" s="28"/>
      <c r="F756" s="28"/>
      <c r="G756" s="37"/>
      <c r="H756" s="28"/>
      <c r="I756" s="28"/>
      <c r="J756" s="28"/>
      <c r="K756" s="28"/>
      <c r="L756" s="28"/>
      <c r="M756" s="28"/>
      <c r="N756" s="28"/>
      <c r="O756" s="29"/>
      <c r="P756" t="str">
        <f t="shared" si="404"/>
        <v/>
      </c>
      <c r="Q756" t="s">
        <v>809</v>
      </c>
      <c r="R756" t="s">
        <v>25</v>
      </c>
      <c r="S756" t="s">
        <v>527</v>
      </c>
      <c r="U756" t="str">
        <f t="shared" si="385"/>
        <v/>
      </c>
      <c r="V756" s="13"/>
    </row>
    <row r="757" spans="1:22" ht="13.2" customHeight="1" x14ac:dyDescent="0.3">
      <c r="A757" s="28"/>
      <c r="B757" s="28"/>
      <c r="C757" s="28"/>
      <c r="D757" s="28"/>
      <c r="E757" s="28"/>
      <c r="F757" s="28"/>
      <c r="G757" s="37"/>
      <c r="H757" s="28"/>
      <c r="I757" s="28"/>
      <c r="J757" s="28"/>
      <c r="K757" s="28"/>
      <c r="L757" s="28"/>
      <c r="M757" s="28"/>
      <c r="N757" s="28"/>
      <c r="O757" s="29"/>
      <c r="P757" t="str">
        <f t="shared" si="404"/>
        <v/>
      </c>
      <c r="Q757" t="s">
        <v>809</v>
      </c>
      <c r="R757" t="s">
        <v>32</v>
      </c>
      <c r="S757" t="s">
        <v>527</v>
      </c>
      <c r="U757" t="str">
        <f t="shared" si="388"/>
        <v/>
      </c>
      <c r="V757" s="13"/>
    </row>
    <row r="758" spans="1:22" ht="13.2" customHeight="1" x14ac:dyDescent="0.3">
      <c r="A758" s="28"/>
      <c r="B758" s="28"/>
      <c r="C758" s="28"/>
      <c r="D758" s="28"/>
      <c r="E758" s="28"/>
      <c r="F758" s="28"/>
      <c r="G758" s="37"/>
      <c r="H758" s="28"/>
      <c r="I758" s="28"/>
      <c r="J758" s="28"/>
      <c r="K758" s="28"/>
      <c r="L758" s="28"/>
      <c r="M758" s="28"/>
      <c r="N758" s="28"/>
      <c r="O758" s="29"/>
      <c r="P758" t="str">
        <f>IF(D$187="","",D$187)</f>
        <v/>
      </c>
      <c r="Q758" t="s">
        <v>810</v>
      </c>
      <c r="R758" t="s">
        <v>25</v>
      </c>
      <c r="S758" t="s">
        <v>530</v>
      </c>
      <c r="U758" t="str">
        <f t="shared" si="385"/>
        <v/>
      </c>
      <c r="V758" s="13" t="str">
        <f t="shared" ref="V758" si="405">IF(OR($N$15="Int.",ISBLANK($N$15)),"",IF(AND(U759="NO*",U761="NO*"),"Case 0",IF(U758="VALID",IF(U760="VALID",IF(U759="YES",IF(U761="YES","Case 1","Case 2"),IF(U761="YES","Case 3","Case 4")),IF(U759="YES",IF(U761="YES","Case 5","Case 6"),IF(U761="YES","Case 7","Case 8"))),IF(U760="VALID",IF(U759="YES",IF(U761="YES","Case 9","Case 10"),IF(U761="YES","Case 11","Case 12")),IF(U759="YES",IF(U761="YES","Case 13","Case 14"),IF(U761="YES","Case 15","Case 16"))))))</f>
        <v/>
      </c>
    </row>
    <row r="759" spans="1:22" ht="13.2" customHeight="1" x14ac:dyDescent="0.3">
      <c r="A759" s="28"/>
      <c r="B759" s="28"/>
      <c r="C759" s="28"/>
      <c r="D759" s="28"/>
      <c r="E759" s="28"/>
      <c r="F759" s="28"/>
      <c r="G759" s="37"/>
      <c r="H759" s="28"/>
      <c r="I759" s="28"/>
      <c r="J759" s="28"/>
      <c r="K759" s="28"/>
      <c r="L759" s="28"/>
      <c r="M759" s="28"/>
      <c r="N759" s="28"/>
      <c r="O759" s="29"/>
      <c r="P759" t="str">
        <f t="shared" ref="P759:P761" si="406">IF(D$187="","",D$187)</f>
        <v/>
      </c>
      <c r="Q759" t="s">
        <v>810</v>
      </c>
      <c r="R759" t="s">
        <v>32</v>
      </c>
      <c r="S759" t="s">
        <v>530</v>
      </c>
      <c r="U759" t="str">
        <f t="shared" si="388"/>
        <v/>
      </c>
      <c r="V759" s="13"/>
    </row>
    <row r="760" spans="1:22" ht="13.2" customHeight="1" x14ac:dyDescent="0.3">
      <c r="A760" s="28"/>
      <c r="B760" s="28"/>
      <c r="C760" s="28"/>
      <c r="D760" s="28"/>
      <c r="E760" s="28"/>
      <c r="F760" s="28"/>
      <c r="G760" s="37"/>
      <c r="H760" s="28"/>
      <c r="I760" s="28"/>
      <c r="J760" s="28"/>
      <c r="K760" s="28"/>
      <c r="L760" s="28"/>
      <c r="M760" s="28"/>
      <c r="N760" s="28"/>
      <c r="O760" s="29"/>
      <c r="P760" t="str">
        <f t="shared" si="406"/>
        <v/>
      </c>
      <c r="Q760" t="s">
        <v>811</v>
      </c>
      <c r="R760" t="s">
        <v>25</v>
      </c>
      <c r="S760" t="s">
        <v>530</v>
      </c>
      <c r="U760" t="str">
        <f t="shared" si="385"/>
        <v/>
      </c>
      <c r="V760" s="13"/>
    </row>
    <row r="761" spans="1:22" ht="13.2" customHeight="1" x14ac:dyDescent="0.3">
      <c r="A761" s="28"/>
      <c r="B761" s="28"/>
      <c r="C761" s="28"/>
      <c r="D761" s="28"/>
      <c r="E761" s="28"/>
      <c r="F761" s="28"/>
      <c r="G761" s="37"/>
      <c r="H761" s="28"/>
      <c r="I761" s="28"/>
      <c r="J761" s="28"/>
      <c r="K761" s="28"/>
      <c r="L761" s="28"/>
      <c r="M761" s="28"/>
      <c r="N761" s="28"/>
      <c r="O761" s="29"/>
      <c r="P761" t="str">
        <f t="shared" si="406"/>
        <v/>
      </c>
      <c r="Q761" t="s">
        <v>811</v>
      </c>
      <c r="R761" t="s">
        <v>32</v>
      </c>
      <c r="S761" t="s">
        <v>530</v>
      </c>
      <c r="U761" t="str">
        <f t="shared" si="388"/>
        <v/>
      </c>
      <c r="V761" s="13"/>
    </row>
    <row r="762" spans="1:22" ht="13.2" customHeight="1" x14ac:dyDescent="0.3">
      <c r="A762" s="28"/>
      <c r="B762" s="28"/>
      <c r="C762" s="28"/>
      <c r="D762" s="28"/>
      <c r="E762" s="28"/>
      <c r="F762" s="28"/>
      <c r="G762" s="37"/>
      <c r="H762" s="28"/>
      <c r="I762" s="28"/>
      <c r="J762" s="28"/>
      <c r="K762" s="28"/>
      <c r="L762" s="28"/>
      <c r="M762" s="28"/>
      <c r="N762" s="28"/>
      <c r="O762" s="29"/>
      <c r="P762" t="str">
        <f>IF(D$188="","",D$188)</f>
        <v/>
      </c>
      <c r="Q762" t="s">
        <v>812</v>
      </c>
      <c r="R762" t="s">
        <v>25</v>
      </c>
      <c r="S762" t="s">
        <v>532</v>
      </c>
      <c r="U762" t="str">
        <f t="shared" si="385"/>
        <v/>
      </c>
      <c r="V762" s="13" t="str">
        <f t="shared" ref="V762" si="407">IF(OR($N$15="Int.",ISBLANK($N$15)),"",IF(AND(U763="NO*",U765="NO*"),"Case 0",IF(U762="VALID",IF(U764="VALID",IF(U763="YES",IF(U765="YES","Case 1","Case 2"),IF(U765="YES","Case 3","Case 4")),IF(U763="YES",IF(U765="YES","Case 5","Case 6"),IF(U765="YES","Case 7","Case 8"))),IF(U764="VALID",IF(U763="YES",IF(U765="YES","Case 9","Case 10"),IF(U765="YES","Case 11","Case 12")),IF(U763="YES",IF(U765="YES","Case 13","Case 14"),IF(U765="YES","Case 15","Case 16"))))))</f>
        <v/>
      </c>
    </row>
    <row r="763" spans="1:22" ht="13.2" customHeight="1" x14ac:dyDescent="0.3">
      <c r="A763" s="28"/>
      <c r="B763" s="28"/>
      <c r="C763" s="28"/>
      <c r="D763" s="28"/>
      <c r="E763" s="28"/>
      <c r="F763" s="28"/>
      <c r="G763" s="37"/>
      <c r="H763" s="28"/>
      <c r="I763" s="28"/>
      <c r="J763" s="28"/>
      <c r="K763" s="28"/>
      <c r="L763" s="28"/>
      <c r="M763" s="28"/>
      <c r="N763" s="28"/>
      <c r="O763" s="29"/>
      <c r="P763" t="str">
        <f t="shared" ref="P763:P765" si="408">IF(D$188="","",D$188)</f>
        <v/>
      </c>
      <c r="Q763" t="s">
        <v>812</v>
      </c>
      <c r="R763" t="s">
        <v>32</v>
      </c>
      <c r="S763" t="s">
        <v>532</v>
      </c>
      <c r="U763" t="str">
        <f t="shared" si="388"/>
        <v/>
      </c>
      <c r="V763" s="13"/>
    </row>
    <row r="764" spans="1:22" ht="13.2" customHeight="1" x14ac:dyDescent="0.3">
      <c r="A764" s="28"/>
      <c r="B764" s="28"/>
      <c r="C764" s="28"/>
      <c r="D764" s="28"/>
      <c r="E764" s="28"/>
      <c r="F764" s="28"/>
      <c r="G764" s="37"/>
      <c r="H764" s="28"/>
      <c r="I764" s="28"/>
      <c r="J764" s="28"/>
      <c r="K764" s="28"/>
      <c r="L764" s="28"/>
      <c r="M764" s="28"/>
      <c r="N764" s="28"/>
      <c r="O764" s="29"/>
      <c r="P764" t="str">
        <f t="shared" si="408"/>
        <v/>
      </c>
      <c r="Q764" t="s">
        <v>813</v>
      </c>
      <c r="R764" t="s">
        <v>25</v>
      </c>
      <c r="S764" t="s">
        <v>532</v>
      </c>
      <c r="U764" t="str">
        <f t="shared" si="385"/>
        <v/>
      </c>
      <c r="V764" s="13"/>
    </row>
    <row r="765" spans="1:22" ht="13.2" customHeight="1" x14ac:dyDescent="0.3">
      <c r="A765" s="28"/>
      <c r="B765" s="28"/>
      <c r="C765" s="28"/>
      <c r="D765" s="28"/>
      <c r="E765" s="28"/>
      <c r="F765" s="28"/>
      <c r="G765" s="37"/>
      <c r="H765" s="28"/>
      <c r="I765" s="28"/>
      <c r="J765" s="28"/>
      <c r="K765" s="28"/>
      <c r="L765" s="28"/>
      <c r="M765" s="28"/>
      <c r="N765" s="28"/>
      <c r="O765" s="29"/>
      <c r="P765" t="str">
        <f t="shared" si="408"/>
        <v/>
      </c>
      <c r="Q765" t="s">
        <v>813</v>
      </c>
      <c r="R765" t="s">
        <v>32</v>
      </c>
      <c r="S765" t="s">
        <v>532</v>
      </c>
      <c r="U765" t="str">
        <f t="shared" si="388"/>
        <v/>
      </c>
      <c r="V765" s="13"/>
    </row>
    <row r="766" spans="1:22" ht="13.2" customHeight="1" x14ac:dyDescent="0.3">
      <c r="A766" s="28"/>
      <c r="B766" s="28"/>
      <c r="C766" s="28"/>
      <c r="D766" s="28"/>
      <c r="E766" s="28"/>
      <c r="F766" s="28"/>
      <c r="G766" s="37"/>
      <c r="H766" s="28"/>
      <c r="I766" s="28"/>
      <c r="J766" s="28"/>
      <c r="K766" s="28"/>
      <c r="L766" s="28"/>
      <c r="M766" s="28"/>
      <c r="N766" s="28"/>
      <c r="O766" s="29"/>
      <c r="P766" t="str">
        <f>IF(D$189="","",D$189)</f>
        <v/>
      </c>
      <c r="Q766" t="s">
        <v>814</v>
      </c>
      <c r="R766" t="s">
        <v>25</v>
      </c>
      <c r="S766" t="s">
        <v>537</v>
      </c>
      <c r="U766" t="str">
        <f t="shared" si="385"/>
        <v/>
      </c>
      <c r="V766" s="13" t="str">
        <f t="shared" ref="V766" si="409">IF(OR($N$15="Int.",ISBLANK($N$15)),"",IF(AND(U767="NO*",U769="NO*"),"Case 0",IF(U766="VALID",IF(U768="VALID",IF(U767="YES",IF(U769="YES","Case 1","Case 2"),IF(U769="YES","Case 3","Case 4")),IF(U767="YES",IF(U769="YES","Case 5","Case 6"),IF(U769="YES","Case 7","Case 8"))),IF(U768="VALID",IF(U767="YES",IF(U769="YES","Case 9","Case 10"),IF(U769="YES","Case 11","Case 12")),IF(U767="YES",IF(U769="YES","Case 13","Case 14"),IF(U769="YES","Case 15","Case 16"))))))</f>
        <v/>
      </c>
    </row>
    <row r="767" spans="1:22" ht="13.2" customHeight="1" x14ac:dyDescent="0.3">
      <c r="A767" s="28"/>
      <c r="B767" s="28"/>
      <c r="C767" s="28"/>
      <c r="D767" s="28"/>
      <c r="E767" s="28"/>
      <c r="F767" s="28"/>
      <c r="G767" s="37"/>
      <c r="H767" s="28"/>
      <c r="I767" s="28"/>
      <c r="J767" s="28"/>
      <c r="K767" s="28"/>
      <c r="L767" s="28"/>
      <c r="M767" s="28"/>
      <c r="N767" s="28"/>
      <c r="O767" s="29"/>
      <c r="P767" t="str">
        <f t="shared" ref="P767" si="410">IF(D$189="","",D$189)</f>
        <v/>
      </c>
      <c r="Q767" t="s">
        <v>814</v>
      </c>
      <c r="R767" t="s">
        <v>32</v>
      </c>
      <c r="S767" t="s">
        <v>537</v>
      </c>
      <c r="U767" t="str">
        <f t="shared" si="388"/>
        <v/>
      </c>
      <c r="V767" s="13"/>
    </row>
    <row r="768" spans="1:22" ht="13.2" customHeight="1" x14ac:dyDescent="0.3">
      <c r="A768" s="28"/>
      <c r="B768" s="28"/>
      <c r="C768" s="28"/>
      <c r="D768" s="28"/>
      <c r="E768" s="28"/>
      <c r="F768" s="28"/>
      <c r="G768" s="37"/>
      <c r="H768" s="28"/>
      <c r="I768" s="28"/>
      <c r="J768" s="28"/>
      <c r="K768" s="28"/>
      <c r="L768" s="28"/>
      <c r="M768" s="28"/>
      <c r="N768" s="28"/>
      <c r="O768" s="29"/>
      <c r="P768" t="str">
        <f>IF(D$189="","",D$189)</f>
        <v/>
      </c>
      <c r="Q768" t="s">
        <v>815</v>
      </c>
      <c r="R768" t="s">
        <v>25</v>
      </c>
      <c r="S768" t="s">
        <v>537</v>
      </c>
      <c r="U768" t="str">
        <f t="shared" si="385"/>
        <v/>
      </c>
      <c r="V768" s="13"/>
    </row>
    <row r="769" spans="1:22" ht="13.2" customHeight="1" thickBot="1" x14ac:dyDescent="0.35">
      <c r="A769" s="38"/>
      <c r="B769" s="38"/>
      <c r="C769" s="38"/>
      <c r="D769" s="38"/>
      <c r="E769" s="38"/>
      <c r="F769" s="38"/>
      <c r="G769" s="39"/>
      <c r="H769" s="38"/>
      <c r="I769" s="38"/>
      <c r="J769" s="38"/>
      <c r="K769" s="38"/>
      <c r="L769" s="38"/>
      <c r="M769" s="38"/>
      <c r="N769" s="38"/>
      <c r="O769" s="40"/>
      <c r="P769" s="41" t="str">
        <f>IF(D$189="","",D$189)</f>
        <v/>
      </c>
      <c r="Q769" s="41" t="s">
        <v>815</v>
      </c>
      <c r="R769" s="41" t="s">
        <v>32</v>
      </c>
      <c r="S769" s="41" t="s">
        <v>537</v>
      </c>
      <c r="T769" s="41"/>
      <c r="U769" s="41" t="str">
        <f t="shared" si="388"/>
        <v/>
      </c>
      <c r="V769" s="13"/>
    </row>
  </sheetData>
  <mergeCells count="2">
    <mergeCell ref="M33:N33"/>
    <mergeCell ref="M35:N35"/>
  </mergeCells>
  <conditionalFormatting sqref="N22">
    <cfRule type="containsText" dxfId="305" priority="61" operator="containsText" text="INVALID">
      <formula>NOT(ISERROR(SEARCH("INVALID",N22)))</formula>
    </cfRule>
    <cfRule type="containsText" dxfId="304" priority="62" operator="containsText" text="VALID">
      <formula>NOT(ISERROR(SEARCH("VALID",N22)))</formula>
    </cfRule>
  </conditionalFormatting>
  <conditionalFormatting sqref="U594:U768 U402:U592 U210:U400 U19:U208 U2:U17">
    <cfRule type="containsText" dxfId="303" priority="60" operator="containsText" text="NO AMP">
      <formula>NOT(ISERROR(SEARCH("NO AMP",U2)))</formula>
    </cfRule>
  </conditionalFormatting>
  <conditionalFormatting sqref="V2:V769">
    <cfRule type="containsText" dxfId="302" priority="43" operator="containsText" text="Case 16">
      <formula>NOT(ISERROR(SEARCH("Case 16",V2)))</formula>
    </cfRule>
    <cfRule type="containsText" dxfId="301" priority="44" operator="containsText" text="Case 15">
      <formula>NOT(ISERROR(SEARCH("Case 15",V2)))</formula>
    </cfRule>
    <cfRule type="containsText" dxfId="300" priority="45" operator="containsText" text="Case 14">
      <formula>NOT(ISERROR(SEARCH("Case 14",V2)))</formula>
    </cfRule>
    <cfRule type="containsText" dxfId="299" priority="46" operator="containsText" text="Case 13">
      <formula>NOT(ISERROR(SEARCH("Case 13",V2)))</formula>
    </cfRule>
    <cfRule type="containsText" dxfId="298" priority="47" operator="containsText" text="Case 12">
      <formula>NOT(ISERROR(SEARCH("Case 12",V2)))</formula>
    </cfRule>
    <cfRule type="containsText" dxfId="297" priority="48" operator="containsText" text="Case 11">
      <formula>NOT(ISERROR(SEARCH("Case 11",V2)))</formula>
    </cfRule>
    <cfRule type="containsText" dxfId="296" priority="49" operator="containsText" text="Case 10">
      <formula>NOT(ISERROR(SEARCH("Case 10",V2)))</formula>
    </cfRule>
    <cfRule type="containsText" dxfId="295" priority="50" operator="containsText" text="Case 9">
      <formula>NOT(ISERROR(SEARCH("Case 9",V2)))</formula>
    </cfRule>
    <cfRule type="containsText" dxfId="294" priority="51" operator="containsText" text="Case 8">
      <formula>NOT(ISERROR(SEARCH("Case 8",V2)))</formula>
    </cfRule>
    <cfRule type="containsText" dxfId="293" priority="52" operator="containsText" text="Case 7">
      <formula>NOT(ISERROR(SEARCH("Case 7",V2)))</formula>
    </cfRule>
    <cfRule type="containsText" dxfId="292" priority="53" operator="containsText" text="Case 6">
      <formula>NOT(ISERROR(SEARCH("Case 6",V2)))</formula>
    </cfRule>
    <cfRule type="containsText" dxfId="291" priority="54" operator="containsText" text="Case 5">
      <formula>NOT(ISERROR(SEARCH("Case 5",V2)))</formula>
    </cfRule>
    <cfRule type="containsText" dxfId="290" priority="55" operator="containsText" text="Case 4">
      <formula>NOT(ISERROR(SEARCH("Case 4",V2)))</formula>
    </cfRule>
    <cfRule type="containsText" dxfId="289" priority="56" operator="containsText" text="Case 3">
      <formula>NOT(ISERROR(SEARCH("Case 3",V2)))</formula>
    </cfRule>
    <cfRule type="containsText" dxfId="288" priority="57" operator="containsText" text="Case 2">
      <formula>NOT(ISERROR(SEARCH("Case 2",V2)))</formula>
    </cfRule>
    <cfRule type="containsText" dxfId="287" priority="58" operator="containsText" text="Case 1">
      <formula>NOT(ISERROR(SEARCH("Case 1",V2)))</formula>
    </cfRule>
    <cfRule type="containsText" dxfId="286" priority="59" operator="containsText" text="Case 0">
      <formula>NOT(ISERROR(SEARCH("Case 0",V2)))</formula>
    </cfRule>
  </conditionalFormatting>
  <conditionalFormatting sqref="N29">
    <cfRule type="containsBlanks" dxfId="285" priority="28">
      <formula>LEN(TRIM(N29))=0</formula>
    </cfRule>
    <cfRule type="expression" dxfId="284" priority="63">
      <formula>COUNTIF($E$2:$E$189,"Pending")&gt;0</formula>
    </cfRule>
  </conditionalFormatting>
  <conditionalFormatting sqref="E2:E189">
    <cfRule type="containsText" dxfId="283" priority="36" operator="containsText" text="Pending">
      <formula>NOT(ISERROR(SEARCH("Pending",E2)))</formula>
    </cfRule>
    <cfRule type="containsText" dxfId="282" priority="37" operator="containsText" text="N1">
      <formula>NOT(ISERROR(SEARCH("N1",E2)))</formula>
    </cfRule>
    <cfRule type="containsText" dxfId="281" priority="38" operator="containsText" text="RR">
      <formula>NOT(ISERROR(SEARCH("RR",E2)))</formula>
    </cfRule>
    <cfRule type="containsText" dxfId="280" priority="39" operator="containsText" text="Inconclusive">
      <formula>NOT(ISERROR(SEARCH("Inconclusive",E2)))</formula>
    </cfRule>
    <cfRule type="containsText" dxfId="279" priority="41" operator="containsText" text="Positive">
      <formula>NOT(ISERROR(SEARCH("Positive",E2)))</formula>
    </cfRule>
  </conditionalFormatting>
  <conditionalFormatting sqref="D2:D189">
    <cfRule type="duplicateValues" dxfId="278" priority="42"/>
  </conditionalFormatting>
  <conditionalFormatting sqref="J2:J189">
    <cfRule type="notContainsBlanks" dxfId="277" priority="1">
      <formula>LEN(TRIM(J2))&gt;0</formula>
    </cfRule>
    <cfRule type="expression" dxfId="276" priority="27">
      <formula>OR(E2="No Result (N1)", E2="No Result (RR)")</formula>
    </cfRule>
  </conditionalFormatting>
  <conditionalFormatting sqref="N6">
    <cfRule type="containsBlanks" dxfId="275" priority="64">
      <formula>LEN(TRIM(N6))=0</formula>
    </cfRule>
  </conditionalFormatting>
  <conditionalFormatting sqref="N7:N11">
    <cfRule type="containsText" dxfId="274" priority="20" operator="containsText" text="Int.">
      <formula>NOT(ISERROR(SEARCH("Int.",N7)))</formula>
    </cfRule>
  </conditionalFormatting>
  <conditionalFormatting sqref="N8:N12">
    <cfRule type="expression" dxfId="273" priority="18">
      <formula>$N7="Int."</formula>
    </cfRule>
  </conditionalFormatting>
  <conditionalFormatting sqref="N12">
    <cfRule type="containsBlanks" dxfId="272" priority="19">
      <formula>LEN(TRIM(N12))=0</formula>
    </cfRule>
  </conditionalFormatting>
  <conditionalFormatting sqref="N11">
    <cfRule type="expression" dxfId="271" priority="17">
      <formula>ISBLANK($N$6)</formula>
    </cfRule>
  </conditionalFormatting>
  <conditionalFormatting sqref="T1">
    <cfRule type="expression" dxfId="270" priority="15">
      <formula>OR($N$13="Int.",$N$14="Int.")</formula>
    </cfRule>
    <cfRule type="containsText" dxfId="269" priority="16" operator="containsText" text="Cq Here">
      <formula>NOT(ISERROR(SEARCH("Cq Here",T1)))</formula>
    </cfRule>
  </conditionalFormatting>
  <conditionalFormatting sqref="N16">
    <cfRule type="expression" dxfId="268" priority="13">
      <formula>IFERROR(FIND("Pending",$N$29),0)&lt;1</formula>
    </cfRule>
    <cfRule type="containsBlanks" dxfId="267" priority="14">
      <formula>LEN(TRIM(N16))=0</formula>
    </cfRule>
  </conditionalFormatting>
  <conditionalFormatting sqref="G2:G189">
    <cfRule type="notContainsBlanks" dxfId="266" priority="11">
      <formula>LEN(TRIM(G2))&gt;0</formula>
    </cfRule>
    <cfRule type="expression" dxfId="265" priority="12">
      <formula>$E2="Pending"</formula>
    </cfRule>
  </conditionalFormatting>
  <conditionalFormatting sqref="H2:H189">
    <cfRule type="notContainsBlanks" dxfId="264" priority="9">
      <formula>LEN(TRIM(H2))&gt;0</formula>
    </cfRule>
    <cfRule type="expression" dxfId="263" priority="10">
      <formula>$G2&gt;1</formula>
    </cfRule>
  </conditionalFormatting>
  <conditionalFormatting sqref="I2:I189">
    <cfRule type="notContainsBlanks" dxfId="262" priority="7">
      <formula>LEN(TRIM(I2))&gt;0</formula>
    </cfRule>
    <cfRule type="expression" dxfId="261" priority="8">
      <formula>$G2&gt;1</formula>
    </cfRule>
  </conditionalFormatting>
  <conditionalFormatting sqref="N13:N14">
    <cfRule type="expression" dxfId="260" priority="2">
      <formula>AND($N$13=$N$14,$N$13&lt;&gt;"Int.",ISBLANK($N$13)=FALSE)</formula>
    </cfRule>
    <cfRule type="containsText" dxfId="259" priority="6" operator="containsText" text="Int.">
      <formula>NOT(ISERROR(SEARCH("Int.",N13)))</formula>
    </cfRule>
  </conditionalFormatting>
  <conditionalFormatting sqref="N13:N14">
    <cfRule type="expression" dxfId="258" priority="5">
      <formula>ISBLANK($N$12)</formula>
    </cfRule>
  </conditionalFormatting>
  <conditionalFormatting sqref="N15">
    <cfRule type="containsText" dxfId="257" priority="4" operator="containsText" text="Int.">
      <formula>NOT(ISERROR(SEARCH("Int.",N15)))</formula>
    </cfRule>
  </conditionalFormatting>
  <conditionalFormatting sqref="N15">
    <cfRule type="expression" dxfId="256" priority="3">
      <formula>$T$1="Cq"=FALSE</formula>
    </cfRule>
  </conditionalFormatting>
  <dataValidations count="9">
    <dataValidation type="list" allowBlank="1" showInputMessage="1" showErrorMessage="1" errorTitle="Action Failed" error="Please input YES, NO, NO*, or NO AMP. Please consult the protocol if necessary to review the definitions of these terms." sqref="U19 U21 U23 U25 U27 U29 U31 U33 U35 U37 U39 U41 U43 U45 U47 U49 U51 U53 U55 U57 U59 U61 U63 U65 U67 U69 U71 U73 U75 U77 U79 U81 U83 U85 U87 U89 U91 U93 U95 U97 U99 U101 U103 U105 U107 U109 U111 U113 U115 U117 U119 U121 U123 U125 U127 U129 U131 U133 U135 U137 U139 U141 U143 U145 U147 U149 U151 U153 U155 U157 U159 U161 U163 U165 U167 U169 U171 U173 U175 U177 U179 U181 U183 U185 U187 U189 U191 U193 U195 U197 U199 U201 U203 U205 U207 U209 U211 U213 U215 U217 U219 U221 U223 U225 U227 U229 U231 U233 U235 U237 U239 U241 U243 U245 U247 U249 U251 U253 U255 U257 U259 U261 U263 U265 U267 U269 U271 U273 U275 U277 U279 U281 U283 U285 U287 U289 U291 U293 U295 U297 U299 U301 U303 U305 U307 U309 U311 U313 U315 U317 U319 U321 U323 U325 U327 U329 U331 U333 U335 U337 U339 U341 U343 U345 U347 U349 U351 U353 U355 U357 U359 U361 U363 U365 U367 U369 U371 U373 U375 U377 U379 U381 U383 U385 U387 U389 U391 U393 U395 U397 U399 U401 U403 U405 U407 U409 U411 U413 U415 U417 U419 U421 U423 U425 U427 U429 U431 U433 U435 U437 U439 U441 U443 U445 U447 U449 U451 U453 U455 U457 U459 U461 U463 U465 U467 U469 U471 U473 U475 U477 U479 U481 U483 U485 U487 U489 U491 U493 U495 U497 U499 U501 U503 U505 U507 U509 U511 U513 U515 U517 U519 U521 U523 U525 U527 U529 U531 U533 U535 U537 U539 U541 U543 U545 U547 U549 U551 U553 U555 U557 U559 U561 U563 U565 U567 U569 U571 U573 U575 U577 U579 U581 U583 U585 U587 U589 U591 U593 U595 U597 U599 U601 U603 U605 U607 U609 U611 U613 U615 U617 U619 U621 U623 U625 U627 U629 U631 U633 U635 U637 U639 U641 U643 U645 U647 U649 U651 U653 U655 U657 U659 U661 U663 U665 U667 U669 U671 U673 U675 U677 U679 U681 U683 U685 U687 U689 U691 U693 U695 U697 U699 U701 U703 U705 U707 U709 U711 U713 U715 U717 U719 U721 U723 U725 U727 U729 U731 U733 U735 U737 U739 U741 U743 U745 U747 U749 U751 U753 U755 U757 U759 U761 U763 U765 U767 U769 U5 U7 U9 U15 U17 U11 U13 U3" xr:uid="{DA4AFA28-17DB-4F26-8DF9-5556E2F99C6C}">
      <formula1>"YES, NO, NO*, NO AMP"</formula1>
    </dataValidation>
    <dataValidation type="list" allowBlank="1" showInputMessage="1" showErrorMessage="1" errorTitle="Action Failed" error="Please input VALID, INVALID, or NO AMP. Please consult the protocol if necessary to review the definitions of these terms." sqref="U768 U20 U22 U24 U26 U28 U30 U32 U34 U36 U38 U40 U42 U44 U46 U48 U50 U52 U54 U56 U58 U60 U62 U64 U66 U68 U70 U72 U74 U76 U78 U80 U82 U84 U86 U88 U90 U92 U94 U96 U98 U100 U102 U104 U106 U108 U110 U112 U114 U116 U118 U120 U122 U124 U126 U128 U130 U132 U134 U136 U138 U140 U142 U144 U146 U148 U150 U152 U154 U156 U158 U160 U162 U164 U166 U168 U170 U172 U174 U176 U178 U180 U182 U184 U186 U188 U190 U192 U194 U196 U198 U200 U202 U204 U206 U208 U210 U212 U214 U216 U218 U220 U222 U224 U226 U228 U230 U232 U234 U236 U238 U240 U242 U244 U246 U248 U250 U252 U254 U256 U258 U260 U262 U264 U266 U268 U270 U272 U274 U276 U278 U280 U282 U284 U286 U288 U290 U292 U294 U296 U298 U300 U302 U304 U306 U308 U310 U312 U314 U316 U318 U320 U322 U324 U326 U328 U330 U332 U334 U336 U338 U340 U342 U344 U346 U348 U350 U352 U354 U356 U358 U360 U362 U364 U366 U368 U370 U372 U374 U376 U378 U380 U382 U384 U386 U388 U390 U392 U394 U396 U398 U400 U402 U404 U406 U408 U410 U412 U414 U416 U418 U420 U422 U424 U426 U428 U430 U432 U434 U436 U438 U440 U442 U444 U446 U448 U450 U452 U454 U456 U458 U460 U462 U464 U466 U468 U470 U472 U474 U476 U478 U480 U482 U484 U486 U488 U490 U492 U494 U496 U498 U500 U502 U504 U506 U508 U510 U512 U514 U516 U518 U520 U522 U524 U526 U528 U530 U532 U534 U536 U538 U540 U542 U544 U546 U548 U550 U552 U554 U556 U558 U560 U562 U564 U566 U568 U570 U572 U574 U576 U578 U580 U582 U584 U586 U588 U590 U592 U594 U596 U598 U600 U602 U604 U606 U608 U610 U612 U614 U616 U618 U620 U622 U624 U626 U628 U630 U632 U634 U636 U638 U640 U642 U644 U646 U648 U650 U652 U654 U656 U658 U660 U662 U664 U666 U668 U670 U672 U674 U676 U678 U680 U682 U684 U686 U688 U690 U692 U694 U696 U698 U700 U702 U704 U706 U708 U710 U712 U714 U716 U718 U720 U722 U724 U726 U728 U730 U732 U734 U736 U738 U740 U742 U744 U746 U748 U750 U752 U754 U756 U758 U760 U762 U764 U766 U18 U6 U8 U14 U16 U10 U12 U2 U4" xr:uid="{B4D84D5D-753A-4320-A515-1D9558FFBBB4}">
      <formula1>"VALID, INVALID, NO AMP"</formula1>
    </dataValidation>
    <dataValidation type="textLength" allowBlank="1" showInputMessage="1" showErrorMessage="1" errorTitle="Action Failed" error="Rymedi jobs must be between 16 and 18 characters." sqref="N16" xr:uid="{BBDEDA56-3A80-41D5-9820-7DA1AF736720}">
      <formula1>16</formula1>
      <formula2>18</formula2>
    </dataValidation>
    <dataValidation type="textLength" showInputMessage="1" showErrorMessage="1" errorTitle="Action Failed" error="Valid initials should be between 2 and 4 characters." sqref="N13:N15 N7:N11" xr:uid="{8D0201D9-CFE4-4158-A02C-899F24A71194}">
      <formula1>2</formula1>
      <formula2>4</formula2>
    </dataValidation>
    <dataValidation type="textLength" allowBlank="1" showInputMessage="1" showErrorMessage="1" errorTitle="Action Failed" error="A valid plate barcode should be between 8 and 16 characters." sqref="N6" xr:uid="{5B3080C4-000A-4FD0-B64F-A3EAC7BAED34}">
      <formula1>8</formula1>
      <formula2>16</formula2>
    </dataValidation>
    <dataValidation type="list" allowBlank="1" showInputMessage="1" showErrorMessage="1" errorTitle="Action Failed" error="Please select one of the options presented or simply leave this cell blank." sqref="H2:H189" xr:uid="{AC8577AE-E344-4E22-8A9E-B31AA6648CEC}">
      <formula1>"RERUN, N1 RERUN"</formula1>
    </dataValidation>
    <dataValidation type="list" allowBlank="1" showInputMessage="1" showErrorMessage="1" errorTitle="Action Failed:" error="Please select one of the options presented or simply leave this cell blank. Selecting the &quot;1&quot; option is the same as leaving the cell blank." sqref="G2:G189" xr:uid="{46D1B01B-60B3-435A-9659-C4D428489299}">
      <formula1>"1,2,3"</formula1>
    </dataValidation>
    <dataValidation type="list" allowBlank="1" showInputMessage="1" showErrorMessage="1" errorTitle="Action Failed" error="Please select a valid thermocycler name" sqref="N12" xr:uid="{2E4B75E3-AD0D-4D34-8AA8-43D605869C85}">
      <formula1>"Ada,Barbara,Curie,Dorothy,Elizabeth,Frances,Gerty,Helen,Irene,Jennifer,Kitty,Linda"</formula1>
    </dataValidation>
    <dataValidation type="list" allowBlank="1" showInputMessage="1" showErrorMessage="1" errorTitle="Action Failed" error="Please select a valid robot name" sqref="N3" xr:uid="{ACBDBBF5-5601-485D-9337-C9F192391CC7}">
      <formula1>"Arnie,Bubba,Cletus,Daryll,Elmer,Floyd,Gus,Homer,Ira,Jeb,Kirby,Larry,Manuel,Norbert"</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notContainsText" priority="29" operator="notContains" id="{34A91324-E2ED-4125-AC3A-BB7BA3830B99}">
            <xm:f>ISERROR(SEARCH("Pending",N29))</xm:f>
            <xm:f>"Pending"</xm:f>
            <x14:dxf>
              <font>
                <color rgb="FF006100"/>
              </font>
              <fill>
                <patternFill>
                  <bgColor rgb="FFC6EFCE"/>
                </patternFill>
              </fill>
            </x14:dxf>
          </x14:cfRule>
          <xm:sqref>N29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09DD2-2B86-4A14-8AAB-384A5FE9626A}">
  <sheetPr codeName="Sheet8"/>
  <dimension ref="A1:W769"/>
  <sheetViews>
    <sheetView zoomScaleNormal="100" workbookViewId="0">
      <pane ySplit="1" topLeftCell="A2" activePane="bottomLeft" state="frozen"/>
      <selection pane="bottomLeft" activeCell="D2" sqref="D2"/>
    </sheetView>
  </sheetViews>
  <sheetFormatPr defaultColWidth="8.88671875" defaultRowHeight="13.2" customHeight="1" x14ac:dyDescent="0.3"/>
  <cols>
    <col min="1" max="1" width="5.88671875" customWidth="1"/>
    <col min="2" max="2" width="11.33203125" customWidth="1"/>
    <col min="3" max="3" width="9.109375" customWidth="1"/>
    <col min="4" max="4" width="23.44140625" customWidth="1"/>
    <col min="5" max="5" width="14.88671875" customWidth="1"/>
    <col min="6" max="6" width="12.6640625" customWidth="1"/>
    <col min="7" max="7" width="7.109375" style="8" customWidth="1"/>
    <col min="8" max="9" width="12.44140625" customWidth="1"/>
    <col min="10" max="10" width="9.88671875" customWidth="1"/>
    <col min="11" max="11" width="7" customWidth="1"/>
    <col min="12" max="12" width="2.6640625" customWidth="1"/>
    <col min="13" max="14" width="14.33203125" customWidth="1"/>
    <col min="15" max="15" width="2.6640625" customWidth="1"/>
    <col min="16" max="16" width="23.44140625" customWidth="1"/>
    <col min="17" max="17" width="5.33203125" customWidth="1"/>
    <col min="18" max="18" width="13.109375" customWidth="1"/>
    <col min="19" max="19" width="13.88671875" customWidth="1"/>
    <col min="20" max="20" width="8.88671875" customWidth="1"/>
    <col min="21" max="21" width="14.44140625" customWidth="1"/>
    <col min="22" max="22" width="8.109375" style="42" customWidth="1"/>
  </cols>
  <sheetData>
    <row r="1" spans="1:23" s="6" customFormat="1" ht="13.2" customHeight="1" thickBot="1" x14ac:dyDescent="0.35">
      <c r="A1" s="2" t="s">
        <v>0</v>
      </c>
      <c r="B1" s="2" t="s">
        <v>1</v>
      </c>
      <c r="C1" s="2" t="s">
        <v>2</v>
      </c>
      <c r="D1" s="2" t="s">
        <v>3</v>
      </c>
      <c r="E1" s="2" t="s">
        <v>4</v>
      </c>
      <c r="F1" s="2" t="s">
        <v>5</v>
      </c>
      <c r="G1" s="3" t="s">
        <v>6</v>
      </c>
      <c r="H1" s="2" t="s">
        <v>7</v>
      </c>
      <c r="I1" s="2" t="s">
        <v>8</v>
      </c>
      <c r="J1" s="2" t="s">
        <v>9</v>
      </c>
      <c r="K1" s="2" t="s">
        <v>10</v>
      </c>
      <c r="L1" s="4"/>
      <c r="M1" s="3" t="s">
        <v>11</v>
      </c>
      <c r="N1" s="3" t="s">
        <v>12</v>
      </c>
      <c r="O1" s="4"/>
      <c r="P1" s="2" t="s">
        <v>13</v>
      </c>
      <c r="Q1" s="2" t="s">
        <v>14</v>
      </c>
      <c r="R1" s="2" t="s">
        <v>15</v>
      </c>
      <c r="S1" s="2" t="s">
        <v>1</v>
      </c>
      <c r="T1" s="2" t="s">
        <v>816</v>
      </c>
      <c r="U1" s="2" t="s">
        <v>17</v>
      </c>
      <c r="V1" s="5" t="s">
        <v>18</v>
      </c>
    </row>
    <row r="2" spans="1:23" ht="13.2" customHeight="1" x14ac:dyDescent="0.3">
      <c r="A2">
        <v>1</v>
      </c>
      <c r="B2" t="s">
        <v>19</v>
      </c>
      <c r="C2" t="s">
        <v>20</v>
      </c>
      <c r="D2" s="7"/>
      <c r="E2" t="str">
        <f t="shared" ref="E2:E65" si="0">IF(LEN(F2)=0,"",IF(ISBLANK(D2),"",IF(F2="INCONCLUSIVE","Inconclusive",IF(F2="NEGATIVE","Negative",IF(F2="POSITIVE","Positive",IF(F2="RERUN",IF(G2=1,"No Result (RR)",IF(G2=2,IF(H2="RERUN","Inconclusive",IF(H2="N1 RERUN","No Result (RR)","Pending")),IF(G2=3,IF(H2="RERUN","Inconclusive",IF(H2="N1 RERUN","Inconclusive","Pending")),"Pending"))),IF(F2="N1 RERUN",IF(G2=1,"No Result (N1)",IF(G2=2,IF(H2="RERUN","No Result (N1)",IF(H2="N1 RERUN","Positive","Pending")),IF(G2=3,IF(H2="RERUN","Inconclusive",IF(H2="N1 RERUN","Positive","Pending")),"Pending"))))))))))</f>
        <v/>
      </c>
      <c r="F2" t="str">
        <f>IF(OR(D2="Empty",ISBLANK(D2)),"",IF(_xlfn.XLOOKUP(B2,S$18:S$769,V$18:V$769,"Null",0,1)="Case 0","INCONCLUSIVE",IF(OR(_xlfn.XLOOKUP(B2,S$18:S$769,V$18:V$769,"Null",0,1)="Case 1",_xlfn.XLOOKUP(B2,S$18:S$769,V$18:V$769,"Null",0,1)="Case 5",_xlfn.XLOOKUP(B2,S$18:S$769,V$18:V$769,"Null",0,1)="Case 9", _xlfn.XLOOKUP(B2,S$18:S$769,V$18:V$769,"Null",0,1)="Case 13"),"POSITIVE",IF(OR(_xlfn.XLOOKUP(B2,S$18:S$769,V$18:V$769,"Null",0,1)="Case 2",_xlfn.XLOOKUP(B2,S$18:S$769,V$18:V$769,"Null",0,1)="Case 3",_xlfn.XLOOKUP(B2,S$18:S$769,V$18:V$769,"Null",0,1)="Case 6",_xlfn.XLOOKUP(B2,S$18:S$769,V$18:V$769,"Null",0,1)="Case 11",_xlfn.XLOOKUP(B2,S$18:S$769,V$18:V$769,"Null",0,1)="Case 7",_xlfn.XLOOKUP(B2,S$18:S$769,V$18:V$769,"Null",0,1)="Case 10",_xlfn.XLOOKUP(B2,S$18:S$769,V$18:V$769,"Null",0,1)="Case 14",_xlfn.XLOOKUP(B2,S$18:S$769,V$18:V$769,"Null",0,1)="Case 15"),"N1 RERUN",IF(OR(_xlfn.XLOOKUP(B2,S$18:S$769,V$18:V$769,"Null",0,1)="Case 4",_xlfn.XLOOKUP(B2,S$18:S$769,V$18:V$769,"Null",0,1)="Case 8",_xlfn.XLOOKUP(B2,S$18:S$769,V$18:V$769,"Null",0,1)="Case 12"),"NEGATIVE",IF(_xlfn.XLOOKUP(B2,S$18:S$769,V$18:V$769,"Null",0,1)="Case 16","RERUN",""))))))</f>
        <v/>
      </c>
      <c r="K2" s="9"/>
      <c r="L2" s="10" t="s">
        <v>21</v>
      </c>
      <c r="M2" t="s">
        <v>22</v>
      </c>
      <c r="N2" s="11">
        <f>'Plate 1'!N2</f>
        <v>44564</v>
      </c>
      <c r="O2" s="12"/>
      <c r="P2" t="s">
        <v>23</v>
      </c>
      <c r="Q2" t="s">
        <v>24</v>
      </c>
      <c r="R2" t="s">
        <v>25</v>
      </c>
      <c r="S2" t="s">
        <v>26</v>
      </c>
      <c r="U2" t="str">
        <f>IF($T$1&lt;&gt;"Cq","",IF(T2="","INVALID",IF(T2&lt;33,"VALID","INVALID")))</f>
        <v/>
      </c>
      <c r="V2" s="13" t="str">
        <f t="shared" ref="V2" si="1">IF(OR($N$15="Int.",ISBLANK($N$15)),"",IF(AND(U3="NO*",U5="NO*"),"Case 0",IF(U2="VALID",IF(U4="VALID",IF(U3="YES",IF(U5="YES","Case 1","Case 2"),IF(U5="YES","Case 3","Case 4")),IF(U3="YES",IF(U5="YES","Case 5","Case 6"),IF(U5="YES","Case 7","Case 8"))),IF(U4="VALID",IF(U3="YES",IF(U5="YES","Case 9","Case 10"),IF(U5="YES","Case 11","Case 12")),IF(U3="YES",IF(U5="YES","Case 13","Case 14"),IF(U5="YES","Case 15","Case 16"))))))</f>
        <v/>
      </c>
    </row>
    <row r="3" spans="1:23" ht="13.2" customHeight="1" x14ac:dyDescent="0.3">
      <c r="A3">
        <v>1</v>
      </c>
      <c r="B3" t="s">
        <v>27</v>
      </c>
      <c r="C3" t="s">
        <v>28</v>
      </c>
      <c r="E3" t="str">
        <f t="shared" si="0"/>
        <v/>
      </c>
      <c r="F3" t="str">
        <f t="shared" ref="F3:F66" si="2">IF(OR(D3="Empty",ISBLANK(D3)),"",IF(_xlfn.XLOOKUP(B3,S$18:S$769,V$18:V$769,"Null",0,1)="Case 0","INCONCLUSIVE",IF(OR(_xlfn.XLOOKUP(B3,S$18:S$769,V$18:V$769,"Null",0,1)="Case 1",_xlfn.XLOOKUP(B3,S$18:S$769,V$18:V$769,"Null",0,1)="Case 5",_xlfn.XLOOKUP(B3,S$18:S$769,V$18:V$769,"Null",0,1)="Case 9", _xlfn.XLOOKUP(B3,S$18:S$769,V$18:V$769,"Null",0,1)="Case 13"),"POSITIVE",IF(OR(_xlfn.XLOOKUP(B3,S$18:S$769,V$18:V$769,"Null",0,1)="Case 2",_xlfn.XLOOKUP(B3,S$18:S$769,V$18:V$769,"Null",0,1)="Case 3",_xlfn.XLOOKUP(B3,S$18:S$769,V$18:V$769,"Null",0,1)="Case 6",_xlfn.XLOOKUP(B3,S$18:S$769,V$18:V$769,"Null",0,1)="Case 11",_xlfn.XLOOKUP(B3,S$18:S$769,V$18:V$769,"Null",0,1)="Case 7",_xlfn.XLOOKUP(B3,S$18:S$769,V$18:V$769,"Null",0,1)="Case 10",_xlfn.XLOOKUP(B3,S$18:S$769,V$18:V$769,"Null",0,1)="Case 14",_xlfn.XLOOKUP(B3,S$18:S$769,V$18:V$769,"Null",0,1)="Case 15"),"N1 RERUN",IF(OR(_xlfn.XLOOKUP(B3,S$18:S$769,V$18:V$769,"Null",0,1)="Case 4",_xlfn.XLOOKUP(B3,S$18:S$769,V$18:V$769,"Null",0,1)="Case 8",_xlfn.XLOOKUP(B3,S$18:S$769,V$18:V$769,"Null",0,1)="Case 12"),"NEGATIVE",IF(_xlfn.XLOOKUP(B3,S$18:S$769,V$18:V$769,"Null",0,1)="Case 16","RERUN",""))))))</f>
        <v/>
      </c>
      <c r="K3" s="9"/>
      <c r="L3" s="10" t="s">
        <v>29</v>
      </c>
      <c r="M3" t="s">
        <v>30</v>
      </c>
      <c r="N3" s="8" t="str">
        <f>'Plate 1'!N3</f>
        <v>Arnie</v>
      </c>
      <c r="O3" s="14"/>
      <c r="P3" t="s">
        <v>23</v>
      </c>
      <c r="Q3" t="s">
        <v>24</v>
      </c>
      <c r="R3" t="s">
        <v>32</v>
      </c>
      <c r="S3" t="s">
        <v>26</v>
      </c>
      <c r="U3" t="str">
        <f>IF($T$1&lt;&gt;"Cq","",IF(T3="","NO",IF(T3&lt;33,"YES","NO*")))</f>
        <v/>
      </c>
      <c r="V3" s="13"/>
    </row>
    <row r="4" spans="1:23" ht="13.2" customHeight="1" x14ac:dyDescent="0.3">
      <c r="A4">
        <v>1</v>
      </c>
      <c r="B4" t="s">
        <v>33</v>
      </c>
      <c r="C4" t="s">
        <v>34</v>
      </c>
      <c r="E4" t="str">
        <f t="shared" si="0"/>
        <v/>
      </c>
      <c r="F4" t="str">
        <f t="shared" si="2"/>
        <v/>
      </c>
      <c r="K4" s="9"/>
      <c r="L4" s="10" t="s">
        <v>35</v>
      </c>
      <c r="M4" t="s">
        <v>36</v>
      </c>
      <c r="N4" s="8">
        <f ca="1">_xlfn.SHEET()</f>
        <v>3</v>
      </c>
      <c r="O4" s="14"/>
      <c r="P4" t="s">
        <v>23</v>
      </c>
      <c r="Q4" t="s">
        <v>37</v>
      </c>
      <c r="R4" t="s">
        <v>25</v>
      </c>
      <c r="S4" t="s">
        <v>26</v>
      </c>
      <c r="U4" t="str">
        <f>IF($T$1&lt;&gt;"Cq","",IF(T4="","INVALID",IF(T4&lt;33,"VALID","INVALID")))</f>
        <v/>
      </c>
      <c r="V4" s="13"/>
    </row>
    <row r="5" spans="1:23" ht="13.2" customHeight="1" x14ac:dyDescent="0.3">
      <c r="A5">
        <v>1</v>
      </c>
      <c r="B5" t="s">
        <v>38</v>
      </c>
      <c r="C5" t="s">
        <v>39</v>
      </c>
      <c r="E5" t="str">
        <f t="shared" si="0"/>
        <v/>
      </c>
      <c r="F5" t="str">
        <f t="shared" si="2"/>
        <v/>
      </c>
      <c r="K5" s="9"/>
      <c r="L5" s="10" t="s">
        <v>40</v>
      </c>
      <c r="N5" s="8"/>
      <c r="O5" s="14"/>
      <c r="P5" t="s">
        <v>23</v>
      </c>
      <c r="Q5" t="s">
        <v>37</v>
      </c>
      <c r="R5" t="s">
        <v>32</v>
      </c>
      <c r="S5" t="s">
        <v>26</v>
      </c>
      <c r="U5" t="str">
        <f>IF($T$1&lt;&gt;"Cq","",IF(T5="","NO",IF(T5&lt;33,"YES","NO*")))</f>
        <v/>
      </c>
      <c r="V5" s="13"/>
    </row>
    <row r="6" spans="1:23" ht="13.2" customHeight="1" x14ac:dyDescent="0.3">
      <c r="A6">
        <v>1</v>
      </c>
      <c r="B6" t="s">
        <v>41</v>
      </c>
      <c r="C6" t="s">
        <v>42</v>
      </c>
      <c r="E6" t="str">
        <f t="shared" si="0"/>
        <v/>
      </c>
      <c r="F6" t="str">
        <f t="shared" si="2"/>
        <v/>
      </c>
      <c r="K6" s="9"/>
      <c r="L6" s="10" t="s">
        <v>43</v>
      </c>
      <c r="M6" s="15" t="s">
        <v>44</v>
      </c>
      <c r="N6" s="16"/>
      <c r="O6" s="14"/>
      <c r="P6" t="s">
        <v>23</v>
      </c>
      <c r="Q6" t="s">
        <v>46</v>
      </c>
      <c r="R6" t="s">
        <v>25</v>
      </c>
      <c r="S6" t="s">
        <v>47</v>
      </c>
      <c r="U6" t="str">
        <f>IF($T$1&lt;&gt;"Cq","",IF(T6="","INVALID",IF(T6&lt;33,"VALID","INVALID")))</f>
        <v/>
      </c>
      <c r="V6" s="13" t="str">
        <f>IF(OR($N$15="Int.",ISBLANK($N$15)),"",IF(AND(U7="NO*",U9="NO*"),"Case 0",IF(U6="VALID",IF(U8="VALID",IF(U7="YES",IF(U9="YES","Case 1","Case 2"),IF(U9="YES","Case 3","Case 4")),IF(U7="YES",IF(U9="YES","Case 5","Case 6"),IF(U9="YES","Case 7","Case 8"))),IF(U8="VALID",IF(U7="YES",IF(U9="YES","Case 9","Case 10"),IF(U9="YES","Case 11","Case 12")),IF(U7="YES",IF(U9="YES","Case 13","Case 14"),IF(U9="YES","Case 15","Case 16"))))))</f>
        <v/>
      </c>
    </row>
    <row r="7" spans="1:23" ht="13.2" customHeight="1" x14ac:dyDescent="0.3">
      <c r="A7">
        <v>1</v>
      </c>
      <c r="B7" t="s">
        <v>48</v>
      </c>
      <c r="C7" t="s">
        <v>49</v>
      </c>
      <c r="E7" t="str">
        <f t="shared" si="0"/>
        <v/>
      </c>
      <c r="F7" t="str">
        <f t="shared" si="2"/>
        <v/>
      </c>
      <c r="K7" s="9"/>
      <c r="L7" s="10" t="s">
        <v>50</v>
      </c>
      <c r="M7" s="15" t="s">
        <v>51</v>
      </c>
      <c r="N7" s="16" t="s">
        <v>817</v>
      </c>
      <c r="O7" s="14"/>
      <c r="P7" t="s">
        <v>23</v>
      </c>
      <c r="Q7" t="s">
        <v>46</v>
      </c>
      <c r="R7" t="s">
        <v>32</v>
      </c>
      <c r="S7" t="s">
        <v>47</v>
      </c>
      <c r="U7" t="str">
        <f>IF($T$1&lt;&gt;"Cq","",IF(T7="","NO",IF(T7&lt;33,"YES","NO*")))</f>
        <v/>
      </c>
      <c r="V7" s="13"/>
    </row>
    <row r="8" spans="1:23" ht="13.2" customHeight="1" x14ac:dyDescent="0.3">
      <c r="A8">
        <v>2</v>
      </c>
      <c r="B8" t="s">
        <v>53</v>
      </c>
      <c r="C8" t="s">
        <v>20</v>
      </c>
      <c r="E8" t="str">
        <f t="shared" si="0"/>
        <v/>
      </c>
      <c r="F8" t="str">
        <f t="shared" si="2"/>
        <v/>
      </c>
      <c r="K8" s="9"/>
      <c r="L8" s="10" t="s">
        <v>54</v>
      </c>
      <c r="M8" s="15" t="s">
        <v>55</v>
      </c>
      <c r="N8" s="16" t="s">
        <v>817</v>
      </c>
      <c r="O8" s="14"/>
      <c r="P8" t="s">
        <v>23</v>
      </c>
      <c r="Q8" t="s">
        <v>57</v>
      </c>
      <c r="R8" t="s">
        <v>25</v>
      </c>
      <c r="S8" t="s">
        <v>47</v>
      </c>
      <c r="U8" t="str">
        <f>IF($T$1&lt;&gt;"Cq","",IF(T8="","INVALID",IF(T8&lt;33,"VALID","INVALID")))</f>
        <v/>
      </c>
      <c r="V8" s="13"/>
    </row>
    <row r="9" spans="1:23" ht="13.2" customHeight="1" x14ac:dyDescent="0.3">
      <c r="A9">
        <v>2</v>
      </c>
      <c r="B9" t="s">
        <v>58</v>
      </c>
      <c r="C9" t="s">
        <v>28</v>
      </c>
      <c r="E9" t="str">
        <f t="shared" si="0"/>
        <v/>
      </c>
      <c r="F9" t="str">
        <f t="shared" si="2"/>
        <v/>
      </c>
      <c r="K9" s="9"/>
      <c r="L9" s="10" t="s">
        <v>59</v>
      </c>
      <c r="M9" s="15" t="s">
        <v>60</v>
      </c>
      <c r="N9" s="16" t="s">
        <v>817</v>
      </c>
      <c r="O9" s="14"/>
      <c r="P9" t="s">
        <v>23</v>
      </c>
      <c r="Q9" t="s">
        <v>57</v>
      </c>
      <c r="R9" t="s">
        <v>32</v>
      </c>
      <c r="S9" t="s">
        <v>47</v>
      </c>
      <c r="U9" t="str">
        <f>IF($T$1&lt;&gt;"Cq","",IF(T9="","NO",IF(T9&lt;33,"YES","NO*")))</f>
        <v/>
      </c>
      <c r="V9" s="13"/>
    </row>
    <row r="10" spans="1:23" ht="13.2" customHeight="1" x14ac:dyDescent="0.3">
      <c r="A10">
        <v>2</v>
      </c>
      <c r="B10" t="s">
        <v>62</v>
      </c>
      <c r="C10" t="s">
        <v>34</v>
      </c>
      <c r="E10" t="str">
        <f t="shared" si="0"/>
        <v/>
      </c>
      <c r="F10" t="str">
        <f t="shared" si="2"/>
        <v/>
      </c>
      <c r="K10" s="9"/>
      <c r="L10" s="10" t="s">
        <v>63</v>
      </c>
      <c r="M10" s="15" t="s">
        <v>64</v>
      </c>
      <c r="N10" s="16" t="s">
        <v>817</v>
      </c>
      <c r="O10" s="14"/>
      <c r="P10" t="s">
        <v>23</v>
      </c>
      <c r="Q10" t="s">
        <v>66</v>
      </c>
      <c r="R10" t="s">
        <v>25</v>
      </c>
      <c r="S10" t="s">
        <v>67</v>
      </c>
      <c r="U10" t="str">
        <f>IF($T$1&lt;&gt;"Cq","",IF(T10="","INVALID",IF(T10&lt;33,"VALID","INVALID")))</f>
        <v/>
      </c>
      <c r="V10" s="13" t="str">
        <f t="shared" ref="V10" si="3">IF(OR($N$15="Int.",ISBLANK($N$15)),"",IF(AND(U11="NO*",U13="NO*"),"Case 0",IF(U10="VALID",IF(U12="VALID",IF(U11="YES",IF(U13="YES","Case 1","Case 2"),IF(U13="YES","Case 3","Case 4")),IF(U11="YES",IF(U13="YES","Case 5","Case 6"),IF(U13="YES","Case 7","Case 8"))),IF(U12="VALID",IF(U11="YES",IF(U13="YES","Case 9","Case 10"),IF(U13="YES","Case 11","Case 12")),IF(U11="YES",IF(U13="YES","Case 13","Case 14"),IF(U13="YES","Case 15","Case 16"))))))</f>
        <v/>
      </c>
    </row>
    <row r="11" spans="1:23" ht="13.2" customHeight="1" x14ac:dyDescent="0.3">
      <c r="A11">
        <v>2</v>
      </c>
      <c r="B11" t="s">
        <v>68</v>
      </c>
      <c r="C11" t="s">
        <v>39</v>
      </c>
      <c r="E11" t="str">
        <f t="shared" si="0"/>
        <v/>
      </c>
      <c r="F11" t="str">
        <f>IF(OR(D11="Empty",ISBLANK(D11)),"",IF(_xlfn.XLOOKUP(B11,S$18:S$769,V$18:V$769,"Null",0,1)="Case 0","INCONCLUSIVE",IF(OR(_xlfn.XLOOKUP(B11,S$18:S$769,V$18:V$769,"Null",0,1)="Case 1",_xlfn.XLOOKUP(B11,S$18:S$769,V$18:V$769,"Null",0,1)="Case 5",_xlfn.XLOOKUP(B11,S$18:S$769,V$18:V$769,"Null",0,1)="Case 9", _xlfn.XLOOKUP(B11,S$18:S$769,V$18:V$769,"Null",0,1)="Case 13"),"POSITIVE",IF(OR(_xlfn.XLOOKUP(B11,S$18:S$769,V$18:V$769,"Null",0,1)="Case 2",_xlfn.XLOOKUP(B11,S$18:S$769,V$18:V$769,"Null",0,1)="Case 3",_xlfn.XLOOKUP(B11,S$18:S$769,V$18:V$769,"Null",0,1)="Case 6",_xlfn.XLOOKUP(B11,S$18:S$769,V$18:V$769,"Null",0,1)="Case 11",_xlfn.XLOOKUP(B11,S$18:S$769,V$18:V$769,"Null",0,1)="Case 7",_xlfn.XLOOKUP(B11,S$18:S$769,V$18:V$769,"Null",0,1)="Case 10",_xlfn.XLOOKUP(B11,S$18:S$769,V$18:V$769,"Null",0,1)="Case 14",_xlfn.XLOOKUP(B11,S$18:S$769,V$18:V$769,"Null",0,1)="Case 15"),"N1 RERUN",IF(OR(_xlfn.XLOOKUP(B11,S$18:S$769,V$18:V$769,"Null",0,1)="Case 4",_xlfn.XLOOKUP(B11,S$18:S$769,V$18:V$769,"Null",0,1)="Case 8",_xlfn.XLOOKUP(B11,S$18:S$769,V$18:V$769,"Null",0,1)="Case 12"),"NEGATIVE",IF(_xlfn.XLOOKUP(B11,S$18:S$769,V$18:V$769,"Null",0,1)="Case 16","RERUN",""))))))</f>
        <v/>
      </c>
      <c r="K11" s="9"/>
      <c r="L11" s="10" t="s">
        <v>69</v>
      </c>
      <c r="M11" s="15" t="s">
        <v>70</v>
      </c>
      <c r="N11" s="16" t="s">
        <v>817</v>
      </c>
      <c r="O11" s="14"/>
      <c r="P11" t="s">
        <v>23</v>
      </c>
      <c r="Q11" t="s">
        <v>66</v>
      </c>
      <c r="R11" t="s">
        <v>32</v>
      </c>
      <c r="S11" t="s">
        <v>67</v>
      </c>
      <c r="U11" t="str">
        <f>IF($T$1&lt;&gt;"Cq","",IF(T11="","NO",IF(T11&lt;33,"YES","NO*")))</f>
        <v/>
      </c>
      <c r="V11" s="13"/>
    </row>
    <row r="12" spans="1:23" ht="13.2" customHeight="1" x14ac:dyDescent="0.3">
      <c r="A12">
        <v>2</v>
      </c>
      <c r="B12" t="s">
        <v>72</v>
      </c>
      <c r="C12" t="s">
        <v>42</v>
      </c>
      <c r="E12" t="str">
        <f t="shared" si="0"/>
        <v/>
      </c>
      <c r="F12" t="str">
        <f t="shared" si="2"/>
        <v/>
      </c>
      <c r="K12" s="9"/>
      <c r="L12" s="10" t="s">
        <v>73</v>
      </c>
      <c r="M12" s="15" t="s">
        <v>74</v>
      </c>
      <c r="N12" s="8"/>
      <c r="O12" s="14"/>
      <c r="P12" t="s">
        <v>23</v>
      </c>
      <c r="Q12" t="s">
        <v>76</v>
      </c>
      <c r="R12" t="s">
        <v>25</v>
      </c>
      <c r="S12" t="s">
        <v>67</v>
      </c>
      <c r="U12" t="str">
        <f>IF($T$1&lt;&gt;"Cq","",IF(T12="","INVALID",IF(T12&lt;33,"VALID","INVALID")))</f>
        <v/>
      </c>
      <c r="V12" s="13"/>
    </row>
    <row r="13" spans="1:23" ht="13.2" customHeight="1" x14ac:dyDescent="0.3">
      <c r="A13">
        <v>2</v>
      </c>
      <c r="B13" t="s">
        <v>77</v>
      </c>
      <c r="C13" t="s">
        <v>49</v>
      </c>
      <c r="E13" t="str">
        <f t="shared" si="0"/>
        <v/>
      </c>
      <c r="F13" t="str">
        <f t="shared" si="2"/>
        <v/>
      </c>
      <c r="K13" s="9"/>
      <c r="L13" s="10" t="s">
        <v>78</v>
      </c>
      <c r="M13" s="15" t="s">
        <v>79</v>
      </c>
      <c r="N13" s="16" t="s">
        <v>817</v>
      </c>
      <c r="O13" s="14"/>
      <c r="P13" t="s">
        <v>23</v>
      </c>
      <c r="Q13" t="s">
        <v>76</v>
      </c>
      <c r="R13" t="s">
        <v>32</v>
      </c>
      <c r="S13" t="s">
        <v>67</v>
      </c>
      <c r="U13" t="str">
        <f>IF($T$1&lt;&gt;"Cq","",IF(T13="","NO",IF(T13&lt;33,"YES","NO*")))</f>
        <v/>
      </c>
      <c r="V13" s="13"/>
    </row>
    <row r="14" spans="1:23" ht="13.2" customHeight="1" x14ac:dyDescent="0.3">
      <c r="A14">
        <v>4</v>
      </c>
      <c r="B14" t="s">
        <v>81</v>
      </c>
      <c r="C14" t="s">
        <v>20</v>
      </c>
      <c r="E14" t="str">
        <f t="shared" si="0"/>
        <v/>
      </c>
      <c r="F14" t="str">
        <f t="shared" si="2"/>
        <v/>
      </c>
      <c r="K14" s="9"/>
      <c r="L14" s="10" t="s">
        <v>82</v>
      </c>
      <c r="M14" s="15" t="s">
        <v>83</v>
      </c>
      <c r="N14" s="16" t="s">
        <v>817</v>
      </c>
      <c r="O14" s="14"/>
      <c r="P14" t="s">
        <v>23</v>
      </c>
      <c r="Q14" t="s">
        <v>85</v>
      </c>
      <c r="R14" t="s">
        <v>25</v>
      </c>
      <c r="S14" t="s">
        <v>86</v>
      </c>
      <c r="U14" s="17" t="str">
        <f>IF($T$1&lt;&gt;"Cq","",IF(T14="","INVALID",IF(AND(T14&lt;28,T14&gt;=22),"VALID","INVALID")))</f>
        <v/>
      </c>
      <c r="V14" s="13" t="str">
        <f t="shared" ref="V14" si="4">IF(OR($N$15="Int.",ISBLANK($N$15)),"",IF(AND(U15="NO*",U17="NO*"),"Case 0",IF(U14="VALID",IF(U16="VALID",IF(U15="YES",IF(U17="YES","Case 1","Case 2"),IF(U17="YES","Case 3","Case 4")),IF(U15="YES",IF(U17="YES","Case 5","Case 6"),IF(U17="YES","Case 7","Case 8"))),IF(U16="VALID",IF(U15="YES",IF(U17="YES","Case 9","Case 10"),IF(U17="YES","Case 11","Case 12")),IF(U15="YES",IF(U17="YES","Case 13","Case 14"),IF(U17="YES","Case 15","Case 16"))))))</f>
        <v/>
      </c>
    </row>
    <row r="15" spans="1:23" ht="13.2" customHeight="1" x14ac:dyDescent="0.3">
      <c r="A15">
        <v>4</v>
      </c>
      <c r="B15" t="s">
        <v>87</v>
      </c>
      <c r="C15" t="s">
        <v>28</v>
      </c>
      <c r="E15" t="str">
        <f t="shared" si="0"/>
        <v/>
      </c>
      <c r="F15" t="str">
        <f t="shared" si="2"/>
        <v/>
      </c>
      <c r="K15" s="9"/>
      <c r="L15" s="10" t="s">
        <v>88</v>
      </c>
      <c r="M15" s="18" t="str">
        <f>IF(_xlfn.TEXTJOIN(" ",FALSE,TEXT(COUNTIF(U2:U769,"NO AMP"), "#"),"No Amps")=" No Amps", "0 No Amps", _xlfn.TEXTJOIN(" ",FALSE,TEXT(COUNTIF(U2:U769,"NO AMP"), "#"),"No Amps"))</f>
        <v>0 No Amps</v>
      </c>
      <c r="N15" s="19" t="s">
        <v>817</v>
      </c>
      <c r="O15" s="14"/>
      <c r="P15" t="s">
        <v>23</v>
      </c>
      <c r="Q15" t="s">
        <v>85</v>
      </c>
      <c r="R15" t="s">
        <v>32</v>
      </c>
      <c r="S15" t="s">
        <v>86</v>
      </c>
      <c r="U15" s="17" t="str">
        <f>IF($T$1&lt;&gt;"Cq","",IF(T15="","NO",IF(AND(T15&lt;28,T15&gt;=22),"YES","NO")))</f>
        <v/>
      </c>
      <c r="V15" s="13"/>
    </row>
    <row r="16" spans="1:23" ht="13.2" customHeight="1" x14ac:dyDescent="0.3">
      <c r="A16">
        <v>4</v>
      </c>
      <c r="B16" t="s">
        <v>89</v>
      </c>
      <c r="C16" t="s">
        <v>34</v>
      </c>
      <c r="E16" t="str">
        <f t="shared" si="0"/>
        <v/>
      </c>
      <c r="F16" t="str">
        <f t="shared" si="2"/>
        <v/>
      </c>
      <c r="K16" s="9"/>
      <c r="L16" s="10" t="s">
        <v>90</v>
      </c>
      <c r="M16" s="15" t="s">
        <v>91</v>
      </c>
      <c r="N16" s="8"/>
      <c r="O16" s="14"/>
      <c r="P16" t="s">
        <v>23</v>
      </c>
      <c r="Q16" t="s">
        <v>92</v>
      </c>
      <c r="R16" t="s">
        <v>25</v>
      </c>
      <c r="S16" t="s">
        <v>86</v>
      </c>
      <c r="U16" s="17" t="str">
        <f>IF($T$1&lt;&gt;"Cq","",IF(T16="","INVALID",IF(AND(T16&lt;28,T16&gt;=22),"VALID","INVALID")))</f>
        <v/>
      </c>
      <c r="V16" s="13"/>
      <c r="W16" s="20"/>
    </row>
    <row r="17" spans="1:22" ht="13.2" customHeight="1" x14ac:dyDescent="0.3">
      <c r="A17">
        <v>4</v>
      </c>
      <c r="B17" t="s">
        <v>93</v>
      </c>
      <c r="C17" t="s">
        <v>39</v>
      </c>
      <c r="E17" t="str">
        <f t="shared" si="0"/>
        <v/>
      </c>
      <c r="F17" t="str">
        <f t="shared" si="2"/>
        <v/>
      </c>
      <c r="K17" s="9"/>
      <c r="L17" s="10" t="s">
        <v>94</v>
      </c>
      <c r="N17" s="6"/>
      <c r="O17" s="14"/>
      <c r="P17" s="21" t="s">
        <v>23</v>
      </c>
      <c r="Q17" s="21" t="s">
        <v>92</v>
      </c>
      <c r="R17" s="21" t="s">
        <v>32</v>
      </c>
      <c r="S17" s="21" t="s">
        <v>86</v>
      </c>
      <c r="T17" s="21"/>
      <c r="U17" s="43" t="str">
        <f>IF($T$1&lt;&gt;"Cq","",IF(T17="","NO",IF(AND(T17&lt;28,T17&gt;=22),"YES","NO")))</f>
        <v/>
      </c>
      <c r="V17" s="13"/>
    </row>
    <row r="18" spans="1:22" ht="13.2" customHeight="1" x14ac:dyDescent="0.3">
      <c r="A18">
        <v>4</v>
      </c>
      <c r="B18" t="s">
        <v>95</v>
      </c>
      <c r="C18" t="s">
        <v>42</v>
      </c>
      <c r="E18" t="str">
        <f t="shared" si="0"/>
        <v/>
      </c>
      <c r="F18" t="str">
        <f t="shared" si="2"/>
        <v/>
      </c>
      <c r="K18" s="9"/>
      <c r="L18" s="10" t="s">
        <v>96</v>
      </c>
      <c r="M18" t="s">
        <v>97</v>
      </c>
      <c r="N18" s="22" t="str">
        <f>IF(OR($N$15="Int.",ISBLANK($N$15)),"",IF(OR(V6="Case 1",V6="Case 2",V6="Case 3",V6="Case 5",V6="Case 6",V6="Case 9",V6="Case 11"),"PASS","FAIL"))</f>
        <v/>
      </c>
      <c r="O18" s="14"/>
      <c r="P18" t="str">
        <f>IF(D$2="","",D$2)</f>
        <v/>
      </c>
      <c r="Q18" t="s">
        <v>98</v>
      </c>
      <c r="R18" t="s">
        <v>25</v>
      </c>
      <c r="S18" t="s">
        <v>19</v>
      </c>
      <c r="U18" t="str">
        <f t="shared" ref="U18:U28" si="5">IF($T$1&lt;&gt;"Cq","",IF(T18="","INVALID",IF(T18&lt;33,"VALID","INVALID")))</f>
        <v/>
      </c>
      <c r="V18" s="13" t="str">
        <f t="shared" ref="V18" si="6">IF(OR($N$15="Int.",ISBLANK($N$15)),"",IF(AND(U19="NO*",U21="NO*"),"Case 0",IF(U18="VALID",IF(U20="VALID",IF(U19="YES",IF(U21="YES","Case 1","Case 2"),IF(U21="YES","Case 3","Case 4")),IF(U19="YES",IF(U21="YES","Case 5","Case 6"),IF(U21="YES","Case 7","Case 8"))),IF(U20="VALID",IF(U19="YES",IF(U21="YES","Case 9","Case 10"),IF(U21="YES","Case 11","Case 12")),IF(U19="YES",IF(U21="YES","Case 13","Case 14"),IF(U21="YES","Case 15","Case 16"))))))</f>
        <v/>
      </c>
    </row>
    <row r="19" spans="1:22" ht="13.2" customHeight="1" x14ac:dyDescent="0.3">
      <c r="A19">
        <v>4</v>
      </c>
      <c r="B19" t="s">
        <v>99</v>
      </c>
      <c r="C19" t="s">
        <v>49</v>
      </c>
      <c r="E19" t="str">
        <f t="shared" si="0"/>
        <v/>
      </c>
      <c r="F19" t="str">
        <f t="shared" si="2"/>
        <v/>
      </c>
      <c r="K19" s="9"/>
      <c r="L19" s="10" t="s">
        <v>100</v>
      </c>
      <c r="M19" t="s">
        <v>101</v>
      </c>
      <c r="N19" s="22" t="str">
        <f>IF(OR($N$15="Int.",ISBLANK($N$15)),"",IF(OR(V14="Case 1",V14="Case 2",V14="Case 3",V14="Case 5",V14="Case 6",V14="Case 9",V14="Case 11"),"PASS","FAIL"))</f>
        <v/>
      </c>
      <c r="O19" s="14"/>
      <c r="P19" t="str">
        <f t="shared" ref="P19:P21" si="7">IF(D$2="","",D$2)</f>
        <v/>
      </c>
      <c r="Q19" t="s">
        <v>98</v>
      </c>
      <c r="R19" t="s">
        <v>32</v>
      </c>
      <c r="S19" t="s">
        <v>19</v>
      </c>
      <c r="U19" t="str">
        <f t="shared" ref="U19:U27" si="8">IF($T$1&lt;&gt;"Cq","",IF(T19="","NO",IF(T19&lt;33,"YES","NO*")))</f>
        <v/>
      </c>
      <c r="V19" s="13"/>
    </row>
    <row r="20" spans="1:22" ht="13.2" customHeight="1" x14ac:dyDescent="0.3">
      <c r="A20">
        <v>5</v>
      </c>
      <c r="B20" t="s">
        <v>102</v>
      </c>
      <c r="C20" t="s">
        <v>20</v>
      </c>
      <c r="E20" t="str">
        <f t="shared" si="0"/>
        <v/>
      </c>
      <c r="F20" t="str">
        <f t="shared" si="2"/>
        <v/>
      </c>
      <c r="K20" s="9"/>
      <c r="L20" s="10" t="s">
        <v>103</v>
      </c>
      <c r="M20" t="s">
        <v>104</v>
      </c>
      <c r="N20" s="22" t="str">
        <f>IF(OR($N$15="Int.",ISBLANK($N$15)),"",IF(AND(OR(ISBLANK(T10),U10="NO AMP"),OR(ISBLANK(T11),U11="NO AMP"),OR(ISBLANK(T12),U12="NO AMP"),OR(ISBLANK(T13),U13="NO AMP")),"PASS","FAIL"))</f>
        <v/>
      </c>
      <c r="O20" s="14"/>
      <c r="P20" t="str">
        <f t="shared" si="7"/>
        <v/>
      </c>
      <c r="Q20" t="s">
        <v>105</v>
      </c>
      <c r="R20" t="s">
        <v>25</v>
      </c>
      <c r="S20" t="s">
        <v>19</v>
      </c>
      <c r="U20" t="str">
        <f t="shared" si="5"/>
        <v/>
      </c>
      <c r="V20" s="13"/>
    </row>
    <row r="21" spans="1:22" ht="13.2" customHeight="1" x14ac:dyDescent="0.3">
      <c r="A21">
        <v>5</v>
      </c>
      <c r="B21" t="s">
        <v>106</v>
      </c>
      <c r="C21" t="s">
        <v>28</v>
      </c>
      <c r="E21" t="str">
        <f t="shared" si="0"/>
        <v/>
      </c>
      <c r="F21" t="str">
        <f t="shared" si="2"/>
        <v/>
      </c>
      <c r="K21" s="9"/>
      <c r="L21" s="10" t="s">
        <v>107</v>
      </c>
      <c r="M21" t="s">
        <v>108</v>
      </c>
      <c r="N21" s="22" t="str">
        <f>IF(OR($N$15="Int.",ISBLANK($N$15)),"",IF(AND(OR(ISBLANK(T2),U2="NO AMP"),OR(ISBLANK(T3),U3="NO AMP"),OR(ISBLANK(T4),U4="NO AMP"),OR(ISBLANK(T5),U5="NO AMP")),"PASS","FAIL"))</f>
        <v/>
      </c>
      <c r="O21" s="14"/>
      <c r="P21" t="str">
        <f t="shared" si="7"/>
        <v/>
      </c>
      <c r="Q21" t="s">
        <v>105</v>
      </c>
      <c r="R21" t="s">
        <v>32</v>
      </c>
      <c r="S21" t="s">
        <v>19</v>
      </c>
      <c r="U21" t="str">
        <f t="shared" si="8"/>
        <v/>
      </c>
      <c r="V21" s="13"/>
    </row>
    <row r="22" spans="1:22" ht="13.2" customHeight="1" x14ac:dyDescent="0.3">
      <c r="A22">
        <v>5</v>
      </c>
      <c r="B22" t="s">
        <v>109</v>
      </c>
      <c r="C22" t="s">
        <v>34</v>
      </c>
      <c r="E22" t="str">
        <f t="shared" si="0"/>
        <v/>
      </c>
      <c r="F22" t="str">
        <f t="shared" si="2"/>
        <v/>
      </c>
      <c r="K22" s="9"/>
      <c r="L22" s="10" t="s">
        <v>110</v>
      </c>
      <c r="M22" t="s">
        <v>111</v>
      </c>
      <c r="N22" s="22" t="str">
        <f>IF(OR($N$15="Int.",ISBLANK($N$15)),"",IF(OR(N18="PASS",N19="PASS"),IF(OR(N20="PASS",N21="PASS"),"VALID","INVALID"),"INVALID"))</f>
        <v/>
      </c>
      <c r="O22" s="14"/>
      <c r="P22" t="str">
        <f>IF(D$3="","",D$3)</f>
        <v/>
      </c>
      <c r="Q22" t="s">
        <v>112</v>
      </c>
      <c r="R22" t="s">
        <v>25</v>
      </c>
      <c r="S22" t="s">
        <v>27</v>
      </c>
      <c r="U22" t="str">
        <f t="shared" si="5"/>
        <v/>
      </c>
      <c r="V22" s="13" t="str">
        <f t="shared" ref="V22" si="9">IF(OR($N$15="Int.",ISBLANK($N$15)),"",IF(AND(U23="NO*",U25="NO*"),"Case 0",IF(U22="VALID",IF(U24="VALID",IF(U23="YES",IF(U25="YES","Case 1","Case 2"),IF(U25="YES","Case 3","Case 4")),IF(U23="YES",IF(U25="YES","Case 5","Case 6"),IF(U25="YES","Case 7","Case 8"))),IF(U24="VALID",IF(U23="YES",IF(U25="YES","Case 9","Case 10"),IF(U25="YES","Case 11","Case 12")),IF(U23="YES",IF(U25="YES","Case 13","Case 14"),IF(U25="YES","Case 15","Case 16"))))))</f>
        <v/>
      </c>
    </row>
    <row r="23" spans="1:22" ht="13.2" customHeight="1" x14ac:dyDescent="0.3">
      <c r="A23">
        <v>5</v>
      </c>
      <c r="B23" t="s">
        <v>113</v>
      </c>
      <c r="C23" t="s">
        <v>39</v>
      </c>
      <c r="E23" t="str">
        <f t="shared" si="0"/>
        <v/>
      </c>
      <c r="F23" t="str">
        <f t="shared" si="2"/>
        <v/>
      </c>
      <c r="K23" s="9"/>
      <c r="L23" s="10" t="s">
        <v>114</v>
      </c>
      <c r="O23" s="14"/>
      <c r="P23" t="str">
        <f t="shared" ref="P23:P24" si="10">IF(D$3="","",D$3)</f>
        <v/>
      </c>
      <c r="Q23" t="s">
        <v>112</v>
      </c>
      <c r="R23" t="s">
        <v>32</v>
      </c>
      <c r="S23" t="s">
        <v>27</v>
      </c>
      <c r="U23" t="str">
        <f t="shared" si="8"/>
        <v/>
      </c>
      <c r="V23" s="13"/>
    </row>
    <row r="24" spans="1:22" ht="13.2" customHeight="1" x14ac:dyDescent="0.3">
      <c r="A24">
        <v>5</v>
      </c>
      <c r="B24" t="s">
        <v>115</v>
      </c>
      <c r="C24" t="s">
        <v>42</v>
      </c>
      <c r="E24" t="str">
        <f t="shared" si="0"/>
        <v/>
      </c>
      <c r="F24" t="str">
        <f t="shared" si="2"/>
        <v/>
      </c>
      <c r="K24" s="9"/>
      <c r="L24" s="10" t="s">
        <v>116</v>
      </c>
      <c r="M24" t="s">
        <v>117</v>
      </c>
      <c r="N24" s="22" t="str">
        <f>IF(OR($N$15="Int.",ISBLANK($N$15)),"",COUNTIF(E2:E189,"Positive"))</f>
        <v/>
      </c>
      <c r="O24" s="14"/>
      <c r="P24" t="str">
        <f t="shared" si="10"/>
        <v/>
      </c>
      <c r="Q24" t="s">
        <v>118</v>
      </c>
      <c r="R24" t="s">
        <v>25</v>
      </c>
      <c r="S24" t="s">
        <v>27</v>
      </c>
      <c r="U24" t="str">
        <f t="shared" si="5"/>
        <v/>
      </c>
      <c r="V24" s="13"/>
    </row>
    <row r="25" spans="1:22" ht="13.2" customHeight="1" x14ac:dyDescent="0.3">
      <c r="A25">
        <v>5</v>
      </c>
      <c r="B25" t="s">
        <v>119</v>
      </c>
      <c r="C25" t="s">
        <v>49</v>
      </c>
      <c r="E25" t="str">
        <f t="shared" si="0"/>
        <v/>
      </c>
      <c r="F25" t="str">
        <f t="shared" si="2"/>
        <v/>
      </c>
      <c r="K25" s="9"/>
      <c r="L25" s="10" t="s">
        <v>120</v>
      </c>
      <c r="M25" t="s">
        <v>121</v>
      </c>
      <c r="N25" s="8" t="str">
        <f>IF(OR($N$15="Int.",ISBLANK($N$15)),"",COUNTIF(E2:E189,"No Result (RR)"))</f>
        <v/>
      </c>
      <c r="O25" s="14"/>
      <c r="P25" t="str">
        <f>IF(D$3="","",D$3)</f>
        <v/>
      </c>
      <c r="Q25" t="s">
        <v>118</v>
      </c>
      <c r="R25" t="s">
        <v>32</v>
      </c>
      <c r="S25" t="s">
        <v>27</v>
      </c>
      <c r="U25" t="str">
        <f t="shared" si="8"/>
        <v/>
      </c>
      <c r="V25" s="13"/>
    </row>
    <row r="26" spans="1:22" ht="13.2" customHeight="1" x14ac:dyDescent="0.3">
      <c r="A26">
        <v>7</v>
      </c>
      <c r="B26" t="s">
        <v>122</v>
      </c>
      <c r="C26" t="s">
        <v>20</v>
      </c>
      <c r="E26" t="str">
        <f t="shared" si="0"/>
        <v/>
      </c>
      <c r="F26" t="str">
        <f t="shared" si="2"/>
        <v/>
      </c>
      <c r="K26" s="9"/>
      <c r="L26" s="10" t="s">
        <v>123</v>
      </c>
      <c r="M26" t="s">
        <v>124</v>
      </c>
      <c r="N26" s="8" t="str">
        <f>IF(OR($N$15="Int.",ISBLANK($N$15)),"",COUNTIF(E2:E189,"No Result (N1)"))</f>
        <v/>
      </c>
      <c r="O26" s="14"/>
      <c r="P26" t="str">
        <f>IF(D$4="","",D$4)</f>
        <v/>
      </c>
      <c r="Q26" t="s">
        <v>125</v>
      </c>
      <c r="R26" t="s">
        <v>25</v>
      </c>
      <c r="S26" t="s">
        <v>33</v>
      </c>
      <c r="U26" t="str">
        <f t="shared" si="5"/>
        <v/>
      </c>
      <c r="V26" s="13" t="str">
        <f t="shared" ref="V26" si="11">IF(OR($N$15="Int.",ISBLANK($N$15)),"",IF(AND(U27="NO*",U29="NO*"),"Case 0",IF(U26="VALID",IF(U28="VALID",IF(U27="YES",IF(U29="YES","Case 1","Case 2"),IF(U29="YES","Case 3","Case 4")),IF(U27="YES",IF(U29="YES","Case 5","Case 6"),IF(U29="YES","Case 7","Case 8"))),IF(U28="VALID",IF(U27="YES",IF(U29="YES","Case 9","Case 10"),IF(U29="YES","Case 11","Case 12")),IF(U27="YES",IF(U29="YES","Case 13","Case 14"),IF(U29="YES","Case 15","Case 16"))))))</f>
        <v/>
      </c>
    </row>
    <row r="27" spans="1:22" ht="13.2" customHeight="1" x14ac:dyDescent="0.3">
      <c r="A27">
        <v>7</v>
      </c>
      <c r="B27" t="s">
        <v>126</v>
      </c>
      <c r="C27" t="s">
        <v>28</v>
      </c>
      <c r="E27" t="str">
        <f t="shared" si="0"/>
        <v/>
      </c>
      <c r="F27" t="str">
        <f t="shared" si="2"/>
        <v/>
      </c>
      <c r="K27" s="9"/>
      <c r="L27" s="10" t="s">
        <v>127</v>
      </c>
      <c r="M27" t="s">
        <v>128</v>
      </c>
      <c r="N27" s="8" t="str">
        <f>IF(OR($N$15="Int.",ISBLANK($N$15)),"",COUNTIF(E2:E189,"Inconclusive"))</f>
        <v/>
      </c>
      <c r="O27" s="14"/>
      <c r="P27" t="str">
        <f t="shared" ref="P27:P29" si="12">IF(D$4="","",D$4)</f>
        <v/>
      </c>
      <c r="Q27" t="s">
        <v>125</v>
      </c>
      <c r="R27" t="s">
        <v>32</v>
      </c>
      <c r="S27" t="s">
        <v>33</v>
      </c>
      <c r="U27" t="str">
        <f t="shared" si="8"/>
        <v/>
      </c>
      <c r="V27" s="13"/>
    </row>
    <row r="28" spans="1:22" ht="13.2" customHeight="1" x14ac:dyDescent="0.3">
      <c r="A28">
        <v>7</v>
      </c>
      <c r="B28" t="s">
        <v>129</v>
      </c>
      <c r="C28" t="s">
        <v>34</v>
      </c>
      <c r="E28" t="str">
        <f t="shared" si="0"/>
        <v/>
      </c>
      <c r="F28" t="str">
        <f t="shared" si="2"/>
        <v/>
      </c>
      <c r="K28" s="9"/>
      <c r="L28" s="10" t="s">
        <v>130</v>
      </c>
      <c r="M28" t="s">
        <v>131</v>
      </c>
      <c r="N28" s="8" t="str">
        <f>IF(OR($N$15="Int.",ISBLANK($N$15)),"",COUNTIF(E2:E189,"Negative"))</f>
        <v/>
      </c>
      <c r="O28" s="14"/>
      <c r="P28" t="str">
        <f t="shared" si="12"/>
        <v/>
      </c>
      <c r="Q28" t="s">
        <v>132</v>
      </c>
      <c r="R28" t="s">
        <v>25</v>
      </c>
      <c r="S28" t="s">
        <v>33</v>
      </c>
      <c r="U28" t="str">
        <f t="shared" si="5"/>
        <v/>
      </c>
      <c r="V28" s="13"/>
    </row>
    <row r="29" spans="1:22" ht="13.2" customHeight="1" x14ac:dyDescent="0.3">
      <c r="A29">
        <v>7</v>
      </c>
      <c r="B29" t="s">
        <v>133</v>
      </c>
      <c r="C29" t="s">
        <v>39</v>
      </c>
      <c r="E29" t="str">
        <f t="shared" si="0"/>
        <v/>
      </c>
      <c r="F29" t="str">
        <f t="shared" si="2"/>
        <v/>
      </c>
      <c r="K29" s="9"/>
      <c r="L29" s="10" t="s">
        <v>134</v>
      </c>
      <c r="M29" t="s">
        <v>135</v>
      </c>
      <c r="N29" s="8" t="str" cm="1">
        <f t="array" ref="N29">IF(OR($N$15="Int.",ISBLANK($N$15)),"",IF(COUNTIF(E2:E189,"Pending")=0,SUMPRODUCT(--(LEN(E2:E189)&lt;&gt;0)),_xlfn.CONCAT(SUMPRODUCT(--(LEN(E2:E189)&lt;&gt;0))," (",COUNTIF(E2:E189,"Pending")," Pending)")))</f>
        <v/>
      </c>
      <c r="O29" s="14"/>
      <c r="P29" t="str">
        <f t="shared" si="12"/>
        <v/>
      </c>
      <c r="Q29" t="s">
        <v>132</v>
      </c>
      <c r="R29" t="s">
        <v>32</v>
      </c>
      <c r="S29" t="s">
        <v>33</v>
      </c>
      <c r="U29" t="str">
        <f t="shared" ref="U29:U81" si="13">IF($T$1&lt;&gt;"Cq","",IF(T29="","NO",IF(T29&lt;33,"YES","NO*")))</f>
        <v/>
      </c>
      <c r="V29" s="13"/>
    </row>
    <row r="30" spans="1:22" ht="13.2" customHeight="1" x14ac:dyDescent="0.3">
      <c r="A30">
        <v>7</v>
      </c>
      <c r="B30" t="s">
        <v>136</v>
      </c>
      <c r="C30" t="s">
        <v>42</v>
      </c>
      <c r="E30" t="str">
        <f t="shared" si="0"/>
        <v/>
      </c>
      <c r="F30" t="str">
        <f t="shared" si="2"/>
        <v/>
      </c>
      <c r="K30" s="9"/>
      <c r="L30" s="10" t="s">
        <v>137</v>
      </c>
      <c r="N30" s="24"/>
      <c r="O30" s="14"/>
      <c r="P30" t="str">
        <f>IF(D$5="","",D$5)</f>
        <v/>
      </c>
      <c r="Q30" t="s">
        <v>138</v>
      </c>
      <c r="R30" t="s">
        <v>25</v>
      </c>
      <c r="S30" t="s">
        <v>38</v>
      </c>
      <c r="U30" t="str">
        <f t="shared" ref="U30:U80" si="14">IF($T$1&lt;&gt;"Cq","",IF(T30="","INVALID",IF(T30&lt;33,"VALID","INVALID")))</f>
        <v/>
      </c>
      <c r="V30" s="13" t="str">
        <f t="shared" ref="V30" si="15">IF(OR($N$15="Int.",ISBLANK($N$15)),"",IF(AND(U31="NO*",U33="NO*"),"Case 0",IF(U30="VALID",IF(U32="VALID",IF(U31="YES",IF(U33="YES","Case 1","Case 2"),IF(U33="YES","Case 3","Case 4")),IF(U31="YES",IF(U33="YES","Case 5","Case 6"),IF(U33="YES","Case 7","Case 8"))),IF(U32="VALID",IF(U31="YES",IF(U33="YES","Case 9","Case 10"),IF(U33="YES","Case 11","Case 12")),IF(U31="YES",IF(U33="YES","Case 13","Case 14"),IF(U33="YES","Case 15","Case 16"))))))</f>
        <v/>
      </c>
    </row>
    <row r="31" spans="1:22" ht="13.2" customHeight="1" x14ac:dyDescent="0.3">
      <c r="A31">
        <v>7</v>
      </c>
      <c r="B31" t="s">
        <v>139</v>
      </c>
      <c r="C31" t="s">
        <v>49</v>
      </c>
      <c r="E31" t="str">
        <f t="shared" si="0"/>
        <v/>
      </c>
      <c r="F31" t="str">
        <f t="shared" si="2"/>
        <v/>
      </c>
      <c r="K31" s="9"/>
      <c r="L31" s="10" t="s">
        <v>140</v>
      </c>
      <c r="M31" t="s">
        <v>141</v>
      </c>
      <c r="N31" s="15"/>
      <c r="O31" s="14"/>
      <c r="P31" t="str">
        <f t="shared" ref="P31:P33" si="16">IF(D$5="","",D$5)</f>
        <v/>
      </c>
      <c r="Q31" t="s">
        <v>138</v>
      </c>
      <c r="R31" t="s">
        <v>32</v>
      </c>
      <c r="S31" t="s">
        <v>38</v>
      </c>
      <c r="U31" t="str">
        <f t="shared" si="13"/>
        <v/>
      </c>
      <c r="V31" s="13"/>
    </row>
    <row r="32" spans="1:22" ht="13.2" customHeight="1" x14ac:dyDescent="0.3">
      <c r="A32">
        <v>8</v>
      </c>
      <c r="B32" t="s">
        <v>142</v>
      </c>
      <c r="C32" t="s">
        <v>20</v>
      </c>
      <c r="E32" t="str">
        <f t="shared" si="0"/>
        <v/>
      </c>
      <c r="F32" t="str">
        <f t="shared" si="2"/>
        <v/>
      </c>
      <c r="K32" s="9"/>
      <c r="L32" s="25" t="s">
        <v>143</v>
      </c>
      <c r="M32" s="26"/>
      <c r="N32" s="26"/>
      <c r="O32" s="27"/>
      <c r="P32" t="str">
        <f t="shared" si="16"/>
        <v/>
      </c>
      <c r="Q32" t="s">
        <v>144</v>
      </c>
      <c r="R32" t="s">
        <v>25</v>
      </c>
      <c r="S32" t="s">
        <v>38</v>
      </c>
      <c r="U32" t="str">
        <f t="shared" si="14"/>
        <v/>
      </c>
      <c r="V32" s="13"/>
    </row>
    <row r="33" spans="1:22" ht="13.2" customHeight="1" x14ac:dyDescent="0.3">
      <c r="A33">
        <v>8</v>
      </c>
      <c r="B33" t="s">
        <v>145</v>
      </c>
      <c r="C33" t="s">
        <v>28</v>
      </c>
      <c r="E33" t="str">
        <f t="shared" si="0"/>
        <v/>
      </c>
      <c r="F33" t="str">
        <f t="shared" si="2"/>
        <v/>
      </c>
      <c r="K33" s="9"/>
      <c r="L33" s="25" t="s">
        <v>146</v>
      </c>
      <c r="M33" s="46"/>
      <c r="N33" s="46"/>
      <c r="O33" s="27"/>
      <c r="P33" t="str">
        <f t="shared" si="16"/>
        <v/>
      </c>
      <c r="Q33" t="s">
        <v>144</v>
      </c>
      <c r="R33" t="s">
        <v>32</v>
      </c>
      <c r="S33" t="s">
        <v>38</v>
      </c>
      <c r="U33" t="str">
        <f t="shared" si="13"/>
        <v/>
      </c>
      <c r="V33" s="13"/>
    </row>
    <row r="34" spans="1:22" ht="13.2" customHeight="1" x14ac:dyDescent="0.3">
      <c r="A34">
        <v>8</v>
      </c>
      <c r="B34" t="s">
        <v>147</v>
      </c>
      <c r="C34" t="s">
        <v>34</v>
      </c>
      <c r="E34" t="str">
        <f t="shared" si="0"/>
        <v/>
      </c>
      <c r="F34" t="str">
        <f t="shared" si="2"/>
        <v/>
      </c>
      <c r="K34" s="9"/>
      <c r="L34" s="25" t="s">
        <v>148</v>
      </c>
      <c r="M34" s="28"/>
      <c r="N34" s="28"/>
      <c r="O34" s="29"/>
      <c r="P34" t="str">
        <f>IF(D$6="","",D$6)</f>
        <v/>
      </c>
      <c r="Q34" t="s">
        <v>149</v>
      </c>
      <c r="R34" t="s">
        <v>25</v>
      </c>
      <c r="S34" t="s">
        <v>41</v>
      </c>
      <c r="U34" t="str">
        <f t="shared" si="14"/>
        <v/>
      </c>
      <c r="V34" s="13" t="str">
        <f t="shared" ref="V34" si="17">IF(OR($N$15="Int.",ISBLANK($N$15)),"",IF(AND(U35="NO*",U37="NO*"),"Case 0",IF(U34="VALID",IF(U36="VALID",IF(U35="YES",IF(U37="YES","Case 1","Case 2"),IF(U37="YES","Case 3","Case 4")),IF(U35="YES",IF(U37="YES","Case 5","Case 6"),IF(U37="YES","Case 7","Case 8"))),IF(U36="VALID",IF(U35="YES",IF(U37="YES","Case 9","Case 10"),IF(U37="YES","Case 11","Case 12")),IF(U35="YES",IF(U37="YES","Case 13","Case 14"),IF(U37="YES","Case 15","Case 16"))))))</f>
        <v/>
      </c>
    </row>
    <row r="35" spans="1:22" ht="13.2" customHeight="1" x14ac:dyDescent="0.3">
      <c r="A35">
        <v>8</v>
      </c>
      <c r="B35" t="s">
        <v>150</v>
      </c>
      <c r="C35" t="s">
        <v>39</v>
      </c>
      <c r="E35" t="str">
        <f t="shared" si="0"/>
        <v/>
      </c>
      <c r="F35" t="str">
        <f t="shared" si="2"/>
        <v/>
      </c>
      <c r="K35" s="9"/>
      <c r="L35" s="25" t="s">
        <v>151</v>
      </c>
      <c r="M35" s="46"/>
      <c r="N35" s="46"/>
      <c r="O35" s="29"/>
      <c r="P35" t="str">
        <f t="shared" ref="P35:P37" si="18">IF(D$6="","",D$6)</f>
        <v/>
      </c>
      <c r="Q35" t="s">
        <v>149</v>
      </c>
      <c r="R35" t="s">
        <v>32</v>
      </c>
      <c r="S35" t="s">
        <v>41</v>
      </c>
      <c r="U35" t="str">
        <f t="shared" si="13"/>
        <v/>
      </c>
      <c r="V35" s="13"/>
    </row>
    <row r="36" spans="1:22" ht="13.2" customHeight="1" x14ac:dyDescent="0.3">
      <c r="A36">
        <v>8</v>
      </c>
      <c r="B36" t="s">
        <v>152</v>
      </c>
      <c r="C36" t="s">
        <v>42</v>
      </c>
      <c r="E36" t="str">
        <f t="shared" si="0"/>
        <v/>
      </c>
      <c r="F36" t="str">
        <f t="shared" si="2"/>
        <v/>
      </c>
      <c r="K36" s="9"/>
      <c r="L36" s="25" t="s">
        <v>153</v>
      </c>
      <c r="M36" s="30"/>
      <c r="N36" s="30"/>
      <c r="O36" s="29"/>
      <c r="P36" t="str">
        <f t="shared" si="18"/>
        <v/>
      </c>
      <c r="Q36" t="s">
        <v>154</v>
      </c>
      <c r="R36" t="s">
        <v>25</v>
      </c>
      <c r="S36" t="s">
        <v>41</v>
      </c>
      <c r="U36" t="str">
        <f t="shared" si="14"/>
        <v/>
      </c>
      <c r="V36" s="13"/>
    </row>
    <row r="37" spans="1:22" ht="13.2" customHeight="1" x14ac:dyDescent="0.3">
      <c r="A37">
        <v>8</v>
      </c>
      <c r="B37" t="s">
        <v>155</v>
      </c>
      <c r="C37" t="s">
        <v>49</v>
      </c>
      <c r="E37" t="str">
        <f t="shared" si="0"/>
        <v/>
      </c>
      <c r="F37" t="str">
        <f t="shared" si="2"/>
        <v/>
      </c>
      <c r="K37" s="9"/>
      <c r="L37" s="25" t="s">
        <v>156</v>
      </c>
      <c r="M37" s="28"/>
      <c r="N37" s="28"/>
      <c r="O37" s="29"/>
      <c r="P37" t="str">
        <f t="shared" si="18"/>
        <v/>
      </c>
      <c r="Q37" t="s">
        <v>154</v>
      </c>
      <c r="R37" t="s">
        <v>32</v>
      </c>
      <c r="S37" t="s">
        <v>41</v>
      </c>
      <c r="U37" t="str">
        <f t="shared" si="13"/>
        <v/>
      </c>
      <c r="V37" s="13"/>
    </row>
    <row r="38" spans="1:22" ht="13.2" customHeight="1" x14ac:dyDescent="0.3">
      <c r="A38">
        <v>10</v>
      </c>
      <c r="B38" t="s">
        <v>157</v>
      </c>
      <c r="C38" t="s">
        <v>20</v>
      </c>
      <c r="E38" t="str">
        <f t="shared" si="0"/>
        <v/>
      </c>
      <c r="F38" t="str">
        <f t="shared" si="2"/>
        <v/>
      </c>
      <c r="K38" s="9"/>
      <c r="L38" s="25" t="s">
        <v>158</v>
      </c>
      <c r="M38" s="28"/>
      <c r="N38" s="28"/>
      <c r="O38" s="29"/>
      <c r="P38" t="str">
        <f>IF(D$7="","",D$7)</f>
        <v/>
      </c>
      <c r="Q38" t="s">
        <v>159</v>
      </c>
      <c r="R38" t="s">
        <v>25</v>
      </c>
      <c r="S38" t="s">
        <v>48</v>
      </c>
      <c r="U38" t="str">
        <f t="shared" si="14"/>
        <v/>
      </c>
      <c r="V38" s="13" t="str">
        <f t="shared" ref="V38" si="19">IF(OR($N$15="Int.",ISBLANK($N$15)),"",IF(AND(U39="NO*",U41="NO*"),"Case 0",IF(U38="VALID",IF(U40="VALID",IF(U39="YES",IF(U41="YES","Case 1","Case 2"),IF(U41="YES","Case 3","Case 4")),IF(U39="YES",IF(U41="YES","Case 5","Case 6"),IF(U41="YES","Case 7","Case 8"))),IF(U40="VALID",IF(U39="YES",IF(U41="YES","Case 9","Case 10"),IF(U41="YES","Case 11","Case 12")),IF(U39="YES",IF(U41="YES","Case 13","Case 14"),IF(U41="YES","Case 15","Case 16"))))))</f>
        <v/>
      </c>
    </row>
    <row r="39" spans="1:22" ht="13.2" customHeight="1" x14ac:dyDescent="0.3">
      <c r="A39">
        <v>10</v>
      </c>
      <c r="B39" t="s">
        <v>160</v>
      </c>
      <c r="C39" t="s">
        <v>28</v>
      </c>
      <c r="E39" t="str">
        <f t="shared" si="0"/>
        <v/>
      </c>
      <c r="F39" t="str">
        <f t="shared" si="2"/>
        <v/>
      </c>
      <c r="K39" s="9"/>
      <c r="L39" s="25" t="s">
        <v>161</v>
      </c>
      <c r="M39" s="30"/>
      <c r="N39" s="28"/>
      <c r="O39" s="29"/>
      <c r="P39" t="str">
        <f t="shared" ref="P39:P40" si="20">IF(D$7="","",D$7)</f>
        <v/>
      </c>
      <c r="Q39" t="s">
        <v>159</v>
      </c>
      <c r="R39" t="s">
        <v>32</v>
      </c>
      <c r="S39" t="s">
        <v>48</v>
      </c>
      <c r="U39" t="str">
        <f t="shared" si="13"/>
        <v/>
      </c>
      <c r="V39" s="13"/>
    </row>
    <row r="40" spans="1:22" ht="13.2" customHeight="1" x14ac:dyDescent="0.3">
      <c r="A40">
        <v>10</v>
      </c>
      <c r="B40" t="s">
        <v>162</v>
      </c>
      <c r="C40" t="s">
        <v>34</v>
      </c>
      <c r="E40" t="str">
        <f t="shared" si="0"/>
        <v/>
      </c>
      <c r="F40" t="str">
        <f t="shared" si="2"/>
        <v/>
      </c>
      <c r="K40" s="9"/>
      <c r="L40" s="25" t="s">
        <v>163</v>
      </c>
      <c r="M40" s="28"/>
      <c r="N40" s="28"/>
      <c r="O40" s="29"/>
      <c r="P40" t="str">
        <f t="shared" si="20"/>
        <v/>
      </c>
      <c r="Q40" t="s">
        <v>164</v>
      </c>
      <c r="R40" t="s">
        <v>25</v>
      </c>
      <c r="S40" t="s">
        <v>48</v>
      </c>
      <c r="U40" t="str">
        <f t="shared" si="14"/>
        <v/>
      </c>
      <c r="V40" s="13"/>
    </row>
    <row r="41" spans="1:22" ht="13.2" customHeight="1" x14ac:dyDescent="0.3">
      <c r="A41">
        <v>10</v>
      </c>
      <c r="B41" t="s">
        <v>165</v>
      </c>
      <c r="C41" t="s">
        <v>39</v>
      </c>
      <c r="E41" t="str">
        <f t="shared" si="0"/>
        <v/>
      </c>
      <c r="F41" t="str">
        <f t="shared" si="2"/>
        <v/>
      </c>
      <c r="K41" s="9"/>
      <c r="L41" s="25" t="s">
        <v>166</v>
      </c>
      <c r="M41" s="28"/>
      <c r="N41" s="28"/>
      <c r="O41" s="29"/>
      <c r="P41" t="str">
        <f>IF(D$7="","",D$7)</f>
        <v/>
      </c>
      <c r="Q41" t="s">
        <v>164</v>
      </c>
      <c r="R41" t="s">
        <v>32</v>
      </c>
      <c r="S41" t="s">
        <v>48</v>
      </c>
      <c r="U41" t="str">
        <f t="shared" si="13"/>
        <v/>
      </c>
      <c r="V41" s="13"/>
    </row>
    <row r="42" spans="1:22" ht="13.2" customHeight="1" x14ac:dyDescent="0.3">
      <c r="A42">
        <v>10</v>
      </c>
      <c r="B42" t="s">
        <v>167</v>
      </c>
      <c r="C42" t="s">
        <v>42</v>
      </c>
      <c r="E42" t="str">
        <f t="shared" si="0"/>
        <v/>
      </c>
      <c r="F42" t="str">
        <f t="shared" si="2"/>
        <v/>
      </c>
      <c r="K42" s="9"/>
      <c r="L42" s="25" t="s">
        <v>168</v>
      </c>
      <c r="M42" s="28"/>
      <c r="N42" s="28"/>
      <c r="O42" s="29"/>
      <c r="P42" t="str">
        <f>IF(D$8="","",D$8)</f>
        <v/>
      </c>
      <c r="Q42" t="s">
        <v>169</v>
      </c>
      <c r="R42" t="s">
        <v>25</v>
      </c>
      <c r="S42" t="s">
        <v>53</v>
      </c>
      <c r="U42" t="str">
        <f t="shared" si="14"/>
        <v/>
      </c>
      <c r="V42" s="13" t="str">
        <f t="shared" ref="V42" si="21">IF(OR($N$15="Int.",ISBLANK($N$15)),"",IF(AND(U43="NO*",U45="NO*"),"Case 0",IF(U42="VALID",IF(U44="VALID",IF(U43="YES",IF(U45="YES","Case 1","Case 2"),IF(U45="YES","Case 3","Case 4")),IF(U43="YES",IF(U45="YES","Case 5","Case 6"),IF(U45="YES","Case 7","Case 8"))),IF(U44="VALID",IF(U43="YES",IF(U45="YES","Case 9","Case 10"),IF(U45="YES","Case 11","Case 12")),IF(U43="YES",IF(U45="YES","Case 13","Case 14"),IF(U45="YES","Case 15","Case 16"))))))</f>
        <v/>
      </c>
    </row>
    <row r="43" spans="1:22" ht="13.2" customHeight="1" x14ac:dyDescent="0.3">
      <c r="A43">
        <v>10</v>
      </c>
      <c r="B43" t="s">
        <v>170</v>
      </c>
      <c r="C43" t="s">
        <v>49</v>
      </c>
      <c r="E43" t="str">
        <f t="shared" si="0"/>
        <v/>
      </c>
      <c r="F43" t="str">
        <f t="shared" si="2"/>
        <v/>
      </c>
      <c r="K43" s="9"/>
      <c r="L43" s="25" t="s">
        <v>171</v>
      </c>
      <c r="M43" s="28"/>
      <c r="N43" s="28"/>
      <c r="O43" s="29"/>
      <c r="P43" t="str">
        <f t="shared" ref="P43:P45" si="22">IF(D$8="","",D$8)</f>
        <v/>
      </c>
      <c r="Q43" t="s">
        <v>169</v>
      </c>
      <c r="R43" t="s">
        <v>32</v>
      </c>
      <c r="S43" t="s">
        <v>53</v>
      </c>
      <c r="U43" t="str">
        <f t="shared" si="13"/>
        <v/>
      </c>
      <c r="V43" s="13"/>
    </row>
    <row r="44" spans="1:22" ht="13.2" customHeight="1" x14ac:dyDescent="0.3">
      <c r="A44">
        <v>11</v>
      </c>
      <c r="B44" t="s">
        <v>172</v>
      </c>
      <c r="C44" t="s">
        <v>20</v>
      </c>
      <c r="E44" t="str">
        <f t="shared" si="0"/>
        <v/>
      </c>
      <c r="F44" t="str">
        <f t="shared" si="2"/>
        <v/>
      </c>
      <c r="K44" s="9"/>
      <c r="L44" s="25" t="s">
        <v>173</v>
      </c>
      <c r="M44" s="28"/>
      <c r="N44" s="28"/>
      <c r="O44" s="29"/>
      <c r="P44" t="str">
        <f t="shared" si="22"/>
        <v/>
      </c>
      <c r="Q44" t="s">
        <v>174</v>
      </c>
      <c r="R44" t="s">
        <v>25</v>
      </c>
      <c r="S44" t="s">
        <v>53</v>
      </c>
      <c r="U44" t="str">
        <f t="shared" si="14"/>
        <v/>
      </c>
      <c r="V44" s="13"/>
    </row>
    <row r="45" spans="1:22" ht="13.2" customHeight="1" x14ac:dyDescent="0.3">
      <c r="A45">
        <v>11</v>
      </c>
      <c r="B45" t="s">
        <v>175</v>
      </c>
      <c r="C45" t="s">
        <v>28</v>
      </c>
      <c r="E45" t="str">
        <f t="shared" si="0"/>
        <v/>
      </c>
      <c r="F45" t="str">
        <f t="shared" si="2"/>
        <v/>
      </c>
      <c r="K45" s="9"/>
      <c r="L45" s="25" t="s">
        <v>176</v>
      </c>
      <c r="M45" s="28"/>
      <c r="N45" s="28"/>
      <c r="O45" s="29"/>
      <c r="P45" t="str">
        <f t="shared" si="22"/>
        <v/>
      </c>
      <c r="Q45" t="s">
        <v>174</v>
      </c>
      <c r="R45" t="s">
        <v>32</v>
      </c>
      <c r="S45" t="s">
        <v>53</v>
      </c>
      <c r="U45" t="str">
        <f t="shared" si="13"/>
        <v/>
      </c>
      <c r="V45" s="13"/>
    </row>
    <row r="46" spans="1:22" ht="13.2" customHeight="1" x14ac:dyDescent="0.3">
      <c r="A46">
        <v>11</v>
      </c>
      <c r="B46" t="s">
        <v>177</v>
      </c>
      <c r="C46" t="s">
        <v>34</v>
      </c>
      <c r="E46" t="str">
        <f t="shared" si="0"/>
        <v/>
      </c>
      <c r="F46" t="str">
        <f t="shared" si="2"/>
        <v/>
      </c>
      <c r="K46" s="9"/>
      <c r="L46" s="25" t="s">
        <v>178</v>
      </c>
      <c r="M46" s="28"/>
      <c r="N46" s="28"/>
      <c r="O46" s="29"/>
      <c r="P46" t="str">
        <f>IF(D$9="","",D$9)</f>
        <v/>
      </c>
      <c r="Q46" t="s">
        <v>179</v>
      </c>
      <c r="R46" t="s">
        <v>25</v>
      </c>
      <c r="S46" t="s">
        <v>58</v>
      </c>
      <c r="U46" t="str">
        <f t="shared" si="14"/>
        <v/>
      </c>
      <c r="V46" s="13" t="str">
        <f t="shared" ref="V46" si="23">IF(OR($N$15="Int.",ISBLANK($N$15)),"",IF(AND(U47="NO*",U49="NO*"),"Case 0",IF(U46="VALID",IF(U48="VALID",IF(U47="YES",IF(U49="YES","Case 1","Case 2"),IF(U49="YES","Case 3","Case 4")),IF(U47="YES",IF(U49="YES","Case 5","Case 6"),IF(U49="YES","Case 7","Case 8"))),IF(U48="VALID",IF(U47="YES",IF(U49="YES","Case 9","Case 10"),IF(U49="YES","Case 11","Case 12")),IF(U47="YES",IF(U49="YES","Case 13","Case 14"),IF(U49="YES","Case 15","Case 16"))))))</f>
        <v/>
      </c>
    </row>
    <row r="47" spans="1:22" ht="13.2" customHeight="1" x14ac:dyDescent="0.3">
      <c r="A47">
        <v>11</v>
      </c>
      <c r="B47" t="s">
        <v>180</v>
      </c>
      <c r="C47" t="s">
        <v>39</v>
      </c>
      <c r="E47" t="str">
        <f t="shared" si="0"/>
        <v/>
      </c>
      <c r="F47" t="str">
        <f t="shared" si="2"/>
        <v/>
      </c>
      <c r="K47" s="9"/>
      <c r="L47" s="25" t="s">
        <v>181</v>
      </c>
      <c r="M47" s="28"/>
      <c r="N47" s="28"/>
      <c r="O47" s="29"/>
      <c r="P47" t="str">
        <f t="shared" ref="P47:P49" si="24">IF(D$9="","",D$9)</f>
        <v/>
      </c>
      <c r="Q47" t="s">
        <v>179</v>
      </c>
      <c r="R47" t="s">
        <v>32</v>
      </c>
      <c r="S47" t="s">
        <v>58</v>
      </c>
      <c r="U47" t="str">
        <f t="shared" si="13"/>
        <v/>
      </c>
      <c r="V47" s="13"/>
    </row>
    <row r="48" spans="1:22" ht="13.2" customHeight="1" x14ac:dyDescent="0.3">
      <c r="A48">
        <v>11</v>
      </c>
      <c r="B48" t="s">
        <v>182</v>
      </c>
      <c r="C48" t="s">
        <v>42</v>
      </c>
      <c r="E48" t="str">
        <f t="shared" si="0"/>
        <v/>
      </c>
      <c r="F48" t="str">
        <f t="shared" si="2"/>
        <v/>
      </c>
      <c r="K48" s="9"/>
      <c r="L48" s="25" t="s">
        <v>183</v>
      </c>
      <c r="M48" s="28"/>
      <c r="N48" s="28"/>
      <c r="O48" s="29"/>
      <c r="P48" t="str">
        <f t="shared" si="24"/>
        <v/>
      </c>
      <c r="Q48" t="s">
        <v>184</v>
      </c>
      <c r="R48" t="s">
        <v>25</v>
      </c>
      <c r="S48" t="s">
        <v>58</v>
      </c>
      <c r="U48" t="str">
        <f t="shared" si="14"/>
        <v/>
      </c>
      <c r="V48" s="13"/>
    </row>
    <row r="49" spans="1:22" ht="13.2" customHeight="1" x14ac:dyDescent="0.3">
      <c r="A49" s="21">
        <v>11</v>
      </c>
      <c r="B49" s="21" t="s">
        <v>185</v>
      </c>
      <c r="C49" s="21" t="s">
        <v>49</v>
      </c>
      <c r="D49" s="21"/>
      <c r="E49" s="21" t="str">
        <f t="shared" si="0"/>
        <v/>
      </c>
      <c r="F49" s="21" t="str">
        <f t="shared" si="2"/>
        <v/>
      </c>
      <c r="G49" s="31"/>
      <c r="H49" s="21"/>
      <c r="I49" s="21"/>
      <c r="J49" s="21"/>
      <c r="K49" s="32"/>
      <c r="L49" s="25" t="s">
        <v>186</v>
      </c>
      <c r="M49" s="28"/>
      <c r="N49" s="28"/>
      <c r="O49" s="29"/>
      <c r="P49" t="str">
        <f t="shared" si="24"/>
        <v/>
      </c>
      <c r="Q49" t="s">
        <v>184</v>
      </c>
      <c r="R49" t="s">
        <v>32</v>
      </c>
      <c r="S49" t="s">
        <v>58</v>
      </c>
      <c r="U49" t="str">
        <f t="shared" si="13"/>
        <v/>
      </c>
      <c r="V49" s="13"/>
    </row>
    <row r="50" spans="1:22" ht="13.2" customHeight="1" x14ac:dyDescent="0.3">
      <c r="A50">
        <v>1</v>
      </c>
      <c r="B50" t="s">
        <v>187</v>
      </c>
      <c r="C50" t="s">
        <v>20</v>
      </c>
      <c r="E50" t="str">
        <f t="shared" si="0"/>
        <v/>
      </c>
      <c r="F50" t="str">
        <f t="shared" si="2"/>
        <v/>
      </c>
      <c r="K50" s="9"/>
      <c r="L50" s="25" t="s">
        <v>188</v>
      </c>
      <c r="M50" s="28"/>
      <c r="N50" s="28"/>
      <c r="O50" s="29"/>
      <c r="P50" t="str">
        <f>IF(D$10="","",D$10)</f>
        <v/>
      </c>
      <c r="Q50" t="s">
        <v>189</v>
      </c>
      <c r="R50" t="s">
        <v>25</v>
      </c>
      <c r="S50" t="s">
        <v>62</v>
      </c>
      <c r="U50" t="str">
        <f t="shared" si="14"/>
        <v/>
      </c>
      <c r="V50" s="13" t="str">
        <f t="shared" ref="V50" si="25">IF(OR($N$15="Int.",ISBLANK($N$15)),"",IF(AND(U51="NO*",U53="NO*"),"Case 0",IF(U50="VALID",IF(U52="VALID",IF(U51="YES",IF(U53="YES","Case 1","Case 2"),IF(U53="YES","Case 3","Case 4")),IF(U51="YES",IF(U53="YES","Case 5","Case 6"),IF(U53="YES","Case 7","Case 8"))),IF(U52="VALID",IF(U51="YES",IF(U53="YES","Case 9","Case 10"),IF(U53="YES","Case 11","Case 12")),IF(U51="YES",IF(U53="YES","Case 13","Case 14"),IF(U53="YES","Case 15","Case 16"))))))</f>
        <v/>
      </c>
    </row>
    <row r="51" spans="1:22" ht="13.2" customHeight="1" x14ac:dyDescent="0.3">
      <c r="A51">
        <v>1</v>
      </c>
      <c r="B51" t="s">
        <v>190</v>
      </c>
      <c r="C51" t="s">
        <v>28</v>
      </c>
      <c r="E51" t="str">
        <f t="shared" si="0"/>
        <v/>
      </c>
      <c r="F51" t="str">
        <f t="shared" si="2"/>
        <v/>
      </c>
      <c r="K51" s="9"/>
      <c r="L51" s="25" t="s">
        <v>191</v>
      </c>
      <c r="M51" s="28"/>
      <c r="N51" s="28"/>
      <c r="O51" s="29"/>
      <c r="P51" t="str">
        <f t="shared" ref="P51:P53" si="26">IF(D$10="","",D$10)</f>
        <v/>
      </c>
      <c r="Q51" t="s">
        <v>189</v>
      </c>
      <c r="R51" t="s">
        <v>32</v>
      </c>
      <c r="S51" t="s">
        <v>62</v>
      </c>
      <c r="U51" t="str">
        <f t="shared" si="13"/>
        <v/>
      </c>
      <c r="V51" s="13"/>
    </row>
    <row r="52" spans="1:22" ht="13.2" customHeight="1" x14ac:dyDescent="0.3">
      <c r="A52">
        <v>1</v>
      </c>
      <c r="B52" t="s">
        <v>192</v>
      </c>
      <c r="C52" t="s">
        <v>34</v>
      </c>
      <c r="E52" t="str">
        <f t="shared" si="0"/>
        <v/>
      </c>
      <c r="F52" t="str">
        <f t="shared" si="2"/>
        <v/>
      </c>
      <c r="K52" s="9"/>
      <c r="L52" s="25" t="s">
        <v>193</v>
      </c>
      <c r="M52" s="28"/>
      <c r="N52" s="28"/>
      <c r="O52" s="29"/>
      <c r="P52" t="str">
        <f t="shared" si="26"/>
        <v/>
      </c>
      <c r="Q52" t="s">
        <v>194</v>
      </c>
      <c r="R52" t="s">
        <v>25</v>
      </c>
      <c r="S52" t="s">
        <v>62</v>
      </c>
      <c r="U52" t="str">
        <f t="shared" si="14"/>
        <v/>
      </c>
      <c r="V52" s="13"/>
    </row>
    <row r="53" spans="1:22" ht="13.2" customHeight="1" x14ac:dyDescent="0.3">
      <c r="A53">
        <v>1</v>
      </c>
      <c r="B53" t="s">
        <v>195</v>
      </c>
      <c r="C53" t="s">
        <v>39</v>
      </c>
      <c r="E53" t="str">
        <f t="shared" si="0"/>
        <v/>
      </c>
      <c r="F53" t="str">
        <f t="shared" si="2"/>
        <v/>
      </c>
      <c r="K53" s="9"/>
      <c r="L53" s="25" t="s">
        <v>196</v>
      </c>
      <c r="M53" s="28"/>
      <c r="N53" s="28"/>
      <c r="O53" s="29"/>
      <c r="P53" t="str">
        <f t="shared" si="26"/>
        <v/>
      </c>
      <c r="Q53" t="s">
        <v>194</v>
      </c>
      <c r="R53" t="s">
        <v>32</v>
      </c>
      <c r="S53" t="s">
        <v>62</v>
      </c>
      <c r="U53" t="str">
        <f t="shared" si="13"/>
        <v/>
      </c>
      <c r="V53" s="13"/>
    </row>
    <row r="54" spans="1:22" ht="13.2" customHeight="1" x14ac:dyDescent="0.3">
      <c r="A54">
        <v>1</v>
      </c>
      <c r="B54" t="s">
        <v>197</v>
      </c>
      <c r="C54" t="s">
        <v>42</v>
      </c>
      <c r="E54" t="str">
        <f t="shared" si="0"/>
        <v/>
      </c>
      <c r="F54" t="str">
        <f t="shared" si="2"/>
        <v/>
      </c>
      <c r="K54" s="9"/>
      <c r="L54" s="25" t="s">
        <v>198</v>
      </c>
      <c r="M54" s="28"/>
      <c r="N54" s="28"/>
      <c r="O54" s="29"/>
      <c r="P54" t="str">
        <f>IF(D$11="","",D$11)</f>
        <v/>
      </c>
      <c r="Q54" t="s">
        <v>199</v>
      </c>
      <c r="R54" t="s">
        <v>25</v>
      </c>
      <c r="S54" t="s">
        <v>68</v>
      </c>
      <c r="U54" t="str">
        <f t="shared" si="14"/>
        <v/>
      </c>
      <c r="V54" s="13" t="str">
        <f t="shared" ref="V54" si="27">IF(OR($N$15="Int.",ISBLANK($N$15)),"",IF(AND(U55="NO*",U57="NO*"),"Case 0",IF(U54="VALID",IF(U56="VALID",IF(U55="YES",IF(U57="YES","Case 1","Case 2"),IF(U57="YES","Case 3","Case 4")),IF(U55="YES",IF(U57="YES","Case 5","Case 6"),IF(U57="YES","Case 7","Case 8"))),IF(U56="VALID",IF(U55="YES",IF(U57="YES","Case 9","Case 10"),IF(U57="YES","Case 11","Case 12")),IF(U55="YES",IF(U57="YES","Case 13","Case 14"),IF(U57="YES","Case 15","Case 16"))))))</f>
        <v/>
      </c>
    </row>
    <row r="55" spans="1:22" ht="13.2" customHeight="1" x14ac:dyDescent="0.3">
      <c r="A55">
        <v>1</v>
      </c>
      <c r="B55" t="s">
        <v>200</v>
      </c>
      <c r="C55" t="s">
        <v>49</v>
      </c>
      <c r="E55" t="str">
        <f t="shared" si="0"/>
        <v/>
      </c>
      <c r="F55" t="str">
        <f t="shared" si="2"/>
        <v/>
      </c>
      <c r="K55" s="9"/>
      <c r="L55" s="25" t="s">
        <v>201</v>
      </c>
      <c r="M55" s="28"/>
      <c r="N55" s="28"/>
      <c r="O55" s="29"/>
      <c r="P55" t="str">
        <f t="shared" ref="P55:P57" si="28">IF(D$11="","",D$11)</f>
        <v/>
      </c>
      <c r="Q55" t="s">
        <v>199</v>
      </c>
      <c r="R55" t="s">
        <v>32</v>
      </c>
      <c r="S55" t="s">
        <v>68</v>
      </c>
      <c r="U55" t="str">
        <f t="shared" si="13"/>
        <v/>
      </c>
      <c r="V55" s="13"/>
    </row>
    <row r="56" spans="1:22" ht="13.2" customHeight="1" x14ac:dyDescent="0.3">
      <c r="A56">
        <v>2</v>
      </c>
      <c r="B56" t="s">
        <v>202</v>
      </c>
      <c r="C56" t="s">
        <v>20</v>
      </c>
      <c r="E56" t="str">
        <f t="shared" si="0"/>
        <v/>
      </c>
      <c r="F56" t="str">
        <f t="shared" si="2"/>
        <v/>
      </c>
      <c r="K56" s="9"/>
      <c r="L56" s="25" t="s">
        <v>203</v>
      </c>
      <c r="M56" s="28"/>
      <c r="N56" s="28"/>
      <c r="O56" s="29"/>
      <c r="P56" t="str">
        <f t="shared" si="28"/>
        <v/>
      </c>
      <c r="Q56" t="s">
        <v>204</v>
      </c>
      <c r="R56" t="s">
        <v>25</v>
      </c>
      <c r="S56" t="s">
        <v>68</v>
      </c>
      <c r="U56" t="str">
        <f t="shared" si="14"/>
        <v/>
      </c>
      <c r="V56" s="13"/>
    </row>
    <row r="57" spans="1:22" ht="13.2" customHeight="1" x14ac:dyDescent="0.3">
      <c r="A57">
        <v>2</v>
      </c>
      <c r="B57" t="s">
        <v>205</v>
      </c>
      <c r="C57" t="s">
        <v>28</v>
      </c>
      <c r="E57" t="str">
        <f t="shared" si="0"/>
        <v/>
      </c>
      <c r="F57" t="str">
        <f t="shared" si="2"/>
        <v/>
      </c>
      <c r="K57" s="9"/>
      <c r="L57" s="25" t="s">
        <v>206</v>
      </c>
      <c r="M57" s="28"/>
      <c r="N57" s="28"/>
      <c r="O57" s="29"/>
      <c r="P57" t="str">
        <f t="shared" si="28"/>
        <v/>
      </c>
      <c r="Q57" t="s">
        <v>204</v>
      </c>
      <c r="R57" t="s">
        <v>32</v>
      </c>
      <c r="S57" t="s">
        <v>68</v>
      </c>
      <c r="U57" t="str">
        <f t="shared" si="13"/>
        <v/>
      </c>
      <c r="V57" s="13"/>
    </row>
    <row r="58" spans="1:22" ht="13.2" customHeight="1" x14ac:dyDescent="0.3">
      <c r="A58">
        <v>2</v>
      </c>
      <c r="B58" t="s">
        <v>207</v>
      </c>
      <c r="C58" t="s">
        <v>34</v>
      </c>
      <c r="E58" t="str">
        <f t="shared" si="0"/>
        <v/>
      </c>
      <c r="F58" t="str">
        <f t="shared" si="2"/>
        <v/>
      </c>
      <c r="K58" s="9"/>
      <c r="L58" s="25" t="s">
        <v>208</v>
      </c>
      <c r="M58" s="28"/>
      <c r="N58" s="28"/>
      <c r="O58" s="29"/>
      <c r="P58" t="str">
        <f>IF(D$12="","",D$12)</f>
        <v/>
      </c>
      <c r="Q58" t="s">
        <v>209</v>
      </c>
      <c r="R58" t="s">
        <v>25</v>
      </c>
      <c r="S58" t="s">
        <v>72</v>
      </c>
      <c r="U58" t="str">
        <f t="shared" si="14"/>
        <v/>
      </c>
      <c r="V58" s="13" t="str">
        <f t="shared" ref="V58" si="29">IF(OR($N$15="Int.",ISBLANK($N$15)),"",IF(AND(U59="NO*",U61="NO*"),"Case 0",IF(U58="VALID",IF(U60="VALID",IF(U59="YES",IF(U61="YES","Case 1","Case 2"),IF(U61="YES","Case 3","Case 4")),IF(U59="YES",IF(U61="YES","Case 5","Case 6"),IF(U61="YES","Case 7","Case 8"))),IF(U60="VALID",IF(U59="YES",IF(U61="YES","Case 9","Case 10"),IF(U61="YES","Case 11","Case 12")),IF(U59="YES",IF(U61="YES","Case 13","Case 14"),IF(U61="YES","Case 15","Case 16"))))))</f>
        <v/>
      </c>
    </row>
    <row r="59" spans="1:22" ht="13.2" customHeight="1" x14ac:dyDescent="0.3">
      <c r="A59">
        <v>2</v>
      </c>
      <c r="B59" t="s">
        <v>210</v>
      </c>
      <c r="C59" t="s">
        <v>39</v>
      </c>
      <c r="E59" t="str">
        <f t="shared" si="0"/>
        <v/>
      </c>
      <c r="F59" t="str">
        <f t="shared" si="2"/>
        <v/>
      </c>
      <c r="K59" s="9"/>
      <c r="L59" s="25" t="s">
        <v>211</v>
      </c>
      <c r="M59" s="28"/>
      <c r="N59" s="28"/>
      <c r="O59" s="29"/>
      <c r="P59" t="str">
        <f t="shared" ref="P59:P61" si="30">IF(D$12="","",D$12)</f>
        <v/>
      </c>
      <c r="Q59" t="s">
        <v>209</v>
      </c>
      <c r="R59" t="s">
        <v>32</v>
      </c>
      <c r="S59" t="s">
        <v>72</v>
      </c>
      <c r="U59" t="str">
        <f t="shared" si="13"/>
        <v/>
      </c>
      <c r="V59" s="13"/>
    </row>
    <row r="60" spans="1:22" ht="13.2" customHeight="1" x14ac:dyDescent="0.3">
      <c r="A60">
        <v>2</v>
      </c>
      <c r="B60" t="s">
        <v>212</v>
      </c>
      <c r="C60" t="s">
        <v>42</v>
      </c>
      <c r="E60" t="str">
        <f t="shared" si="0"/>
        <v/>
      </c>
      <c r="F60" t="str">
        <f t="shared" si="2"/>
        <v/>
      </c>
      <c r="K60" s="9"/>
      <c r="L60" s="25" t="s">
        <v>213</v>
      </c>
      <c r="M60" s="28"/>
      <c r="N60" s="28"/>
      <c r="O60" s="29"/>
      <c r="P60" t="str">
        <f t="shared" si="30"/>
        <v/>
      </c>
      <c r="Q60" t="s">
        <v>214</v>
      </c>
      <c r="R60" t="s">
        <v>25</v>
      </c>
      <c r="S60" t="s">
        <v>72</v>
      </c>
      <c r="U60" t="str">
        <f t="shared" si="14"/>
        <v/>
      </c>
      <c r="V60" s="13"/>
    </row>
    <row r="61" spans="1:22" ht="13.2" customHeight="1" x14ac:dyDescent="0.3">
      <c r="A61">
        <v>2</v>
      </c>
      <c r="B61" t="s">
        <v>215</v>
      </c>
      <c r="C61" t="s">
        <v>49</v>
      </c>
      <c r="E61" t="str">
        <f t="shared" si="0"/>
        <v/>
      </c>
      <c r="F61" t="str">
        <f t="shared" si="2"/>
        <v/>
      </c>
      <c r="K61" s="9"/>
      <c r="L61" s="25" t="s">
        <v>216</v>
      </c>
      <c r="M61" s="28"/>
      <c r="N61" s="28"/>
      <c r="O61" s="29"/>
      <c r="P61" t="str">
        <f t="shared" si="30"/>
        <v/>
      </c>
      <c r="Q61" t="s">
        <v>214</v>
      </c>
      <c r="R61" t="s">
        <v>32</v>
      </c>
      <c r="S61" t="s">
        <v>72</v>
      </c>
      <c r="U61" t="str">
        <f t="shared" si="13"/>
        <v/>
      </c>
      <c r="V61" s="13"/>
    </row>
    <row r="62" spans="1:22" ht="13.2" customHeight="1" x14ac:dyDescent="0.3">
      <c r="A62">
        <v>4</v>
      </c>
      <c r="B62" t="s">
        <v>217</v>
      </c>
      <c r="C62" t="s">
        <v>20</v>
      </c>
      <c r="E62" t="str">
        <f t="shared" si="0"/>
        <v/>
      </c>
      <c r="F62" t="str">
        <f t="shared" si="2"/>
        <v/>
      </c>
      <c r="K62" s="9"/>
      <c r="L62" s="25" t="s">
        <v>218</v>
      </c>
      <c r="M62" s="28"/>
      <c r="N62" s="28"/>
      <c r="O62" s="29"/>
      <c r="P62" t="str">
        <f>IF(D$13="","",D$13)</f>
        <v/>
      </c>
      <c r="Q62" t="s">
        <v>219</v>
      </c>
      <c r="R62" t="s">
        <v>25</v>
      </c>
      <c r="S62" t="s">
        <v>77</v>
      </c>
      <c r="U62" t="str">
        <f t="shared" si="14"/>
        <v/>
      </c>
      <c r="V62" s="13" t="str">
        <f t="shared" ref="V62" si="31">IF(OR($N$15="Int.",ISBLANK($N$15)),"",IF(AND(U63="NO*",U65="NO*"),"Case 0",IF(U62="VALID",IF(U64="VALID",IF(U63="YES",IF(U65="YES","Case 1","Case 2"),IF(U65="YES","Case 3","Case 4")),IF(U63="YES",IF(U65="YES","Case 5","Case 6"),IF(U65="YES","Case 7","Case 8"))),IF(U64="VALID",IF(U63="YES",IF(U65="YES","Case 9","Case 10"),IF(U65="YES","Case 11","Case 12")),IF(U63="YES",IF(U65="YES","Case 13","Case 14"),IF(U65="YES","Case 15","Case 16"))))))</f>
        <v/>
      </c>
    </row>
    <row r="63" spans="1:22" ht="13.2" customHeight="1" x14ac:dyDescent="0.3">
      <c r="A63">
        <v>4</v>
      </c>
      <c r="B63" t="s">
        <v>220</v>
      </c>
      <c r="C63" t="s">
        <v>28</v>
      </c>
      <c r="E63" t="str">
        <f t="shared" si="0"/>
        <v/>
      </c>
      <c r="F63" t="str">
        <f t="shared" si="2"/>
        <v/>
      </c>
      <c r="K63" s="9"/>
      <c r="L63" s="25" t="s">
        <v>221</v>
      </c>
      <c r="M63" s="28"/>
      <c r="N63" s="28"/>
      <c r="O63" s="29"/>
      <c r="P63" t="str">
        <f t="shared" ref="P63:P65" si="32">IF(D$13="","",D$13)</f>
        <v/>
      </c>
      <c r="Q63" t="s">
        <v>219</v>
      </c>
      <c r="R63" t="s">
        <v>32</v>
      </c>
      <c r="S63" t="s">
        <v>77</v>
      </c>
      <c r="U63" t="str">
        <f t="shared" si="13"/>
        <v/>
      </c>
      <c r="V63" s="13"/>
    </row>
    <row r="64" spans="1:22" ht="13.2" customHeight="1" x14ac:dyDescent="0.3">
      <c r="A64">
        <v>4</v>
      </c>
      <c r="B64" t="s">
        <v>222</v>
      </c>
      <c r="C64" t="s">
        <v>34</v>
      </c>
      <c r="E64" t="str">
        <f t="shared" si="0"/>
        <v/>
      </c>
      <c r="F64" t="str">
        <f t="shared" si="2"/>
        <v/>
      </c>
      <c r="K64" s="9"/>
      <c r="L64" s="25" t="s">
        <v>223</v>
      </c>
      <c r="M64" s="28"/>
      <c r="N64" s="28"/>
      <c r="O64" s="29"/>
      <c r="P64" t="str">
        <f t="shared" si="32"/>
        <v/>
      </c>
      <c r="Q64" t="s">
        <v>224</v>
      </c>
      <c r="R64" t="s">
        <v>25</v>
      </c>
      <c r="S64" t="s">
        <v>77</v>
      </c>
      <c r="U64" t="str">
        <f t="shared" si="14"/>
        <v/>
      </c>
      <c r="V64" s="13"/>
    </row>
    <row r="65" spans="1:22" ht="13.2" customHeight="1" x14ac:dyDescent="0.3">
      <c r="A65">
        <v>4</v>
      </c>
      <c r="B65" t="s">
        <v>225</v>
      </c>
      <c r="C65" t="s">
        <v>39</v>
      </c>
      <c r="E65" t="str">
        <f t="shared" si="0"/>
        <v/>
      </c>
      <c r="F65" t="str">
        <f t="shared" si="2"/>
        <v/>
      </c>
      <c r="K65" s="9"/>
      <c r="L65" s="25" t="s">
        <v>226</v>
      </c>
      <c r="M65" s="28"/>
      <c r="N65" s="28"/>
      <c r="O65" s="29"/>
      <c r="P65" t="str">
        <f t="shared" si="32"/>
        <v/>
      </c>
      <c r="Q65" t="s">
        <v>224</v>
      </c>
      <c r="R65" t="s">
        <v>32</v>
      </c>
      <c r="S65" t="s">
        <v>77</v>
      </c>
      <c r="U65" t="str">
        <f t="shared" si="13"/>
        <v/>
      </c>
      <c r="V65" s="13"/>
    </row>
    <row r="66" spans="1:22" ht="13.2" customHeight="1" x14ac:dyDescent="0.3">
      <c r="A66">
        <v>4</v>
      </c>
      <c r="B66" t="s">
        <v>227</v>
      </c>
      <c r="C66" t="s">
        <v>42</v>
      </c>
      <c r="E66" t="str">
        <f t="shared" ref="E66:E129" si="33">IF(LEN(F66)=0,"",IF(ISBLANK(D66),"",IF(F66="INCONCLUSIVE","Inconclusive",IF(F66="NEGATIVE","Negative",IF(F66="POSITIVE","Positive",IF(F66="RERUN",IF(G66=1,"No Result (RR)",IF(G66=2,IF(H66="RERUN","Inconclusive",IF(H66="N1 RERUN","No Result (RR)","Pending")),IF(G66=3,IF(H66="RERUN","Inconclusive",IF(H66="N1 RERUN","Inconclusive","Pending")),"Pending"))),IF(F66="N1 RERUN",IF(G66=1,"No Result (N1)",IF(G66=2,IF(H66="RERUN","No Result (N1)",IF(H66="N1 RERUN","Positive","Pending")),IF(G66=3,IF(H66="RERUN","Inconclusive",IF(H66="N1 RERUN","Positive","Pending")),"Pending"))))))))))</f>
        <v/>
      </c>
      <c r="F66" t="str">
        <f t="shared" si="2"/>
        <v/>
      </c>
      <c r="K66" s="9"/>
      <c r="L66" s="25" t="s">
        <v>228</v>
      </c>
      <c r="M66" s="28"/>
      <c r="N66" s="28"/>
      <c r="O66" s="29"/>
      <c r="P66" t="str">
        <f>IF(D$14="","",D$14)</f>
        <v/>
      </c>
      <c r="Q66" t="s">
        <v>229</v>
      </c>
      <c r="R66" t="s">
        <v>25</v>
      </c>
      <c r="S66" t="s">
        <v>81</v>
      </c>
      <c r="U66" t="str">
        <f t="shared" si="14"/>
        <v/>
      </c>
      <c r="V66" s="13" t="str">
        <f t="shared" ref="V66" si="34">IF(OR($N$15="Int.",ISBLANK($N$15)),"",IF(AND(U67="NO*",U69="NO*"),"Case 0",IF(U66="VALID",IF(U68="VALID",IF(U67="YES",IF(U69="YES","Case 1","Case 2"),IF(U69="YES","Case 3","Case 4")),IF(U67="YES",IF(U69="YES","Case 5","Case 6"),IF(U69="YES","Case 7","Case 8"))),IF(U68="VALID",IF(U67="YES",IF(U69="YES","Case 9","Case 10"),IF(U69="YES","Case 11","Case 12")),IF(U67="YES",IF(U69="YES","Case 13","Case 14"),IF(U69="YES","Case 15","Case 16"))))))</f>
        <v/>
      </c>
    </row>
    <row r="67" spans="1:22" ht="13.2" customHeight="1" x14ac:dyDescent="0.3">
      <c r="A67">
        <v>4</v>
      </c>
      <c r="B67" t="s">
        <v>230</v>
      </c>
      <c r="C67" t="s">
        <v>49</v>
      </c>
      <c r="E67" t="str">
        <f t="shared" si="33"/>
        <v/>
      </c>
      <c r="F67" t="str">
        <f t="shared" ref="F67:F130" si="35">IF(OR(D67="Empty",ISBLANK(D67)),"",IF(_xlfn.XLOOKUP(B67,S$18:S$769,V$18:V$769,"Null",0,1)="Case 0","INCONCLUSIVE",IF(OR(_xlfn.XLOOKUP(B67,S$18:S$769,V$18:V$769,"Null",0,1)="Case 1",_xlfn.XLOOKUP(B67,S$18:S$769,V$18:V$769,"Null",0,1)="Case 5",_xlfn.XLOOKUP(B67,S$18:S$769,V$18:V$769,"Null",0,1)="Case 9", _xlfn.XLOOKUP(B67,S$18:S$769,V$18:V$769,"Null",0,1)="Case 13"),"POSITIVE",IF(OR(_xlfn.XLOOKUP(B67,S$18:S$769,V$18:V$769,"Null",0,1)="Case 2",_xlfn.XLOOKUP(B67,S$18:S$769,V$18:V$769,"Null",0,1)="Case 3",_xlfn.XLOOKUP(B67,S$18:S$769,V$18:V$769,"Null",0,1)="Case 6",_xlfn.XLOOKUP(B67,S$18:S$769,V$18:V$769,"Null",0,1)="Case 11",_xlfn.XLOOKUP(B67,S$18:S$769,V$18:V$769,"Null",0,1)="Case 7",_xlfn.XLOOKUP(B67,S$18:S$769,V$18:V$769,"Null",0,1)="Case 10",_xlfn.XLOOKUP(B67,S$18:S$769,V$18:V$769,"Null",0,1)="Case 14",_xlfn.XLOOKUP(B67,S$18:S$769,V$18:V$769,"Null",0,1)="Case 15"),"N1 RERUN",IF(OR(_xlfn.XLOOKUP(B67,S$18:S$769,V$18:V$769,"Null",0,1)="Case 4",_xlfn.XLOOKUP(B67,S$18:S$769,V$18:V$769,"Null",0,1)="Case 8",_xlfn.XLOOKUP(B67,S$18:S$769,V$18:V$769,"Null",0,1)="Case 12"),"NEGATIVE",IF(_xlfn.XLOOKUP(B67,S$18:S$769,V$18:V$769,"Null",0,1)="Case 16","RERUN",""))))))</f>
        <v/>
      </c>
      <c r="K67" s="9"/>
      <c r="L67" s="25" t="s">
        <v>231</v>
      </c>
      <c r="M67" s="28"/>
      <c r="N67" s="28"/>
      <c r="O67" s="29"/>
      <c r="P67" t="str">
        <f t="shared" ref="P67:P69" si="36">IF(D$14="","",D$14)</f>
        <v/>
      </c>
      <c r="Q67" t="s">
        <v>229</v>
      </c>
      <c r="R67" t="s">
        <v>32</v>
      </c>
      <c r="S67" t="s">
        <v>81</v>
      </c>
      <c r="U67" t="str">
        <f t="shared" si="13"/>
        <v/>
      </c>
      <c r="V67" s="13"/>
    </row>
    <row r="68" spans="1:22" ht="13.2" customHeight="1" x14ac:dyDescent="0.3">
      <c r="A68">
        <v>5</v>
      </c>
      <c r="B68" t="s">
        <v>232</v>
      </c>
      <c r="C68" t="s">
        <v>20</v>
      </c>
      <c r="E68" t="str">
        <f t="shared" si="33"/>
        <v/>
      </c>
      <c r="F68" t="str">
        <f t="shared" si="35"/>
        <v/>
      </c>
      <c r="K68" s="9"/>
      <c r="L68" s="25" t="s">
        <v>233</v>
      </c>
      <c r="M68" s="28"/>
      <c r="N68" s="28"/>
      <c r="O68" s="29"/>
      <c r="P68" t="str">
        <f t="shared" si="36"/>
        <v/>
      </c>
      <c r="Q68" t="s">
        <v>234</v>
      </c>
      <c r="R68" t="s">
        <v>25</v>
      </c>
      <c r="S68" t="s">
        <v>81</v>
      </c>
      <c r="U68" t="str">
        <f t="shared" si="14"/>
        <v/>
      </c>
      <c r="V68" s="13"/>
    </row>
    <row r="69" spans="1:22" ht="13.2" customHeight="1" x14ac:dyDescent="0.3">
      <c r="A69">
        <v>5</v>
      </c>
      <c r="B69" t="s">
        <v>235</v>
      </c>
      <c r="C69" t="s">
        <v>28</v>
      </c>
      <c r="E69" t="str">
        <f t="shared" si="33"/>
        <v/>
      </c>
      <c r="F69" t="str">
        <f t="shared" si="35"/>
        <v/>
      </c>
      <c r="K69" s="9"/>
      <c r="L69" s="25" t="s">
        <v>236</v>
      </c>
      <c r="M69" s="28"/>
      <c r="N69" s="28"/>
      <c r="O69" s="29"/>
      <c r="P69" t="str">
        <f t="shared" si="36"/>
        <v/>
      </c>
      <c r="Q69" t="s">
        <v>234</v>
      </c>
      <c r="R69" t="s">
        <v>32</v>
      </c>
      <c r="S69" t="s">
        <v>81</v>
      </c>
      <c r="U69" t="str">
        <f t="shared" si="13"/>
        <v/>
      </c>
      <c r="V69" s="13"/>
    </row>
    <row r="70" spans="1:22" ht="13.2" customHeight="1" x14ac:dyDescent="0.3">
      <c r="A70">
        <v>5</v>
      </c>
      <c r="B70" t="s">
        <v>237</v>
      </c>
      <c r="C70" t="s">
        <v>34</v>
      </c>
      <c r="E70" t="str">
        <f t="shared" si="33"/>
        <v/>
      </c>
      <c r="F70" t="str">
        <f t="shared" si="35"/>
        <v/>
      </c>
      <c r="K70" s="9"/>
      <c r="L70" s="25" t="s">
        <v>238</v>
      </c>
      <c r="M70" s="28"/>
      <c r="N70" s="28"/>
      <c r="O70" s="29"/>
      <c r="P70" t="str">
        <f>IF(D$15="","",D$15)</f>
        <v/>
      </c>
      <c r="Q70" t="s">
        <v>239</v>
      </c>
      <c r="R70" t="s">
        <v>25</v>
      </c>
      <c r="S70" t="s">
        <v>87</v>
      </c>
      <c r="U70" t="str">
        <f t="shared" si="14"/>
        <v/>
      </c>
      <c r="V70" s="13" t="str">
        <f t="shared" ref="V70" si="37">IF(OR($N$15="Int.",ISBLANK($N$15)),"",IF(AND(U71="NO*",U73="NO*"),"Case 0",IF(U70="VALID",IF(U72="VALID",IF(U71="YES",IF(U73="YES","Case 1","Case 2"),IF(U73="YES","Case 3","Case 4")),IF(U71="YES",IF(U73="YES","Case 5","Case 6"),IF(U73="YES","Case 7","Case 8"))),IF(U72="VALID",IF(U71="YES",IF(U73="YES","Case 9","Case 10"),IF(U73="YES","Case 11","Case 12")),IF(U71="YES",IF(U73="YES","Case 13","Case 14"),IF(U73="YES","Case 15","Case 16"))))))</f>
        <v/>
      </c>
    </row>
    <row r="71" spans="1:22" ht="13.2" customHeight="1" x14ac:dyDescent="0.3">
      <c r="A71">
        <v>5</v>
      </c>
      <c r="B71" t="s">
        <v>240</v>
      </c>
      <c r="C71" t="s">
        <v>39</v>
      </c>
      <c r="E71" t="str">
        <f t="shared" si="33"/>
        <v/>
      </c>
      <c r="F71" t="str">
        <f t="shared" si="35"/>
        <v/>
      </c>
      <c r="K71" s="9"/>
      <c r="L71" s="25" t="s">
        <v>241</v>
      </c>
      <c r="M71" s="28"/>
      <c r="N71" s="28"/>
      <c r="O71" s="29"/>
      <c r="P71" t="str">
        <f t="shared" ref="P71:P73" si="38">IF(D$15="","",D$15)</f>
        <v/>
      </c>
      <c r="Q71" t="s">
        <v>239</v>
      </c>
      <c r="R71" t="s">
        <v>32</v>
      </c>
      <c r="S71" t="s">
        <v>87</v>
      </c>
      <c r="U71" t="str">
        <f t="shared" si="13"/>
        <v/>
      </c>
      <c r="V71" s="13"/>
    </row>
    <row r="72" spans="1:22" ht="13.2" customHeight="1" x14ac:dyDescent="0.3">
      <c r="A72">
        <v>5</v>
      </c>
      <c r="B72" t="s">
        <v>242</v>
      </c>
      <c r="C72" t="s">
        <v>42</v>
      </c>
      <c r="E72" t="str">
        <f t="shared" si="33"/>
        <v/>
      </c>
      <c r="F72" t="str">
        <f t="shared" si="35"/>
        <v/>
      </c>
      <c r="K72" s="9"/>
      <c r="L72" s="25" t="s">
        <v>243</v>
      </c>
      <c r="M72" s="28"/>
      <c r="N72" s="28"/>
      <c r="O72" s="29"/>
      <c r="P72" t="str">
        <f t="shared" si="38"/>
        <v/>
      </c>
      <c r="Q72" t="s">
        <v>244</v>
      </c>
      <c r="R72" t="s">
        <v>25</v>
      </c>
      <c r="S72" t="s">
        <v>87</v>
      </c>
      <c r="U72" t="str">
        <f t="shared" si="14"/>
        <v/>
      </c>
      <c r="V72" s="13"/>
    </row>
    <row r="73" spans="1:22" ht="13.2" customHeight="1" x14ac:dyDescent="0.3">
      <c r="A73">
        <v>5</v>
      </c>
      <c r="B73" t="s">
        <v>245</v>
      </c>
      <c r="C73" t="s">
        <v>49</v>
      </c>
      <c r="E73" t="str">
        <f t="shared" si="33"/>
        <v/>
      </c>
      <c r="F73" t="str">
        <f t="shared" si="35"/>
        <v/>
      </c>
      <c r="K73" s="9"/>
      <c r="L73" s="25" t="s">
        <v>246</v>
      </c>
      <c r="M73" s="28"/>
      <c r="N73" s="28"/>
      <c r="O73" s="29"/>
      <c r="P73" t="str">
        <f t="shared" si="38"/>
        <v/>
      </c>
      <c r="Q73" t="s">
        <v>244</v>
      </c>
      <c r="R73" t="s">
        <v>32</v>
      </c>
      <c r="S73" t="s">
        <v>87</v>
      </c>
      <c r="U73" t="str">
        <f t="shared" si="13"/>
        <v/>
      </c>
      <c r="V73" s="13"/>
    </row>
    <row r="74" spans="1:22" ht="13.2" customHeight="1" x14ac:dyDescent="0.3">
      <c r="A74">
        <v>7</v>
      </c>
      <c r="B74" t="s">
        <v>247</v>
      </c>
      <c r="C74" t="s">
        <v>20</v>
      </c>
      <c r="E74" t="str">
        <f t="shared" si="33"/>
        <v/>
      </c>
      <c r="F74" t="str">
        <f t="shared" si="35"/>
        <v/>
      </c>
      <c r="K74" s="9"/>
      <c r="L74" s="25" t="s">
        <v>248</v>
      </c>
      <c r="M74" s="28"/>
      <c r="N74" s="28"/>
      <c r="O74" s="29"/>
      <c r="P74" t="str">
        <f>IF(D$16="","",D$16)</f>
        <v/>
      </c>
      <c r="Q74" t="s">
        <v>249</v>
      </c>
      <c r="R74" t="s">
        <v>25</v>
      </c>
      <c r="S74" t="s">
        <v>89</v>
      </c>
      <c r="U74" t="str">
        <f t="shared" si="14"/>
        <v/>
      </c>
      <c r="V74" s="13" t="str">
        <f t="shared" ref="V74" si="39">IF(OR($N$15="Int.",ISBLANK($N$15)),"",IF(AND(U75="NO*",U77="NO*"),"Case 0",IF(U74="VALID",IF(U76="VALID",IF(U75="YES",IF(U77="YES","Case 1","Case 2"),IF(U77="YES","Case 3","Case 4")),IF(U75="YES",IF(U77="YES","Case 5","Case 6"),IF(U77="YES","Case 7","Case 8"))),IF(U76="VALID",IF(U75="YES",IF(U77="YES","Case 9","Case 10"),IF(U77="YES","Case 11","Case 12")),IF(U75="YES",IF(U77="YES","Case 13","Case 14"),IF(U77="YES","Case 15","Case 16"))))))</f>
        <v/>
      </c>
    </row>
    <row r="75" spans="1:22" ht="13.2" customHeight="1" x14ac:dyDescent="0.3">
      <c r="A75">
        <v>7</v>
      </c>
      <c r="B75" t="s">
        <v>250</v>
      </c>
      <c r="C75" t="s">
        <v>28</v>
      </c>
      <c r="E75" t="str">
        <f t="shared" si="33"/>
        <v/>
      </c>
      <c r="F75" t="str">
        <f t="shared" si="35"/>
        <v/>
      </c>
      <c r="K75" s="9"/>
      <c r="L75" s="25" t="s">
        <v>251</v>
      </c>
      <c r="M75" s="28"/>
      <c r="N75" s="28"/>
      <c r="O75" s="29"/>
      <c r="P75" t="str">
        <f t="shared" ref="P75:P77" si="40">IF(D$16="","",D$16)</f>
        <v/>
      </c>
      <c r="Q75" t="s">
        <v>249</v>
      </c>
      <c r="R75" t="s">
        <v>32</v>
      </c>
      <c r="S75" t="s">
        <v>89</v>
      </c>
      <c r="U75" t="str">
        <f t="shared" si="13"/>
        <v/>
      </c>
      <c r="V75" s="13"/>
    </row>
    <row r="76" spans="1:22" ht="13.2" customHeight="1" x14ac:dyDescent="0.3">
      <c r="A76">
        <v>7</v>
      </c>
      <c r="B76" t="s">
        <v>252</v>
      </c>
      <c r="C76" t="s">
        <v>34</v>
      </c>
      <c r="E76" t="str">
        <f t="shared" si="33"/>
        <v/>
      </c>
      <c r="F76" t="str">
        <f t="shared" si="35"/>
        <v/>
      </c>
      <c r="K76" s="9"/>
      <c r="L76" s="25" t="s">
        <v>253</v>
      </c>
      <c r="M76" s="28"/>
      <c r="N76" s="28"/>
      <c r="O76" s="29"/>
      <c r="P76" t="str">
        <f t="shared" si="40"/>
        <v/>
      </c>
      <c r="Q76" t="s">
        <v>254</v>
      </c>
      <c r="R76" t="s">
        <v>25</v>
      </c>
      <c r="S76" t="s">
        <v>89</v>
      </c>
      <c r="U76" t="str">
        <f t="shared" si="14"/>
        <v/>
      </c>
      <c r="V76" s="13"/>
    </row>
    <row r="77" spans="1:22" ht="13.2" customHeight="1" x14ac:dyDescent="0.3">
      <c r="A77">
        <v>7</v>
      </c>
      <c r="B77" t="s">
        <v>255</v>
      </c>
      <c r="C77" t="s">
        <v>39</v>
      </c>
      <c r="E77" t="str">
        <f t="shared" si="33"/>
        <v/>
      </c>
      <c r="F77" t="str">
        <f t="shared" si="35"/>
        <v/>
      </c>
      <c r="K77" s="9"/>
      <c r="L77" s="25" t="s">
        <v>256</v>
      </c>
      <c r="M77" s="28"/>
      <c r="N77" s="28"/>
      <c r="O77" s="29"/>
      <c r="P77" t="str">
        <f t="shared" si="40"/>
        <v/>
      </c>
      <c r="Q77" t="s">
        <v>254</v>
      </c>
      <c r="R77" t="s">
        <v>32</v>
      </c>
      <c r="S77" t="s">
        <v>89</v>
      </c>
      <c r="U77" t="str">
        <f t="shared" si="13"/>
        <v/>
      </c>
      <c r="V77" s="13"/>
    </row>
    <row r="78" spans="1:22" ht="13.2" customHeight="1" x14ac:dyDescent="0.3">
      <c r="A78">
        <v>7</v>
      </c>
      <c r="B78" t="s">
        <v>257</v>
      </c>
      <c r="C78" t="s">
        <v>42</v>
      </c>
      <c r="E78" t="str">
        <f t="shared" si="33"/>
        <v/>
      </c>
      <c r="F78" t="str">
        <f t="shared" si="35"/>
        <v/>
      </c>
      <c r="K78" s="9"/>
      <c r="L78" s="25" t="s">
        <v>258</v>
      </c>
      <c r="M78" s="28"/>
      <c r="N78" s="28"/>
      <c r="O78" s="29"/>
      <c r="P78" t="str">
        <f>IF(D$17="","",D$17)</f>
        <v/>
      </c>
      <c r="Q78" t="s">
        <v>259</v>
      </c>
      <c r="R78" t="s">
        <v>25</v>
      </c>
      <c r="S78" t="s">
        <v>93</v>
      </c>
      <c r="U78" t="str">
        <f t="shared" si="14"/>
        <v/>
      </c>
      <c r="V78" s="13" t="str">
        <f t="shared" ref="V78" si="41">IF(OR($N$15="Int.",ISBLANK($N$15)),"",IF(AND(U79="NO*",U81="NO*"),"Case 0",IF(U78="VALID",IF(U80="VALID",IF(U79="YES",IF(U81="YES","Case 1","Case 2"),IF(U81="YES","Case 3","Case 4")),IF(U79="YES",IF(U81="YES","Case 5","Case 6"),IF(U81="YES","Case 7","Case 8"))),IF(U80="VALID",IF(U79="YES",IF(U81="YES","Case 9","Case 10"),IF(U81="YES","Case 11","Case 12")),IF(U79="YES",IF(U81="YES","Case 13","Case 14"),IF(U81="YES","Case 15","Case 16"))))))</f>
        <v/>
      </c>
    </row>
    <row r="79" spans="1:22" ht="13.2" customHeight="1" x14ac:dyDescent="0.3">
      <c r="A79">
        <v>7</v>
      </c>
      <c r="B79" t="s">
        <v>260</v>
      </c>
      <c r="C79" t="s">
        <v>49</v>
      </c>
      <c r="E79" t="str">
        <f t="shared" si="33"/>
        <v/>
      </c>
      <c r="F79" t="str">
        <f t="shared" si="35"/>
        <v/>
      </c>
      <c r="K79" s="9"/>
      <c r="L79" s="25" t="s">
        <v>261</v>
      </c>
      <c r="M79" s="28"/>
      <c r="N79" s="28"/>
      <c r="O79" s="29"/>
      <c r="P79" t="str">
        <f t="shared" ref="P79:P81" si="42">IF(D$17="","",D$17)</f>
        <v/>
      </c>
      <c r="Q79" t="s">
        <v>259</v>
      </c>
      <c r="R79" t="s">
        <v>32</v>
      </c>
      <c r="S79" t="s">
        <v>93</v>
      </c>
      <c r="U79" t="str">
        <f t="shared" si="13"/>
        <v/>
      </c>
      <c r="V79" s="13"/>
    </row>
    <row r="80" spans="1:22" ht="13.2" customHeight="1" x14ac:dyDescent="0.3">
      <c r="A80">
        <v>8</v>
      </c>
      <c r="B80" t="s">
        <v>262</v>
      </c>
      <c r="C80" t="s">
        <v>20</v>
      </c>
      <c r="E80" t="str">
        <f t="shared" si="33"/>
        <v/>
      </c>
      <c r="F80" t="str">
        <f t="shared" si="35"/>
        <v/>
      </c>
      <c r="K80" s="9"/>
      <c r="L80" s="25" t="s">
        <v>263</v>
      </c>
      <c r="M80" s="28"/>
      <c r="N80" s="28"/>
      <c r="O80" s="29"/>
      <c r="P80" t="str">
        <f t="shared" si="42"/>
        <v/>
      </c>
      <c r="Q80" t="s">
        <v>264</v>
      </c>
      <c r="R80" t="s">
        <v>25</v>
      </c>
      <c r="S80" t="s">
        <v>93</v>
      </c>
      <c r="U80" t="str">
        <f t="shared" si="14"/>
        <v/>
      </c>
      <c r="V80" s="13"/>
    </row>
    <row r="81" spans="1:22" ht="13.2" customHeight="1" x14ac:dyDescent="0.3">
      <c r="A81">
        <v>8</v>
      </c>
      <c r="B81" t="s">
        <v>265</v>
      </c>
      <c r="C81" t="s">
        <v>28</v>
      </c>
      <c r="E81" t="str">
        <f t="shared" si="33"/>
        <v/>
      </c>
      <c r="F81" t="str">
        <f t="shared" si="35"/>
        <v/>
      </c>
      <c r="K81" s="9"/>
      <c r="L81" s="25" t="s">
        <v>266</v>
      </c>
      <c r="M81" s="28"/>
      <c r="N81" s="28"/>
      <c r="O81" s="29"/>
      <c r="P81" t="str">
        <f t="shared" si="42"/>
        <v/>
      </c>
      <c r="Q81" t="s">
        <v>264</v>
      </c>
      <c r="R81" t="s">
        <v>32</v>
      </c>
      <c r="S81" t="s">
        <v>93</v>
      </c>
      <c r="U81" t="str">
        <f t="shared" si="13"/>
        <v/>
      </c>
      <c r="V81" s="13"/>
    </row>
    <row r="82" spans="1:22" ht="13.2" customHeight="1" x14ac:dyDescent="0.3">
      <c r="A82">
        <v>8</v>
      </c>
      <c r="B82" t="s">
        <v>267</v>
      </c>
      <c r="C82" t="s">
        <v>34</v>
      </c>
      <c r="E82" t="str">
        <f t="shared" si="33"/>
        <v/>
      </c>
      <c r="F82" t="str">
        <f t="shared" si="35"/>
        <v/>
      </c>
      <c r="K82" s="9"/>
      <c r="L82" s="25" t="s">
        <v>268</v>
      </c>
      <c r="M82" s="28"/>
      <c r="N82" s="28"/>
      <c r="O82" s="29"/>
      <c r="P82" t="str">
        <f>IF(D$18="","",D$18)</f>
        <v/>
      </c>
      <c r="Q82" t="s">
        <v>269</v>
      </c>
      <c r="R82" t="s">
        <v>25</v>
      </c>
      <c r="S82" t="s">
        <v>95</v>
      </c>
      <c r="U82" t="str">
        <f t="shared" ref="U82:U144" si="43">IF($T$1&lt;&gt;"Cq","",IF(T82="","INVALID",IF(T82&lt;33,"VALID","INVALID")))</f>
        <v/>
      </c>
      <c r="V82" s="13" t="str">
        <f t="shared" ref="V82" si="44">IF(OR($N$15="Int.",ISBLANK($N$15)),"",IF(AND(U83="NO*",U85="NO*"),"Case 0",IF(U82="VALID",IF(U84="VALID",IF(U83="YES",IF(U85="YES","Case 1","Case 2"),IF(U85="YES","Case 3","Case 4")),IF(U83="YES",IF(U85="YES","Case 5","Case 6"),IF(U85="YES","Case 7","Case 8"))),IF(U84="VALID",IF(U83="YES",IF(U85="YES","Case 9","Case 10"),IF(U85="YES","Case 11","Case 12")),IF(U83="YES",IF(U85="YES","Case 13","Case 14"),IF(U85="YES","Case 15","Case 16"))))))</f>
        <v/>
      </c>
    </row>
    <row r="83" spans="1:22" ht="13.2" customHeight="1" x14ac:dyDescent="0.3">
      <c r="A83">
        <v>8</v>
      </c>
      <c r="B83" t="s">
        <v>270</v>
      </c>
      <c r="C83" t="s">
        <v>39</v>
      </c>
      <c r="E83" t="str">
        <f t="shared" si="33"/>
        <v/>
      </c>
      <c r="F83" t="str">
        <f t="shared" si="35"/>
        <v/>
      </c>
      <c r="K83" s="9"/>
      <c r="L83" s="25" t="s">
        <v>271</v>
      </c>
      <c r="M83" s="28"/>
      <c r="N83" s="28"/>
      <c r="O83" s="29"/>
      <c r="P83" t="str">
        <f t="shared" ref="P83:P85" si="45">IF(D$18="","",D$18)</f>
        <v/>
      </c>
      <c r="Q83" t="s">
        <v>269</v>
      </c>
      <c r="R83" t="s">
        <v>32</v>
      </c>
      <c r="S83" t="s">
        <v>95</v>
      </c>
      <c r="U83" t="str">
        <f t="shared" ref="U83:U145" si="46">IF($T$1&lt;&gt;"Cq","",IF(T83="","NO",IF(T83&lt;33,"YES","NO*")))</f>
        <v/>
      </c>
      <c r="V83" s="13"/>
    </row>
    <row r="84" spans="1:22" ht="13.2" customHeight="1" x14ac:dyDescent="0.3">
      <c r="A84">
        <v>8</v>
      </c>
      <c r="B84" t="s">
        <v>272</v>
      </c>
      <c r="C84" t="s">
        <v>42</v>
      </c>
      <c r="E84" t="str">
        <f t="shared" si="33"/>
        <v/>
      </c>
      <c r="F84" t="str">
        <f t="shared" si="35"/>
        <v/>
      </c>
      <c r="K84" s="9"/>
      <c r="L84" s="25" t="s">
        <v>273</v>
      </c>
      <c r="M84" s="28"/>
      <c r="N84" s="28"/>
      <c r="O84" s="29"/>
      <c r="P84" t="str">
        <f t="shared" si="45"/>
        <v/>
      </c>
      <c r="Q84" t="s">
        <v>274</v>
      </c>
      <c r="R84" t="s">
        <v>25</v>
      </c>
      <c r="S84" t="s">
        <v>95</v>
      </c>
      <c r="U84" t="str">
        <f t="shared" si="43"/>
        <v/>
      </c>
      <c r="V84" s="13"/>
    </row>
    <row r="85" spans="1:22" ht="13.2" customHeight="1" x14ac:dyDescent="0.3">
      <c r="A85">
        <v>8</v>
      </c>
      <c r="B85" t="s">
        <v>275</v>
      </c>
      <c r="C85" t="s">
        <v>49</v>
      </c>
      <c r="E85" t="str">
        <f t="shared" si="33"/>
        <v/>
      </c>
      <c r="F85" t="str">
        <f t="shared" si="35"/>
        <v/>
      </c>
      <c r="K85" s="9"/>
      <c r="L85" s="25" t="s">
        <v>276</v>
      </c>
      <c r="M85" s="28"/>
      <c r="N85" s="28"/>
      <c r="O85" s="29"/>
      <c r="P85" t="str">
        <f t="shared" si="45"/>
        <v/>
      </c>
      <c r="Q85" t="s">
        <v>274</v>
      </c>
      <c r="R85" t="s">
        <v>32</v>
      </c>
      <c r="S85" t="s">
        <v>95</v>
      </c>
      <c r="U85" t="str">
        <f t="shared" si="46"/>
        <v/>
      </c>
      <c r="V85" s="13"/>
    </row>
    <row r="86" spans="1:22" ht="13.2" customHeight="1" x14ac:dyDescent="0.3">
      <c r="A86">
        <v>10</v>
      </c>
      <c r="B86" t="s">
        <v>277</v>
      </c>
      <c r="C86" t="s">
        <v>20</v>
      </c>
      <c r="E86" t="str">
        <f t="shared" si="33"/>
        <v/>
      </c>
      <c r="F86" t="str">
        <f t="shared" si="35"/>
        <v/>
      </c>
      <c r="K86" s="9"/>
      <c r="L86" s="25" t="s">
        <v>278</v>
      </c>
      <c r="M86" s="28"/>
      <c r="N86" s="28"/>
      <c r="O86" s="29"/>
      <c r="P86" t="str">
        <f>IF(D$19="","",D$19)</f>
        <v/>
      </c>
      <c r="Q86" t="s">
        <v>279</v>
      </c>
      <c r="R86" t="s">
        <v>25</v>
      </c>
      <c r="S86" t="s">
        <v>99</v>
      </c>
      <c r="U86" t="str">
        <f t="shared" si="43"/>
        <v/>
      </c>
      <c r="V86" s="13" t="str">
        <f t="shared" ref="V86" si="47">IF(OR($N$15="Int.",ISBLANK($N$15)),"",IF(AND(U87="NO*",U89="NO*"),"Case 0",IF(U86="VALID",IF(U88="VALID",IF(U87="YES",IF(U89="YES","Case 1","Case 2"),IF(U89="YES","Case 3","Case 4")),IF(U87="YES",IF(U89="YES","Case 5","Case 6"),IF(U89="YES","Case 7","Case 8"))),IF(U88="VALID",IF(U87="YES",IF(U89="YES","Case 9","Case 10"),IF(U89="YES","Case 11","Case 12")),IF(U87="YES",IF(U89="YES","Case 13","Case 14"),IF(U89="YES","Case 15","Case 16"))))))</f>
        <v/>
      </c>
    </row>
    <row r="87" spans="1:22" ht="13.2" customHeight="1" x14ac:dyDescent="0.3">
      <c r="A87">
        <v>10</v>
      </c>
      <c r="B87" t="s">
        <v>280</v>
      </c>
      <c r="C87" t="s">
        <v>28</v>
      </c>
      <c r="E87" t="str">
        <f t="shared" si="33"/>
        <v/>
      </c>
      <c r="F87" t="str">
        <f t="shared" si="35"/>
        <v/>
      </c>
      <c r="K87" s="9"/>
      <c r="L87" s="25" t="s">
        <v>281</v>
      </c>
      <c r="M87" s="28"/>
      <c r="N87" s="28"/>
      <c r="O87" s="29"/>
      <c r="P87" t="str">
        <f t="shared" ref="P87:P89" si="48">IF(D$19="","",D$19)</f>
        <v/>
      </c>
      <c r="Q87" t="s">
        <v>279</v>
      </c>
      <c r="R87" t="s">
        <v>32</v>
      </c>
      <c r="S87" t="s">
        <v>99</v>
      </c>
      <c r="U87" t="str">
        <f t="shared" si="46"/>
        <v/>
      </c>
      <c r="V87" s="13"/>
    </row>
    <row r="88" spans="1:22" ht="13.2" customHeight="1" x14ac:dyDescent="0.3">
      <c r="A88">
        <v>10</v>
      </c>
      <c r="B88" t="s">
        <v>282</v>
      </c>
      <c r="C88" t="s">
        <v>34</v>
      </c>
      <c r="E88" t="str">
        <f t="shared" si="33"/>
        <v/>
      </c>
      <c r="F88" t="str">
        <f t="shared" si="35"/>
        <v/>
      </c>
      <c r="K88" s="9"/>
      <c r="L88" s="25" t="s">
        <v>283</v>
      </c>
      <c r="M88" s="28"/>
      <c r="N88" s="28"/>
      <c r="O88" s="29"/>
      <c r="P88" t="str">
        <f t="shared" si="48"/>
        <v/>
      </c>
      <c r="Q88" t="s">
        <v>284</v>
      </c>
      <c r="R88" t="s">
        <v>25</v>
      </c>
      <c r="S88" t="s">
        <v>99</v>
      </c>
      <c r="U88" t="str">
        <f t="shared" si="43"/>
        <v/>
      </c>
      <c r="V88" s="13"/>
    </row>
    <row r="89" spans="1:22" ht="13.2" customHeight="1" x14ac:dyDescent="0.3">
      <c r="A89">
        <v>10</v>
      </c>
      <c r="B89" t="s">
        <v>285</v>
      </c>
      <c r="C89" t="s">
        <v>39</v>
      </c>
      <c r="E89" t="str">
        <f t="shared" si="33"/>
        <v/>
      </c>
      <c r="F89" t="str">
        <f t="shared" si="35"/>
        <v/>
      </c>
      <c r="K89" s="9"/>
      <c r="L89" s="25" t="s">
        <v>286</v>
      </c>
      <c r="M89" s="28"/>
      <c r="N89" s="28"/>
      <c r="O89" s="29"/>
      <c r="P89" t="str">
        <f t="shared" si="48"/>
        <v/>
      </c>
      <c r="Q89" t="s">
        <v>284</v>
      </c>
      <c r="R89" t="s">
        <v>32</v>
      </c>
      <c r="S89" t="s">
        <v>99</v>
      </c>
      <c r="U89" t="str">
        <f t="shared" si="46"/>
        <v/>
      </c>
      <c r="V89" s="13"/>
    </row>
    <row r="90" spans="1:22" ht="13.2" customHeight="1" x14ac:dyDescent="0.3">
      <c r="A90">
        <v>10</v>
      </c>
      <c r="B90" t="s">
        <v>287</v>
      </c>
      <c r="C90" t="s">
        <v>42</v>
      </c>
      <c r="E90" t="str">
        <f t="shared" si="33"/>
        <v/>
      </c>
      <c r="F90" t="str">
        <f t="shared" si="35"/>
        <v/>
      </c>
      <c r="K90" s="9"/>
      <c r="L90" s="25" t="s">
        <v>288</v>
      </c>
      <c r="M90" s="28"/>
      <c r="N90" s="28"/>
      <c r="O90" s="29"/>
      <c r="P90" t="str">
        <f>IF(D$20="","",D$20)</f>
        <v/>
      </c>
      <c r="Q90" t="s">
        <v>289</v>
      </c>
      <c r="R90" t="s">
        <v>25</v>
      </c>
      <c r="S90" t="s">
        <v>102</v>
      </c>
      <c r="U90" t="str">
        <f t="shared" si="43"/>
        <v/>
      </c>
      <c r="V90" s="13" t="str">
        <f t="shared" ref="V90" si="49">IF(OR($N$15="Int.",ISBLANK($N$15)),"",IF(AND(U91="NO*",U93="NO*"),"Case 0",IF(U90="VALID",IF(U92="VALID",IF(U91="YES",IF(U93="YES","Case 1","Case 2"),IF(U93="YES","Case 3","Case 4")),IF(U91="YES",IF(U93="YES","Case 5","Case 6"),IF(U93="YES","Case 7","Case 8"))),IF(U92="VALID",IF(U91="YES",IF(U93="YES","Case 9","Case 10"),IF(U93="YES","Case 11","Case 12")),IF(U91="YES",IF(U93="YES","Case 13","Case 14"),IF(U93="YES","Case 15","Case 16"))))))</f>
        <v/>
      </c>
    </row>
    <row r="91" spans="1:22" ht="13.2" customHeight="1" x14ac:dyDescent="0.3">
      <c r="A91">
        <v>10</v>
      </c>
      <c r="B91" t="s">
        <v>290</v>
      </c>
      <c r="C91" t="s">
        <v>49</v>
      </c>
      <c r="E91" t="str">
        <f t="shared" si="33"/>
        <v/>
      </c>
      <c r="F91" t="str">
        <f t="shared" si="35"/>
        <v/>
      </c>
      <c r="K91" s="9"/>
      <c r="L91" s="25" t="s">
        <v>291</v>
      </c>
      <c r="M91" s="28"/>
      <c r="N91" s="28"/>
      <c r="O91" s="29"/>
      <c r="P91" t="str">
        <f t="shared" ref="P91:P93" si="50">IF(D$20="","",D$20)</f>
        <v/>
      </c>
      <c r="Q91" t="s">
        <v>289</v>
      </c>
      <c r="R91" t="s">
        <v>32</v>
      </c>
      <c r="S91" t="s">
        <v>102</v>
      </c>
      <c r="U91" t="str">
        <f t="shared" si="46"/>
        <v/>
      </c>
      <c r="V91" s="13"/>
    </row>
    <row r="92" spans="1:22" ht="13.2" customHeight="1" x14ac:dyDescent="0.3">
      <c r="A92">
        <v>11</v>
      </c>
      <c r="B92" t="s">
        <v>292</v>
      </c>
      <c r="C92" t="s">
        <v>20</v>
      </c>
      <c r="E92" t="str">
        <f t="shared" si="33"/>
        <v/>
      </c>
      <c r="F92" t="str">
        <f t="shared" si="35"/>
        <v/>
      </c>
      <c r="K92" s="9"/>
      <c r="L92" s="25" t="s">
        <v>293</v>
      </c>
      <c r="M92" s="28"/>
      <c r="N92" s="28"/>
      <c r="O92" s="29"/>
      <c r="P92" t="str">
        <f t="shared" si="50"/>
        <v/>
      </c>
      <c r="Q92" t="s">
        <v>294</v>
      </c>
      <c r="R92" t="s">
        <v>25</v>
      </c>
      <c r="S92" t="s">
        <v>102</v>
      </c>
      <c r="U92" t="str">
        <f t="shared" si="43"/>
        <v/>
      </c>
      <c r="V92" s="13"/>
    </row>
    <row r="93" spans="1:22" ht="13.2" customHeight="1" x14ac:dyDescent="0.3">
      <c r="A93">
        <v>11</v>
      </c>
      <c r="B93" t="s">
        <v>295</v>
      </c>
      <c r="C93" t="s">
        <v>28</v>
      </c>
      <c r="E93" t="str">
        <f t="shared" si="33"/>
        <v/>
      </c>
      <c r="F93" t="str">
        <f t="shared" si="35"/>
        <v/>
      </c>
      <c r="K93" s="9"/>
      <c r="L93" s="25" t="s">
        <v>296</v>
      </c>
      <c r="M93" s="28"/>
      <c r="N93" s="28"/>
      <c r="O93" s="29"/>
      <c r="P93" t="str">
        <f t="shared" si="50"/>
        <v/>
      </c>
      <c r="Q93" t="s">
        <v>294</v>
      </c>
      <c r="R93" t="s">
        <v>32</v>
      </c>
      <c r="S93" t="s">
        <v>102</v>
      </c>
      <c r="U93" t="str">
        <f t="shared" si="46"/>
        <v/>
      </c>
      <c r="V93" s="13"/>
    </row>
    <row r="94" spans="1:22" ht="13.2" customHeight="1" x14ac:dyDescent="0.3">
      <c r="A94">
        <v>11</v>
      </c>
      <c r="B94" t="s">
        <v>297</v>
      </c>
      <c r="C94" t="s">
        <v>34</v>
      </c>
      <c r="E94" t="str">
        <f t="shared" si="33"/>
        <v/>
      </c>
      <c r="F94" t="str">
        <f t="shared" si="35"/>
        <v/>
      </c>
      <c r="K94" s="9"/>
      <c r="L94" s="25" t="s">
        <v>298</v>
      </c>
      <c r="M94" s="28"/>
      <c r="N94" s="28"/>
      <c r="O94" s="29"/>
      <c r="P94" t="str">
        <f>IF(D$21="","",D$21)</f>
        <v/>
      </c>
      <c r="Q94" t="s">
        <v>299</v>
      </c>
      <c r="R94" t="s">
        <v>25</v>
      </c>
      <c r="S94" t="s">
        <v>106</v>
      </c>
      <c r="U94" t="str">
        <f t="shared" si="43"/>
        <v/>
      </c>
      <c r="V94" s="13" t="str">
        <f t="shared" ref="V94" si="51">IF(OR($N$15="Int.",ISBLANK($N$15)),"",IF(AND(U95="NO*",U97="NO*"),"Case 0",IF(U94="VALID",IF(U96="VALID",IF(U95="YES",IF(U97="YES","Case 1","Case 2"),IF(U97="YES","Case 3","Case 4")),IF(U95="YES",IF(U97="YES","Case 5","Case 6"),IF(U97="YES","Case 7","Case 8"))),IF(U96="VALID",IF(U95="YES",IF(U97="YES","Case 9","Case 10"),IF(U97="YES","Case 11","Case 12")),IF(U95="YES",IF(U97="YES","Case 13","Case 14"),IF(U97="YES","Case 15","Case 16"))))))</f>
        <v/>
      </c>
    </row>
    <row r="95" spans="1:22" ht="13.2" customHeight="1" x14ac:dyDescent="0.3">
      <c r="A95">
        <v>11</v>
      </c>
      <c r="B95" t="s">
        <v>300</v>
      </c>
      <c r="C95" t="s">
        <v>39</v>
      </c>
      <c r="E95" t="str">
        <f t="shared" si="33"/>
        <v/>
      </c>
      <c r="F95" t="str">
        <f t="shared" si="35"/>
        <v/>
      </c>
      <c r="K95" s="9"/>
      <c r="L95" s="25" t="s">
        <v>301</v>
      </c>
      <c r="M95" s="28"/>
      <c r="N95" s="28"/>
      <c r="O95" s="29"/>
      <c r="P95" t="str">
        <f t="shared" ref="P95:P97" si="52">IF(D$21="","",D$21)</f>
        <v/>
      </c>
      <c r="Q95" t="s">
        <v>299</v>
      </c>
      <c r="R95" t="s">
        <v>32</v>
      </c>
      <c r="S95" t="s">
        <v>106</v>
      </c>
      <c r="U95" t="str">
        <f t="shared" si="46"/>
        <v/>
      </c>
      <c r="V95" s="13"/>
    </row>
    <row r="96" spans="1:22" ht="13.2" customHeight="1" x14ac:dyDescent="0.3">
      <c r="A96">
        <v>11</v>
      </c>
      <c r="B96" t="s">
        <v>302</v>
      </c>
      <c r="C96" t="s">
        <v>42</v>
      </c>
      <c r="E96" t="str">
        <f t="shared" si="33"/>
        <v/>
      </c>
      <c r="F96" t="str">
        <f t="shared" si="35"/>
        <v/>
      </c>
      <c r="K96" s="9"/>
      <c r="L96" s="25" t="s">
        <v>303</v>
      </c>
      <c r="M96" s="28"/>
      <c r="N96" s="28"/>
      <c r="O96" s="29"/>
      <c r="P96" t="str">
        <f t="shared" si="52"/>
        <v/>
      </c>
      <c r="Q96" t="s">
        <v>304</v>
      </c>
      <c r="R96" t="s">
        <v>25</v>
      </c>
      <c r="S96" t="s">
        <v>106</v>
      </c>
      <c r="U96" t="str">
        <f t="shared" si="43"/>
        <v/>
      </c>
      <c r="V96" s="13"/>
    </row>
    <row r="97" spans="1:22" ht="13.2" customHeight="1" x14ac:dyDescent="0.3">
      <c r="A97" s="21">
        <v>11</v>
      </c>
      <c r="B97" s="21" t="s">
        <v>305</v>
      </c>
      <c r="C97" s="21" t="s">
        <v>49</v>
      </c>
      <c r="D97" s="21"/>
      <c r="E97" s="21" t="str">
        <f t="shared" si="33"/>
        <v/>
      </c>
      <c r="F97" s="21" t="str">
        <f t="shared" si="35"/>
        <v/>
      </c>
      <c r="G97" s="31"/>
      <c r="H97" s="21"/>
      <c r="I97" s="21"/>
      <c r="J97" s="21"/>
      <c r="K97" s="32"/>
      <c r="L97" s="25" t="s">
        <v>306</v>
      </c>
      <c r="M97" s="28"/>
      <c r="N97" s="28"/>
      <c r="O97" s="29"/>
      <c r="P97" t="str">
        <f t="shared" si="52"/>
        <v/>
      </c>
      <c r="Q97" t="s">
        <v>304</v>
      </c>
      <c r="R97" t="s">
        <v>32</v>
      </c>
      <c r="S97" t="s">
        <v>106</v>
      </c>
      <c r="U97" t="str">
        <f t="shared" si="46"/>
        <v/>
      </c>
      <c r="V97" s="13"/>
    </row>
    <row r="98" spans="1:22" ht="13.2" customHeight="1" x14ac:dyDescent="0.3">
      <c r="A98">
        <v>1</v>
      </c>
      <c r="B98" t="s">
        <v>307</v>
      </c>
      <c r="C98" t="s">
        <v>20</v>
      </c>
      <c r="E98" t="str">
        <f t="shared" si="33"/>
        <v/>
      </c>
      <c r="F98" t="str">
        <f t="shared" si="35"/>
        <v/>
      </c>
      <c r="K98" s="9"/>
      <c r="L98" s="25" t="s">
        <v>308</v>
      </c>
      <c r="M98" s="28"/>
      <c r="N98" s="28"/>
      <c r="O98" s="29"/>
      <c r="P98" t="str">
        <f>IF(D$22="","",D$22)</f>
        <v/>
      </c>
      <c r="Q98" t="s">
        <v>309</v>
      </c>
      <c r="R98" t="s">
        <v>25</v>
      </c>
      <c r="S98" t="s">
        <v>109</v>
      </c>
      <c r="U98" t="str">
        <f t="shared" si="43"/>
        <v/>
      </c>
      <c r="V98" s="13" t="str">
        <f t="shared" ref="V98" si="53">IF(OR($N$15="Int.",ISBLANK($N$15)),"",IF(AND(U99="NO*",U101="NO*"),"Case 0",IF(U98="VALID",IF(U100="VALID",IF(U99="YES",IF(U101="YES","Case 1","Case 2"),IF(U101="YES","Case 3","Case 4")),IF(U99="YES",IF(U101="YES","Case 5","Case 6"),IF(U101="YES","Case 7","Case 8"))),IF(U100="VALID",IF(U99="YES",IF(U101="YES","Case 9","Case 10"),IF(U101="YES","Case 11","Case 12")),IF(U99="YES",IF(U101="YES","Case 13","Case 14"),IF(U101="YES","Case 15","Case 16"))))))</f>
        <v/>
      </c>
    </row>
    <row r="99" spans="1:22" ht="13.2" customHeight="1" x14ac:dyDescent="0.3">
      <c r="A99">
        <v>1</v>
      </c>
      <c r="B99" t="s">
        <v>310</v>
      </c>
      <c r="C99" t="s">
        <v>28</v>
      </c>
      <c r="E99" t="str">
        <f t="shared" si="33"/>
        <v/>
      </c>
      <c r="F99" t="str">
        <f t="shared" si="35"/>
        <v/>
      </c>
      <c r="K99" s="9"/>
      <c r="L99" s="25" t="s">
        <v>311</v>
      </c>
      <c r="M99" s="28"/>
      <c r="N99" s="28"/>
      <c r="O99" s="29"/>
      <c r="P99" t="str">
        <f t="shared" ref="P99:P101" si="54">IF(D$22="","",D$22)</f>
        <v/>
      </c>
      <c r="Q99" t="s">
        <v>309</v>
      </c>
      <c r="R99" t="s">
        <v>32</v>
      </c>
      <c r="S99" t="s">
        <v>109</v>
      </c>
      <c r="U99" t="str">
        <f t="shared" si="46"/>
        <v/>
      </c>
      <c r="V99" s="13"/>
    </row>
    <row r="100" spans="1:22" ht="13.2" customHeight="1" x14ac:dyDescent="0.3">
      <c r="A100">
        <v>1</v>
      </c>
      <c r="B100" t="s">
        <v>312</v>
      </c>
      <c r="C100" t="s">
        <v>34</v>
      </c>
      <c r="E100" t="str">
        <f t="shared" si="33"/>
        <v/>
      </c>
      <c r="F100" t="str">
        <f t="shared" si="35"/>
        <v/>
      </c>
      <c r="K100" s="9"/>
      <c r="L100" s="25" t="s">
        <v>313</v>
      </c>
      <c r="M100" s="28"/>
      <c r="N100" s="28"/>
      <c r="O100" s="29"/>
      <c r="P100" t="str">
        <f t="shared" si="54"/>
        <v/>
      </c>
      <c r="Q100" t="s">
        <v>314</v>
      </c>
      <c r="R100" t="s">
        <v>25</v>
      </c>
      <c r="S100" t="s">
        <v>109</v>
      </c>
      <c r="U100" t="str">
        <f t="shared" si="43"/>
        <v/>
      </c>
      <c r="V100" s="13"/>
    </row>
    <row r="101" spans="1:22" ht="13.2" customHeight="1" x14ac:dyDescent="0.3">
      <c r="A101">
        <v>1</v>
      </c>
      <c r="B101" t="s">
        <v>315</v>
      </c>
      <c r="C101" t="s">
        <v>39</v>
      </c>
      <c r="E101" t="str">
        <f t="shared" si="33"/>
        <v/>
      </c>
      <c r="F101" t="str">
        <f t="shared" si="35"/>
        <v/>
      </c>
      <c r="K101" s="9"/>
      <c r="L101" s="25" t="s">
        <v>316</v>
      </c>
      <c r="M101" s="28"/>
      <c r="N101" s="28"/>
      <c r="O101" s="29"/>
      <c r="P101" t="str">
        <f t="shared" si="54"/>
        <v/>
      </c>
      <c r="Q101" t="s">
        <v>314</v>
      </c>
      <c r="R101" t="s">
        <v>32</v>
      </c>
      <c r="S101" t="s">
        <v>109</v>
      </c>
      <c r="U101" t="str">
        <f t="shared" si="46"/>
        <v/>
      </c>
      <c r="V101" s="13"/>
    </row>
    <row r="102" spans="1:22" ht="13.2" customHeight="1" x14ac:dyDescent="0.3">
      <c r="A102">
        <v>1</v>
      </c>
      <c r="B102" t="s">
        <v>317</v>
      </c>
      <c r="C102" t="s">
        <v>42</v>
      </c>
      <c r="E102" t="str">
        <f t="shared" si="33"/>
        <v/>
      </c>
      <c r="F102" t="str">
        <f t="shared" si="35"/>
        <v/>
      </c>
      <c r="K102" s="9"/>
      <c r="L102" s="25" t="s">
        <v>318</v>
      </c>
      <c r="M102" s="28"/>
      <c r="N102" s="28"/>
      <c r="O102" s="29"/>
      <c r="P102" t="str">
        <f>IF(D$23="","",D$23)</f>
        <v/>
      </c>
      <c r="Q102" t="s">
        <v>319</v>
      </c>
      <c r="R102" t="s">
        <v>25</v>
      </c>
      <c r="S102" t="s">
        <v>113</v>
      </c>
      <c r="U102" t="str">
        <f t="shared" si="43"/>
        <v/>
      </c>
      <c r="V102" s="13" t="str">
        <f t="shared" ref="V102" si="55">IF(OR($N$15="Int.",ISBLANK($N$15)),"",IF(AND(U103="NO*",U105="NO*"),"Case 0",IF(U102="VALID",IF(U104="VALID",IF(U103="YES",IF(U105="YES","Case 1","Case 2"),IF(U105="YES","Case 3","Case 4")),IF(U103="YES",IF(U105="YES","Case 5","Case 6"),IF(U105="YES","Case 7","Case 8"))),IF(U104="VALID",IF(U103="YES",IF(U105="YES","Case 9","Case 10"),IF(U105="YES","Case 11","Case 12")),IF(U103="YES",IF(U105="YES","Case 13","Case 14"),IF(U105="YES","Case 15","Case 16"))))))</f>
        <v/>
      </c>
    </row>
    <row r="103" spans="1:22" ht="13.2" customHeight="1" x14ac:dyDescent="0.3">
      <c r="A103">
        <v>1</v>
      </c>
      <c r="B103" t="s">
        <v>320</v>
      </c>
      <c r="C103" t="s">
        <v>49</v>
      </c>
      <c r="E103" t="str">
        <f t="shared" si="33"/>
        <v/>
      </c>
      <c r="F103" t="str">
        <f t="shared" si="35"/>
        <v/>
      </c>
      <c r="K103" s="9"/>
      <c r="L103" s="25" t="s">
        <v>321</v>
      </c>
      <c r="M103" s="28"/>
      <c r="N103" s="28"/>
      <c r="O103" s="29"/>
      <c r="P103" t="str">
        <f t="shared" ref="P103:P105" si="56">IF(D$23="","",D$23)</f>
        <v/>
      </c>
      <c r="Q103" t="s">
        <v>319</v>
      </c>
      <c r="R103" t="s">
        <v>32</v>
      </c>
      <c r="S103" t="s">
        <v>113</v>
      </c>
      <c r="U103" t="str">
        <f t="shared" si="46"/>
        <v/>
      </c>
      <c r="V103" s="13"/>
    </row>
    <row r="104" spans="1:22" ht="13.2" customHeight="1" x14ac:dyDescent="0.3">
      <c r="A104">
        <v>2</v>
      </c>
      <c r="B104" t="s">
        <v>322</v>
      </c>
      <c r="C104" t="s">
        <v>20</v>
      </c>
      <c r="E104" t="str">
        <f t="shared" si="33"/>
        <v/>
      </c>
      <c r="F104" t="str">
        <f t="shared" si="35"/>
        <v/>
      </c>
      <c r="K104" s="9"/>
      <c r="L104" s="25" t="s">
        <v>323</v>
      </c>
      <c r="M104" s="28"/>
      <c r="N104" s="28"/>
      <c r="O104" s="29"/>
      <c r="P104" t="str">
        <f t="shared" si="56"/>
        <v/>
      </c>
      <c r="Q104" t="s">
        <v>324</v>
      </c>
      <c r="R104" t="s">
        <v>25</v>
      </c>
      <c r="S104" t="s">
        <v>113</v>
      </c>
      <c r="U104" t="str">
        <f t="shared" si="43"/>
        <v/>
      </c>
      <c r="V104" s="13"/>
    </row>
    <row r="105" spans="1:22" ht="13.2" customHeight="1" x14ac:dyDescent="0.3">
      <c r="A105">
        <v>2</v>
      </c>
      <c r="B105" t="s">
        <v>325</v>
      </c>
      <c r="C105" t="s">
        <v>28</v>
      </c>
      <c r="E105" t="str">
        <f t="shared" si="33"/>
        <v/>
      </c>
      <c r="F105" t="str">
        <f t="shared" si="35"/>
        <v/>
      </c>
      <c r="K105" s="9"/>
      <c r="L105" s="25" t="s">
        <v>326</v>
      </c>
      <c r="M105" s="28"/>
      <c r="N105" s="28"/>
      <c r="O105" s="29"/>
      <c r="P105" t="str">
        <f t="shared" si="56"/>
        <v/>
      </c>
      <c r="Q105" t="s">
        <v>324</v>
      </c>
      <c r="R105" t="s">
        <v>32</v>
      </c>
      <c r="S105" t="s">
        <v>113</v>
      </c>
      <c r="U105" t="str">
        <f t="shared" si="46"/>
        <v/>
      </c>
      <c r="V105" s="13"/>
    </row>
    <row r="106" spans="1:22" ht="13.2" customHeight="1" x14ac:dyDescent="0.3">
      <c r="A106">
        <v>2</v>
      </c>
      <c r="B106" t="s">
        <v>327</v>
      </c>
      <c r="C106" t="s">
        <v>34</v>
      </c>
      <c r="E106" t="str">
        <f t="shared" si="33"/>
        <v/>
      </c>
      <c r="F106" t="str">
        <f t="shared" si="35"/>
        <v/>
      </c>
      <c r="K106" s="9"/>
      <c r="L106" s="25" t="s">
        <v>328</v>
      </c>
      <c r="M106" s="28"/>
      <c r="N106" s="28"/>
      <c r="O106" s="29"/>
      <c r="P106" t="str">
        <f>IF(D$24="","",D$24)</f>
        <v/>
      </c>
      <c r="Q106" t="s">
        <v>329</v>
      </c>
      <c r="R106" t="s">
        <v>25</v>
      </c>
      <c r="S106" t="s">
        <v>115</v>
      </c>
      <c r="U106" t="str">
        <f t="shared" si="43"/>
        <v/>
      </c>
      <c r="V106" s="13" t="str">
        <f t="shared" ref="V106" si="57">IF(OR($N$15="Int.",ISBLANK($N$15)),"",IF(AND(U107="NO*",U109="NO*"),"Case 0",IF(U106="VALID",IF(U108="VALID",IF(U107="YES",IF(U109="YES","Case 1","Case 2"),IF(U109="YES","Case 3","Case 4")),IF(U107="YES",IF(U109="YES","Case 5","Case 6"),IF(U109="YES","Case 7","Case 8"))),IF(U108="VALID",IF(U107="YES",IF(U109="YES","Case 9","Case 10"),IF(U109="YES","Case 11","Case 12")),IF(U107="YES",IF(U109="YES","Case 13","Case 14"),IF(U109="YES","Case 15","Case 16"))))))</f>
        <v/>
      </c>
    </row>
    <row r="107" spans="1:22" ht="13.2" customHeight="1" x14ac:dyDescent="0.3">
      <c r="A107">
        <v>2</v>
      </c>
      <c r="B107" t="s">
        <v>330</v>
      </c>
      <c r="C107" t="s">
        <v>39</v>
      </c>
      <c r="E107" t="str">
        <f t="shared" si="33"/>
        <v/>
      </c>
      <c r="F107" t="str">
        <f t="shared" si="35"/>
        <v/>
      </c>
      <c r="K107" s="9"/>
      <c r="L107" s="25" t="s">
        <v>331</v>
      </c>
      <c r="M107" s="28"/>
      <c r="N107" s="28"/>
      <c r="O107" s="29"/>
      <c r="P107" t="str">
        <f t="shared" ref="P107:P109" si="58">IF(D$24="","",D$24)</f>
        <v/>
      </c>
      <c r="Q107" t="s">
        <v>329</v>
      </c>
      <c r="R107" t="s">
        <v>32</v>
      </c>
      <c r="S107" t="s">
        <v>115</v>
      </c>
      <c r="U107" t="str">
        <f t="shared" si="46"/>
        <v/>
      </c>
      <c r="V107" s="13"/>
    </row>
    <row r="108" spans="1:22" ht="13.2" customHeight="1" x14ac:dyDescent="0.3">
      <c r="A108">
        <v>2</v>
      </c>
      <c r="B108" t="s">
        <v>332</v>
      </c>
      <c r="C108" t="s">
        <v>42</v>
      </c>
      <c r="E108" t="str">
        <f t="shared" si="33"/>
        <v/>
      </c>
      <c r="F108" t="str">
        <f t="shared" si="35"/>
        <v/>
      </c>
      <c r="K108" s="9"/>
      <c r="L108" s="25" t="s">
        <v>333</v>
      </c>
      <c r="M108" s="28"/>
      <c r="N108" s="28"/>
      <c r="O108" s="29"/>
      <c r="P108" t="str">
        <f t="shared" si="58"/>
        <v/>
      </c>
      <c r="Q108" t="s">
        <v>334</v>
      </c>
      <c r="R108" t="s">
        <v>25</v>
      </c>
      <c r="S108" t="s">
        <v>115</v>
      </c>
      <c r="U108" t="str">
        <f t="shared" si="43"/>
        <v/>
      </c>
      <c r="V108" s="13"/>
    </row>
    <row r="109" spans="1:22" ht="13.2" customHeight="1" x14ac:dyDescent="0.3">
      <c r="A109">
        <v>2</v>
      </c>
      <c r="B109" t="s">
        <v>335</v>
      </c>
      <c r="C109" t="s">
        <v>49</v>
      </c>
      <c r="E109" t="str">
        <f t="shared" si="33"/>
        <v/>
      </c>
      <c r="F109" t="str">
        <f t="shared" si="35"/>
        <v/>
      </c>
      <c r="K109" s="9"/>
      <c r="L109" s="25" t="s">
        <v>336</v>
      </c>
      <c r="M109" s="28"/>
      <c r="N109" s="28"/>
      <c r="O109" s="29"/>
      <c r="P109" t="str">
        <f t="shared" si="58"/>
        <v/>
      </c>
      <c r="Q109" t="s">
        <v>334</v>
      </c>
      <c r="R109" t="s">
        <v>32</v>
      </c>
      <c r="S109" t="s">
        <v>115</v>
      </c>
      <c r="U109" t="str">
        <f t="shared" si="46"/>
        <v/>
      </c>
      <c r="V109" s="13"/>
    </row>
    <row r="110" spans="1:22" ht="13.2" customHeight="1" x14ac:dyDescent="0.3">
      <c r="A110">
        <v>4</v>
      </c>
      <c r="B110" t="s">
        <v>337</v>
      </c>
      <c r="C110" t="s">
        <v>20</v>
      </c>
      <c r="E110" t="str">
        <f t="shared" si="33"/>
        <v/>
      </c>
      <c r="F110" t="str">
        <f t="shared" si="35"/>
        <v/>
      </c>
      <c r="K110" s="9"/>
      <c r="L110" s="25" t="s">
        <v>338</v>
      </c>
      <c r="M110" s="28"/>
      <c r="N110" s="28"/>
      <c r="O110" s="29"/>
      <c r="P110" t="str">
        <f>IF(D$25="","",D$25)</f>
        <v/>
      </c>
      <c r="Q110" t="s">
        <v>339</v>
      </c>
      <c r="R110" t="s">
        <v>25</v>
      </c>
      <c r="S110" t="s">
        <v>119</v>
      </c>
      <c r="U110" t="str">
        <f t="shared" si="43"/>
        <v/>
      </c>
      <c r="V110" s="13" t="str">
        <f t="shared" ref="V110" si="59">IF(OR($N$15="Int.",ISBLANK($N$15)),"",IF(AND(U111="NO*",U113="NO*"),"Case 0",IF(U110="VALID",IF(U112="VALID",IF(U111="YES",IF(U113="YES","Case 1","Case 2"),IF(U113="YES","Case 3","Case 4")),IF(U111="YES",IF(U113="YES","Case 5","Case 6"),IF(U113="YES","Case 7","Case 8"))),IF(U112="VALID",IF(U111="YES",IF(U113="YES","Case 9","Case 10"),IF(U113="YES","Case 11","Case 12")),IF(U111="YES",IF(U113="YES","Case 13","Case 14"),IF(U113="YES","Case 15","Case 16"))))))</f>
        <v/>
      </c>
    </row>
    <row r="111" spans="1:22" ht="13.2" customHeight="1" x14ac:dyDescent="0.3">
      <c r="A111">
        <v>4</v>
      </c>
      <c r="B111" t="s">
        <v>340</v>
      </c>
      <c r="C111" t="s">
        <v>28</v>
      </c>
      <c r="E111" t="str">
        <f t="shared" si="33"/>
        <v/>
      </c>
      <c r="F111" t="str">
        <f t="shared" si="35"/>
        <v/>
      </c>
      <c r="K111" s="9"/>
      <c r="L111" s="25" t="s">
        <v>341</v>
      </c>
      <c r="M111" s="28"/>
      <c r="N111" s="28"/>
      <c r="O111" s="29"/>
      <c r="P111" t="str">
        <f t="shared" ref="P111:P113" si="60">IF(D$25="","",D$25)</f>
        <v/>
      </c>
      <c r="Q111" t="s">
        <v>339</v>
      </c>
      <c r="R111" t="s">
        <v>32</v>
      </c>
      <c r="S111" t="s">
        <v>119</v>
      </c>
      <c r="U111" t="str">
        <f t="shared" si="46"/>
        <v/>
      </c>
      <c r="V111" s="13"/>
    </row>
    <row r="112" spans="1:22" ht="13.2" customHeight="1" x14ac:dyDescent="0.3">
      <c r="A112">
        <v>4</v>
      </c>
      <c r="B112" t="s">
        <v>342</v>
      </c>
      <c r="C112" t="s">
        <v>34</v>
      </c>
      <c r="E112" t="str">
        <f t="shared" si="33"/>
        <v/>
      </c>
      <c r="F112" t="str">
        <f t="shared" si="35"/>
        <v/>
      </c>
      <c r="K112" s="9"/>
      <c r="L112" s="25" t="s">
        <v>343</v>
      </c>
      <c r="M112" s="28"/>
      <c r="N112" s="28"/>
      <c r="O112" s="29"/>
      <c r="P112" t="str">
        <f t="shared" si="60"/>
        <v/>
      </c>
      <c r="Q112" t="s">
        <v>344</v>
      </c>
      <c r="R112" t="s">
        <v>25</v>
      </c>
      <c r="S112" t="s">
        <v>119</v>
      </c>
      <c r="U112" t="str">
        <f t="shared" si="43"/>
        <v/>
      </c>
      <c r="V112" s="13"/>
    </row>
    <row r="113" spans="1:22" ht="13.2" customHeight="1" x14ac:dyDescent="0.3">
      <c r="A113">
        <v>4</v>
      </c>
      <c r="B113" t="s">
        <v>345</v>
      </c>
      <c r="C113" t="s">
        <v>39</v>
      </c>
      <c r="E113" t="str">
        <f t="shared" si="33"/>
        <v/>
      </c>
      <c r="F113" t="str">
        <f t="shared" si="35"/>
        <v/>
      </c>
      <c r="K113" s="9"/>
      <c r="L113" s="25" t="s">
        <v>346</v>
      </c>
      <c r="M113" s="28"/>
      <c r="N113" s="28"/>
      <c r="O113" s="29"/>
      <c r="P113" t="str">
        <f t="shared" si="60"/>
        <v/>
      </c>
      <c r="Q113" t="s">
        <v>344</v>
      </c>
      <c r="R113" t="s">
        <v>32</v>
      </c>
      <c r="S113" t="s">
        <v>119</v>
      </c>
      <c r="U113" t="str">
        <f t="shared" si="46"/>
        <v/>
      </c>
      <c r="V113" s="13"/>
    </row>
    <row r="114" spans="1:22" ht="13.2" customHeight="1" x14ac:dyDescent="0.3">
      <c r="A114">
        <v>4</v>
      </c>
      <c r="B114" t="s">
        <v>347</v>
      </c>
      <c r="C114" t="s">
        <v>42</v>
      </c>
      <c r="E114" t="str">
        <f t="shared" si="33"/>
        <v/>
      </c>
      <c r="F114" t="str">
        <f t="shared" si="35"/>
        <v/>
      </c>
      <c r="K114" s="9"/>
      <c r="L114" s="25" t="s">
        <v>348</v>
      </c>
      <c r="M114" s="28"/>
      <c r="N114" s="28"/>
      <c r="O114" s="29"/>
      <c r="P114" t="str">
        <f>IF(D$26="","",D$26)</f>
        <v/>
      </c>
      <c r="Q114" t="s">
        <v>349</v>
      </c>
      <c r="R114" t="s">
        <v>25</v>
      </c>
      <c r="S114" t="s">
        <v>122</v>
      </c>
      <c r="U114" t="str">
        <f t="shared" si="43"/>
        <v/>
      </c>
      <c r="V114" s="13" t="str">
        <f t="shared" ref="V114" si="61">IF(OR($N$15="Int.",ISBLANK($N$15)),"",IF(AND(U115="NO*",U117="NO*"),"Case 0",IF(U114="VALID",IF(U116="VALID",IF(U115="YES",IF(U117="YES","Case 1","Case 2"),IF(U117="YES","Case 3","Case 4")),IF(U115="YES",IF(U117="YES","Case 5","Case 6"),IF(U117="YES","Case 7","Case 8"))),IF(U116="VALID",IF(U115="YES",IF(U117="YES","Case 9","Case 10"),IF(U117="YES","Case 11","Case 12")),IF(U115="YES",IF(U117="YES","Case 13","Case 14"),IF(U117="YES","Case 15","Case 16"))))))</f>
        <v/>
      </c>
    </row>
    <row r="115" spans="1:22" ht="13.2" customHeight="1" x14ac:dyDescent="0.3">
      <c r="A115">
        <v>4</v>
      </c>
      <c r="B115" t="s">
        <v>350</v>
      </c>
      <c r="C115" t="s">
        <v>49</v>
      </c>
      <c r="E115" t="str">
        <f t="shared" si="33"/>
        <v/>
      </c>
      <c r="F115" t="str">
        <f t="shared" si="35"/>
        <v/>
      </c>
      <c r="K115" s="9"/>
      <c r="L115" s="25" t="s">
        <v>351</v>
      </c>
      <c r="M115" s="28"/>
      <c r="N115" s="28"/>
      <c r="O115" s="29"/>
      <c r="P115" t="str">
        <f t="shared" ref="P115:P117" si="62">IF(D$26="","",D$26)</f>
        <v/>
      </c>
      <c r="Q115" t="s">
        <v>349</v>
      </c>
      <c r="R115" t="s">
        <v>32</v>
      </c>
      <c r="S115" t="s">
        <v>122</v>
      </c>
      <c r="U115" t="str">
        <f t="shared" si="46"/>
        <v/>
      </c>
      <c r="V115" s="13"/>
    </row>
    <row r="116" spans="1:22" ht="13.2" customHeight="1" x14ac:dyDescent="0.3">
      <c r="A116">
        <v>5</v>
      </c>
      <c r="B116" t="s">
        <v>352</v>
      </c>
      <c r="C116" t="s">
        <v>20</v>
      </c>
      <c r="E116" t="str">
        <f t="shared" si="33"/>
        <v/>
      </c>
      <c r="F116" t="str">
        <f t="shared" si="35"/>
        <v/>
      </c>
      <c r="K116" s="9"/>
      <c r="L116" s="25" t="s">
        <v>353</v>
      </c>
      <c r="M116" s="28"/>
      <c r="N116" s="28"/>
      <c r="O116" s="29"/>
      <c r="P116" t="str">
        <f t="shared" si="62"/>
        <v/>
      </c>
      <c r="Q116" t="s">
        <v>354</v>
      </c>
      <c r="R116" t="s">
        <v>25</v>
      </c>
      <c r="S116" t="s">
        <v>122</v>
      </c>
      <c r="U116" t="str">
        <f t="shared" si="43"/>
        <v/>
      </c>
      <c r="V116" s="13"/>
    </row>
    <row r="117" spans="1:22" ht="13.2" customHeight="1" x14ac:dyDescent="0.3">
      <c r="A117">
        <v>5</v>
      </c>
      <c r="B117" t="s">
        <v>355</v>
      </c>
      <c r="C117" t="s">
        <v>28</v>
      </c>
      <c r="E117" t="str">
        <f t="shared" si="33"/>
        <v/>
      </c>
      <c r="F117" t="str">
        <f t="shared" si="35"/>
        <v/>
      </c>
      <c r="K117" s="9"/>
      <c r="L117" s="25" t="s">
        <v>356</v>
      </c>
      <c r="M117" s="28"/>
      <c r="N117" s="28"/>
      <c r="O117" s="29"/>
      <c r="P117" t="str">
        <f t="shared" si="62"/>
        <v/>
      </c>
      <c r="Q117" t="s">
        <v>354</v>
      </c>
      <c r="R117" t="s">
        <v>32</v>
      </c>
      <c r="S117" t="s">
        <v>122</v>
      </c>
      <c r="U117" t="str">
        <f t="shared" si="46"/>
        <v/>
      </c>
      <c r="V117" s="13"/>
    </row>
    <row r="118" spans="1:22" ht="13.2" customHeight="1" x14ac:dyDescent="0.3">
      <c r="A118">
        <v>5</v>
      </c>
      <c r="B118" t="s">
        <v>357</v>
      </c>
      <c r="C118" t="s">
        <v>34</v>
      </c>
      <c r="E118" t="str">
        <f t="shared" si="33"/>
        <v/>
      </c>
      <c r="F118" t="str">
        <f t="shared" si="35"/>
        <v/>
      </c>
      <c r="K118" s="9"/>
      <c r="L118" s="25" t="s">
        <v>358</v>
      </c>
      <c r="M118" s="28"/>
      <c r="N118" s="28"/>
      <c r="O118" s="29"/>
      <c r="P118" t="str">
        <f>IF(D$27="","",D$27)</f>
        <v/>
      </c>
      <c r="Q118" t="s">
        <v>359</v>
      </c>
      <c r="R118" t="s">
        <v>25</v>
      </c>
      <c r="S118" t="s">
        <v>126</v>
      </c>
      <c r="U118" t="str">
        <f t="shared" si="43"/>
        <v/>
      </c>
      <c r="V118" s="13" t="str">
        <f t="shared" ref="V118" si="63">IF(OR($N$15="Int.",ISBLANK($N$15)),"",IF(AND(U119="NO*",U121="NO*"),"Case 0",IF(U118="VALID",IF(U120="VALID",IF(U119="YES",IF(U121="YES","Case 1","Case 2"),IF(U121="YES","Case 3","Case 4")),IF(U119="YES",IF(U121="YES","Case 5","Case 6"),IF(U121="YES","Case 7","Case 8"))),IF(U120="VALID",IF(U119="YES",IF(U121="YES","Case 9","Case 10"),IF(U121="YES","Case 11","Case 12")),IF(U119="YES",IF(U121="YES","Case 13","Case 14"),IF(U121="YES","Case 15","Case 16"))))))</f>
        <v/>
      </c>
    </row>
    <row r="119" spans="1:22" ht="13.2" customHeight="1" x14ac:dyDescent="0.3">
      <c r="A119">
        <v>5</v>
      </c>
      <c r="B119" t="s">
        <v>360</v>
      </c>
      <c r="C119" t="s">
        <v>39</v>
      </c>
      <c r="E119" t="str">
        <f t="shared" si="33"/>
        <v/>
      </c>
      <c r="F119" t="str">
        <f t="shared" si="35"/>
        <v/>
      </c>
      <c r="K119" s="9"/>
      <c r="L119" s="25" t="s">
        <v>361</v>
      </c>
      <c r="M119" s="28"/>
      <c r="N119" s="28"/>
      <c r="O119" s="29"/>
      <c r="P119" t="str">
        <f t="shared" ref="P119:P121" si="64">IF(D$27="","",D$27)</f>
        <v/>
      </c>
      <c r="Q119" t="s">
        <v>359</v>
      </c>
      <c r="R119" t="s">
        <v>32</v>
      </c>
      <c r="S119" t="s">
        <v>126</v>
      </c>
      <c r="U119" t="str">
        <f t="shared" si="46"/>
        <v/>
      </c>
      <c r="V119" s="13"/>
    </row>
    <row r="120" spans="1:22" ht="13.2" customHeight="1" x14ac:dyDescent="0.3">
      <c r="A120">
        <v>5</v>
      </c>
      <c r="B120" t="s">
        <v>362</v>
      </c>
      <c r="C120" t="s">
        <v>42</v>
      </c>
      <c r="E120" t="str">
        <f t="shared" si="33"/>
        <v/>
      </c>
      <c r="F120" t="str">
        <f t="shared" si="35"/>
        <v/>
      </c>
      <c r="K120" s="9"/>
      <c r="L120" s="25" t="s">
        <v>363</v>
      </c>
      <c r="M120" s="28"/>
      <c r="N120" s="28"/>
      <c r="O120" s="29"/>
      <c r="P120" t="str">
        <f t="shared" si="64"/>
        <v/>
      </c>
      <c r="Q120" t="s">
        <v>364</v>
      </c>
      <c r="R120" t="s">
        <v>25</v>
      </c>
      <c r="S120" t="s">
        <v>126</v>
      </c>
      <c r="U120" t="str">
        <f t="shared" si="43"/>
        <v/>
      </c>
      <c r="V120" s="13"/>
    </row>
    <row r="121" spans="1:22" ht="13.2" customHeight="1" x14ac:dyDescent="0.3">
      <c r="A121">
        <v>5</v>
      </c>
      <c r="B121" t="s">
        <v>365</v>
      </c>
      <c r="C121" t="s">
        <v>49</v>
      </c>
      <c r="E121" t="str">
        <f t="shared" si="33"/>
        <v/>
      </c>
      <c r="F121" t="str">
        <f t="shared" si="35"/>
        <v/>
      </c>
      <c r="K121" s="9"/>
      <c r="L121" s="25" t="s">
        <v>366</v>
      </c>
      <c r="M121" s="28"/>
      <c r="N121" s="28"/>
      <c r="O121" s="29"/>
      <c r="P121" t="str">
        <f t="shared" si="64"/>
        <v/>
      </c>
      <c r="Q121" t="s">
        <v>364</v>
      </c>
      <c r="R121" t="s">
        <v>32</v>
      </c>
      <c r="S121" t="s">
        <v>126</v>
      </c>
      <c r="U121" t="str">
        <f t="shared" si="46"/>
        <v/>
      </c>
      <c r="V121" s="13"/>
    </row>
    <row r="122" spans="1:22" ht="13.2" customHeight="1" x14ac:dyDescent="0.3">
      <c r="A122">
        <v>7</v>
      </c>
      <c r="B122" t="s">
        <v>367</v>
      </c>
      <c r="C122" t="s">
        <v>20</v>
      </c>
      <c r="E122" t="str">
        <f t="shared" si="33"/>
        <v/>
      </c>
      <c r="F122" t="str">
        <f t="shared" si="35"/>
        <v/>
      </c>
      <c r="K122" s="9"/>
      <c r="L122" s="25" t="s">
        <v>368</v>
      </c>
      <c r="M122" s="28"/>
      <c r="N122" s="28"/>
      <c r="O122" s="29"/>
      <c r="P122" t="str">
        <f>IF(D$28="","",D$28)</f>
        <v/>
      </c>
      <c r="Q122" t="s">
        <v>369</v>
      </c>
      <c r="R122" t="s">
        <v>25</v>
      </c>
      <c r="S122" t="s">
        <v>129</v>
      </c>
      <c r="U122" t="str">
        <f t="shared" si="43"/>
        <v/>
      </c>
      <c r="V122" s="13" t="str">
        <f t="shared" ref="V122" si="65">IF(OR($N$15="Int.",ISBLANK($N$15)),"",IF(AND(U123="NO*",U125="NO*"),"Case 0",IF(U122="VALID",IF(U124="VALID",IF(U123="YES",IF(U125="YES","Case 1","Case 2"),IF(U125="YES","Case 3","Case 4")),IF(U123="YES",IF(U125="YES","Case 5","Case 6"),IF(U125="YES","Case 7","Case 8"))),IF(U124="VALID",IF(U123="YES",IF(U125="YES","Case 9","Case 10"),IF(U125="YES","Case 11","Case 12")),IF(U123="YES",IF(U125="YES","Case 13","Case 14"),IF(U125="YES","Case 15","Case 16"))))))</f>
        <v/>
      </c>
    </row>
    <row r="123" spans="1:22" ht="13.2" customHeight="1" x14ac:dyDescent="0.3">
      <c r="A123">
        <v>7</v>
      </c>
      <c r="B123" t="s">
        <v>370</v>
      </c>
      <c r="C123" t="s">
        <v>28</v>
      </c>
      <c r="E123" t="str">
        <f t="shared" si="33"/>
        <v/>
      </c>
      <c r="F123" t="str">
        <f t="shared" si="35"/>
        <v/>
      </c>
      <c r="K123" s="9"/>
      <c r="L123" s="25" t="s">
        <v>371</v>
      </c>
      <c r="M123" s="28"/>
      <c r="N123" s="28"/>
      <c r="O123" s="29"/>
      <c r="P123" t="str">
        <f t="shared" ref="P123:P125" si="66">IF(D$28="","",D$28)</f>
        <v/>
      </c>
      <c r="Q123" t="s">
        <v>369</v>
      </c>
      <c r="R123" t="s">
        <v>32</v>
      </c>
      <c r="S123" t="s">
        <v>129</v>
      </c>
      <c r="U123" t="str">
        <f t="shared" si="46"/>
        <v/>
      </c>
      <c r="V123" s="13"/>
    </row>
    <row r="124" spans="1:22" ht="13.2" customHeight="1" x14ac:dyDescent="0.3">
      <c r="A124">
        <v>7</v>
      </c>
      <c r="B124" t="s">
        <v>372</v>
      </c>
      <c r="C124" t="s">
        <v>34</v>
      </c>
      <c r="E124" t="str">
        <f t="shared" si="33"/>
        <v/>
      </c>
      <c r="F124" t="str">
        <f t="shared" si="35"/>
        <v/>
      </c>
      <c r="K124" s="9"/>
      <c r="L124" s="25" t="s">
        <v>373</v>
      </c>
      <c r="M124" s="28"/>
      <c r="N124" s="28"/>
      <c r="O124" s="29"/>
      <c r="P124" t="str">
        <f t="shared" si="66"/>
        <v/>
      </c>
      <c r="Q124" t="s">
        <v>374</v>
      </c>
      <c r="R124" t="s">
        <v>25</v>
      </c>
      <c r="S124" t="s">
        <v>129</v>
      </c>
      <c r="U124" t="str">
        <f t="shared" si="43"/>
        <v/>
      </c>
      <c r="V124" s="13"/>
    </row>
    <row r="125" spans="1:22" ht="13.2" customHeight="1" x14ac:dyDescent="0.3">
      <c r="A125">
        <v>7</v>
      </c>
      <c r="B125" t="s">
        <v>375</v>
      </c>
      <c r="C125" t="s">
        <v>39</v>
      </c>
      <c r="E125" t="str">
        <f t="shared" si="33"/>
        <v/>
      </c>
      <c r="F125" t="str">
        <f t="shared" si="35"/>
        <v/>
      </c>
      <c r="K125" s="9"/>
      <c r="L125" s="25" t="s">
        <v>376</v>
      </c>
      <c r="M125" s="28"/>
      <c r="N125" s="28"/>
      <c r="O125" s="29"/>
      <c r="P125" t="str">
        <f t="shared" si="66"/>
        <v/>
      </c>
      <c r="Q125" t="s">
        <v>374</v>
      </c>
      <c r="R125" t="s">
        <v>32</v>
      </c>
      <c r="S125" t="s">
        <v>129</v>
      </c>
      <c r="U125" t="str">
        <f t="shared" si="46"/>
        <v/>
      </c>
      <c r="V125" s="13"/>
    </row>
    <row r="126" spans="1:22" ht="13.2" customHeight="1" x14ac:dyDescent="0.3">
      <c r="A126">
        <v>7</v>
      </c>
      <c r="B126" t="s">
        <v>377</v>
      </c>
      <c r="C126" t="s">
        <v>42</v>
      </c>
      <c r="E126" t="str">
        <f t="shared" si="33"/>
        <v/>
      </c>
      <c r="F126" t="str">
        <f t="shared" si="35"/>
        <v/>
      </c>
      <c r="K126" s="9"/>
      <c r="L126" s="25" t="s">
        <v>378</v>
      </c>
      <c r="M126" s="28"/>
      <c r="N126" s="28"/>
      <c r="O126" s="29"/>
      <c r="P126" t="str">
        <f>IF(D$29="","",D$29)</f>
        <v/>
      </c>
      <c r="Q126" t="s">
        <v>379</v>
      </c>
      <c r="R126" t="s">
        <v>25</v>
      </c>
      <c r="S126" t="s">
        <v>133</v>
      </c>
      <c r="U126" t="str">
        <f t="shared" si="43"/>
        <v/>
      </c>
      <c r="V126" s="13" t="str">
        <f t="shared" ref="V126" si="67">IF(OR($N$15="Int.",ISBLANK($N$15)),"",IF(AND(U127="NO*",U129="NO*"),"Case 0",IF(U126="VALID",IF(U128="VALID",IF(U127="YES",IF(U129="YES","Case 1","Case 2"),IF(U129="YES","Case 3","Case 4")),IF(U127="YES",IF(U129="YES","Case 5","Case 6"),IF(U129="YES","Case 7","Case 8"))),IF(U128="VALID",IF(U127="YES",IF(U129="YES","Case 9","Case 10"),IF(U129="YES","Case 11","Case 12")),IF(U127="YES",IF(U129="YES","Case 13","Case 14"),IF(U129="YES","Case 15","Case 16"))))))</f>
        <v/>
      </c>
    </row>
    <row r="127" spans="1:22" ht="13.2" customHeight="1" x14ac:dyDescent="0.3">
      <c r="A127">
        <v>7</v>
      </c>
      <c r="B127" t="s">
        <v>380</v>
      </c>
      <c r="C127" t="s">
        <v>49</v>
      </c>
      <c r="E127" t="str">
        <f t="shared" si="33"/>
        <v/>
      </c>
      <c r="F127" t="str">
        <f t="shared" si="35"/>
        <v/>
      </c>
      <c r="K127" s="9"/>
      <c r="L127" s="25" t="s">
        <v>381</v>
      </c>
      <c r="M127" s="28"/>
      <c r="N127" s="28"/>
      <c r="O127" s="29"/>
      <c r="P127" t="str">
        <f t="shared" ref="P127:P129" si="68">IF(D$29="","",D$29)</f>
        <v/>
      </c>
      <c r="Q127" t="s">
        <v>379</v>
      </c>
      <c r="R127" t="s">
        <v>32</v>
      </c>
      <c r="S127" t="s">
        <v>133</v>
      </c>
      <c r="U127" t="str">
        <f t="shared" si="46"/>
        <v/>
      </c>
      <c r="V127" s="13"/>
    </row>
    <row r="128" spans="1:22" ht="13.2" customHeight="1" x14ac:dyDescent="0.3">
      <c r="A128">
        <v>8</v>
      </c>
      <c r="B128" t="s">
        <v>382</v>
      </c>
      <c r="C128" t="s">
        <v>20</v>
      </c>
      <c r="E128" t="str">
        <f t="shared" si="33"/>
        <v/>
      </c>
      <c r="F128" t="str">
        <f t="shared" si="35"/>
        <v/>
      </c>
      <c r="K128" s="9"/>
      <c r="L128" s="25" t="s">
        <v>383</v>
      </c>
      <c r="M128" s="28"/>
      <c r="N128" s="28"/>
      <c r="O128" s="29"/>
      <c r="P128" t="str">
        <f t="shared" si="68"/>
        <v/>
      </c>
      <c r="Q128" t="s">
        <v>384</v>
      </c>
      <c r="R128" t="s">
        <v>25</v>
      </c>
      <c r="S128" t="s">
        <v>133</v>
      </c>
      <c r="U128" t="str">
        <f t="shared" si="43"/>
        <v/>
      </c>
      <c r="V128" s="13"/>
    </row>
    <row r="129" spans="1:22" ht="13.2" customHeight="1" x14ac:dyDescent="0.3">
      <c r="A129">
        <v>8</v>
      </c>
      <c r="B129" t="s">
        <v>385</v>
      </c>
      <c r="C129" t="s">
        <v>28</v>
      </c>
      <c r="E129" t="str">
        <f t="shared" si="33"/>
        <v/>
      </c>
      <c r="F129" t="str">
        <f t="shared" si="35"/>
        <v/>
      </c>
      <c r="K129" s="9"/>
      <c r="L129" s="25" t="s">
        <v>386</v>
      </c>
      <c r="M129" s="28"/>
      <c r="N129" s="28"/>
      <c r="O129" s="29"/>
      <c r="P129" t="str">
        <f t="shared" si="68"/>
        <v/>
      </c>
      <c r="Q129" t="s">
        <v>384</v>
      </c>
      <c r="R129" t="s">
        <v>32</v>
      </c>
      <c r="S129" t="s">
        <v>133</v>
      </c>
      <c r="U129" t="str">
        <f t="shared" si="46"/>
        <v/>
      </c>
      <c r="V129" s="13"/>
    </row>
    <row r="130" spans="1:22" ht="13.2" customHeight="1" x14ac:dyDescent="0.3">
      <c r="A130">
        <v>8</v>
      </c>
      <c r="B130" t="s">
        <v>387</v>
      </c>
      <c r="C130" t="s">
        <v>34</v>
      </c>
      <c r="E130" t="str">
        <f t="shared" ref="E130:E189" si="69">IF(LEN(F130)=0,"",IF(ISBLANK(D130),"",IF(F130="INCONCLUSIVE","Inconclusive",IF(F130="NEGATIVE","Negative",IF(F130="POSITIVE","Positive",IF(F130="RERUN",IF(G130=1,"No Result (RR)",IF(G130=2,IF(H130="RERUN","Inconclusive",IF(H130="N1 RERUN","No Result (RR)","Pending")),IF(G130=3,IF(H130="RERUN","Inconclusive",IF(H130="N1 RERUN","Inconclusive","Pending")),"Pending"))),IF(F130="N1 RERUN",IF(G130=1,"No Result (N1)",IF(G130=2,IF(H130="RERUN","No Result (N1)",IF(H130="N1 RERUN","Positive","Pending")),IF(G130=3,IF(H130="RERUN","Inconclusive",IF(H130="N1 RERUN","Positive","Pending")),"Pending"))))))))))</f>
        <v/>
      </c>
      <c r="F130" t="str">
        <f t="shared" si="35"/>
        <v/>
      </c>
      <c r="K130" s="9"/>
      <c r="L130" s="25" t="s">
        <v>388</v>
      </c>
      <c r="M130" s="28"/>
      <c r="N130" s="28"/>
      <c r="O130" s="29"/>
      <c r="P130" t="str">
        <f>IF(D$30="","",D$30)</f>
        <v/>
      </c>
      <c r="Q130" t="s">
        <v>389</v>
      </c>
      <c r="R130" t="s">
        <v>25</v>
      </c>
      <c r="S130" t="s">
        <v>136</v>
      </c>
      <c r="U130" t="str">
        <f t="shared" si="43"/>
        <v/>
      </c>
      <c r="V130" s="13" t="str">
        <f t="shared" ref="V130" si="70">IF(OR($N$15="Int.",ISBLANK($N$15)),"",IF(AND(U131="NO*",U133="NO*"),"Case 0",IF(U130="VALID",IF(U132="VALID",IF(U131="YES",IF(U133="YES","Case 1","Case 2"),IF(U133="YES","Case 3","Case 4")),IF(U131="YES",IF(U133="YES","Case 5","Case 6"),IF(U133="YES","Case 7","Case 8"))),IF(U132="VALID",IF(U131="YES",IF(U133="YES","Case 9","Case 10"),IF(U133="YES","Case 11","Case 12")),IF(U131="YES",IF(U133="YES","Case 13","Case 14"),IF(U133="YES","Case 15","Case 16"))))))</f>
        <v/>
      </c>
    </row>
    <row r="131" spans="1:22" ht="13.2" customHeight="1" x14ac:dyDescent="0.3">
      <c r="A131">
        <v>8</v>
      </c>
      <c r="B131" t="s">
        <v>390</v>
      </c>
      <c r="C131" t="s">
        <v>39</v>
      </c>
      <c r="E131" t="str">
        <f t="shared" si="69"/>
        <v/>
      </c>
      <c r="F131" t="str">
        <f t="shared" ref="F131:F189" si="71">IF(OR(D131="Empty",ISBLANK(D131)),"",IF(_xlfn.XLOOKUP(B131,S$18:S$769,V$18:V$769,"Null",0,1)="Case 0","INCONCLUSIVE",IF(OR(_xlfn.XLOOKUP(B131,S$18:S$769,V$18:V$769,"Null",0,1)="Case 1",_xlfn.XLOOKUP(B131,S$18:S$769,V$18:V$769,"Null",0,1)="Case 5",_xlfn.XLOOKUP(B131,S$18:S$769,V$18:V$769,"Null",0,1)="Case 9", _xlfn.XLOOKUP(B131,S$18:S$769,V$18:V$769,"Null",0,1)="Case 13"),"POSITIVE",IF(OR(_xlfn.XLOOKUP(B131,S$18:S$769,V$18:V$769,"Null",0,1)="Case 2",_xlfn.XLOOKUP(B131,S$18:S$769,V$18:V$769,"Null",0,1)="Case 3",_xlfn.XLOOKUP(B131,S$18:S$769,V$18:V$769,"Null",0,1)="Case 6",_xlfn.XLOOKUP(B131,S$18:S$769,V$18:V$769,"Null",0,1)="Case 11",_xlfn.XLOOKUP(B131,S$18:S$769,V$18:V$769,"Null",0,1)="Case 7",_xlfn.XLOOKUP(B131,S$18:S$769,V$18:V$769,"Null",0,1)="Case 10",_xlfn.XLOOKUP(B131,S$18:S$769,V$18:V$769,"Null",0,1)="Case 14",_xlfn.XLOOKUP(B131,S$18:S$769,V$18:V$769,"Null",0,1)="Case 15"),"N1 RERUN",IF(OR(_xlfn.XLOOKUP(B131,S$18:S$769,V$18:V$769,"Null",0,1)="Case 4",_xlfn.XLOOKUP(B131,S$18:S$769,V$18:V$769,"Null",0,1)="Case 8",_xlfn.XLOOKUP(B131,S$18:S$769,V$18:V$769,"Null",0,1)="Case 12"),"NEGATIVE",IF(_xlfn.XLOOKUP(B131,S$18:S$769,V$18:V$769,"Null",0,1)="Case 16","RERUN",""))))))</f>
        <v/>
      </c>
      <c r="K131" s="9"/>
      <c r="L131" s="25" t="s">
        <v>391</v>
      </c>
      <c r="M131" s="28"/>
      <c r="N131" s="28"/>
      <c r="O131" s="29"/>
      <c r="P131" t="str">
        <f t="shared" ref="P131:P133" si="72">IF(D$30="","",D$30)</f>
        <v/>
      </c>
      <c r="Q131" t="s">
        <v>389</v>
      </c>
      <c r="R131" t="s">
        <v>32</v>
      </c>
      <c r="S131" t="s">
        <v>136</v>
      </c>
      <c r="U131" t="str">
        <f t="shared" si="46"/>
        <v/>
      </c>
      <c r="V131" s="13"/>
    </row>
    <row r="132" spans="1:22" ht="13.2" customHeight="1" x14ac:dyDescent="0.3">
      <c r="A132">
        <v>8</v>
      </c>
      <c r="B132" t="s">
        <v>392</v>
      </c>
      <c r="C132" t="s">
        <v>42</v>
      </c>
      <c r="E132" t="str">
        <f t="shared" si="69"/>
        <v/>
      </c>
      <c r="F132" t="str">
        <f t="shared" si="71"/>
        <v/>
      </c>
      <c r="K132" s="9"/>
      <c r="L132" s="25" t="s">
        <v>393</v>
      </c>
      <c r="M132" s="28"/>
      <c r="N132" s="28"/>
      <c r="O132" s="29"/>
      <c r="P132" t="str">
        <f t="shared" si="72"/>
        <v/>
      </c>
      <c r="Q132" t="s">
        <v>394</v>
      </c>
      <c r="R132" t="s">
        <v>25</v>
      </c>
      <c r="S132" t="s">
        <v>136</v>
      </c>
      <c r="U132" t="str">
        <f t="shared" si="43"/>
        <v/>
      </c>
      <c r="V132" s="13"/>
    </row>
    <row r="133" spans="1:22" ht="13.2" customHeight="1" x14ac:dyDescent="0.3">
      <c r="A133">
        <v>8</v>
      </c>
      <c r="B133" t="s">
        <v>395</v>
      </c>
      <c r="C133" t="s">
        <v>49</v>
      </c>
      <c r="E133" t="str">
        <f t="shared" si="69"/>
        <v/>
      </c>
      <c r="F133" t="str">
        <f t="shared" si="71"/>
        <v/>
      </c>
      <c r="K133" s="9"/>
      <c r="L133" s="25" t="s">
        <v>396</v>
      </c>
      <c r="M133" s="28"/>
      <c r="N133" s="28"/>
      <c r="O133" s="29"/>
      <c r="P133" t="str">
        <f t="shared" si="72"/>
        <v/>
      </c>
      <c r="Q133" t="s">
        <v>394</v>
      </c>
      <c r="R133" t="s">
        <v>32</v>
      </c>
      <c r="S133" t="s">
        <v>136</v>
      </c>
      <c r="U133" t="str">
        <f t="shared" si="46"/>
        <v/>
      </c>
      <c r="V133" s="13"/>
    </row>
    <row r="134" spans="1:22" ht="13.2" customHeight="1" x14ac:dyDescent="0.3">
      <c r="A134">
        <v>10</v>
      </c>
      <c r="B134" t="s">
        <v>397</v>
      </c>
      <c r="C134" t="s">
        <v>20</v>
      </c>
      <c r="E134" t="str">
        <f t="shared" si="69"/>
        <v/>
      </c>
      <c r="F134" t="str">
        <f t="shared" si="71"/>
        <v/>
      </c>
      <c r="K134" s="9"/>
      <c r="L134" s="25" t="s">
        <v>398</v>
      </c>
      <c r="M134" s="28"/>
      <c r="N134" s="28"/>
      <c r="O134" s="29"/>
      <c r="P134" t="str">
        <f>IF(D$31="","",D$31)</f>
        <v/>
      </c>
      <c r="Q134" t="s">
        <v>399</v>
      </c>
      <c r="R134" t="s">
        <v>25</v>
      </c>
      <c r="S134" t="s">
        <v>139</v>
      </c>
      <c r="U134" t="str">
        <f t="shared" si="43"/>
        <v/>
      </c>
      <c r="V134" s="13" t="str">
        <f t="shared" ref="V134" si="73">IF(OR($N$15="Int.",ISBLANK($N$15)),"",IF(AND(U135="NO*",U137="NO*"),"Case 0",IF(U134="VALID",IF(U136="VALID",IF(U135="YES",IF(U137="YES","Case 1","Case 2"),IF(U137="YES","Case 3","Case 4")),IF(U135="YES",IF(U137="YES","Case 5","Case 6"),IF(U137="YES","Case 7","Case 8"))),IF(U136="VALID",IF(U135="YES",IF(U137="YES","Case 9","Case 10"),IF(U137="YES","Case 11","Case 12")),IF(U135="YES",IF(U137="YES","Case 13","Case 14"),IF(U137="YES","Case 15","Case 16"))))))</f>
        <v/>
      </c>
    </row>
    <row r="135" spans="1:22" ht="13.2" customHeight="1" x14ac:dyDescent="0.3">
      <c r="A135">
        <v>10</v>
      </c>
      <c r="B135" t="s">
        <v>400</v>
      </c>
      <c r="C135" t="s">
        <v>28</v>
      </c>
      <c r="E135" t="str">
        <f t="shared" si="69"/>
        <v/>
      </c>
      <c r="F135" t="str">
        <f t="shared" si="71"/>
        <v/>
      </c>
      <c r="K135" s="9"/>
      <c r="L135" s="25" t="s">
        <v>401</v>
      </c>
      <c r="M135" s="28"/>
      <c r="N135" s="28"/>
      <c r="O135" s="29"/>
      <c r="P135" t="str">
        <f t="shared" ref="P135:P137" si="74">IF(D$31="","",D$31)</f>
        <v/>
      </c>
      <c r="Q135" t="s">
        <v>399</v>
      </c>
      <c r="R135" t="s">
        <v>32</v>
      </c>
      <c r="S135" t="s">
        <v>139</v>
      </c>
      <c r="U135" t="str">
        <f t="shared" si="46"/>
        <v/>
      </c>
      <c r="V135" s="13"/>
    </row>
    <row r="136" spans="1:22" ht="13.2" customHeight="1" x14ac:dyDescent="0.3">
      <c r="A136">
        <v>10</v>
      </c>
      <c r="B136" t="s">
        <v>402</v>
      </c>
      <c r="C136" t="s">
        <v>34</v>
      </c>
      <c r="E136" t="str">
        <f t="shared" si="69"/>
        <v/>
      </c>
      <c r="F136" t="str">
        <f t="shared" si="71"/>
        <v/>
      </c>
      <c r="K136" s="9"/>
      <c r="L136" s="25" t="s">
        <v>403</v>
      </c>
      <c r="M136" s="28"/>
      <c r="N136" s="28"/>
      <c r="O136" s="29"/>
      <c r="P136" t="str">
        <f t="shared" si="74"/>
        <v/>
      </c>
      <c r="Q136" t="s">
        <v>404</v>
      </c>
      <c r="R136" t="s">
        <v>25</v>
      </c>
      <c r="S136" t="s">
        <v>139</v>
      </c>
      <c r="U136" t="str">
        <f t="shared" si="43"/>
        <v/>
      </c>
      <c r="V136" s="13"/>
    </row>
    <row r="137" spans="1:22" ht="13.2" customHeight="1" x14ac:dyDescent="0.3">
      <c r="A137">
        <v>10</v>
      </c>
      <c r="B137" t="s">
        <v>405</v>
      </c>
      <c r="C137" t="s">
        <v>39</v>
      </c>
      <c r="E137" t="str">
        <f t="shared" si="69"/>
        <v/>
      </c>
      <c r="F137" t="str">
        <f t="shared" si="71"/>
        <v/>
      </c>
      <c r="K137" s="9"/>
      <c r="L137" s="25" t="s">
        <v>406</v>
      </c>
      <c r="M137" s="28"/>
      <c r="N137" s="28"/>
      <c r="O137" s="29"/>
      <c r="P137" t="str">
        <f t="shared" si="74"/>
        <v/>
      </c>
      <c r="Q137" t="s">
        <v>404</v>
      </c>
      <c r="R137" t="s">
        <v>32</v>
      </c>
      <c r="S137" t="s">
        <v>139</v>
      </c>
      <c r="U137" t="str">
        <f t="shared" si="46"/>
        <v/>
      </c>
      <c r="V137" s="13"/>
    </row>
    <row r="138" spans="1:22" ht="13.2" customHeight="1" x14ac:dyDescent="0.3">
      <c r="A138">
        <v>10</v>
      </c>
      <c r="B138" t="s">
        <v>407</v>
      </c>
      <c r="C138" t="s">
        <v>42</v>
      </c>
      <c r="E138" t="str">
        <f t="shared" si="69"/>
        <v/>
      </c>
      <c r="F138" t="str">
        <f t="shared" si="71"/>
        <v/>
      </c>
      <c r="K138" s="9"/>
      <c r="L138" s="25" t="s">
        <v>408</v>
      </c>
      <c r="M138" s="28"/>
      <c r="N138" s="28"/>
      <c r="O138" s="29"/>
      <c r="P138" t="str">
        <f>IF(D$32="","",D$32)</f>
        <v/>
      </c>
      <c r="Q138" t="s">
        <v>409</v>
      </c>
      <c r="R138" t="s">
        <v>25</v>
      </c>
      <c r="S138" t="s">
        <v>142</v>
      </c>
      <c r="U138" t="str">
        <f t="shared" si="43"/>
        <v/>
      </c>
      <c r="V138" s="13" t="str">
        <f t="shared" ref="V138" si="75">IF(OR($N$15="Int.",ISBLANK($N$15)),"",IF(AND(U139="NO*",U141="NO*"),"Case 0",IF(U138="VALID",IF(U140="VALID",IF(U139="YES",IF(U141="YES","Case 1","Case 2"),IF(U141="YES","Case 3","Case 4")),IF(U139="YES",IF(U141="YES","Case 5","Case 6"),IF(U141="YES","Case 7","Case 8"))),IF(U140="VALID",IF(U139="YES",IF(U141="YES","Case 9","Case 10"),IF(U141="YES","Case 11","Case 12")),IF(U139="YES",IF(U141="YES","Case 13","Case 14"),IF(U141="YES","Case 15","Case 16"))))))</f>
        <v/>
      </c>
    </row>
    <row r="139" spans="1:22" ht="13.2" customHeight="1" x14ac:dyDescent="0.3">
      <c r="A139">
        <v>10</v>
      </c>
      <c r="B139" t="s">
        <v>410</v>
      </c>
      <c r="C139" t="s">
        <v>49</v>
      </c>
      <c r="E139" t="str">
        <f t="shared" si="69"/>
        <v/>
      </c>
      <c r="F139" t="str">
        <f t="shared" si="71"/>
        <v/>
      </c>
      <c r="K139" s="9"/>
      <c r="L139" s="25" t="s">
        <v>411</v>
      </c>
      <c r="M139" s="28"/>
      <c r="N139" s="28"/>
      <c r="O139" s="29"/>
      <c r="P139" t="str">
        <f t="shared" ref="P139:P141" si="76">IF(D$32="","",D$32)</f>
        <v/>
      </c>
      <c r="Q139" t="s">
        <v>409</v>
      </c>
      <c r="R139" t="s">
        <v>32</v>
      </c>
      <c r="S139" t="s">
        <v>142</v>
      </c>
      <c r="U139" t="str">
        <f t="shared" si="46"/>
        <v/>
      </c>
      <c r="V139" s="13"/>
    </row>
    <row r="140" spans="1:22" ht="13.2" customHeight="1" x14ac:dyDescent="0.3">
      <c r="A140">
        <v>11</v>
      </c>
      <c r="B140" t="s">
        <v>412</v>
      </c>
      <c r="C140" t="s">
        <v>20</v>
      </c>
      <c r="E140" t="str">
        <f t="shared" si="69"/>
        <v/>
      </c>
      <c r="F140" t="str">
        <f t="shared" si="71"/>
        <v/>
      </c>
      <c r="K140" s="9"/>
      <c r="L140" s="25" t="s">
        <v>413</v>
      </c>
      <c r="M140" s="28"/>
      <c r="N140" s="28"/>
      <c r="O140" s="29"/>
      <c r="P140" t="str">
        <f t="shared" si="76"/>
        <v/>
      </c>
      <c r="Q140" t="s">
        <v>414</v>
      </c>
      <c r="R140" t="s">
        <v>25</v>
      </c>
      <c r="S140" t="s">
        <v>142</v>
      </c>
      <c r="U140" t="str">
        <f t="shared" si="43"/>
        <v/>
      </c>
      <c r="V140" s="13"/>
    </row>
    <row r="141" spans="1:22" ht="13.2" customHeight="1" x14ac:dyDescent="0.3">
      <c r="A141">
        <v>11</v>
      </c>
      <c r="B141" t="s">
        <v>415</v>
      </c>
      <c r="C141" t="s">
        <v>28</v>
      </c>
      <c r="E141" t="str">
        <f t="shared" si="69"/>
        <v/>
      </c>
      <c r="F141" t="str">
        <f t="shared" si="71"/>
        <v/>
      </c>
      <c r="K141" s="9"/>
      <c r="L141" s="25" t="s">
        <v>416</v>
      </c>
      <c r="M141" s="28"/>
      <c r="N141" s="28"/>
      <c r="O141" s="29"/>
      <c r="P141" t="str">
        <f t="shared" si="76"/>
        <v/>
      </c>
      <c r="Q141" t="s">
        <v>414</v>
      </c>
      <c r="R141" t="s">
        <v>32</v>
      </c>
      <c r="S141" t="s">
        <v>142</v>
      </c>
      <c r="U141" t="str">
        <f t="shared" si="46"/>
        <v/>
      </c>
      <c r="V141" s="13"/>
    </row>
    <row r="142" spans="1:22" ht="13.2" customHeight="1" x14ac:dyDescent="0.3">
      <c r="A142">
        <v>11</v>
      </c>
      <c r="B142" t="s">
        <v>417</v>
      </c>
      <c r="C142" t="s">
        <v>34</v>
      </c>
      <c r="E142" t="str">
        <f t="shared" si="69"/>
        <v/>
      </c>
      <c r="F142" t="str">
        <f t="shared" si="71"/>
        <v/>
      </c>
      <c r="K142" s="9"/>
      <c r="L142" s="25" t="s">
        <v>418</v>
      </c>
      <c r="M142" s="28"/>
      <c r="N142" s="28"/>
      <c r="O142" s="29"/>
      <c r="P142" t="str">
        <f>IF(D$33="","",D$33)</f>
        <v/>
      </c>
      <c r="Q142" t="s">
        <v>419</v>
      </c>
      <c r="R142" t="s">
        <v>25</v>
      </c>
      <c r="S142" t="s">
        <v>145</v>
      </c>
      <c r="U142" t="str">
        <f t="shared" si="43"/>
        <v/>
      </c>
      <c r="V142" s="13" t="str">
        <f t="shared" ref="V142" si="77">IF(OR($N$15="Int.",ISBLANK($N$15)),"",IF(AND(U143="NO*",U145="NO*"),"Case 0",IF(U142="VALID",IF(U144="VALID",IF(U143="YES",IF(U145="YES","Case 1","Case 2"),IF(U145="YES","Case 3","Case 4")),IF(U143="YES",IF(U145="YES","Case 5","Case 6"),IF(U145="YES","Case 7","Case 8"))),IF(U144="VALID",IF(U143="YES",IF(U145="YES","Case 9","Case 10"),IF(U145="YES","Case 11","Case 12")),IF(U143="YES",IF(U145="YES","Case 13","Case 14"),IF(U145="YES","Case 15","Case 16"))))))</f>
        <v/>
      </c>
    </row>
    <row r="143" spans="1:22" ht="13.2" customHeight="1" x14ac:dyDescent="0.3">
      <c r="A143">
        <v>11</v>
      </c>
      <c r="B143" t="s">
        <v>420</v>
      </c>
      <c r="C143" t="s">
        <v>39</v>
      </c>
      <c r="E143" t="str">
        <f t="shared" si="69"/>
        <v/>
      </c>
      <c r="F143" t="str">
        <f t="shared" si="71"/>
        <v/>
      </c>
      <c r="K143" s="9"/>
      <c r="L143" s="25" t="s">
        <v>421</v>
      </c>
      <c r="M143" s="28"/>
      <c r="N143" s="28"/>
      <c r="O143" s="29"/>
      <c r="P143" t="str">
        <f t="shared" ref="P143:P145" si="78">IF(D$33="","",D$33)</f>
        <v/>
      </c>
      <c r="Q143" t="s">
        <v>419</v>
      </c>
      <c r="R143" t="s">
        <v>32</v>
      </c>
      <c r="S143" t="s">
        <v>145</v>
      </c>
      <c r="U143" t="str">
        <f t="shared" si="46"/>
        <v/>
      </c>
      <c r="V143" s="13"/>
    </row>
    <row r="144" spans="1:22" ht="13.2" customHeight="1" x14ac:dyDescent="0.3">
      <c r="A144">
        <v>11</v>
      </c>
      <c r="B144" t="s">
        <v>422</v>
      </c>
      <c r="C144" t="s">
        <v>42</v>
      </c>
      <c r="E144" t="str">
        <f t="shared" si="69"/>
        <v/>
      </c>
      <c r="F144" t="str">
        <f t="shared" si="71"/>
        <v/>
      </c>
      <c r="K144" s="9"/>
      <c r="L144" s="25" t="s">
        <v>423</v>
      </c>
      <c r="M144" s="28"/>
      <c r="N144" s="28"/>
      <c r="O144" s="29"/>
      <c r="P144" t="str">
        <f t="shared" si="78"/>
        <v/>
      </c>
      <c r="Q144" t="s">
        <v>424</v>
      </c>
      <c r="R144" t="s">
        <v>25</v>
      </c>
      <c r="S144" t="s">
        <v>145</v>
      </c>
      <c r="U144" t="str">
        <f t="shared" si="43"/>
        <v/>
      </c>
      <c r="V144" s="13"/>
    </row>
    <row r="145" spans="1:22" ht="13.2" customHeight="1" x14ac:dyDescent="0.3">
      <c r="A145" s="21">
        <v>11</v>
      </c>
      <c r="B145" s="21" t="s">
        <v>425</v>
      </c>
      <c r="C145" s="21" t="s">
        <v>49</v>
      </c>
      <c r="D145" s="21"/>
      <c r="E145" s="21" t="str">
        <f t="shared" si="69"/>
        <v/>
      </c>
      <c r="F145" s="21" t="str">
        <f t="shared" si="71"/>
        <v/>
      </c>
      <c r="G145" s="31"/>
      <c r="H145" s="21"/>
      <c r="I145" s="21"/>
      <c r="J145" s="21"/>
      <c r="K145" s="32"/>
      <c r="L145" s="25" t="s">
        <v>426</v>
      </c>
      <c r="M145" s="28"/>
      <c r="N145" s="28"/>
      <c r="O145" s="29"/>
      <c r="P145" t="str">
        <f t="shared" si="78"/>
        <v/>
      </c>
      <c r="Q145" t="s">
        <v>424</v>
      </c>
      <c r="R145" t="s">
        <v>32</v>
      </c>
      <c r="S145" t="s">
        <v>145</v>
      </c>
      <c r="U145" t="str">
        <f t="shared" si="46"/>
        <v/>
      </c>
      <c r="V145" s="13"/>
    </row>
    <row r="146" spans="1:22" ht="13.2" customHeight="1" x14ac:dyDescent="0.3">
      <c r="A146">
        <v>1</v>
      </c>
      <c r="B146" t="s">
        <v>427</v>
      </c>
      <c r="C146" t="s">
        <v>20</v>
      </c>
      <c r="E146" t="str">
        <f t="shared" si="69"/>
        <v/>
      </c>
      <c r="F146" t="str">
        <f t="shared" si="71"/>
        <v/>
      </c>
      <c r="K146" s="9"/>
      <c r="L146" s="25" t="s">
        <v>428</v>
      </c>
      <c r="M146" s="28"/>
      <c r="N146" s="28"/>
      <c r="O146" s="29"/>
      <c r="P146" t="str">
        <f>IF(D$34="","",D$34)</f>
        <v/>
      </c>
      <c r="Q146" t="s">
        <v>429</v>
      </c>
      <c r="R146" t="s">
        <v>25</v>
      </c>
      <c r="S146" t="s">
        <v>147</v>
      </c>
      <c r="U146" t="str">
        <f t="shared" ref="U146:U208" si="79">IF($T$1&lt;&gt;"Cq","",IF(T146="","INVALID",IF(T146&lt;33,"VALID","INVALID")))</f>
        <v/>
      </c>
      <c r="V146" s="13" t="str">
        <f t="shared" ref="V146" si="80">IF(OR($N$15="Int.",ISBLANK($N$15)),"",IF(AND(U147="NO*",U149="NO*"),"Case 0",IF(U146="VALID",IF(U148="VALID",IF(U147="YES",IF(U149="YES","Case 1","Case 2"),IF(U149="YES","Case 3","Case 4")),IF(U147="YES",IF(U149="YES","Case 5","Case 6"),IF(U149="YES","Case 7","Case 8"))),IF(U148="VALID",IF(U147="YES",IF(U149="YES","Case 9","Case 10"),IF(U149="YES","Case 11","Case 12")),IF(U147="YES",IF(U149="YES","Case 13","Case 14"),IF(U149="YES","Case 15","Case 16"))))))</f>
        <v/>
      </c>
    </row>
    <row r="147" spans="1:22" ht="13.2" customHeight="1" x14ac:dyDescent="0.3">
      <c r="A147">
        <v>1</v>
      </c>
      <c r="B147" t="s">
        <v>430</v>
      </c>
      <c r="C147" t="s">
        <v>28</v>
      </c>
      <c r="E147" t="str">
        <f t="shared" si="69"/>
        <v/>
      </c>
      <c r="F147" t="str">
        <f t="shared" si="71"/>
        <v/>
      </c>
      <c r="K147" s="9"/>
      <c r="L147" s="25" t="s">
        <v>431</v>
      </c>
      <c r="M147" s="28"/>
      <c r="N147" s="28"/>
      <c r="O147" s="29"/>
      <c r="P147" t="str">
        <f t="shared" ref="P147:P149" si="81">IF(D$34="","",D$34)</f>
        <v/>
      </c>
      <c r="Q147" t="s">
        <v>429</v>
      </c>
      <c r="R147" t="s">
        <v>32</v>
      </c>
      <c r="S147" t="s">
        <v>147</v>
      </c>
      <c r="U147" t="str">
        <f t="shared" ref="U147:U209" si="82">IF($T$1&lt;&gt;"Cq","",IF(T147="","NO",IF(T147&lt;33,"YES","NO*")))</f>
        <v/>
      </c>
      <c r="V147" s="13"/>
    </row>
    <row r="148" spans="1:22" ht="13.2" customHeight="1" x14ac:dyDescent="0.3">
      <c r="A148">
        <v>1</v>
      </c>
      <c r="B148" t="s">
        <v>432</v>
      </c>
      <c r="C148" t="s">
        <v>34</v>
      </c>
      <c r="E148" t="str">
        <f t="shared" si="69"/>
        <v/>
      </c>
      <c r="F148" t="str">
        <f t="shared" si="71"/>
        <v/>
      </c>
      <c r="K148" s="9"/>
      <c r="L148" s="25" t="s">
        <v>433</v>
      </c>
      <c r="M148" s="28"/>
      <c r="N148" s="28"/>
      <c r="O148" s="29"/>
      <c r="P148" t="str">
        <f t="shared" si="81"/>
        <v/>
      </c>
      <c r="Q148" t="s">
        <v>434</v>
      </c>
      <c r="R148" t="s">
        <v>25</v>
      </c>
      <c r="S148" t="s">
        <v>147</v>
      </c>
      <c r="U148" t="str">
        <f t="shared" si="79"/>
        <v/>
      </c>
      <c r="V148" s="13"/>
    </row>
    <row r="149" spans="1:22" ht="13.2" customHeight="1" x14ac:dyDescent="0.3">
      <c r="A149">
        <v>1</v>
      </c>
      <c r="B149" t="s">
        <v>435</v>
      </c>
      <c r="C149" t="s">
        <v>39</v>
      </c>
      <c r="E149" t="str">
        <f t="shared" si="69"/>
        <v/>
      </c>
      <c r="F149" t="str">
        <f t="shared" si="71"/>
        <v/>
      </c>
      <c r="K149" s="9"/>
      <c r="L149" s="25" t="s">
        <v>436</v>
      </c>
      <c r="M149" s="28"/>
      <c r="N149" s="28"/>
      <c r="O149" s="29"/>
      <c r="P149" t="str">
        <f t="shared" si="81"/>
        <v/>
      </c>
      <c r="Q149" t="s">
        <v>434</v>
      </c>
      <c r="R149" t="s">
        <v>32</v>
      </c>
      <c r="S149" t="s">
        <v>147</v>
      </c>
      <c r="U149" t="str">
        <f t="shared" si="82"/>
        <v/>
      </c>
      <c r="V149" s="13"/>
    </row>
    <row r="150" spans="1:22" ht="13.2" customHeight="1" x14ac:dyDescent="0.3">
      <c r="A150">
        <v>1</v>
      </c>
      <c r="B150" t="s">
        <v>437</v>
      </c>
      <c r="C150" t="s">
        <v>42</v>
      </c>
      <c r="E150" t="str">
        <f t="shared" si="69"/>
        <v/>
      </c>
      <c r="F150" t="str">
        <f t="shared" si="71"/>
        <v/>
      </c>
      <c r="K150" s="9"/>
      <c r="L150" s="25" t="s">
        <v>438</v>
      </c>
      <c r="M150" s="28"/>
      <c r="N150" s="28"/>
      <c r="O150" s="29"/>
      <c r="P150" t="str">
        <f>IF(D$35="","",D$35)</f>
        <v/>
      </c>
      <c r="Q150" t="s">
        <v>439</v>
      </c>
      <c r="R150" t="s">
        <v>25</v>
      </c>
      <c r="S150" t="s">
        <v>150</v>
      </c>
      <c r="U150" t="str">
        <f t="shared" si="79"/>
        <v/>
      </c>
      <c r="V150" s="13" t="str">
        <f t="shared" ref="V150" si="83">IF(OR($N$15="Int.",ISBLANK($N$15)),"",IF(AND(U151="NO*",U153="NO*"),"Case 0",IF(U150="VALID",IF(U152="VALID",IF(U151="YES",IF(U153="YES","Case 1","Case 2"),IF(U153="YES","Case 3","Case 4")),IF(U151="YES",IF(U153="YES","Case 5","Case 6"),IF(U153="YES","Case 7","Case 8"))),IF(U152="VALID",IF(U151="YES",IF(U153="YES","Case 9","Case 10"),IF(U153="YES","Case 11","Case 12")),IF(U151="YES",IF(U153="YES","Case 13","Case 14"),IF(U153="YES","Case 15","Case 16"))))))</f>
        <v/>
      </c>
    </row>
    <row r="151" spans="1:22" ht="13.2" customHeight="1" x14ac:dyDescent="0.3">
      <c r="A151">
        <v>1</v>
      </c>
      <c r="B151" t="s">
        <v>440</v>
      </c>
      <c r="C151" t="s">
        <v>49</v>
      </c>
      <c r="E151" t="str">
        <f t="shared" si="69"/>
        <v/>
      </c>
      <c r="F151" t="str">
        <f t="shared" si="71"/>
        <v/>
      </c>
      <c r="K151" s="9"/>
      <c r="L151" s="25" t="s">
        <v>441</v>
      </c>
      <c r="M151" s="28"/>
      <c r="N151" s="28"/>
      <c r="O151" s="29"/>
      <c r="P151" t="str">
        <f t="shared" ref="P151:P153" si="84">IF(D$35="","",D$35)</f>
        <v/>
      </c>
      <c r="Q151" t="s">
        <v>439</v>
      </c>
      <c r="R151" t="s">
        <v>32</v>
      </c>
      <c r="S151" t="s">
        <v>150</v>
      </c>
      <c r="U151" t="str">
        <f t="shared" si="82"/>
        <v/>
      </c>
      <c r="V151" s="13"/>
    </row>
    <row r="152" spans="1:22" ht="13.2" customHeight="1" x14ac:dyDescent="0.3">
      <c r="A152">
        <v>2</v>
      </c>
      <c r="B152" t="s">
        <v>442</v>
      </c>
      <c r="C152" t="s">
        <v>20</v>
      </c>
      <c r="E152" t="str">
        <f t="shared" si="69"/>
        <v/>
      </c>
      <c r="F152" t="str">
        <f t="shared" si="71"/>
        <v/>
      </c>
      <c r="K152" s="9"/>
      <c r="L152" s="25" t="s">
        <v>443</v>
      </c>
      <c r="M152" s="28"/>
      <c r="N152" s="28"/>
      <c r="O152" s="29"/>
      <c r="P152" t="str">
        <f t="shared" si="84"/>
        <v/>
      </c>
      <c r="Q152" t="s">
        <v>444</v>
      </c>
      <c r="R152" t="s">
        <v>25</v>
      </c>
      <c r="S152" t="s">
        <v>150</v>
      </c>
      <c r="U152" t="str">
        <f t="shared" si="79"/>
        <v/>
      </c>
      <c r="V152" s="13"/>
    </row>
    <row r="153" spans="1:22" ht="13.2" customHeight="1" x14ac:dyDescent="0.3">
      <c r="A153">
        <v>2</v>
      </c>
      <c r="B153" t="s">
        <v>445</v>
      </c>
      <c r="C153" t="s">
        <v>28</v>
      </c>
      <c r="E153" t="str">
        <f t="shared" si="69"/>
        <v/>
      </c>
      <c r="F153" t="str">
        <f t="shared" si="71"/>
        <v/>
      </c>
      <c r="K153" s="9"/>
      <c r="L153" s="25" t="s">
        <v>446</v>
      </c>
      <c r="M153" s="28"/>
      <c r="N153" s="28"/>
      <c r="O153" s="29"/>
      <c r="P153" t="str">
        <f t="shared" si="84"/>
        <v/>
      </c>
      <c r="Q153" t="s">
        <v>444</v>
      </c>
      <c r="R153" t="s">
        <v>32</v>
      </c>
      <c r="S153" t="s">
        <v>150</v>
      </c>
      <c r="U153" t="str">
        <f t="shared" si="82"/>
        <v/>
      </c>
      <c r="V153" s="13"/>
    </row>
    <row r="154" spans="1:22" ht="13.2" customHeight="1" x14ac:dyDescent="0.3">
      <c r="A154">
        <v>2</v>
      </c>
      <c r="B154" t="s">
        <v>447</v>
      </c>
      <c r="C154" t="s">
        <v>34</v>
      </c>
      <c r="E154" t="str">
        <f t="shared" si="69"/>
        <v/>
      </c>
      <c r="F154" t="str">
        <f t="shared" si="71"/>
        <v/>
      </c>
      <c r="K154" s="9"/>
      <c r="L154" s="25" t="s">
        <v>448</v>
      </c>
      <c r="M154" s="28"/>
      <c r="N154" s="28"/>
      <c r="O154" s="29"/>
      <c r="P154" t="str">
        <f>IF(D$36="","",D$36)</f>
        <v/>
      </c>
      <c r="Q154" t="s">
        <v>449</v>
      </c>
      <c r="R154" t="s">
        <v>25</v>
      </c>
      <c r="S154" t="s">
        <v>152</v>
      </c>
      <c r="U154" t="str">
        <f t="shared" si="79"/>
        <v/>
      </c>
      <c r="V154" s="13" t="str">
        <f t="shared" ref="V154" si="85">IF(OR($N$15="Int.",ISBLANK($N$15)),"",IF(AND(U155="NO*",U157="NO*"),"Case 0",IF(U154="VALID",IF(U156="VALID",IF(U155="YES",IF(U157="YES","Case 1","Case 2"),IF(U157="YES","Case 3","Case 4")),IF(U155="YES",IF(U157="YES","Case 5","Case 6"),IF(U157="YES","Case 7","Case 8"))),IF(U156="VALID",IF(U155="YES",IF(U157="YES","Case 9","Case 10"),IF(U157="YES","Case 11","Case 12")),IF(U155="YES",IF(U157="YES","Case 13","Case 14"),IF(U157="YES","Case 15","Case 16"))))))</f>
        <v/>
      </c>
    </row>
    <row r="155" spans="1:22" ht="13.2" customHeight="1" x14ac:dyDescent="0.3">
      <c r="A155">
        <v>2</v>
      </c>
      <c r="B155" t="s">
        <v>450</v>
      </c>
      <c r="C155" t="s">
        <v>39</v>
      </c>
      <c r="E155" t="str">
        <f t="shared" si="69"/>
        <v/>
      </c>
      <c r="F155" t="str">
        <f t="shared" si="71"/>
        <v/>
      </c>
      <c r="K155" s="9"/>
      <c r="L155" s="25" t="s">
        <v>451</v>
      </c>
      <c r="M155" s="28"/>
      <c r="N155" s="28"/>
      <c r="O155" s="29"/>
      <c r="P155" t="str">
        <f t="shared" ref="P155:P157" si="86">IF(D$36="","",D$36)</f>
        <v/>
      </c>
      <c r="Q155" t="s">
        <v>449</v>
      </c>
      <c r="R155" t="s">
        <v>32</v>
      </c>
      <c r="S155" t="s">
        <v>152</v>
      </c>
      <c r="U155" t="str">
        <f t="shared" si="82"/>
        <v/>
      </c>
      <c r="V155" s="13"/>
    </row>
    <row r="156" spans="1:22" ht="13.2" customHeight="1" x14ac:dyDescent="0.3">
      <c r="A156">
        <v>2</v>
      </c>
      <c r="B156" t="s">
        <v>452</v>
      </c>
      <c r="C156" t="s">
        <v>42</v>
      </c>
      <c r="E156" t="str">
        <f t="shared" si="69"/>
        <v/>
      </c>
      <c r="F156" t="str">
        <f t="shared" si="71"/>
        <v/>
      </c>
      <c r="K156" s="9"/>
      <c r="L156" s="25" t="s">
        <v>453</v>
      </c>
      <c r="M156" s="28"/>
      <c r="N156" s="28"/>
      <c r="O156" s="29"/>
      <c r="P156" t="str">
        <f t="shared" si="86"/>
        <v/>
      </c>
      <c r="Q156" t="s">
        <v>454</v>
      </c>
      <c r="R156" t="s">
        <v>25</v>
      </c>
      <c r="S156" t="s">
        <v>152</v>
      </c>
      <c r="U156" t="str">
        <f t="shared" si="79"/>
        <v/>
      </c>
      <c r="V156" s="13"/>
    </row>
    <row r="157" spans="1:22" ht="13.2" customHeight="1" x14ac:dyDescent="0.3">
      <c r="A157">
        <v>2</v>
      </c>
      <c r="B157" t="s">
        <v>455</v>
      </c>
      <c r="C157" t="s">
        <v>49</v>
      </c>
      <c r="E157" t="str">
        <f t="shared" si="69"/>
        <v/>
      </c>
      <c r="F157" t="str">
        <f t="shared" si="71"/>
        <v/>
      </c>
      <c r="K157" s="9"/>
      <c r="L157" s="25" t="s">
        <v>456</v>
      </c>
      <c r="M157" s="28"/>
      <c r="N157" s="28"/>
      <c r="O157" s="29"/>
      <c r="P157" t="str">
        <f t="shared" si="86"/>
        <v/>
      </c>
      <c r="Q157" t="s">
        <v>454</v>
      </c>
      <c r="R157" t="s">
        <v>32</v>
      </c>
      <c r="S157" t="s">
        <v>152</v>
      </c>
      <c r="U157" t="str">
        <f t="shared" si="82"/>
        <v/>
      </c>
      <c r="V157" s="13"/>
    </row>
    <row r="158" spans="1:22" ht="13.2" customHeight="1" x14ac:dyDescent="0.3">
      <c r="A158">
        <v>4</v>
      </c>
      <c r="B158" t="s">
        <v>457</v>
      </c>
      <c r="C158" t="s">
        <v>20</v>
      </c>
      <c r="E158" t="str">
        <f t="shared" si="69"/>
        <v/>
      </c>
      <c r="F158" t="str">
        <f t="shared" si="71"/>
        <v/>
      </c>
      <c r="K158" s="9"/>
      <c r="L158" s="25" t="s">
        <v>458</v>
      </c>
      <c r="M158" s="28"/>
      <c r="N158" s="28"/>
      <c r="O158" s="29"/>
      <c r="P158" t="str">
        <f>IF(D$37="","",D$37)</f>
        <v/>
      </c>
      <c r="Q158" t="s">
        <v>459</v>
      </c>
      <c r="R158" t="s">
        <v>25</v>
      </c>
      <c r="S158" t="s">
        <v>155</v>
      </c>
      <c r="U158" t="str">
        <f t="shared" si="79"/>
        <v/>
      </c>
      <c r="V158" s="13" t="str">
        <f t="shared" ref="V158" si="87">IF(OR($N$15="Int.",ISBLANK($N$15)),"",IF(AND(U159="NO*",U161="NO*"),"Case 0",IF(U158="VALID",IF(U160="VALID",IF(U159="YES",IF(U161="YES","Case 1","Case 2"),IF(U161="YES","Case 3","Case 4")),IF(U159="YES",IF(U161="YES","Case 5","Case 6"),IF(U161="YES","Case 7","Case 8"))),IF(U160="VALID",IF(U159="YES",IF(U161="YES","Case 9","Case 10"),IF(U161="YES","Case 11","Case 12")),IF(U159="YES",IF(U161="YES","Case 13","Case 14"),IF(U161="YES","Case 15","Case 16"))))))</f>
        <v/>
      </c>
    </row>
    <row r="159" spans="1:22" ht="13.2" customHeight="1" x14ac:dyDescent="0.3">
      <c r="A159">
        <v>4</v>
      </c>
      <c r="B159" t="s">
        <v>460</v>
      </c>
      <c r="C159" t="s">
        <v>28</v>
      </c>
      <c r="E159" t="str">
        <f t="shared" si="69"/>
        <v/>
      </c>
      <c r="F159" t="str">
        <f t="shared" si="71"/>
        <v/>
      </c>
      <c r="K159" s="9"/>
      <c r="L159" s="25" t="s">
        <v>461</v>
      </c>
      <c r="M159" s="28"/>
      <c r="N159" s="28"/>
      <c r="O159" s="29"/>
      <c r="P159" t="str">
        <f t="shared" ref="P159:P161" si="88">IF(D$37="","",D$37)</f>
        <v/>
      </c>
      <c r="Q159" t="s">
        <v>459</v>
      </c>
      <c r="R159" t="s">
        <v>32</v>
      </c>
      <c r="S159" t="s">
        <v>155</v>
      </c>
      <c r="U159" t="str">
        <f t="shared" si="82"/>
        <v/>
      </c>
      <c r="V159" s="13"/>
    </row>
    <row r="160" spans="1:22" ht="13.2" customHeight="1" x14ac:dyDescent="0.3">
      <c r="A160">
        <v>4</v>
      </c>
      <c r="B160" t="s">
        <v>462</v>
      </c>
      <c r="C160" t="s">
        <v>34</v>
      </c>
      <c r="E160" t="str">
        <f t="shared" si="69"/>
        <v/>
      </c>
      <c r="F160" t="str">
        <f t="shared" si="71"/>
        <v/>
      </c>
      <c r="K160" s="9"/>
      <c r="L160" s="25" t="s">
        <v>463</v>
      </c>
      <c r="M160" s="28"/>
      <c r="N160" s="28"/>
      <c r="O160" s="29"/>
      <c r="P160" t="str">
        <f t="shared" si="88"/>
        <v/>
      </c>
      <c r="Q160" t="s">
        <v>464</v>
      </c>
      <c r="R160" t="s">
        <v>25</v>
      </c>
      <c r="S160" t="s">
        <v>155</v>
      </c>
      <c r="U160" t="str">
        <f t="shared" si="79"/>
        <v/>
      </c>
      <c r="V160" s="13"/>
    </row>
    <row r="161" spans="1:22" ht="13.2" customHeight="1" x14ac:dyDescent="0.3">
      <c r="A161">
        <v>4</v>
      </c>
      <c r="B161" t="s">
        <v>465</v>
      </c>
      <c r="C161" t="s">
        <v>39</v>
      </c>
      <c r="E161" t="str">
        <f t="shared" si="69"/>
        <v/>
      </c>
      <c r="F161" t="str">
        <f t="shared" si="71"/>
        <v/>
      </c>
      <c r="K161" s="9"/>
      <c r="L161" s="25" t="s">
        <v>466</v>
      </c>
      <c r="M161" s="28"/>
      <c r="N161" s="28"/>
      <c r="O161" s="29"/>
      <c r="P161" t="str">
        <f t="shared" si="88"/>
        <v/>
      </c>
      <c r="Q161" t="s">
        <v>464</v>
      </c>
      <c r="R161" t="s">
        <v>32</v>
      </c>
      <c r="S161" t="s">
        <v>155</v>
      </c>
      <c r="U161" t="str">
        <f t="shared" si="82"/>
        <v/>
      </c>
      <c r="V161" s="13"/>
    </row>
    <row r="162" spans="1:22" ht="13.2" customHeight="1" x14ac:dyDescent="0.3">
      <c r="A162">
        <v>4</v>
      </c>
      <c r="B162" t="s">
        <v>467</v>
      </c>
      <c r="C162" t="s">
        <v>42</v>
      </c>
      <c r="E162" t="str">
        <f t="shared" si="69"/>
        <v/>
      </c>
      <c r="F162" t="str">
        <f t="shared" si="71"/>
        <v/>
      </c>
      <c r="K162" s="9"/>
      <c r="L162" s="25" t="s">
        <v>468</v>
      </c>
      <c r="M162" s="28"/>
      <c r="N162" s="28"/>
      <c r="O162" s="29"/>
      <c r="P162" t="str">
        <f>IF(D$38="","",D$38)</f>
        <v/>
      </c>
      <c r="Q162" t="s">
        <v>469</v>
      </c>
      <c r="R162" t="s">
        <v>25</v>
      </c>
      <c r="S162" t="s">
        <v>157</v>
      </c>
      <c r="U162" t="str">
        <f t="shared" si="79"/>
        <v/>
      </c>
      <c r="V162" s="13" t="str">
        <f t="shared" ref="V162" si="89">IF(OR($N$15="Int.",ISBLANK($N$15)),"",IF(AND(U163="NO*",U165="NO*"),"Case 0",IF(U162="VALID",IF(U164="VALID",IF(U163="YES",IF(U165="YES","Case 1","Case 2"),IF(U165="YES","Case 3","Case 4")),IF(U163="YES",IF(U165="YES","Case 5","Case 6"),IF(U165="YES","Case 7","Case 8"))),IF(U164="VALID",IF(U163="YES",IF(U165="YES","Case 9","Case 10"),IF(U165="YES","Case 11","Case 12")),IF(U163="YES",IF(U165="YES","Case 13","Case 14"),IF(U165="YES","Case 15","Case 16"))))))</f>
        <v/>
      </c>
    </row>
    <row r="163" spans="1:22" ht="13.2" customHeight="1" x14ac:dyDescent="0.3">
      <c r="A163">
        <v>4</v>
      </c>
      <c r="B163" t="s">
        <v>470</v>
      </c>
      <c r="C163" t="s">
        <v>49</v>
      </c>
      <c r="E163" t="str">
        <f t="shared" si="69"/>
        <v/>
      </c>
      <c r="F163" t="str">
        <f t="shared" si="71"/>
        <v/>
      </c>
      <c r="K163" s="9"/>
      <c r="L163" s="25" t="s">
        <v>471</v>
      </c>
      <c r="M163" s="28"/>
      <c r="N163" s="28"/>
      <c r="O163" s="29"/>
      <c r="P163" t="str">
        <f t="shared" ref="P163:P165" si="90">IF(D$38="","",D$38)</f>
        <v/>
      </c>
      <c r="Q163" t="s">
        <v>469</v>
      </c>
      <c r="R163" t="s">
        <v>32</v>
      </c>
      <c r="S163" t="s">
        <v>157</v>
      </c>
      <c r="U163" t="str">
        <f t="shared" si="82"/>
        <v/>
      </c>
      <c r="V163" s="13"/>
    </row>
    <row r="164" spans="1:22" ht="13.2" customHeight="1" x14ac:dyDescent="0.3">
      <c r="A164">
        <v>5</v>
      </c>
      <c r="B164" t="s">
        <v>472</v>
      </c>
      <c r="C164" t="s">
        <v>20</v>
      </c>
      <c r="E164" t="str">
        <f t="shared" si="69"/>
        <v/>
      </c>
      <c r="F164" t="str">
        <f t="shared" si="71"/>
        <v/>
      </c>
      <c r="K164" s="9"/>
      <c r="L164" s="25" t="s">
        <v>473</v>
      </c>
      <c r="M164" s="28"/>
      <c r="N164" s="28"/>
      <c r="O164" s="29"/>
      <c r="P164" t="str">
        <f t="shared" si="90"/>
        <v/>
      </c>
      <c r="Q164" t="s">
        <v>474</v>
      </c>
      <c r="R164" t="s">
        <v>25</v>
      </c>
      <c r="S164" t="s">
        <v>157</v>
      </c>
      <c r="U164" t="str">
        <f t="shared" si="79"/>
        <v/>
      </c>
      <c r="V164" s="13"/>
    </row>
    <row r="165" spans="1:22" ht="13.2" customHeight="1" x14ac:dyDescent="0.3">
      <c r="A165">
        <v>5</v>
      </c>
      <c r="B165" t="s">
        <v>475</v>
      </c>
      <c r="C165" t="s">
        <v>28</v>
      </c>
      <c r="E165" t="str">
        <f t="shared" si="69"/>
        <v/>
      </c>
      <c r="F165" t="str">
        <f t="shared" si="71"/>
        <v/>
      </c>
      <c r="K165" s="9"/>
      <c r="L165" s="25" t="s">
        <v>476</v>
      </c>
      <c r="M165" s="28"/>
      <c r="N165" s="28"/>
      <c r="O165" s="29"/>
      <c r="P165" t="str">
        <f t="shared" si="90"/>
        <v/>
      </c>
      <c r="Q165" t="s">
        <v>474</v>
      </c>
      <c r="R165" t="s">
        <v>32</v>
      </c>
      <c r="S165" t="s">
        <v>157</v>
      </c>
      <c r="U165" t="str">
        <f t="shared" si="82"/>
        <v/>
      </c>
      <c r="V165" s="13"/>
    </row>
    <row r="166" spans="1:22" ht="13.2" customHeight="1" x14ac:dyDescent="0.3">
      <c r="A166">
        <v>5</v>
      </c>
      <c r="B166" t="s">
        <v>477</v>
      </c>
      <c r="C166" t="s">
        <v>34</v>
      </c>
      <c r="E166" t="str">
        <f t="shared" si="69"/>
        <v/>
      </c>
      <c r="F166" t="str">
        <f t="shared" si="71"/>
        <v/>
      </c>
      <c r="K166" s="9"/>
      <c r="L166" s="25" t="s">
        <v>478</v>
      </c>
      <c r="M166" s="28"/>
      <c r="N166" s="28"/>
      <c r="O166" s="29"/>
      <c r="P166" t="str">
        <f>IF(D$39="","",D$39)</f>
        <v/>
      </c>
      <c r="Q166" t="s">
        <v>479</v>
      </c>
      <c r="R166" t="s">
        <v>25</v>
      </c>
      <c r="S166" t="s">
        <v>160</v>
      </c>
      <c r="U166" t="str">
        <f t="shared" si="79"/>
        <v/>
      </c>
      <c r="V166" s="13" t="str">
        <f t="shared" ref="V166" si="91">IF(OR($N$15="Int.",ISBLANK($N$15)),"",IF(AND(U167="NO*",U169="NO*"),"Case 0",IF(U166="VALID",IF(U168="VALID",IF(U167="YES",IF(U169="YES","Case 1","Case 2"),IF(U169="YES","Case 3","Case 4")),IF(U167="YES",IF(U169="YES","Case 5","Case 6"),IF(U169="YES","Case 7","Case 8"))),IF(U168="VALID",IF(U167="YES",IF(U169="YES","Case 9","Case 10"),IF(U169="YES","Case 11","Case 12")),IF(U167="YES",IF(U169="YES","Case 13","Case 14"),IF(U169="YES","Case 15","Case 16"))))))</f>
        <v/>
      </c>
    </row>
    <row r="167" spans="1:22" ht="13.2" customHeight="1" x14ac:dyDescent="0.3">
      <c r="A167">
        <v>5</v>
      </c>
      <c r="B167" t="s">
        <v>480</v>
      </c>
      <c r="C167" t="s">
        <v>39</v>
      </c>
      <c r="E167" t="str">
        <f t="shared" si="69"/>
        <v/>
      </c>
      <c r="F167" t="str">
        <f t="shared" si="71"/>
        <v/>
      </c>
      <c r="K167" s="9"/>
      <c r="L167" s="25" t="s">
        <v>481</v>
      </c>
      <c r="M167" s="28"/>
      <c r="N167" s="28"/>
      <c r="O167" s="29"/>
      <c r="P167" t="str">
        <f t="shared" ref="P167:P169" si="92">IF(D$39="","",D$39)</f>
        <v/>
      </c>
      <c r="Q167" t="s">
        <v>479</v>
      </c>
      <c r="R167" t="s">
        <v>32</v>
      </c>
      <c r="S167" t="s">
        <v>160</v>
      </c>
      <c r="U167" t="str">
        <f t="shared" si="82"/>
        <v/>
      </c>
      <c r="V167" s="13"/>
    </row>
    <row r="168" spans="1:22" ht="13.2" customHeight="1" x14ac:dyDescent="0.3">
      <c r="A168">
        <v>5</v>
      </c>
      <c r="B168" t="s">
        <v>482</v>
      </c>
      <c r="C168" t="s">
        <v>42</v>
      </c>
      <c r="E168" t="str">
        <f t="shared" si="69"/>
        <v/>
      </c>
      <c r="F168" t="str">
        <f t="shared" si="71"/>
        <v/>
      </c>
      <c r="K168" s="9"/>
      <c r="L168" s="25" t="s">
        <v>483</v>
      </c>
      <c r="M168" s="28"/>
      <c r="N168" s="28"/>
      <c r="O168" s="29"/>
      <c r="P168" t="str">
        <f t="shared" si="92"/>
        <v/>
      </c>
      <c r="Q168" t="s">
        <v>484</v>
      </c>
      <c r="R168" t="s">
        <v>25</v>
      </c>
      <c r="S168" t="s">
        <v>160</v>
      </c>
      <c r="U168" t="str">
        <f t="shared" si="79"/>
        <v/>
      </c>
      <c r="V168" s="13"/>
    </row>
    <row r="169" spans="1:22" ht="13.2" customHeight="1" x14ac:dyDescent="0.3">
      <c r="A169">
        <v>5</v>
      </c>
      <c r="B169" t="s">
        <v>485</v>
      </c>
      <c r="C169" t="s">
        <v>49</v>
      </c>
      <c r="E169" t="str">
        <f t="shared" si="69"/>
        <v/>
      </c>
      <c r="F169" t="str">
        <f t="shared" si="71"/>
        <v/>
      </c>
      <c r="K169" s="9"/>
      <c r="L169" s="25" t="s">
        <v>486</v>
      </c>
      <c r="M169" s="28"/>
      <c r="N169" s="28"/>
      <c r="O169" s="29"/>
      <c r="P169" t="str">
        <f t="shared" si="92"/>
        <v/>
      </c>
      <c r="Q169" t="s">
        <v>484</v>
      </c>
      <c r="R169" t="s">
        <v>32</v>
      </c>
      <c r="S169" t="s">
        <v>160</v>
      </c>
      <c r="U169" t="str">
        <f t="shared" si="82"/>
        <v/>
      </c>
      <c r="V169" s="13"/>
    </row>
    <row r="170" spans="1:22" ht="13.2" customHeight="1" x14ac:dyDescent="0.3">
      <c r="A170">
        <v>7</v>
      </c>
      <c r="B170" t="s">
        <v>487</v>
      </c>
      <c r="C170" t="s">
        <v>20</v>
      </c>
      <c r="E170" t="str">
        <f t="shared" si="69"/>
        <v/>
      </c>
      <c r="F170" t="str">
        <f t="shared" si="71"/>
        <v/>
      </c>
      <c r="K170" s="9"/>
      <c r="L170" s="25" t="s">
        <v>488</v>
      </c>
      <c r="M170" s="28"/>
      <c r="N170" s="28"/>
      <c r="O170" s="29"/>
      <c r="P170" t="str">
        <f>IF(D$40="","",D$40)</f>
        <v/>
      </c>
      <c r="Q170" t="s">
        <v>489</v>
      </c>
      <c r="R170" t="s">
        <v>25</v>
      </c>
      <c r="S170" t="s">
        <v>162</v>
      </c>
      <c r="U170" t="str">
        <f t="shared" si="79"/>
        <v/>
      </c>
      <c r="V170" s="13" t="str">
        <f t="shared" ref="V170" si="93">IF(OR($N$15="Int.",ISBLANK($N$15)),"",IF(AND(U171="NO*",U173="NO*"),"Case 0",IF(U170="VALID",IF(U172="VALID",IF(U171="YES",IF(U173="YES","Case 1","Case 2"),IF(U173="YES","Case 3","Case 4")),IF(U171="YES",IF(U173="YES","Case 5","Case 6"),IF(U173="YES","Case 7","Case 8"))),IF(U172="VALID",IF(U171="YES",IF(U173="YES","Case 9","Case 10"),IF(U173="YES","Case 11","Case 12")),IF(U171="YES",IF(U173="YES","Case 13","Case 14"),IF(U173="YES","Case 15","Case 16"))))))</f>
        <v/>
      </c>
    </row>
    <row r="171" spans="1:22" ht="13.2" customHeight="1" x14ac:dyDescent="0.3">
      <c r="A171">
        <v>7</v>
      </c>
      <c r="B171" t="s">
        <v>490</v>
      </c>
      <c r="C171" t="s">
        <v>28</v>
      </c>
      <c r="E171" t="str">
        <f t="shared" si="69"/>
        <v/>
      </c>
      <c r="F171" t="str">
        <f t="shared" si="71"/>
        <v/>
      </c>
      <c r="K171" s="9"/>
      <c r="L171" s="25" t="s">
        <v>491</v>
      </c>
      <c r="M171" s="28"/>
      <c r="N171" s="28"/>
      <c r="O171" s="29"/>
      <c r="P171" t="str">
        <f t="shared" ref="P171:P173" si="94">IF(D$40="","",D$40)</f>
        <v/>
      </c>
      <c r="Q171" t="s">
        <v>489</v>
      </c>
      <c r="R171" t="s">
        <v>32</v>
      </c>
      <c r="S171" t="s">
        <v>162</v>
      </c>
      <c r="U171" t="str">
        <f t="shared" si="82"/>
        <v/>
      </c>
      <c r="V171" s="13"/>
    </row>
    <row r="172" spans="1:22" ht="13.2" customHeight="1" x14ac:dyDescent="0.3">
      <c r="A172">
        <v>7</v>
      </c>
      <c r="B172" t="s">
        <v>492</v>
      </c>
      <c r="C172" t="s">
        <v>34</v>
      </c>
      <c r="E172" t="str">
        <f t="shared" si="69"/>
        <v/>
      </c>
      <c r="F172" t="str">
        <f t="shared" si="71"/>
        <v/>
      </c>
      <c r="K172" s="9"/>
      <c r="L172" s="25" t="s">
        <v>493</v>
      </c>
      <c r="M172" s="28"/>
      <c r="N172" s="28"/>
      <c r="O172" s="29"/>
      <c r="P172" t="str">
        <f t="shared" si="94"/>
        <v/>
      </c>
      <c r="Q172" t="s">
        <v>494</v>
      </c>
      <c r="R172" t="s">
        <v>25</v>
      </c>
      <c r="S172" t="s">
        <v>162</v>
      </c>
      <c r="U172" t="str">
        <f t="shared" si="79"/>
        <v/>
      </c>
      <c r="V172" s="13"/>
    </row>
    <row r="173" spans="1:22" ht="13.2" customHeight="1" x14ac:dyDescent="0.3">
      <c r="A173">
        <v>7</v>
      </c>
      <c r="B173" t="s">
        <v>495</v>
      </c>
      <c r="C173" t="s">
        <v>39</v>
      </c>
      <c r="E173" t="str">
        <f t="shared" si="69"/>
        <v/>
      </c>
      <c r="F173" t="str">
        <f t="shared" si="71"/>
        <v/>
      </c>
      <c r="K173" s="9"/>
      <c r="L173" s="25" t="s">
        <v>496</v>
      </c>
      <c r="M173" s="28"/>
      <c r="N173" s="28"/>
      <c r="O173" s="29"/>
      <c r="P173" t="str">
        <f t="shared" si="94"/>
        <v/>
      </c>
      <c r="Q173" t="s">
        <v>494</v>
      </c>
      <c r="R173" t="s">
        <v>32</v>
      </c>
      <c r="S173" t="s">
        <v>162</v>
      </c>
      <c r="U173" t="str">
        <f t="shared" si="82"/>
        <v/>
      </c>
      <c r="V173" s="13"/>
    </row>
    <row r="174" spans="1:22" ht="13.2" customHeight="1" x14ac:dyDescent="0.3">
      <c r="A174">
        <v>7</v>
      </c>
      <c r="B174" t="s">
        <v>497</v>
      </c>
      <c r="C174" t="s">
        <v>42</v>
      </c>
      <c r="E174" t="str">
        <f t="shared" si="69"/>
        <v/>
      </c>
      <c r="F174" t="str">
        <f t="shared" si="71"/>
        <v/>
      </c>
      <c r="K174" s="9"/>
      <c r="L174" s="25" t="s">
        <v>498</v>
      </c>
      <c r="M174" s="28"/>
      <c r="N174" s="28"/>
      <c r="O174" s="29"/>
      <c r="P174" t="str">
        <f>IF(D$41="","",D$41)</f>
        <v/>
      </c>
      <c r="Q174" t="s">
        <v>499</v>
      </c>
      <c r="R174" t="s">
        <v>25</v>
      </c>
      <c r="S174" t="s">
        <v>165</v>
      </c>
      <c r="U174" t="str">
        <f t="shared" si="79"/>
        <v/>
      </c>
      <c r="V174" s="13" t="str">
        <f t="shared" ref="V174" si="95">IF(OR($N$15="Int.",ISBLANK($N$15)),"",IF(AND(U175="NO*",U177="NO*"),"Case 0",IF(U174="VALID",IF(U176="VALID",IF(U175="YES",IF(U177="YES","Case 1","Case 2"),IF(U177="YES","Case 3","Case 4")),IF(U175="YES",IF(U177="YES","Case 5","Case 6"),IF(U177="YES","Case 7","Case 8"))),IF(U176="VALID",IF(U175="YES",IF(U177="YES","Case 9","Case 10"),IF(U177="YES","Case 11","Case 12")),IF(U175="YES",IF(U177="YES","Case 13","Case 14"),IF(U177="YES","Case 15","Case 16"))))))</f>
        <v/>
      </c>
    </row>
    <row r="175" spans="1:22" ht="13.2" customHeight="1" x14ac:dyDescent="0.3">
      <c r="A175">
        <v>7</v>
      </c>
      <c r="B175" t="s">
        <v>500</v>
      </c>
      <c r="C175" t="s">
        <v>49</v>
      </c>
      <c r="E175" t="str">
        <f t="shared" si="69"/>
        <v/>
      </c>
      <c r="F175" t="str">
        <f t="shared" si="71"/>
        <v/>
      </c>
      <c r="K175" s="9"/>
      <c r="L175" s="25" t="s">
        <v>501</v>
      </c>
      <c r="M175" s="28"/>
      <c r="N175" s="28"/>
      <c r="O175" s="29"/>
      <c r="P175" t="str">
        <f t="shared" ref="P175:P177" si="96">IF(D$41="","",D$41)</f>
        <v/>
      </c>
      <c r="Q175" t="s">
        <v>499</v>
      </c>
      <c r="R175" t="s">
        <v>32</v>
      </c>
      <c r="S175" t="s">
        <v>165</v>
      </c>
      <c r="U175" t="str">
        <f t="shared" si="82"/>
        <v/>
      </c>
      <c r="V175" s="13"/>
    </row>
    <row r="176" spans="1:22" ht="13.2" customHeight="1" x14ac:dyDescent="0.3">
      <c r="A176">
        <v>8</v>
      </c>
      <c r="B176" t="s">
        <v>502</v>
      </c>
      <c r="C176" t="s">
        <v>20</v>
      </c>
      <c r="E176" t="str">
        <f t="shared" si="69"/>
        <v/>
      </c>
      <c r="F176" t="str">
        <f t="shared" si="71"/>
        <v/>
      </c>
      <c r="K176" s="9"/>
      <c r="L176" s="25" t="s">
        <v>503</v>
      </c>
      <c r="M176" s="28"/>
      <c r="N176" s="28"/>
      <c r="O176" s="29"/>
      <c r="P176" t="str">
        <f t="shared" si="96"/>
        <v/>
      </c>
      <c r="Q176" t="s">
        <v>504</v>
      </c>
      <c r="R176" t="s">
        <v>25</v>
      </c>
      <c r="S176" t="s">
        <v>165</v>
      </c>
      <c r="U176" t="str">
        <f t="shared" si="79"/>
        <v/>
      </c>
      <c r="V176" s="13"/>
    </row>
    <row r="177" spans="1:22" ht="13.2" customHeight="1" x14ac:dyDescent="0.3">
      <c r="A177">
        <v>8</v>
      </c>
      <c r="B177" t="s">
        <v>505</v>
      </c>
      <c r="C177" t="s">
        <v>28</v>
      </c>
      <c r="E177" t="str">
        <f t="shared" si="69"/>
        <v/>
      </c>
      <c r="F177" t="str">
        <f t="shared" si="71"/>
        <v/>
      </c>
      <c r="K177" s="9"/>
      <c r="L177" s="25" t="s">
        <v>506</v>
      </c>
      <c r="M177" s="28"/>
      <c r="N177" s="28"/>
      <c r="O177" s="29"/>
      <c r="P177" t="str">
        <f t="shared" si="96"/>
        <v/>
      </c>
      <c r="Q177" t="s">
        <v>504</v>
      </c>
      <c r="R177" t="s">
        <v>32</v>
      </c>
      <c r="S177" t="s">
        <v>165</v>
      </c>
      <c r="U177" t="str">
        <f t="shared" si="82"/>
        <v/>
      </c>
      <c r="V177" s="13"/>
    </row>
    <row r="178" spans="1:22" ht="13.2" customHeight="1" x14ac:dyDescent="0.3">
      <c r="A178">
        <v>8</v>
      </c>
      <c r="B178" t="s">
        <v>507</v>
      </c>
      <c r="C178" t="s">
        <v>34</v>
      </c>
      <c r="E178" t="str">
        <f t="shared" si="69"/>
        <v/>
      </c>
      <c r="F178" t="str">
        <f t="shared" si="71"/>
        <v/>
      </c>
      <c r="K178" s="9"/>
      <c r="L178" s="25" t="s">
        <v>508</v>
      </c>
      <c r="M178" s="28"/>
      <c r="N178" s="28"/>
      <c r="O178" s="29"/>
      <c r="P178" t="str">
        <f>IF(D$42="","",D$42)</f>
        <v/>
      </c>
      <c r="Q178" t="s">
        <v>509</v>
      </c>
      <c r="R178" t="s">
        <v>25</v>
      </c>
      <c r="S178" t="s">
        <v>167</v>
      </c>
      <c r="U178" t="str">
        <f t="shared" si="79"/>
        <v/>
      </c>
      <c r="V178" s="13" t="str">
        <f t="shared" ref="V178" si="97">IF(OR($N$15="Int.",ISBLANK($N$15)),"",IF(AND(U179="NO*",U181="NO*"),"Case 0",IF(U178="VALID",IF(U180="VALID",IF(U179="YES",IF(U181="YES","Case 1","Case 2"),IF(U181="YES","Case 3","Case 4")),IF(U179="YES",IF(U181="YES","Case 5","Case 6"),IF(U181="YES","Case 7","Case 8"))),IF(U180="VALID",IF(U179="YES",IF(U181="YES","Case 9","Case 10"),IF(U181="YES","Case 11","Case 12")),IF(U179="YES",IF(U181="YES","Case 13","Case 14"),IF(U181="YES","Case 15","Case 16"))))))</f>
        <v/>
      </c>
    </row>
    <row r="179" spans="1:22" ht="13.2" customHeight="1" x14ac:dyDescent="0.3">
      <c r="A179">
        <v>8</v>
      </c>
      <c r="B179" t="s">
        <v>510</v>
      </c>
      <c r="C179" t="s">
        <v>39</v>
      </c>
      <c r="E179" t="str">
        <f t="shared" si="69"/>
        <v/>
      </c>
      <c r="F179" t="str">
        <f t="shared" si="71"/>
        <v/>
      </c>
      <c r="K179" s="9"/>
      <c r="L179" s="25" t="s">
        <v>511</v>
      </c>
      <c r="M179" s="28"/>
      <c r="N179" s="28"/>
      <c r="O179" s="29"/>
      <c r="P179" t="str">
        <f t="shared" ref="P179:P181" si="98">IF(D$42="","",D$42)</f>
        <v/>
      </c>
      <c r="Q179" t="s">
        <v>509</v>
      </c>
      <c r="R179" t="s">
        <v>32</v>
      </c>
      <c r="S179" t="s">
        <v>167</v>
      </c>
      <c r="U179" t="str">
        <f t="shared" si="82"/>
        <v/>
      </c>
      <c r="V179" s="13"/>
    </row>
    <row r="180" spans="1:22" ht="13.2" customHeight="1" x14ac:dyDescent="0.3">
      <c r="A180">
        <v>8</v>
      </c>
      <c r="B180" t="s">
        <v>512</v>
      </c>
      <c r="C180" t="s">
        <v>42</v>
      </c>
      <c r="E180" t="str">
        <f t="shared" si="69"/>
        <v/>
      </c>
      <c r="F180" t="str">
        <f t="shared" si="71"/>
        <v/>
      </c>
      <c r="K180" s="9"/>
      <c r="L180" s="25" t="s">
        <v>513</v>
      </c>
      <c r="M180" s="28"/>
      <c r="N180" s="28"/>
      <c r="O180" s="29"/>
      <c r="P180" t="str">
        <f t="shared" si="98"/>
        <v/>
      </c>
      <c r="Q180" t="s">
        <v>514</v>
      </c>
      <c r="R180" t="s">
        <v>25</v>
      </c>
      <c r="S180" t="s">
        <v>167</v>
      </c>
      <c r="U180" t="str">
        <f t="shared" si="79"/>
        <v/>
      </c>
      <c r="V180" s="13"/>
    </row>
    <row r="181" spans="1:22" ht="13.2" customHeight="1" x14ac:dyDescent="0.3">
      <c r="A181">
        <v>8</v>
      </c>
      <c r="B181" t="s">
        <v>515</v>
      </c>
      <c r="C181" t="s">
        <v>49</v>
      </c>
      <c r="E181" t="str">
        <f t="shared" si="69"/>
        <v/>
      </c>
      <c r="F181" t="str">
        <f t="shared" si="71"/>
        <v/>
      </c>
      <c r="K181" s="9"/>
      <c r="L181" s="25" t="s">
        <v>516</v>
      </c>
      <c r="M181" s="28"/>
      <c r="N181" s="28"/>
      <c r="O181" s="29"/>
      <c r="P181" t="str">
        <f t="shared" si="98"/>
        <v/>
      </c>
      <c r="Q181" t="s">
        <v>514</v>
      </c>
      <c r="R181" t="s">
        <v>32</v>
      </c>
      <c r="S181" t="s">
        <v>167</v>
      </c>
      <c r="U181" t="str">
        <f t="shared" si="82"/>
        <v/>
      </c>
      <c r="V181" s="13"/>
    </row>
    <row r="182" spans="1:22" ht="13.2" customHeight="1" x14ac:dyDescent="0.3">
      <c r="A182">
        <v>10</v>
      </c>
      <c r="B182" t="s">
        <v>517</v>
      </c>
      <c r="C182" t="s">
        <v>20</v>
      </c>
      <c r="E182" t="str">
        <f t="shared" si="69"/>
        <v/>
      </c>
      <c r="F182" t="str">
        <f t="shared" si="71"/>
        <v/>
      </c>
      <c r="K182" s="9"/>
      <c r="L182" s="25" t="s">
        <v>518</v>
      </c>
      <c r="M182" s="28"/>
      <c r="N182" s="28"/>
      <c r="O182" s="29"/>
      <c r="P182" t="str">
        <f>IF(D$43="","",D$43)</f>
        <v/>
      </c>
      <c r="Q182" t="s">
        <v>519</v>
      </c>
      <c r="R182" t="s">
        <v>25</v>
      </c>
      <c r="S182" t="s">
        <v>170</v>
      </c>
      <c r="U182" t="str">
        <f t="shared" si="79"/>
        <v/>
      </c>
      <c r="V182" s="13" t="str">
        <f t="shared" ref="V182" si="99">IF(OR($N$15="Int.",ISBLANK($N$15)),"",IF(AND(U183="NO*",U185="NO*"),"Case 0",IF(U182="VALID",IF(U184="VALID",IF(U183="YES",IF(U185="YES","Case 1","Case 2"),IF(U185="YES","Case 3","Case 4")),IF(U183="YES",IF(U185="YES","Case 5","Case 6"),IF(U185="YES","Case 7","Case 8"))),IF(U184="VALID",IF(U183="YES",IF(U185="YES","Case 9","Case 10"),IF(U185="YES","Case 11","Case 12")),IF(U183="YES",IF(U185="YES","Case 13","Case 14"),IF(U185="YES","Case 15","Case 16"))))))</f>
        <v/>
      </c>
    </row>
    <row r="183" spans="1:22" ht="13.2" customHeight="1" x14ac:dyDescent="0.3">
      <c r="A183">
        <v>10</v>
      </c>
      <c r="B183" t="s">
        <v>520</v>
      </c>
      <c r="C183" t="s">
        <v>28</v>
      </c>
      <c r="E183" t="str">
        <f t="shared" si="69"/>
        <v/>
      </c>
      <c r="F183" t="str">
        <f t="shared" si="71"/>
        <v/>
      </c>
      <c r="K183" s="9"/>
      <c r="L183" s="25" t="s">
        <v>521</v>
      </c>
      <c r="M183" s="28"/>
      <c r="N183" s="28"/>
      <c r="O183" s="29"/>
      <c r="P183" t="str">
        <f t="shared" ref="P183:P185" si="100">IF(D$43="","",D$43)</f>
        <v/>
      </c>
      <c r="Q183" t="s">
        <v>519</v>
      </c>
      <c r="R183" t="s">
        <v>32</v>
      </c>
      <c r="S183" t="s">
        <v>170</v>
      </c>
      <c r="U183" t="str">
        <f t="shared" si="82"/>
        <v/>
      </c>
      <c r="V183" s="13"/>
    </row>
    <row r="184" spans="1:22" ht="13.2" customHeight="1" x14ac:dyDescent="0.3">
      <c r="A184">
        <v>10</v>
      </c>
      <c r="B184" t="s">
        <v>522</v>
      </c>
      <c r="C184" t="s">
        <v>34</v>
      </c>
      <c r="E184" t="str">
        <f t="shared" si="69"/>
        <v/>
      </c>
      <c r="F184" t="str">
        <f t="shared" si="71"/>
        <v/>
      </c>
      <c r="K184" s="9"/>
      <c r="L184" s="25" t="s">
        <v>523</v>
      </c>
      <c r="M184" s="28"/>
      <c r="N184" s="28"/>
      <c r="O184" s="29"/>
      <c r="P184" t="str">
        <f t="shared" si="100"/>
        <v/>
      </c>
      <c r="Q184" t="s">
        <v>524</v>
      </c>
      <c r="R184" t="s">
        <v>25</v>
      </c>
      <c r="S184" t="s">
        <v>170</v>
      </c>
      <c r="U184" t="str">
        <f t="shared" si="79"/>
        <v/>
      </c>
      <c r="V184" s="13"/>
    </row>
    <row r="185" spans="1:22" ht="13.2" customHeight="1" x14ac:dyDescent="0.3">
      <c r="A185">
        <v>10</v>
      </c>
      <c r="B185" t="s">
        <v>525</v>
      </c>
      <c r="C185" t="s">
        <v>39</v>
      </c>
      <c r="E185" t="str">
        <f t="shared" si="69"/>
        <v/>
      </c>
      <c r="F185" t="str">
        <f t="shared" si="71"/>
        <v/>
      </c>
      <c r="K185" s="9"/>
      <c r="L185" s="25" t="s">
        <v>526</v>
      </c>
      <c r="M185" s="28"/>
      <c r="N185" s="28"/>
      <c r="O185" s="29"/>
      <c r="P185" t="str">
        <f t="shared" si="100"/>
        <v/>
      </c>
      <c r="Q185" t="s">
        <v>524</v>
      </c>
      <c r="R185" t="s">
        <v>32</v>
      </c>
      <c r="S185" t="s">
        <v>170</v>
      </c>
      <c r="U185" t="str">
        <f t="shared" si="82"/>
        <v/>
      </c>
      <c r="V185" s="13"/>
    </row>
    <row r="186" spans="1:22" ht="13.2" customHeight="1" x14ac:dyDescent="0.3">
      <c r="A186">
        <v>10</v>
      </c>
      <c r="B186" t="s">
        <v>527</v>
      </c>
      <c r="C186" t="s">
        <v>42</v>
      </c>
      <c r="E186" t="str">
        <f t="shared" si="69"/>
        <v/>
      </c>
      <c r="F186" t="str">
        <f t="shared" si="71"/>
        <v/>
      </c>
      <c r="K186" s="9"/>
      <c r="L186" s="25" t="s">
        <v>528</v>
      </c>
      <c r="M186" s="28"/>
      <c r="N186" s="28"/>
      <c r="O186" s="29"/>
      <c r="P186" t="str">
        <f>IF(D$44="","",D$44)</f>
        <v/>
      </c>
      <c r="Q186" t="s">
        <v>529</v>
      </c>
      <c r="R186" t="s">
        <v>25</v>
      </c>
      <c r="S186" t="s">
        <v>172</v>
      </c>
      <c r="U186" t="str">
        <f t="shared" si="79"/>
        <v/>
      </c>
      <c r="V186" s="13" t="str">
        <f t="shared" ref="V186" si="101">IF(OR($N$15="Int.",ISBLANK($N$15)),"",IF(AND(U187="NO*",U189="NO*"),"Case 0",IF(U186="VALID",IF(U188="VALID",IF(U187="YES",IF(U189="YES","Case 1","Case 2"),IF(U189="YES","Case 3","Case 4")),IF(U187="YES",IF(U189="YES","Case 5","Case 6"),IF(U189="YES","Case 7","Case 8"))),IF(U188="VALID",IF(U187="YES",IF(U189="YES","Case 9","Case 10"),IF(U189="YES","Case 11","Case 12")),IF(U187="YES",IF(U189="YES","Case 13","Case 14"),IF(U189="YES","Case 15","Case 16"))))))</f>
        <v/>
      </c>
    </row>
    <row r="187" spans="1:22" ht="13.2" customHeight="1" x14ac:dyDescent="0.3">
      <c r="A187">
        <v>10</v>
      </c>
      <c r="B187" t="s">
        <v>530</v>
      </c>
      <c r="C187" t="s">
        <v>49</v>
      </c>
      <c r="E187" t="str">
        <f t="shared" si="69"/>
        <v/>
      </c>
      <c r="F187" t="str">
        <f t="shared" si="71"/>
        <v/>
      </c>
      <c r="K187" s="9"/>
      <c r="L187" s="25" t="s">
        <v>531</v>
      </c>
      <c r="M187" s="28"/>
      <c r="N187" s="28"/>
      <c r="O187" s="29"/>
      <c r="P187" t="str">
        <f t="shared" ref="P187:P189" si="102">IF(D$44="","",D$44)</f>
        <v/>
      </c>
      <c r="Q187" t="s">
        <v>529</v>
      </c>
      <c r="R187" t="s">
        <v>32</v>
      </c>
      <c r="S187" t="s">
        <v>172</v>
      </c>
      <c r="U187" t="str">
        <f t="shared" si="82"/>
        <v/>
      </c>
      <c r="V187" s="13"/>
    </row>
    <row r="188" spans="1:22" ht="13.2" customHeight="1" x14ac:dyDescent="0.3">
      <c r="A188">
        <v>11</v>
      </c>
      <c r="B188" t="s">
        <v>532</v>
      </c>
      <c r="C188" t="s">
        <v>20</v>
      </c>
      <c r="E188" t="str">
        <f t="shared" si="69"/>
        <v/>
      </c>
      <c r="F188" t="str">
        <f t="shared" si="71"/>
        <v/>
      </c>
      <c r="K188" s="9"/>
      <c r="L188" s="25" t="s">
        <v>535</v>
      </c>
      <c r="M188" s="28"/>
      <c r="N188" s="28"/>
      <c r="O188" s="29"/>
      <c r="P188" t="str">
        <f t="shared" si="102"/>
        <v/>
      </c>
      <c r="Q188" t="s">
        <v>536</v>
      </c>
      <c r="R188" t="s">
        <v>25</v>
      </c>
      <c r="S188" t="s">
        <v>172</v>
      </c>
      <c r="U188" t="str">
        <f t="shared" si="79"/>
        <v/>
      </c>
      <c r="V188" s="13"/>
    </row>
    <row r="189" spans="1:22" ht="13.2" customHeight="1" x14ac:dyDescent="0.3">
      <c r="A189">
        <v>11</v>
      </c>
      <c r="B189" t="s">
        <v>537</v>
      </c>
      <c r="C189" t="s">
        <v>28</v>
      </c>
      <c r="E189" t="str">
        <f t="shared" si="69"/>
        <v/>
      </c>
      <c r="F189" t="str">
        <f t="shared" si="71"/>
        <v/>
      </c>
      <c r="K189" s="9"/>
      <c r="L189" s="25" t="s">
        <v>540</v>
      </c>
      <c r="M189" s="28"/>
      <c r="N189" s="28"/>
      <c r="O189" s="29"/>
      <c r="P189" t="str">
        <f t="shared" si="102"/>
        <v/>
      </c>
      <c r="Q189" t="s">
        <v>536</v>
      </c>
      <c r="R189" t="s">
        <v>32</v>
      </c>
      <c r="S189" t="s">
        <v>172</v>
      </c>
      <c r="U189" t="str">
        <f t="shared" si="82"/>
        <v/>
      </c>
      <c r="V189" s="13"/>
    </row>
    <row r="190" spans="1:22" ht="13.2" customHeight="1" x14ac:dyDescent="0.3">
      <c r="A190" s="33"/>
      <c r="B190" s="33"/>
      <c r="C190" s="34"/>
      <c r="D190" s="26"/>
      <c r="E190" s="26"/>
      <c r="F190" s="26"/>
      <c r="G190" s="35"/>
      <c r="H190" s="26"/>
      <c r="I190" s="26"/>
      <c r="J190" s="26"/>
      <c r="K190" s="26"/>
      <c r="L190" s="28"/>
      <c r="M190" s="28"/>
      <c r="N190" s="28"/>
      <c r="O190" s="29"/>
      <c r="P190" t="str">
        <f>IF(D$45="","",D$45)</f>
        <v/>
      </c>
      <c r="Q190" t="s">
        <v>541</v>
      </c>
      <c r="R190" t="s">
        <v>25</v>
      </c>
      <c r="S190" t="s">
        <v>175</v>
      </c>
      <c r="U190" t="str">
        <f t="shared" si="79"/>
        <v/>
      </c>
      <c r="V190" s="13" t="str">
        <f t="shared" ref="V190" si="103">IF(OR($N$15="Int.",ISBLANK($N$15)),"",IF(AND(U191="NO*",U193="NO*"),"Case 0",IF(U190="VALID",IF(U192="VALID",IF(U191="YES",IF(U193="YES","Case 1","Case 2"),IF(U193="YES","Case 3","Case 4")),IF(U191="YES",IF(U193="YES","Case 5","Case 6"),IF(U193="YES","Case 7","Case 8"))),IF(U192="VALID",IF(U191="YES",IF(U193="YES","Case 9","Case 10"),IF(U193="YES","Case 11","Case 12")),IF(U191="YES",IF(U193="YES","Case 13","Case 14"),IF(U193="YES","Case 15","Case 16"))))))</f>
        <v/>
      </c>
    </row>
    <row r="191" spans="1:22" ht="13.2" customHeight="1" x14ac:dyDescent="0.3">
      <c r="A191" s="36"/>
      <c r="B191" s="36"/>
      <c r="C191" s="28"/>
      <c r="D191" s="28"/>
      <c r="E191" s="28"/>
      <c r="F191" s="28"/>
      <c r="G191" s="37"/>
      <c r="H191" s="28"/>
      <c r="I191" s="28"/>
      <c r="J191" s="28"/>
      <c r="K191" s="28"/>
      <c r="L191" s="28"/>
      <c r="M191" s="28"/>
      <c r="N191" s="28"/>
      <c r="O191" s="29"/>
      <c r="P191" t="str">
        <f t="shared" ref="P191:P193" si="104">IF(D$45="","",D$45)</f>
        <v/>
      </c>
      <c r="Q191" t="s">
        <v>541</v>
      </c>
      <c r="R191" t="s">
        <v>32</v>
      </c>
      <c r="S191" t="s">
        <v>175</v>
      </c>
      <c r="U191" t="str">
        <f t="shared" si="82"/>
        <v/>
      </c>
      <c r="V191" s="13"/>
    </row>
    <row r="192" spans="1:22" ht="13.2" customHeight="1" x14ac:dyDescent="0.3">
      <c r="A192" s="36"/>
      <c r="B192" s="36"/>
      <c r="C192" s="28"/>
      <c r="D192" s="28"/>
      <c r="E192" s="28"/>
      <c r="F192" s="28"/>
      <c r="G192" s="37"/>
      <c r="H192" s="28"/>
      <c r="I192" s="28"/>
      <c r="J192" s="28"/>
      <c r="K192" s="28"/>
      <c r="L192" s="28"/>
      <c r="M192" s="28"/>
      <c r="N192" s="28"/>
      <c r="O192" s="29"/>
      <c r="P192" t="str">
        <f t="shared" si="104"/>
        <v/>
      </c>
      <c r="Q192" t="s">
        <v>542</v>
      </c>
      <c r="R192" t="s">
        <v>25</v>
      </c>
      <c r="S192" t="s">
        <v>175</v>
      </c>
      <c r="U192" t="str">
        <f t="shared" si="79"/>
        <v/>
      </c>
      <c r="V192" s="13"/>
    </row>
    <row r="193" spans="1:22" ht="13.2" customHeight="1" x14ac:dyDescent="0.3">
      <c r="A193" s="36"/>
      <c r="B193" s="36"/>
      <c r="C193" s="28"/>
      <c r="D193" s="28"/>
      <c r="E193" s="28"/>
      <c r="F193" s="28"/>
      <c r="G193" s="37"/>
      <c r="H193" s="28"/>
      <c r="I193" s="28"/>
      <c r="J193" s="28"/>
      <c r="K193" s="28"/>
      <c r="L193" s="28"/>
      <c r="M193" s="28"/>
      <c r="N193" s="28"/>
      <c r="O193" s="29"/>
      <c r="P193" t="str">
        <f t="shared" si="104"/>
        <v/>
      </c>
      <c r="Q193" t="s">
        <v>542</v>
      </c>
      <c r="R193" t="s">
        <v>32</v>
      </c>
      <c r="S193" t="s">
        <v>175</v>
      </c>
      <c r="U193" t="str">
        <f t="shared" si="82"/>
        <v/>
      </c>
      <c r="V193" s="13"/>
    </row>
    <row r="194" spans="1:22" ht="13.2" customHeight="1" x14ac:dyDescent="0.3">
      <c r="A194" s="28"/>
      <c r="B194" s="28"/>
      <c r="C194" s="28"/>
      <c r="D194" s="28"/>
      <c r="E194" s="28"/>
      <c r="F194" s="28"/>
      <c r="G194" s="37"/>
      <c r="H194" s="28"/>
      <c r="I194" s="28"/>
      <c r="J194" s="28"/>
      <c r="K194" s="28"/>
      <c r="L194" s="28"/>
      <c r="M194" s="28"/>
      <c r="N194" s="28"/>
      <c r="O194" s="29"/>
      <c r="P194" t="str">
        <f>IF(D$46="","",D$46)</f>
        <v/>
      </c>
      <c r="Q194" t="s">
        <v>543</v>
      </c>
      <c r="R194" t="s">
        <v>25</v>
      </c>
      <c r="S194" t="s">
        <v>177</v>
      </c>
      <c r="U194" t="str">
        <f t="shared" si="79"/>
        <v/>
      </c>
      <c r="V194" s="13" t="str">
        <f t="shared" ref="V194" si="105">IF(OR($N$15="Int.",ISBLANK($N$15)),"",IF(AND(U195="NO*",U197="NO*"),"Case 0",IF(U194="VALID",IF(U196="VALID",IF(U195="YES",IF(U197="YES","Case 1","Case 2"),IF(U197="YES","Case 3","Case 4")),IF(U195="YES",IF(U197="YES","Case 5","Case 6"),IF(U197="YES","Case 7","Case 8"))),IF(U196="VALID",IF(U195="YES",IF(U197="YES","Case 9","Case 10"),IF(U197="YES","Case 11","Case 12")),IF(U195="YES",IF(U197="YES","Case 13","Case 14"),IF(U197="YES","Case 15","Case 16"))))))</f>
        <v/>
      </c>
    </row>
    <row r="195" spans="1:22" ht="13.2" customHeight="1" x14ac:dyDescent="0.3">
      <c r="A195" s="28"/>
      <c r="B195" s="28"/>
      <c r="C195" s="28"/>
      <c r="D195" s="28"/>
      <c r="E195" s="28"/>
      <c r="F195" s="28"/>
      <c r="G195" s="37"/>
      <c r="H195" s="28"/>
      <c r="I195" s="28"/>
      <c r="J195" s="28"/>
      <c r="K195" s="28"/>
      <c r="L195" s="28"/>
      <c r="M195" s="28"/>
      <c r="N195" s="28"/>
      <c r="O195" s="29"/>
      <c r="P195" t="str">
        <f t="shared" ref="P195:P197" si="106">IF(D$46="","",D$46)</f>
        <v/>
      </c>
      <c r="Q195" t="s">
        <v>543</v>
      </c>
      <c r="R195" t="s">
        <v>32</v>
      </c>
      <c r="S195" t="s">
        <v>177</v>
      </c>
      <c r="U195" t="str">
        <f t="shared" si="82"/>
        <v/>
      </c>
      <c r="V195" s="13"/>
    </row>
    <row r="196" spans="1:22" ht="13.2" customHeight="1" x14ac:dyDescent="0.3">
      <c r="A196" s="28"/>
      <c r="B196" s="28"/>
      <c r="C196" s="28"/>
      <c r="D196" s="28"/>
      <c r="E196" s="28"/>
      <c r="F196" s="28"/>
      <c r="G196" s="37"/>
      <c r="H196" s="28"/>
      <c r="I196" s="28"/>
      <c r="J196" s="28"/>
      <c r="K196" s="28"/>
      <c r="L196" s="28"/>
      <c r="M196" s="28"/>
      <c r="N196" s="28"/>
      <c r="O196" s="29"/>
      <c r="P196" t="str">
        <f t="shared" si="106"/>
        <v/>
      </c>
      <c r="Q196" t="s">
        <v>544</v>
      </c>
      <c r="R196" t="s">
        <v>25</v>
      </c>
      <c r="S196" t="s">
        <v>177</v>
      </c>
      <c r="U196" t="str">
        <f t="shared" si="79"/>
        <v/>
      </c>
      <c r="V196" s="13"/>
    </row>
    <row r="197" spans="1:22" ht="13.2" customHeight="1" x14ac:dyDescent="0.3">
      <c r="A197" s="28"/>
      <c r="B197" s="28"/>
      <c r="C197" s="28"/>
      <c r="D197" s="28"/>
      <c r="E197" s="28"/>
      <c r="F197" s="28"/>
      <c r="G197" s="37"/>
      <c r="H197" s="28"/>
      <c r="I197" s="28"/>
      <c r="J197" s="28"/>
      <c r="K197" s="28"/>
      <c r="L197" s="28"/>
      <c r="M197" s="28"/>
      <c r="N197" s="28"/>
      <c r="O197" s="29"/>
      <c r="P197" t="str">
        <f t="shared" si="106"/>
        <v/>
      </c>
      <c r="Q197" t="s">
        <v>544</v>
      </c>
      <c r="R197" t="s">
        <v>32</v>
      </c>
      <c r="S197" t="s">
        <v>177</v>
      </c>
      <c r="U197" t="str">
        <f t="shared" si="82"/>
        <v/>
      </c>
      <c r="V197" s="13"/>
    </row>
    <row r="198" spans="1:22" ht="13.2" customHeight="1" x14ac:dyDescent="0.3">
      <c r="A198" s="28"/>
      <c r="B198" s="28"/>
      <c r="C198" s="28"/>
      <c r="D198" s="28"/>
      <c r="E198" s="28"/>
      <c r="F198" s="28"/>
      <c r="G198" s="37"/>
      <c r="H198" s="28"/>
      <c r="I198" s="28"/>
      <c r="J198" s="28"/>
      <c r="K198" s="28"/>
      <c r="L198" s="28"/>
      <c r="M198" s="28"/>
      <c r="N198" s="28"/>
      <c r="O198" s="29"/>
      <c r="P198" t="str">
        <f>IF(D$47="","",D$47)</f>
        <v/>
      </c>
      <c r="Q198" t="s">
        <v>545</v>
      </c>
      <c r="R198" t="s">
        <v>25</v>
      </c>
      <c r="S198" t="s">
        <v>180</v>
      </c>
      <c r="U198" t="str">
        <f t="shared" si="79"/>
        <v/>
      </c>
      <c r="V198" s="13" t="str">
        <f t="shared" ref="V198" si="107">IF(OR($N$15="Int.",ISBLANK($N$15)),"",IF(AND(U199="NO*",U201="NO*"),"Case 0",IF(U198="VALID",IF(U200="VALID",IF(U199="YES",IF(U201="YES","Case 1","Case 2"),IF(U201="YES","Case 3","Case 4")),IF(U199="YES",IF(U201="YES","Case 5","Case 6"),IF(U201="YES","Case 7","Case 8"))),IF(U200="VALID",IF(U199="YES",IF(U201="YES","Case 9","Case 10"),IF(U201="YES","Case 11","Case 12")),IF(U199="YES",IF(U201="YES","Case 13","Case 14"),IF(U201="YES","Case 15","Case 16"))))))</f>
        <v/>
      </c>
    </row>
    <row r="199" spans="1:22" ht="13.2" customHeight="1" x14ac:dyDescent="0.3">
      <c r="A199" s="28"/>
      <c r="B199" s="28"/>
      <c r="C199" s="28"/>
      <c r="D199" s="28"/>
      <c r="E199" s="28"/>
      <c r="F199" s="28"/>
      <c r="G199" s="37"/>
      <c r="H199" s="28"/>
      <c r="I199" s="28"/>
      <c r="J199" s="28"/>
      <c r="K199" s="28"/>
      <c r="L199" s="28"/>
      <c r="M199" s="28"/>
      <c r="N199" s="28"/>
      <c r="O199" s="29"/>
      <c r="P199" t="str">
        <f t="shared" ref="P199:P201" si="108">IF(D$47="","",D$47)</f>
        <v/>
      </c>
      <c r="Q199" t="s">
        <v>545</v>
      </c>
      <c r="R199" t="s">
        <v>32</v>
      </c>
      <c r="S199" t="s">
        <v>180</v>
      </c>
      <c r="U199" t="str">
        <f t="shared" si="82"/>
        <v/>
      </c>
      <c r="V199" s="13"/>
    </row>
    <row r="200" spans="1:22" ht="13.2" customHeight="1" x14ac:dyDescent="0.3">
      <c r="A200" s="28"/>
      <c r="B200" s="28"/>
      <c r="C200" s="28"/>
      <c r="D200" s="28"/>
      <c r="E200" s="28"/>
      <c r="F200" s="28"/>
      <c r="G200" s="37"/>
      <c r="H200" s="28"/>
      <c r="I200" s="28"/>
      <c r="J200" s="28"/>
      <c r="K200" s="28"/>
      <c r="L200" s="28"/>
      <c r="M200" s="28"/>
      <c r="N200" s="28"/>
      <c r="O200" s="29"/>
      <c r="P200" t="str">
        <f t="shared" si="108"/>
        <v/>
      </c>
      <c r="Q200" t="s">
        <v>546</v>
      </c>
      <c r="R200" t="s">
        <v>25</v>
      </c>
      <c r="S200" t="s">
        <v>180</v>
      </c>
      <c r="U200" t="str">
        <f t="shared" si="79"/>
        <v/>
      </c>
      <c r="V200" s="13"/>
    </row>
    <row r="201" spans="1:22" ht="13.2" customHeight="1" x14ac:dyDescent="0.3">
      <c r="A201" s="28"/>
      <c r="B201" s="28"/>
      <c r="C201" s="28"/>
      <c r="D201" s="28"/>
      <c r="E201" s="28"/>
      <c r="F201" s="28"/>
      <c r="G201" s="37"/>
      <c r="H201" s="28"/>
      <c r="I201" s="28"/>
      <c r="J201" s="28"/>
      <c r="K201" s="28"/>
      <c r="L201" s="28"/>
      <c r="M201" s="28"/>
      <c r="N201" s="28"/>
      <c r="O201" s="29"/>
      <c r="P201" t="str">
        <f t="shared" si="108"/>
        <v/>
      </c>
      <c r="Q201" t="s">
        <v>546</v>
      </c>
      <c r="R201" t="s">
        <v>32</v>
      </c>
      <c r="S201" t="s">
        <v>180</v>
      </c>
      <c r="U201" t="str">
        <f t="shared" si="82"/>
        <v/>
      </c>
      <c r="V201" s="13"/>
    </row>
    <row r="202" spans="1:22" ht="13.2" customHeight="1" x14ac:dyDescent="0.3">
      <c r="A202" s="28"/>
      <c r="B202" s="28"/>
      <c r="C202" s="28"/>
      <c r="D202" s="28"/>
      <c r="E202" s="28"/>
      <c r="F202" s="28"/>
      <c r="G202" s="37"/>
      <c r="H202" s="28"/>
      <c r="I202" s="28"/>
      <c r="J202" s="28"/>
      <c r="K202" s="28"/>
      <c r="L202" s="28"/>
      <c r="M202" s="28"/>
      <c r="N202" s="28"/>
      <c r="O202" s="29"/>
      <c r="P202" t="str">
        <f>IF(D$48="","",D$48)</f>
        <v/>
      </c>
      <c r="Q202" t="s">
        <v>547</v>
      </c>
      <c r="R202" t="s">
        <v>25</v>
      </c>
      <c r="S202" t="s">
        <v>182</v>
      </c>
      <c r="U202" t="str">
        <f t="shared" si="79"/>
        <v/>
      </c>
      <c r="V202" s="13" t="str">
        <f t="shared" ref="V202" si="109">IF(OR($N$15="Int.",ISBLANK($N$15)),"",IF(AND(U203="NO*",U205="NO*"),"Case 0",IF(U202="VALID",IF(U204="VALID",IF(U203="YES",IF(U205="YES","Case 1","Case 2"),IF(U205="YES","Case 3","Case 4")),IF(U203="YES",IF(U205="YES","Case 5","Case 6"),IF(U205="YES","Case 7","Case 8"))),IF(U204="VALID",IF(U203="YES",IF(U205="YES","Case 9","Case 10"),IF(U205="YES","Case 11","Case 12")),IF(U203="YES",IF(U205="YES","Case 13","Case 14"),IF(U205="YES","Case 15","Case 16"))))))</f>
        <v/>
      </c>
    </row>
    <row r="203" spans="1:22" ht="13.2" customHeight="1" x14ac:dyDescent="0.3">
      <c r="A203" s="28"/>
      <c r="B203" s="28"/>
      <c r="C203" s="28"/>
      <c r="D203" s="28"/>
      <c r="E203" s="28"/>
      <c r="F203" s="28"/>
      <c r="G203" s="37"/>
      <c r="H203" s="28"/>
      <c r="I203" s="28"/>
      <c r="J203" s="28"/>
      <c r="K203" s="28"/>
      <c r="L203" s="28"/>
      <c r="M203" s="28"/>
      <c r="N203" s="28"/>
      <c r="O203" s="29"/>
      <c r="P203" t="str">
        <f t="shared" ref="P203:P205" si="110">IF(D$48="","",D$48)</f>
        <v/>
      </c>
      <c r="Q203" t="s">
        <v>547</v>
      </c>
      <c r="R203" t="s">
        <v>32</v>
      </c>
      <c r="S203" t="s">
        <v>182</v>
      </c>
      <c r="U203" t="str">
        <f t="shared" si="82"/>
        <v/>
      </c>
      <c r="V203" s="13"/>
    </row>
    <row r="204" spans="1:22" ht="13.2" customHeight="1" x14ac:dyDescent="0.3">
      <c r="A204" s="28"/>
      <c r="B204" s="28"/>
      <c r="C204" s="28"/>
      <c r="D204" s="28"/>
      <c r="E204" s="28"/>
      <c r="F204" s="28"/>
      <c r="G204" s="37"/>
      <c r="H204" s="28"/>
      <c r="I204" s="28"/>
      <c r="J204" s="28"/>
      <c r="K204" s="28"/>
      <c r="L204" s="28"/>
      <c r="M204" s="28"/>
      <c r="N204" s="28"/>
      <c r="O204" s="29"/>
      <c r="P204" t="str">
        <f t="shared" si="110"/>
        <v/>
      </c>
      <c r="Q204" t="s">
        <v>548</v>
      </c>
      <c r="R204" t="s">
        <v>25</v>
      </c>
      <c r="S204" t="s">
        <v>182</v>
      </c>
      <c r="U204" t="str">
        <f t="shared" si="79"/>
        <v/>
      </c>
      <c r="V204" s="13"/>
    </row>
    <row r="205" spans="1:22" ht="13.2" customHeight="1" x14ac:dyDescent="0.3">
      <c r="A205" s="28"/>
      <c r="B205" s="28"/>
      <c r="C205" s="28"/>
      <c r="D205" s="28"/>
      <c r="E205" s="28"/>
      <c r="F205" s="28"/>
      <c r="G205" s="37"/>
      <c r="H205" s="28"/>
      <c r="I205" s="28"/>
      <c r="J205" s="28"/>
      <c r="K205" s="28"/>
      <c r="L205" s="28"/>
      <c r="M205" s="28"/>
      <c r="N205" s="28"/>
      <c r="O205" s="29"/>
      <c r="P205" t="str">
        <f t="shared" si="110"/>
        <v/>
      </c>
      <c r="Q205" t="s">
        <v>548</v>
      </c>
      <c r="R205" t="s">
        <v>32</v>
      </c>
      <c r="S205" t="s">
        <v>182</v>
      </c>
      <c r="U205" t="str">
        <f t="shared" si="82"/>
        <v/>
      </c>
      <c r="V205" s="13"/>
    </row>
    <row r="206" spans="1:22" ht="13.2" customHeight="1" x14ac:dyDescent="0.3">
      <c r="A206" s="28"/>
      <c r="B206" s="28"/>
      <c r="C206" s="28"/>
      <c r="D206" s="28"/>
      <c r="E206" s="28"/>
      <c r="F206" s="28"/>
      <c r="G206" s="37"/>
      <c r="H206" s="28"/>
      <c r="I206" s="28"/>
      <c r="J206" s="28"/>
      <c r="K206" s="28"/>
      <c r="L206" s="28"/>
      <c r="M206" s="28"/>
      <c r="N206" s="28"/>
      <c r="O206" s="29"/>
      <c r="P206" t="str">
        <f>IF(D$49="","",D$49)</f>
        <v/>
      </c>
      <c r="Q206" t="s">
        <v>549</v>
      </c>
      <c r="R206" t="s">
        <v>25</v>
      </c>
      <c r="S206" t="s">
        <v>185</v>
      </c>
      <c r="U206" t="str">
        <f t="shared" si="79"/>
        <v/>
      </c>
      <c r="V206" s="13" t="str">
        <f t="shared" ref="V206" si="111">IF(OR($N$15="Int.",ISBLANK($N$15)),"",IF(AND(U207="NO*",U209="NO*"),"Case 0",IF(U206="VALID",IF(U208="VALID",IF(U207="YES",IF(U209="YES","Case 1","Case 2"),IF(U209="YES","Case 3","Case 4")),IF(U207="YES",IF(U209="YES","Case 5","Case 6"),IF(U209="YES","Case 7","Case 8"))),IF(U208="VALID",IF(U207="YES",IF(U209="YES","Case 9","Case 10"),IF(U209="YES","Case 11","Case 12")),IF(U207="YES",IF(U209="YES","Case 13","Case 14"),IF(U209="YES","Case 15","Case 16"))))))</f>
        <v/>
      </c>
    </row>
    <row r="207" spans="1:22" ht="13.2" customHeight="1" x14ac:dyDescent="0.3">
      <c r="A207" s="28"/>
      <c r="B207" s="28"/>
      <c r="C207" s="28"/>
      <c r="D207" s="28"/>
      <c r="E207" s="28"/>
      <c r="F207" s="28"/>
      <c r="G207" s="37"/>
      <c r="H207" s="28"/>
      <c r="I207" s="28"/>
      <c r="J207" s="28"/>
      <c r="K207" s="28"/>
      <c r="L207" s="28"/>
      <c r="M207" s="28"/>
      <c r="N207" s="28"/>
      <c r="O207" s="29"/>
      <c r="P207" t="str">
        <f t="shared" ref="P207:P209" si="112">IF(D$49="","",D$49)</f>
        <v/>
      </c>
      <c r="Q207" t="s">
        <v>549</v>
      </c>
      <c r="R207" t="s">
        <v>32</v>
      </c>
      <c r="S207" t="s">
        <v>185</v>
      </c>
      <c r="U207" t="str">
        <f t="shared" si="82"/>
        <v/>
      </c>
      <c r="V207" s="13"/>
    </row>
    <row r="208" spans="1:22" ht="13.2" customHeight="1" x14ac:dyDescent="0.3">
      <c r="A208" s="28"/>
      <c r="B208" s="28"/>
      <c r="C208" s="28"/>
      <c r="D208" s="28"/>
      <c r="E208" s="28"/>
      <c r="F208" s="28"/>
      <c r="G208" s="37"/>
      <c r="H208" s="28"/>
      <c r="I208" s="28"/>
      <c r="J208" s="28"/>
      <c r="K208" s="28"/>
      <c r="L208" s="28"/>
      <c r="M208" s="28"/>
      <c r="N208" s="28"/>
      <c r="O208" s="29"/>
      <c r="P208" t="str">
        <f t="shared" si="112"/>
        <v/>
      </c>
      <c r="Q208" t="s">
        <v>550</v>
      </c>
      <c r="R208" t="s">
        <v>25</v>
      </c>
      <c r="S208" t="s">
        <v>185</v>
      </c>
      <c r="U208" t="str">
        <f t="shared" si="79"/>
        <v/>
      </c>
      <c r="V208" s="13"/>
    </row>
    <row r="209" spans="1:22" ht="13.2" customHeight="1" x14ac:dyDescent="0.3">
      <c r="A209" s="28"/>
      <c r="B209" s="28"/>
      <c r="C209" s="28"/>
      <c r="D209" s="28"/>
      <c r="E209" s="28"/>
      <c r="F209" s="28"/>
      <c r="G209" s="37"/>
      <c r="H209" s="28"/>
      <c r="I209" s="28"/>
      <c r="J209" s="28"/>
      <c r="K209" s="28"/>
      <c r="L209" s="28"/>
      <c r="M209" s="28"/>
      <c r="N209" s="28"/>
      <c r="O209" s="29"/>
      <c r="P209" s="21" t="str">
        <f t="shared" si="112"/>
        <v/>
      </c>
      <c r="Q209" s="21" t="s">
        <v>550</v>
      </c>
      <c r="R209" s="21" t="s">
        <v>32</v>
      </c>
      <c r="S209" s="21" t="s">
        <v>185</v>
      </c>
      <c r="T209" s="21"/>
      <c r="U209" s="21" t="str">
        <f t="shared" si="82"/>
        <v/>
      </c>
      <c r="V209" s="13"/>
    </row>
    <row r="210" spans="1:22" ht="13.2" customHeight="1" x14ac:dyDescent="0.3">
      <c r="A210" s="28"/>
      <c r="B210" s="28"/>
      <c r="C210" s="28"/>
      <c r="D210" s="28"/>
      <c r="E210" s="28"/>
      <c r="F210" s="28"/>
      <c r="G210" s="37"/>
      <c r="H210" s="28"/>
      <c r="I210" s="28"/>
      <c r="J210" s="28"/>
      <c r="K210" s="28"/>
      <c r="L210" s="28"/>
      <c r="M210" s="28"/>
      <c r="N210" s="28"/>
      <c r="O210" s="29"/>
      <c r="P210" t="str">
        <f>IF(D$50="","",D$50)</f>
        <v/>
      </c>
      <c r="Q210" t="s">
        <v>551</v>
      </c>
      <c r="R210" t="s">
        <v>25</v>
      </c>
      <c r="S210" t="s">
        <v>187</v>
      </c>
      <c r="U210" t="str">
        <f t="shared" ref="U210:U272" si="113">IF($T$1&lt;&gt;"Cq","",IF(T210="","INVALID",IF(T210&lt;33,"VALID","INVALID")))</f>
        <v/>
      </c>
      <c r="V210" s="13" t="str">
        <f t="shared" ref="V210" si="114">IF(OR($N$15="Int.",ISBLANK($N$15)),"",IF(AND(U211="NO*",U213="NO*"),"Case 0",IF(U210="VALID",IF(U212="VALID",IF(U211="YES",IF(U213="YES","Case 1","Case 2"),IF(U213="YES","Case 3","Case 4")),IF(U211="YES",IF(U213="YES","Case 5","Case 6"),IF(U213="YES","Case 7","Case 8"))),IF(U212="VALID",IF(U211="YES",IF(U213="YES","Case 9","Case 10"),IF(U213="YES","Case 11","Case 12")),IF(U211="YES",IF(U213="YES","Case 13","Case 14"),IF(U213="YES","Case 15","Case 16"))))))</f>
        <v/>
      </c>
    </row>
    <row r="211" spans="1:22" ht="13.2" customHeight="1" x14ac:dyDescent="0.3">
      <c r="A211" s="28"/>
      <c r="B211" s="28"/>
      <c r="C211" s="28"/>
      <c r="D211" s="28"/>
      <c r="E211" s="28"/>
      <c r="F211" s="28"/>
      <c r="G211" s="37"/>
      <c r="H211" s="28"/>
      <c r="I211" s="28"/>
      <c r="J211" s="28"/>
      <c r="K211" s="28"/>
      <c r="L211" s="28"/>
      <c r="M211" s="28"/>
      <c r="N211" s="28"/>
      <c r="O211" s="29"/>
      <c r="P211" t="str">
        <f t="shared" ref="P211:P213" si="115">IF(D$50="","",D$50)</f>
        <v/>
      </c>
      <c r="Q211" t="s">
        <v>551</v>
      </c>
      <c r="R211" t="s">
        <v>32</v>
      </c>
      <c r="S211" t="s">
        <v>187</v>
      </c>
      <c r="U211" t="str">
        <f t="shared" ref="U211:U273" si="116">IF($T$1&lt;&gt;"Cq","",IF(T211="","NO",IF(T211&lt;33,"YES","NO*")))</f>
        <v/>
      </c>
      <c r="V211" s="13"/>
    </row>
    <row r="212" spans="1:22" ht="13.2" customHeight="1" x14ac:dyDescent="0.3">
      <c r="A212" s="28"/>
      <c r="B212" s="28"/>
      <c r="C212" s="28"/>
      <c r="D212" s="28"/>
      <c r="E212" s="28"/>
      <c r="F212" s="28"/>
      <c r="G212" s="37"/>
      <c r="H212" s="28"/>
      <c r="I212" s="28"/>
      <c r="J212" s="28"/>
      <c r="K212" s="28"/>
      <c r="L212" s="28"/>
      <c r="M212" s="28"/>
      <c r="N212" s="28"/>
      <c r="O212" s="29"/>
      <c r="P212" t="str">
        <f t="shared" si="115"/>
        <v/>
      </c>
      <c r="Q212" t="s">
        <v>552</v>
      </c>
      <c r="R212" t="s">
        <v>25</v>
      </c>
      <c r="S212" t="s">
        <v>187</v>
      </c>
      <c r="U212" t="str">
        <f t="shared" si="113"/>
        <v/>
      </c>
      <c r="V212" s="13"/>
    </row>
    <row r="213" spans="1:22" ht="13.2" customHeight="1" x14ac:dyDescent="0.3">
      <c r="A213" s="28"/>
      <c r="B213" s="28"/>
      <c r="C213" s="28"/>
      <c r="D213" s="28"/>
      <c r="E213" s="28"/>
      <c r="F213" s="28"/>
      <c r="G213" s="37"/>
      <c r="H213" s="28"/>
      <c r="I213" s="28"/>
      <c r="J213" s="28"/>
      <c r="K213" s="28"/>
      <c r="L213" s="28"/>
      <c r="M213" s="28"/>
      <c r="N213" s="28"/>
      <c r="O213" s="29"/>
      <c r="P213" t="str">
        <f t="shared" si="115"/>
        <v/>
      </c>
      <c r="Q213" t="s">
        <v>552</v>
      </c>
      <c r="R213" t="s">
        <v>32</v>
      </c>
      <c r="S213" t="s">
        <v>187</v>
      </c>
      <c r="U213" t="str">
        <f t="shared" si="116"/>
        <v/>
      </c>
      <c r="V213" s="13"/>
    </row>
    <row r="214" spans="1:22" ht="13.2" customHeight="1" x14ac:dyDescent="0.3">
      <c r="A214" s="28"/>
      <c r="B214" s="28"/>
      <c r="C214" s="28"/>
      <c r="D214" s="28"/>
      <c r="E214" s="28"/>
      <c r="F214" s="28"/>
      <c r="G214" s="37"/>
      <c r="H214" s="28"/>
      <c r="I214" s="28"/>
      <c r="J214" s="28"/>
      <c r="K214" s="28"/>
      <c r="L214" s="28"/>
      <c r="M214" s="28"/>
      <c r="N214" s="28"/>
      <c r="O214" s="29"/>
      <c r="P214" t="str">
        <f>IF(D$51="","",D$51)</f>
        <v/>
      </c>
      <c r="Q214" t="s">
        <v>553</v>
      </c>
      <c r="R214" t="s">
        <v>25</v>
      </c>
      <c r="S214" t="s">
        <v>190</v>
      </c>
      <c r="U214" t="str">
        <f t="shared" si="113"/>
        <v/>
      </c>
      <c r="V214" s="13" t="str">
        <f t="shared" ref="V214" si="117">IF(OR($N$15="Int.",ISBLANK($N$15)),"",IF(AND(U215="NO*",U217="NO*"),"Case 0",IF(U214="VALID",IF(U216="VALID",IF(U215="YES",IF(U217="YES","Case 1","Case 2"),IF(U217="YES","Case 3","Case 4")),IF(U215="YES",IF(U217="YES","Case 5","Case 6"),IF(U217="YES","Case 7","Case 8"))),IF(U216="VALID",IF(U215="YES",IF(U217="YES","Case 9","Case 10"),IF(U217="YES","Case 11","Case 12")),IF(U215="YES",IF(U217="YES","Case 13","Case 14"),IF(U217="YES","Case 15","Case 16"))))))</f>
        <v/>
      </c>
    </row>
    <row r="215" spans="1:22" ht="13.2" customHeight="1" x14ac:dyDescent="0.3">
      <c r="A215" s="28"/>
      <c r="B215" s="28"/>
      <c r="C215" s="28"/>
      <c r="D215" s="28"/>
      <c r="E215" s="28"/>
      <c r="F215" s="28"/>
      <c r="G215" s="37"/>
      <c r="H215" s="28"/>
      <c r="I215" s="28"/>
      <c r="J215" s="28"/>
      <c r="K215" s="28"/>
      <c r="L215" s="28"/>
      <c r="M215" s="28"/>
      <c r="N215" s="28"/>
      <c r="O215" s="29"/>
      <c r="P215" t="str">
        <f t="shared" ref="P215:P217" si="118">IF(D$51="","",D$51)</f>
        <v/>
      </c>
      <c r="Q215" t="s">
        <v>553</v>
      </c>
      <c r="R215" t="s">
        <v>32</v>
      </c>
      <c r="S215" t="s">
        <v>190</v>
      </c>
      <c r="U215" t="str">
        <f t="shared" si="116"/>
        <v/>
      </c>
      <c r="V215" s="13"/>
    </row>
    <row r="216" spans="1:22" ht="13.2" customHeight="1" x14ac:dyDescent="0.3">
      <c r="A216" s="28"/>
      <c r="B216" s="28"/>
      <c r="C216" s="28"/>
      <c r="D216" s="28"/>
      <c r="E216" s="28"/>
      <c r="F216" s="28"/>
      <c r="G216" s="37"/>
      <c r="H216" s="28"/>
      <c r="I216" s="28"/>
      <c r="J216" s="28"/>
      <c r="K216" s="28"/>
      <c r="L216" s="28"/>
      <c r="M216" s="28"/>
      <c r="N216" s="28"/>
      <c r="O216" s="29"/>
      <c r="P216" t="str">
        <f t="shared" si="118"/>
        <v/>
      </c>
      <c r="Q216" t="s">
        <v>554</v>
      </c>
      <c r="R216" t="s">
        <v>25</v>
      </c>
      <c r="S216" t="s">
        <v>190</v>
      </c>
      <c r="U216" t="str">
        <f t="shared" si="113"/>
        <v/>
      </c>
      <c r="V216" s="13"/>
    </row>
    <row r="217" spans="1:22" ht="13.2" customHeight="1" x14ac:dyDescent="0.3">
      <c r="A217" s="28"/>
      <c r="B217" s="28"/>
      <c r="C217" s="28"/>
      <c r="D217" s="28"/>
      <c r="E217" s="28"/>
      <c r="F217" s="28"/>
      <c r="G217" s="37"/>
      <c r="H217" s="28"/>
      <c r="I217" s="28"/>
      <c r="J217" s="28"/>
      <c r="K217" s="28"/>
      <c r="L217" s="28"/>
      <c r="M217" s="28"/>
      <c r="N217" s="28"/>
      <c r="O217" s="29"/>
      <c r="P217" t="str">
        <f t="shared" si="118"/>
        <v/>
      </c>
      <c r="Q217" t="s">
        <v>554</v>
      </c>
      <c r="R217" t="s">
        <v>32</v>
      </c>
      <c r="S217" t="s">
        <v>190</v>
      </c>
      <c r="U217" t="str">
        <f t="shared" si="116"/>
        <v/>
      </c>
      <c r="V217" s="13"/>
    </row>
    <row r="218" spans="1:22" ht="13.2" customHeight="1" x14ac:dyDescent="0.3">
      <c r="A218" s="28"/>
      <c r="B218" s="28"/>
      <c r="C218" s="28"/>
      <c r="D218" s="28"/>
      <c r="E218" s="28"/>
      <c r="F218" s="28"/>
      <c r="G218" s="37"/>
      <c r="H218" s="28"/>
      <c r="I218" s="28"/>
      <c r="J218" s="28"/>
      <c r="K218" s="28"/>
      <c r="L218" s="28"/>
      <c r="M218" s="28"/>
      <c r="N218" s="28"/>
      <c r="O218" s="29"/>
      <c r="P218" t="str">
        <f>IF(D$52="","",D$52)</f>
        <v/>
      </c>
      <c r="Q218" t="s">
        <v>555</v>
      </c>
      <c r="R218" t="s">
        <v>25</v>
      </c>
      <c r="S218" t="s">
        <v>192</v>
      </c>
      <c r="U218" t="str">
        <f t="shared" si="113"/>
        <v/>
      </c>
      <c r="V218" s="13" t="str">
        <f t="shared" ref="V218" si="119">IF(OR($N$15="Int.",ISBLANK($N$15)),"",IF(AND(U219="NO*",U221="NO*"),"Case 0",IF(U218="VALID",IF(U220="VALID",IF(U219="YES",IF(U221="YES","Case 1","Case 2"),IF(U221="YES","Case 3","Case 4")),IF(U219="YES",IF(U221="YES","Case 5","Case 6"),IF(U221="YES","Case 7","Case 8"))),IF(U220="VALID",IF(U219="YES",IF(U221="YES","Case 9","Case 10"),IF(U221="YES","Case 11","Case 12")),IF(U219="YES",IF(U221="YES","Case 13","Case 14"),IF(U221="YES","Case 15","Case 16"))))))</f>
        <v/>
      </c>
    </row>
    <row r="219" spans="1:22" ht="13.2" customHeight="1" x14ac:dyDescent="0.3">
      <c r="A219" s="28"/>
      <c r="B219" s="28"/>
      <c r="C219" s="28"/>
      <c r="D219" s="28"/>
      <c r="E219" s="28"/>
      <c r="F219" s="28"/>
      <c r="G219" s="37"/>
      <c r="H219" s="28"/>
      <c r="I219" s="28"/>
      <c r="J219" s="28"/>
      <c r="K219" s="28"/>
      <c r="L219" s="28"/>
      <c r="M219" s="28"/>
      <c r="N219" s="28"/>
      <c r="O219" s="29"/>
      <c r="P219" t="str">
        <f t="shared" ref="P219:P221" si="120">IF(D$52="","",D$52)</f>
        <v/>
      </c>
      <c r="Q219" t="s">
        <v>555</v>
      </c>
      <c r="R219" t="s">
        <v>32</v>
      </c>
      <c r="S219" t="s">
        <v>192</v>
      </c>
      <c r="U219" t="str">
        <f t="shared" si="116"/>
        <v/>
      </c>
      <c r="V219" s="13"/>
    </row>
    <row r="220" spans="1:22" ht="13.2" customHeight="1" x14ac:dyDescent="0.3">
      <c r="A220" s="28"/>
      <c r="B220" s="28"/>
      <c r="C220" s="28"/>
      <c r="D220" s="28"/>
      <c r="E220" s="28"/>
      <c r="F220" s="28"/>
      <c r="G220" s="37"/>
      <c r="H220" s="28"/>
      <c r="I220" s="28"/>
      <c r="J220" s="28"/>
      <c r="K220" s="28"/>
      <c r="L220" s="28"/>
      <c r="M220" s="28"/>
      <c r="N220" s="28"/>
      <c r="O220" s="29"/>
      <c r="P220" t="str">
        <f t="shared" si="120"/>
        <v/>
      </c>
      <c r="Q220" t="s">
        <v>556</v>
      </c>
      <c r="R220" t="s">
        <v>25</v>
      </c>
      <c r="S220" t="s">
        <v>192</v>
      </c>
      <c r="U220" t="str">
        <f t="shared" si="113"/>
        <v/>
      </c>
      <c r="V220" s="13"/>
    </row>
    <row r="221" spans="1:22" ht="13.2" customHeight="1" x14ac:dyDescent="0.3">
      <c r="A221" s="28"/>
      <c r="B221" s="28"/>
      <c r="C221" s="28"/>
      <c r="D221" s="28"/>
      <c r="E221" s="28"/>
      <c r="F221" s="28"/>
      <c r="G221" s="37"/>
      <c r="H221" s="28"/>
      <c r="I221" s="28"/>
      <c r="J221" s="28"/>
      <c r="K221" s="28"/>
      <c r="L221" s="28"/>
      <c r="M221" s="28"/>
      <c r="N221" s="28"/>
      <c r="O221" s="29"/>
      <c r="P221" t="str">
        <f t="shared" si="120"/>
        <v/>
      </c>
      <c r="Q221" t="s">
        <v>556</v>
      </c>
      <c r="R221" t="s">
        <v>32</v>
      </c>
      <c r="S221" t="s">
        <v>192</v>
      </c>
      <c r="U221" t="str">
        <f t="shared" si="116"/>
        <v/>
      </c>
      <c r="V221" s="13"/>
    </row>
    <row r="222" spans="1:22" ht="13.2" customHeight="1" x14ac:dyDescent="0.3">
      <c r="A222" s="28"/>
      <c r="B222" s="28"/>
      <c r="C222" s="28"/>
      <c r="D222" s="28"/>
      <c r="E222" s="28"/>
      <c r="F222" s="28"/>
      <c r="G222" s="37"/>
      <c r="H222" s="28"/>
      <c r="I222" s="28"/>
      <c r="J222" s="28"/>
      <c r="K222" s="28"/>
      <c r="L222" s="28"/>
      <c r="M222" s="28"/>
      <c r="N222" s="28"/>
      <c r="O222" s="29"/>
      <c r="P222" t="str">
        <f>IF(D$53="","",D$53)</f>
        <v/>
      </c>
      <c r="Q222" t="s">
        <v>557</v>
      </c>
      <c r="R222" t="s">
        <v>25</v>
      </c>
      <c r="S222" t="s">
        <v>195</v>
      </c>
      <c r="U222" t="str">
        <f t="shared" si="113"/>
        <v/>
      </c>
      <c r="V222" s="13" t="str">
        <f t="shared" ref="V222" si="121">IF(OR($N$15="Int.",ISBLANK($N$15)),"",IF(AND(U223="NO*",U225="NO*"),"Case 0",IF(U222="VALID",IF(U224="VALID",IF(U223="YES",IF(U225="YES","Case 1","Case 2"),IF(U225="YES","Case 3","Case 4")),IF(U223="YES",IF(U225="YES","Case 5","Case 6"),IF(U225="YES","Case 7","Case 8"))),IF(U224="VALID",IF(U223="YES",IF(U225="YES","Case 9","Case 10"),IF(U225="YES","Case 11","Case 12")),IF(U223="YES",IF(U225="YES","Case 13","Case 14"),IF(U225="YES","Case 15","Case 16"))))))</f>
        <v/>
      </c>
    </row>
    <row r="223" spans="1:22" ht="13.2" customHeight="1" x14ac:dyDescent="0.3">
      <c r="A223" s="28"/>
      <c r="B223" s="28"/>
      <c r="C223" s="28"/>
      <c r="D223" s="28"/>
      <c r="E223" s="28"/>
      <c r="F223" s="28"/>
      <c r="G223" s="37"/>
      <c r="H223" s="28"/>
      <c r="I223" s="28"/>
      <c r="J223" s="28"/>
      <c r="K223" s="28"/>
      <c r="L223" s="28"/>
      <c r="M223" s="28"/>
      <c r="N223" s="28"/>
      <c r="O223" s="29"/>
      <c r="P223" t="str">
        <f t="shared" ref="P223:P225" si="122">IF(D$53="","",D$53)</f>
        <v/>
      </c>
      <c r="Q223" t="s">
        <v>557</v>
      </c>
      <c r="R223" t="s">
        <v>32</v>
      </c>
      <c r="S223" t="s">
        <v>195</v>
      </c>
      <c r="U223" t="str">
        <f t="shared" si="116"/>
        <v/>
      </c>
      <c r="V223" s="13"/>
    </row>
    <row r="224" spans="1:22" ht="13.2" customHeight="1" x14ac:dyDescent="0.3">
      <c r="A224" s="28"/>
      <c r="B224" s="28"/>
      <c r="C224" s="28"/>
      <c r="D224" s="28"/>
      <c r="E224" s="28"/>
      <c r="F224" s="28"/>
      <c r="G224" s="37"/>
      <c r="H224" s="28"/>
      <c r="I224" s="28"/>
      <c r="J224" s="28"/>
      <c r="K224" s="28"/>
      <c r="L224" s="28"/>
      <c r="M224" s="28"/>
      <c r="N224" s="28"/>
      <c r="O224" s="29"/>
      <c r="P224" t="str">
        <f t="shared" si="122"/>
        <v/>
      </c>
      <c r="Q224" t="s">
        <v>558</v>
      </c>
      <c r="R224" t="s">
        <v>25</v>
      </c>
      <c r="S224" t="s">
        <v>195</v>
      </c>
      <c r="U224" t="str">
        <f t="shared" si="113"/>
        <v/>
      </c>
      <c r="V224" s="13"/>
    </row>
    <row r="225" spans="1:22" ht="13.2" customHeight="1" x14ac:dyDescent="0.3">
      <c r="A225" s="28"/>
      <c r="B225" s="28"/>
      <c r="C225" s="28"/>
      <c r="D225" s="28"/>
      <c r="E225" s="28"/>
      <c r="F225" s="28"/>
      <c r="G225" s="37"/>
      <c r="H225" s="28"/>
      <c r="I225" s="28"/>
      <c r="J225" s="28"/>
      <c r="K225" s="28"/>
      <c r="L225" s="28"/>
      <c r="M225" s="28"/>
      <c r="N225" s="28"/>
      <c r="O225" s="29"/>
      <c r="P225" t="str">
        <f t="shared" si="122"/>
        <v/>
      </c>
      <c r="Q225" t="s">
        <v>558</v>
      </c>
      <c r="R225" t="s">
        <v>32</v>
      </c>
      <c r="S225" t="s">
        <v>195</v>
      </c>
      <c r="U225" t="str">
        <f t="shared" si="116"/>
        <v/>
      </c>
      <c r="V225" s="13"/>
    </row>
    <row r="226" spans="1:22" ht="13.2" customHeight="1" x14ac:dyDescent="0.3">
      <c r="A226" s="28"/>
      <c r="B226" s="28"/>
      <c r="C226" s="28"/>
      <c r="D226" s="28"/>
      <c r="E226" s="28"/>
      <c r="F226" s="28"/>
      <c r="G226" s="37"/>
      <c r="H226" s="28"/>
      <c r="I226" s="28"/>
      <c r="J226" s="28"/>
      <c r="K226" s="28"/>
      <c r="L226" s="28"/>
      <c r="M226" s="28"/>
      <c r="N226" s="28"/>
      <c r="O226" s="29"/>
      <c r="P226" t="str">
        <f>IF(D$54="","",D$54)</f>
        <v/>
      </c>
      <c r="Q226" t="s">
        <v>559</v>
      </c>
      <c r="R226" t="s">
        <v>25</v>
      </c>
      <c r="S226" t="s">
        <v>197</v>
      </c>
      <c r="U226" t="str">
        <f t="shared" si="113"/>
        <v/>
      </c>
      <c r="V226" s="13" t="str">
        <f t="shared" ref="V226" si="123">IF(OR($N$15="Int.",ISBLANK($N$15)),"",IF(AND(U227="NO*",U229="NO*"),"Case 0",IF(U226="VALID",IF(U228="VALID",IF(U227="YES",IF(U229="YES","Case 1","Case 2"),IF(U229="YES","Case 3","Case 4")),IF(U227="YES",IF(U229="YES","Case 5","Case 6"),IF(U229="YES","Case 7","Case 8"))),IF(U228="VALID",IF(U227="YES",IF(U229="YES","Case 9","Case 10"),IF(U229="YES","Case 11","Case 12")),IF(U227="YES",IF(U229="YES","Case 13","Case 14"),IF(U229="YES","Case 15","Case 16"))))))</f>
        <v/>
      </c>
    </row>
    <row r="227" spans="1:22" ht="13.2" customHeight="1" x14ac:dyDescent="0.3">
      <c r="A227" s="28"/>
      <c r="B227" s="28"/>
      <c r="C227" s="28"/>
      <c r="D227" s="28"/>
      <c r="E227" s="28"/>
      <c r="F227" s="28"/>
      <c r="G227" s="37"/>
      <c r="H227" s="28"/>
      <c r="I227" s="28"/>
      <c r="J227" s="28"/>
      <c r="K227" s="28"/>
      <c r="L227" s="28"/>
      <c r="M227" s="28"/>
      <c r="N227" s="28"/>
      <c r="O227" s="29"/>
      <c r="P227" t="str">
        <f t="shared" ref="P227:P229" si="124">IF(D$54="","",D$54)</f>
        <v/>
      </c>
      <c r="Q227" t="s">
        <v>559</v>
      </c>
      <c r="R227" t="s">
        <v>32</v>
      </c>
      <c r="S227" t="s">
        <v>197</v>
      </c>
      <c r="U227" t="str">
        <f t="shared" si="116"/>
        <v/>
      </c>
      <c r="V227" s="13"/>
    </row>
    <row r="228" spans="1:22" ht="13.2" customHeight="1" x14ac:dyDescent="0.3">
      <c r="A228" s="28"/>
      <c r="B228" s="28"/>
      <c r="C228" s="28"/>
      <c r="D228" s="28"/>
      <c r="E228" s="28"/>
      <c r="F228" s="28"/>
      <c r="G228" s="37"/>
      <c r="H228" s="28"/>
      <c r="I228" s="28"/>
      <c r="J228" s="28"/>
      <c r="K228" s="28"/>
      <c r="L228" s="28"/>
      <c r="M228" s="28"/>
      <c r="N228" s="28"/>
      <c r="O228" s="29"/>
      <c r="P228" t="str">
        <f t="shared" si="124"/>
        <v/>
      </c>
      <c r="Q228" t="s">
        <v>560</v>
      </c>
      <c r="R228" t="s">
        <v>25</v>
      </c>
      <c r="S228" t="s">
        <v>197</v>
      </c>
      <c r="U228" t="str">
        <f t="shared" si="113"/>
        <v/>
      </c>
      <c r="V228" s="13"/>
    </row>
    <row r="229" spans="1:22" ht="13.2" customHeight="1" x14ac:dyDescent="0.3">
      <c r="A229" s="28"/>
      <c r="B229" s="28"/>
      <c r="C229" s="28"/>
      <c r="D229" s="28"/>
      <c r="E229" s="28"/>
      <c r="F229" s="28"/>
      <c r="G229" s="37"/>
      <c r="H229" s="28"/>
      <c r="I229" s="28"/>
      <c r="J229" s="28"/>
      <c r="K229" s="28"/>
      <c r="L229" s="28"/>
      <c r="M229" s="28"/>
      <c r="N229" s="28"/>
      <c r="O229" s="29"/>
      <c r="P229" t="str">
        <f t="shared" si="124"/>
        <v/>
      </c>
      <c r="Q229" t="s">
        <v>560</v>
      </c>
      <c r="R229" t="s">
        <v>32</v>
      </c>
      <c r="S229" t="s">
        <v>197</v>
      </c>
      <c r="U229" t="str">
        <f t="shared" si="116"/>
        <v/>
      </c>
      <c r="V229" s="13"/>
    </row>
    <row r="230" spans="1:22" ht="13.2" customHeight="1" x14ac:dyDescent="0.3">
      <c r="A230" s="28"/>
      <c r="B230" s="28"/>
      <c r="C230" s="28"/>
      <c r="D230" s="28"/>
      <c r="E230" s="28"/>
      <c r="F230" s="28"/>
      <c r="G230" s="37"/>
      <c r="H230" s="28"/>
      <c r="I230" s="28"/>
      <c r="J230" s="28"/>
      <c r="K230" s="28"/>
      <c r="L230" s="28"/>
      <c r="M230" s="28"/>
      <c r="N230" s="28"/>
      <c r="O230" s="29"/>
      <c r="P230" t="str">
        <f>IF(D$55="","",D$55)</f>
        <v/>
      </c>
      <c r="Q230" t="s">
        <v>561</v>
      </c>
      <c r="R230" t="s">
        <v>25</v>
      </c>
      <c r="S230" t="s">
        <v>200</v>
      </c>
      <c r="U230" t="str">
        <f t="shared" si="113"/>
        <v/>
      </c>
      <c r="V230" s="13" t="str">
        <f t="shared" ref="V230" si="125">IF(OR($N$15="Int.",ISBLANK($N$15)),"",IF(AND(U231="NO*",U233="NO*"),"Case 0",IF(U230="VALID",IF(U232="VALID",IF(U231="YES",IF(U233="YES","Case 1","Case 2"),IF(U233="YES","Case 3","Case 4")),IF(U231="YES",IF(U233="YES","Case 5","Case 6"),IF(U233="YES","Case 7","Case 8"))),IF(U232="VALID",IF(U231="YES",IF(U233="YES","Case 9","Case 10"),IF(U233="YES","Case 11","Case 12")),IF(U231="YES",IF(U233="YES","Case 13","Case 14"),IF(U233="YES","Case 15","Case 16"))))))</f>
        <v/>
      </c>
    </row>
    <row r="231" spans="1:22" ht="13.2" customHeight="1" x14ac:dyDescent="0.3">
      <c r="A231" s="28"/>
      <c r="B231" s="28"/>
      <c r="C231" s="28"/>
      <c r="D231" s="28"/>
      <c r="E231" s="28"/>
      <c r="F231" s="28"/>
      <c r="G231" s="37"/>
      <c r="H231" s="28"/>
      <c r="I231" s="28"/>
      <c r="J231" s="28"/>
      <c r="K231" s="28"/>
      <c r="L231" s="28"/>
      <c r="M231" s="28"/>
      <c r="N231" s="28"/>
      <c r="O231" s="29"/>
      <c r="P231" t="str">
        <f t="shared" ref="P231:P233" si="126">IF(D$55="","",D$55)</f>
        <v/>
      </c>
      <c r="Q231" t="s">
        <v>561</v>
      </c>
      <c r="R231" t="s">
        <v>32</v>
      </c>
      <c r="S231" t="s">
        <v>200</v>
      </c>
      <c r="U231" t="str">
        <f t="shared" si="116"/>
        <v/>
      </c>
      <c r="V231" s="13"/>
    </row>
    <row r="232" spans="1:22" ht="13.2" customHeight="1" x14ac:dyDescent="0.3">
      <c r="A232" s="28"/>
      <c r="B232" s="28"/>
      <c r="C232" s="28"/>
      <c r="D232" s="28"/>
      <c r="E232" s="28"/>
      <c r="F232" s="28"/>
      <c r="G232" s="37"/>
      <c r="H232" s="28"/>
      <c r="I232" s="28"/>
      <c r="J232" s="28"/>
      <c r="K232" s="28"/>
      <c r="L232" s="28"/>
      <c r="M232" s="28"/>
      <c r="N232" s="28"/>
      <c r="O232" s="29"/>
      <c r="P232" t="str">
        <f t="shared" si="126"/>
        <v/>
      </c>
      <c r="Q232" t="s">
        <v>562</v>
      </c>
      <c r="R232" t="s">
        <v>25</v>
      </c>
      <c r="S232" t="s">
        <v>200</v>
      </c>
      <c r="U232" t="str">
        <f t="shared" si="113"/>
        <v/>
      </c>
      <c r="V232" s="13"/>
    </row>
    <row r="233" spans="1:22" ht="13.2" customHeight="1" x14ac:dyDescent="0.3">
      <c r="A233" s="28"/>
      <c r="B233" s="28"/>
      <c r="C233" s="28"/>
      <c r="D233" s="28"/>
      <c r="E233" s="28"/>
      <c r="F233" s="28"/>
      <c r="G233" s="37"/>
      <c r="H233" s="28"/>
      <c r="I233" s="28"/>
      <c r="J233" s="28"/>
      <c r="K233" s="28"/>
      <c r="L233" s="28"/>
      <c r="M233" s="28"/>
      <c r="N233" s="28"/>
      <c r="O233" s="29"/>
      <c r="P233" t="str">
        <f t="shared" si="126"/>
        <v/>
      </c>
      <c r="Q233" t="s">
        <v>562</v>
      </c>
      <c r="R233" t="s">
        <v>32</v>
      </c>
      <c r="S233" t="s">
        <v>200</v>
      </c>
      <c r="U233" t="str">
        <f t="shared" si="116"/>
        <v/>
      </c>
      <c r="V233" s="13"/>
    </row>
    <row r="234" spans="1:22" ht="13.2" customHeight="1" x14ac:dyDescent="0.3">
      <c r="A234" s="28"/>
      <c r="B234" s="28"/>
      <c r="C234" s="28"/>
      <c r="D234" s="28"/>
      <c r="E234" s="28"/>
      <c r="F234" s="28"/>
      <c r="G234" s="37"/>
      <c r="H234" s="28"/>
      <c r="I234" s="28"/>
      <c r="J234" s="28"/>
      <c r="K234" s="28"/>
      <c r="L234" s="28"/>
      <c r="M234" s="28"/>
      <c r="N234" s="28"/>
      <c r="O234" s="29"/>
      <c r="P234" t="str">
        <f>IF(D$56="","",D$56)</f>
        <v/>
      </c>
      <c r="Q234" t="s">
        <v>563</v>
      </c>
      <c r="R234" t="s">
        <v>25</v>
      </c>
      <c r="S234" t="s">
        <v>202</v>
      </c>
      <c r="U234" t="str">
        <f t="shared" si="113"/>
        <v/>
      </c>
      <c r="V234" s="13" t="str">
        <f t="shared" ref="V234" si="127">IF(OR($N$15="Int.",ISBLANK($N$15)),"",IF(AND(U235="NO*",U237="NO*"),"Case 0",IF(U234="VALID",IF(U236="VALID",IF(U235="YES",IF(U237="YES","Case 1","Case 2"),IF(U237="YES","Case 3","Case 4")),IF(U235="YES",IF(U237="YES","Case 5","Case 6"),IF(U237="YES","Case 7","Case 8"))),IF(U236="VALID",IF(U235="YES",IF(U237="YES","Case 9","Case 10"),IF(U237="YES","Case 11","Case 12")),IF(U235="YES",IF(U237="YES","Case 13","Case 14"),IF(U237="YES","Case 15","Case 16"))))))</f>
        <v/>
      </c>
    </row>
    <row r="235" spans="1:22" ht="13.2" customHeight="1" x14ac:dyDescent="0.3">
      <c r="A235" s="28"/>
      <c r="B235" s="28"/>
      <c r="C235" s="28"/>
      <c r="D235" s="28"/>
      <c r="E235" s="28"/>
      <c r="F235" s="28"/>
      <c r="G235" s="37"/>
      <c r="H235" s="28"/>
      <c r="I235" s="28"/>
      <c r="J235" s="28"/>
      <c r="K235" s="28"/>
      <c r="L235" s="28"/>
      <c r="M235" s="28"/>
      <c r="N235" s="28"/>
      <c r="O235" s="29"/>
      <c r="P235" t="str">
        <f t="shared" ref="P235:P237" si="128">IF(D$56="","",D$56)</f>
        <v/>
      </c>
      <c r="Q235" t="s">
        <v>563</v>
      </c>
      <c r="R235" t="s">
        <v>32</v>
      </c>
      <c r="S235" t="s">
        <v>202</v>
      </c>
      <c r="U235" t="str">
        <f t="shared" si="116"/>
        <v/>
      </c>
      <c r="V235" s="13"/>
    </row>
    <row r="236" spans="1:22" ht="13.2" customHeight="1" x14ac:dyDescent="0.3">
      <c r="A236" s="28"/>
      <c r="B236" s="28"/>
      <c r="C236" s="28"/>
      <c r="D236" s="28"/>
      <c r="E236" s="28"/>
      <c r="F236" s="28"/>
      <c r="G236" s="37"/>
      <c r="H236" s="28"/>
      <c r="I236" s="28"/>
      <c r="J236" s="28"/>
      <c r="K236" s="28"/>
      <c r="L236" s="28"/>
      <c r="M236" s="28"/>
      <c r="N236" s="28"/>
      <c r="O236" s="29"/>
      <c r="P236" t="str">
        <f t="shared" si="128"/>
        <v/>
      </c>
      <c r="Q236" t="s">
        <v>564</v>
      </c>
      <c r="R236" t="s">
        <v>25</v>
      </c>
      <c r="S236" t="s">
        <v>202</v>
      </c>
      <c r="U236" t="str">
        <f t="shared" si="113"/>
        <v/>
      </c>
      <c r="V236" s="13"/>
    </row>
    <row r="237" spans="1:22" ht="13.2" customHeight="1" x14ac:dyDescent="0.3">
      <c r="A237" s="28"/>
      <c r="B237" s="28"/>
      <c r="C237" s="28"/>
      <c r="D237" s="28"/>
      <c r="E237" s="28"/>
      <c r="F237" s="28"/>
      <c r="G237" s="37"/>
      <c r="H237" s="28"/>
      <c r="I237" s="28"/>
      <c r="J237" s="28"/>
      <c r="K237" s="28"/>
      <c r="L237" s="28"/>
      <c r="M237" s="28"/>
      <c r="N237" s="28"/>
      <c r="O237" s="29"/>
      <c r="P237" t="str">
        <f t="shared" si="128"/>
        <v/>
      </c>
      <c r="Q237" t="s">
        <v>564</v>
      </c>
      <c r="R237" t="s">
        <v>32</v>
      </c>
      <c r="S237" t="s">
        <v>202</v>
      </c>
      <c r="U237" t="str">
        <f t="shared" si="116"/>
        <v/>
      </c>
      <c r="V237" s="13"/>
    </row>
    <row r="238" spans="1:22" ht="13.2" customHeight="1" x14ac:dyDescent="0.3">
      <c r="A238" s="28"/>
      <c r="B238" s="28"/>
      <c r="C238" s="28"/>
      <c r="D238" s="28"/>
      <c r="E238" s="28"/>
      <c r="F238" s="28"/>
      <c r="G238" s="37"/>
      <c r="H238" s="28"/>
      <c r="I238" s="28"/>
      <c r="J238" s="28"/>
      <c r="K238" s="28"/>
      <c r="L238" s="28"/>
      <c r="M238" s="28"/>
      <c r="N238" s="28"/>
      <c r="O238" s="29"/>
      <c r="P238" t="str">
        <f>IF(D$57="","",D$57)</f>
        <v/>
      </c>
      <c r="Q238" t="s">
        <v>565</v>
      </c>
      <c r="R238" t="s">
        <v>25</v>
      </c>
      <c r="S238" t="s">
        <v>205</v>
      </c>
      <c r="U238" t="str">
        <f t="shared" si="113"/>
        <v/>
      </c>
      <c r="V238" s="13" t="str">
        <f t="shared" ref="V238" si="129">IF(OR($N$15="Int.",ISBLANK($N$15)),"",IF(AND(U239="NO*",U241="NO*"),"Case 0",IF(U238="VALID",IF(U240="VALID",IF(U239="YES",IF(U241="YES","Case 1","Case 2"),IF(U241="YES","Case 3","Case 4")),IF(U239="YES",IF(U241="YES","Case 5","Case 6"),IF(U241="YES","Case 7","Case 8"))),IF(U240="VALID",IF(U239="YES",IF(U241="YES","Case 9","Case 10"),IF(U241="YES","Case 11","Case 12")),IF(U239="YES",IF(U241="YES","Case 13","Case 14"),IF(U241="YES","Case 15","Case 16"))))))</f>
        <v/>
      </c>
    </row>
    <row r="239" spans="1:22" ht="13.2" customHeight="1" x14ac:dyDescent="0.3">
      <c r="A239" s="28"/>
      <c r="B239" s="28"/>
      <c r="C239" s="28"/>
      <c r="D239" s="28"/>
      <c r="E239" s="28"/>
      <c r="F239" s="28"/>
      <c r="G239" s="37"/>
      <c r="H239" s="28"/>
      <c r="I239" s="28"/>
      <c r="J239" s="28"/>
      <c r="K239" s="28"/>
      <c r="L239" s="28"/>
      <c r="M239" s="28"/>
      <c r="N239" s="28"/>
      <c r="O239" s="29"/>
      <c r="P239" t="str">
        <f t="shared" ref="P239:P241" si="130">IF(D$57="","",D$57)</f>
        <v/>
      </c>
      <c r="Q239" t="s">
        <v>565</v>
      </c>
      <c r="R239" t="s">
        <v>32</v>
      </c>
      <c r="S239" t="s">
        <v>205</v>
      </c>
      <c r="U239" t="str">
        <f t="shared" si="116"/>
        <v/>
      </c>
      <c r="V239" s="13"/>
    </row>
    <row r="240" spans="1:22" ht="13.2" customHeight="1" x14ac:dyDescent="0.3">
      <c r="A240" s="28"/>
      <c r="B240" s="28"/>
      <c r="C240" s="28"/>
      <c r="D240" s="28"/>
      <c r="E240" s="28"/>
      <c r="F240" s="28"/>
      <c r="G240" s="37"/>
      <c r="H240" s="28"/>
      <c r="I240" s="28"/>
      <c r="J240" s="28"/>
      <c r="K240" s="28"/>
      <c r="L240" s="28"/>
      <c r="M240" s="28"/>
      <c r="N240" s="28"/>
      <c r="O240" s="29"/>
      <c r="P240" t="str">
        <f t="shared" si="130"/>
        <v/>
      </c>
      <c r="Q240" t="s">
        <v>566</v>
      </c>
      <c r="R240" t="s">
        <v>25</v>
      </c>
      <c r="S240" t="s">
        <v>205</v>
      </c>
      <c r="U240" t="str">
        <f t="shared" si="113"/>
        <v/>
      </c>
      <c r="V240" s="13"/>
    </row>
    <row r="241" spans="1:22" ht="13.2" customHeight="1" x14ac:dyDescent="0.3">
      <c r="A241" s="28"/>
      <c r="B241" s="28"/>
      <c r="C241" s="28"/>
      <c r="D241" s="28"/>
      <c r="E241" s="28"/>
      <c r="F241" s="28"/>
      <c r="G241" s="37"/>
      <c r="H241" s="28"/>
      <c r="I241" s="28"/>
      <c r="J241" s="28"/>
      <c r="K241" s="28"/>
      <c r="L241" s="28"/>
      <c r="M241" s="28"/>
      <c r="N241" s="28"/>
      <c r="O241" s="29"/>
      <c r="P241" t="str">
        <f t="shared" si="130"/>
        <v/>
      </c>
      <c r="Q241" t="s">
        <v>566</v>
      </c>
      <c r="R241" t="s">
        <v>32</v>
      </c>
      <c r="S241" t="s">
        <v>205</v>
      </c>
      <c r="U241" t="str">
        <f t="shared" si="116"/>
        <v/>
      </c>
      <c r="V241" s="13"/>
    </row>
    <row r="242" spans="1:22" ht="13.2" customHeight="1" x14ac:dyDescent="0.3">
      <c r="A242" s="28"/>
      <c r="B242" s="28"/>
      <c r="C242" s="28"/>
      <c r="D242" s="28"/>
      <c r="E242" s="28"/>
      <c r="F242" s="28"/>
      <c r="G242" s="37"/>
      <c r="H242" s="28"/>
      <c r="I242" s="28"/>
      <c r="J242" s="28"/>
      <c r="K242" s="28"/>
      <c r="L242" s="28"/>
      <c r="M242" s="28"/>
      <c r="N242" s="28"/>
      <c r="O242" s="29"/>
      <c r="P242" t="str">
        <f>IF(D$58="","",D$58)</f>
        <v/>
      </c>
      <c r="Q242" t="s">
        <v>567</v>
      </c>
      <c r="R242" t="s">
        <v>25</v>
      </c>
      <c r="S242" t="s">
        <v>207</v>
      </c>
      <c r="U242" t="str">
        <f t="shared" si="113"/>
        <v/>
      </c>
      <c r="V242" s="13" t="str">
        <f t="shared" ref="V242" si="131">IF(OR($N$15="Int.",ISBLANK($N$15)),"",IF(AND(U243="NO*",U245="NO*"),"Case 0",IF(U242="VALID",IF(U244="VALID",IF(U243="YES",IF(U245="YES","Case 1","Case 2"),IF(U245="YES","Case 3","Case 4")),IF(U243="YES",IF(U245="YES","Case 5","Case 6"),IF(U245="YES","Case 7","Case 8"))),IF(U244="VALID",IF(U243="YES",IF(U245="YES","Case 9","Case 10"),IF(U245="YES","Case 11","Case 12")),IF(U243="YES",IF(U245="YES","Case 13","Case 14"),IF(U245="YES","Case 15","Case 16"))))))</f>
        <v/>
      </c>
    </row>
    <row r="243" spans="1:22" ht="13.2" customHeight="1" x14ac:dyDescent="0.3">
      <c r="A243" s="28"/>
      <c r="B243" s="28"/>
      <c r="C243" s="28"/>
      <c r="D243" s="28"/>
      <c r="E243" s="28"/>
      <c r="F243" s="28"/>
      <c r="G243" s="37"/>
      <c r="H243" s="28"/>
      <c r="I243" s="28"/>
      <c r="J243" s="28"/>
      <c r="K243" s="28"/>
      <c r="L243" s="28"/>
      <c r="M243" s="28"/>
      <c r="N243" s="28"/>
      <c r="O243" s="29"/>
      <c r="P243" t="str">
        <f t="shared" ref="P243:P245" si="132">IF(D$58="","",D$58)</f>
        <v/>
      </c>
      <c r="Q243" t="s">
        <v>567</v>
      </c>
      <c r="R243" t="s">
        <v>32</v>
      </c>
      <c r="S243" t="s">
        <v>207</v>
      </c>
      <c r="U243" t="str">
        <f t="shared" si="116"/>
        <v/>
      </c>
      <c r="V243" s="13"/>
    </row>
    <row r="244" spans="1:22" ht="13.2" customHeight="1" x14ac:dyDescent="0.3">
      <c r="A244" s="28"/>
      <c r="B244" s="28"/>
      <c r="C244" s="28"/>
      <c r="D244" s="28"/>
      <c r="E244" s="28"/>
      <c r="F244" s="28"/>
      <c r="G244" s="37"/>
      <c r="H244" s="28"/>
      <c r="I244" s="28"/>
      <c r="J244" s="28"/>
      <c r="K244" s="28"/>
      <c r="L244" s="28"/>
      <c r="M244" s="28"/>
      <c r="N244" s="28"/>
      <c r="O244" s="29"/>
      <c r="P244" t="str">
        <f t="shared" si="132"/>
        <v/>
      </c>
      <c r="Q244" t="s">
        <v>568</v>
      </c>
      <c r="R244" t="s">
        <v>25</v>
      </c>
      <c r="S244" t="s">
        <v>207</v>
      </c>
      <c r="U244" t="str">
        <f t="shared" si="113"/>
        <v/>
      </c>
      <c r="V244" s="13"/>
    </row>
    <row r="245" spans="1:22" ht="13.2" customHeight="1" x14ac:dyDescent="0.3">
      <c r="A245" s="28"/>
      <c r="B245" s="28"/>
      <c r="C245" s="28"/>
      <c r="D245" s="28"/>
      <c r="E245" s="28"/>
      <c r="F245" s="28"/>
      <c r="G245" s="37"/>
      <c r="H245" s="28"/>
      <c r="I245" s="28"/>
      <c r="J245" s="28"/>
      <c r="K245" s="28"/>
      <c r="L245" s="28"/>
      <c r="M245" s="28"/>
      <c r="N245" s="28"/>
      <c r="O245" s="29"/>
      <c r="P245" t="str">
        <f t="shared" si="132"/>
        <v/>
      </c>
      <c r="Q245" t="s">
        <v>568</v>
      </c>
      <c r="R245" t="s">
        <v>32</v>
      </c>
      <c r="S245" t="s">
        <v>207</v>
      </c>
      <c r="U245" t="str">
        <f t="shared" si="116"/>
        <v/>
      </c>
      <c r="V245" s="13"/>
    </row>
    <row r="246" spans="1:22" ht="13.2" customHeight="1" x14ac:dyDescent="0.3">
      <c r="A246" s="28"/>
      <c r="B246" s="28"/>
      <c r="C246" s="28"/>
      <c r="D246" s="28"/>
      <c r="E246" s="28"/>
      <c r="F246" s="28"/>
      <c r="G246" s="37"/>
      <c r="H246" s="28"/>
      <c r="I246" s="28"/>
      <c r="J246" s="28"/>
      <c r="K246" s="28"/>
      <c r="L246" s="28"/>
      <c r="M246" s="28"/>
      <c r="N246" s="28"/>
      <c r="O246" s="29"/>
      <c r="P246" t="str">
        <f>IF(D$59="","",D$59)</f>
        <v/>
      </c>
      <c r="Q246" t="s">
        <v>569</v>
      </c>
      <c r="R246" t="s">
        <v>25</v>
      </c>
      <c r="S246" t="s">
        <v>210</v>
      </c>
      <c r="U246" t="str">
        <f t="shared" si="113"/>
        <v/>
      </c>
      <c r="V246" s="13" t="str">
        <f t="shared" ref="V246" si="133">IF(OR($N$15="Int.",ISBLANK($N$15)),"",IF(AND(U247="NO*",U249="NO*"),"Case 0",IF(U246="VALID",IF(U248="VALID",IF(U247="YES",IF(U249="YES","Case 1","Case 2"),IF(U249="YES","Case 3","Case 4")),IF(U247="YES",IF(U249="YES","Case 5","Case 6"),IF(U249="YES","Case 7","Case 8"))),IF(U248="VALID",IF(U247="YES",IF(U249="YES","Case 9","Case 10"),IF(U249="YES","Case 11","Case 12")),IF(U247="YES",IF(U249="YES","Case 13","Case 14"),IF(U249="YES","Case 15","Case 16"))))))</f>
        <v/>
      </c>
    </row>
    <row r="247" spans="1:22" ht="13.2" customHeight="1" x14ac:dyDescent="0.3">
      <c r="A247" s="28"/>
      <c r="B247" s="28"/>
      <c r="C247" s="28"/>
      <c r="D247" s="28"/>
      <c r="E247" s="28"/>
      <c r="F247" s="28"/>
      <c r="G247" s="37"/>
      <c r="H247" s="28"/>
      <c r="I247" s="28"/>
      <c r="J247" s="28"/>
      <c r="K247" s="28"/>
      <c r="L247" s="28"/>
      <c r="M247" s="28"/>
      <c r="N247" s="28"/>
      <c r="O247" s="29"/>
      <c r="P247" t="str">
        <f t="shared" ref="P247:P249" si="134">IF(D$59="","",D$59)</f>
        <v/>
      </c>
      <c r="Q247" t="s">
        <v>569</v>
      </c>
      <c r="R247" t="s">
        <v>32</v>
      </c>
      <c r="S247" t="s">
        <v>210</v>
      </c>
      <c r="U247" t="str">
        <f t="shared" si="116"/>
        <v/>
      </c>
      <c r="V247" s="13"/>
    </row>
    <row r="248" spans="1:22" ht="13.2" customHeight="1" x14ac:dyDescent="0.3">
      <c r="A248" s="28"/>
      <c r="B248" s="28"/>
      <c r="C248" s="28"/>
      <c r="D248" s="28"/>
      <c r="E248" s="28"/>
      <c r="F248" s="28"/>
      <c r="G248" s="37"/>
      <c r="H248" s="28"/>
      <c r="I248" s="28"/>
      <c r="J248" s="28"/>
      <c r="K248" s="28"/>
      <c r="L248" s="28"/>
      <c r="M248" s="28"/>
      <c r="N248" s="28"/>
      <c r="O248" s="29"/>
      <c r="P248" t="str">
        <f t="shared" si="134"/>
        <v/>
      </c>
      <c r="Q248" t="s">
        <v>570</v>
      </c>
      <c r="R248" t="s">
        <v>25</v>
      </c>
      <c r="S248" t="s">
        <v>210</v>
      </c>
      <c r="U248" t="str">
        <f t="shared" si="113"/>
        <v/>
      </c>
      <c r="V248" s="13"/>
    </row>
    <row r="249" spans="1:22" ht="13.2" customHeight="1" x14ac:dyDescent="0.3">
      <c r="A249" s="28"/>
      <c r="B249" s="28"/>
      <c r="C249" s="28"/>
      <c r="D249" s="28"/>
      <c r="E249" s="28"/>
      <c r="F249" s="28"/>
      <c r="G249" s="37"/>
      <c r="H249" s="28"/>
      <c r="I249" s="28"/>
      <c r="J249" s="28"/>
      <c r="K249" s="28"/>
      <c r="L249" s="28"/>
      <c r="M249" s="28"/>
      <c r="N249" s="28"/>
      <c r="O249" s="29"/>
      <c r="P249" t="str">
        <f t="shared" si="134"/>
        <v/>
      </c>
      <c r="Q249" t="s">
        <v>570</v>
      </c>
      <c r="R249" t="s">
        <v>32</v>
      </c>
      <c r="S249" t="s">
        <v>210</v>
      </c>
      <c r="U249" t="str">
        <f t="shared" si="116"/>
        <v/>
      </c>
      <c r="V249" s="13"/>
    </row>
    <row r="250" spans="1:22" ht="13.2" customHeight="1" x14ac:dyDescent="0.3">
      <c r="A250" s="28"/>
      <c r="B250" s="28"/>
      <c r="C250" s="28"/>
      <c r="D250" s="28"/>
      <c r="E250" s="28"/>
      <c r="F250" s="28"/>
      <c r="G250" s="37"/>
      <c r="H250" s="28"/>
      <c r="I250" s="28"/>
      <c r="J250" s="28"/>
      <c r="K250" s="28"/>
      <c r="L250" s="28"/>
      <c r="M250" s="28"/>
      <c r="N250" s="28"/>
      <c r="O250" s="29"/>
      <c r="P250" t="str">
        <f>IF(D$60="","",D$60)</f>
        <v/>
      </c>
      <c r="Q250" t="s">
        <v>571</v>
      </c>
      <c r="R250" t="s">
        <v>25</v>
      </c>
      <c r="S250" t="s">
        <v>212</v>
      </c>
      <c r="U250" t="str">
        <f t="shared" si="113"/>
        <v/>
      </c>
      <c r="V250" s="13" t="str">
        <f t="shared" ref="V250" si="135">IF(OR($N$15="Int.",ISBLANK($N$15)),"",IF(AND(U251="NO*",U253="NO*"),"Case 0",IF(U250="VALID",IF(U252="VALID",IF(U251="YES",IF(U253="YES","Case 1","Case 2"),IF(U253="YES","Case 3","Case 4")),IF(U251="YES",IF(U253="YES","Case 5","Case 6"),IF(U253="YES","Case 7","Case 8"))),IF(U252="VALID",IF(U251="YES",IF(U253="YES","Case 9","Case 10"),IF(U253="YES","Case 11","Case 12")),IF(U251="YES",IF(U253="YES","Case 13","Case 14"),IF(U253="YES","Case 15","Case 16"))))))</f>
        <v/>
      </c>
    </row>
    <row r="251" spans="1:22" ht="13.2" customHeight="1" x14ac:dyDescent="0.3">
      <c r="A251" s="28"/>
      <c r="B251" s="28"/>
      <c r="C251" s="28"/>
      <c r="D251" s="28"/>
      <c r="E251" s="28"/>
      <c r="F251" s="28"/>
      <c r="G251" s="37"/>
      <c r="H251" s="28"/>
      <c r="I251" s="28"/>
      <c r="J251" s="28"/>
      <c r="K251" s="28"/>
      <c r="L251" s="28"/>
      <c r="M251" s="28"/>
      <c r="N251" s="28"/>
      <c r="O251" s="29"/>
      <c r="P251" t="str">
        <f t="shared" ref="P251:P253" si="136">IF(D$60="","",D$60)</f>
        <v/>
      </c>
      <c r="Q251" t="s">
        <v>571</v>
      </c>
      <c r="R251" t="s">
        <v>32</v>
      </c>
      <c r="S251" t="s">
        <v>212</v>
      </c>
      <c r="U251" t="str">
        <f t="shared" si="116"/>
        <v/>
      </c>
      <c r="V251" s="13"/>
    </row>
    <row r="252" spans="1:22" ht="13.2" customHeight="1" x14ac:dyDescent="0.3">
      <c r="A252" s="28"/>
      <c r="B252" s="28"/>
      <c r="C252" s="28"/>
      <c r="D252" s="28"/>
      <c r="E252" s="28"/>
      <c r="F252" s="28"/>
      <c r="G252" s="37"/>
      <c r="H252" s="28"/>
      <c r="I252" s="28"/>
      <c r="J252" s="28"/>
      <c r="K252" s="28"/>
      <c r="L252" s="28"/>
      <c r="M252" s="28"/>
      <c r="N252" s="28"/>
      <c r="O252" s="29"/>
      <c r="P252" t="str">
        <f t="shared" si="136"/>
        <v/>
      </c>
      <c r="Q252" t="s">
        <v>572</v>
      </c>
      <c r="R252" t="s">
        <v>25</v>
      </c>
      <c r="S252" t="s">
        <v>212</v>
      </c>
      <c r="U252" t="str">
        <f t="shared" si="113"/>
        <v/>
      </c>
      <c r="V252" s="13"/>
    </row>
    <row r="253" spans="1:22" ht="13.2" customHeight="1" x14ac:dyDescent="0.3">
      <c r="A253" s="28"/>
      <c r="B253" s="28"/>
      <c r="C253" s="28"/>
      <c r="D253" s="28"/>
      <c r="E253" s="28"/>
      <c r="F253" s="28"/>
      <c r="G253" s="37"/>
      <c r="H253" s="28"/>
      <c r="I253" s="28"/>
      <c r="J253" s="28"/>
      <c r="K253" s="28"/>
      <c r="L253" s="28"/>
      <c r="M253" s="28"/>
      <c r="N253" s="28"/>
      <c r="O253" s="29"/>
      <c r="P253" t="str">
        <f t="shared" si="136"/>
        <v/>
      </c>
      <c r="Q253" t="s">
        <v>572</v>
      </c>
      <c r="R253" t="s">
        <v>32</v>
      </c>
      <c r="S253" t="s">
        <v>212</v>
      </c>
      <c r="U253" t="str">
        <f t="shared" si="116"/>
        <v/>
      </c>
      <c r="V253" s="13"/>
    </row>
    <row r="254" spans="1:22" ht="13.2" customHeight="1" x14ac:dyDescent="0.3">
      <c r="A254" s="28"/>
      <c r="B254" s="28"/>
      <c r="C254" s="28"/>
      <c r="D254" s="28"/>
      <c r="E254" s="28"/>
      <c r="F254" s="28"/>
      <c r="G254" s="37"/>
      <c r="H254" s="28"/>
      <c r="I254" s="28"/>
      <c r="J254" s="28"/>
      <c r="K254" s="28"/>
      <c r="L254" s="28"/>
      <c r="M254" s="28"/>
      <c r="N254" s="28"/>
      <c r="O254" s="29"/>
      <c r="P254" t="str">
        <f>IF(D$61="","",D$61)</f>
        <v/>
      </c>
      <c r="Q254" t="s">
        <v>573</v>
      </c>
      <c r="R254" t="s">
        <v>25</v>
      </c>
      <c r="S254" t="s">
        <v>215</v>
      </c>
      <c r="U254" t="str">
        <f t="shared" si="113"/>
        <v/>
      </c>
      <c r="V254" s="13" t="str">
        <f t="shared" ref="V254" si="137">IF(OR($N$15="Int.",ISBLANK($N$15)),"",IF(AND(U255="NO*",U257="NO*"),"Case 0",IF(U254="VALID",IF(U256="VALID",IF(U255="YES",IF(U257="YES","Case 1","Case 2"),IF(U257="YES","Case 3","Case 4")),IF(U255="YES",IF(U257="YES","Case 5","Case 6"),IF(U257="YES","Case 7","Case 8"))),IF(U256="VALID",IF(U255="YES",IF(U257="YES","Case 9","Case 10"),IF(U257="YES","Case 11","Case 12")),IF(U255="YES",IF(U257="YES","Case 13","Case 14"),IF(U257="YES","Case 15","Case 16"))))))</f>
        <v/>
      </c>
    </row>
    <row r="255" spans="1:22" ht="13.2" customHeight="1" x14ac:dyDescent="0.3">
      <c r="A255" s="28"/>
      <c r="B255" s="28"/>
      <c r="C255" s="28"/>
      <c r="D255" s="28"/>
      <c r="E255" s="28"/>
      <c r="F255" s="28"/>
      <c r="G255" s="37"/>
      <c r="H255" s="28"/>
      <c r="I255" s="28"/>
      <c r="J255" s="28"/>
      <c r="K255" s="28"/>
      <c r="L255" s="28"/>
      <c r="M255" s="28"/>
      <c r="N255" s="28"/>
      <c r="O255" s="29"/>
      <c r="P255" t="str">
        <f t="shared" ref="P255:P257" si="138">IF(D$61="","",D$61)</f>
        <v/>
      </c>
      <c r="Q255" t="s">
        <v>573</v>
      </c>
      <c r="R255" t="s">
        <v>32</v>
      </c>
      <c r="S255" t="s">
        <v>215</v>
      </c>
      <c r="U255" t="str">
        <f t="shared" si="116"/>
        <v/>
      </c>
      <c r="V255" s="13"/>
    </row>
    <row r="256" spans="1:22" ht="13.2" customHeight="1" x14ac:dyDescent="0.3">
      <c r="A256" s="28"/>
      <c r="B256" s="28"/>
      <c r="C256" s="28"/>
      <c r="D256" s="28"/>
      <c r="E256" s="28"/>
      <c r="F256" s="28"/>
      <c r="G256" s="37"/>
      <c r="H256" s="28"/>
      <c r="I256" s="28"/>
      <c r="J256" s="28"/>
      <c r="K256" s="28"/>
      <c r="L256" s="28"/>
      <c r="M256" s="28"/>
      <c r="N256" s="28"/>
      <c r="O256" s="29"/>
      <c r="P256" t="str">
        <f t="shared" si="138"/>
        <v/>
      </c>
      <c r="Q256" t="s">
        <v>574</v>
      </c>
      <c r="R256" t="s">
        <v>25</v>
      </c>
      <c r="S256" t="s">
        <v>215</v>
      </c>
      <c r="U256" t="str">
        <f t="shared" si="113"/>
        <v/>
      </c>
      <c r="V256" s="13"/>
    </row>
    <row r="257" spans="1:22" ht="13.2" customHeight="1" x14ac:dyDescent="0.3">
      <c r="A257" s="28"/>
      <c r="B257" s="28"/>
      <c r="C257" s="28"/>
      <c r="D257" s="28"/>
      <c r="E257" s="28"/>
      <c r="F257" s="28"/>
      <c r="G257" s="37"/>
      <c r="H257" s="28"/>
      <c r="I257" s="28"/>
      <c r="J257" s="28"/>
      <c r="K257" s="28"/>
      <c r="L257" s="28"/>
      <c r="M257" s="28"/>
      <c r="N257" s="28"/>
      <c r="O257" s="29"/>
      <c r="P257" t="str">
        <f t="shared" si="138"/>
        <v/>
      </c>
      <c r="Q257" t="s">
        <v>574</v>
      </c>
      <c r="R257" t="s">
        <v>32</v>
      </c>
      <c r="S257" t="s">
        <v>215</v>
      </c>
      <c r="U257" t="str">
        <f t="shared" si="116"/>
        <v/>
      </c>
      <c r="V257" s="13"/>
    </row>
    <row r="258" spans="1:22" ht="13.2" customHeight="1" x14ac:dyDescent="0.3">
      <c r="A258" s="28"/>
      <c r="B258" s="28"/>
      <c r="C258" s="28"/>
      <c r="D258" s="28"/>
      <c r="E258" s="28"/>
      <c r="F258" s="28"/>
      <c r="G258" s="37"/>
      <c r="H258" s="28"/>
      <c r="I258" s="28"/>
      <c r="J258" s="28"/>
      <c r="K258" s="28"/>
      <c r="L258" s="28"/>
      <c r="M258" s="28"/>
      <c r="N258" s="28"/>
      <c r="O258" s="29"/>
      <c r="P258" t="str">
        <f>IF(D$62="","",D$62)</f>
        <v/>
      </c>
      <c r="Q258" t="s">
        <v>575</v>
      </c>
      <c r="R258" t="s">
        <v>25</v>
      </c>
      <c r="S258" t="s">
        <v>217</v>
      </c>
      <c r="U258" t="str">
        <f t="shared" si="113"/>
        <v/>
      </c>
      <c r="V258" s="13" t="str">
        <f t="shared" ref="V258" si="139">IF(OR($N$15="Int.",ISBLANK($N$15)),"",IF(AND(U259="NO*",U261="NO*"),"Case 0",IF(U258="VALID",IF(U260="VALID",IF(U259="YES",IF(U261="YES","Case 1","Case 2"),IF(U261="YES","Case 3","Case 4")),IF(U259="YES",IF(U261="YES","Case 5","Case 6"),IF(U261="YES","Case 7","Case 8"))),IF(U260="VALID",IF(U259="YES",IF(U261="YES","Case 9","Case 10"),IF(U261="YES","Case 11","Case 12")),IF(U259="YES",IF(U261="YES","Case 13","Case 14"),IF(U261="YES","Case 15","Case 16"))))))</f>
        <v/>
      </c>
    </row>
    <row r="259" spans="1:22" ht="13.2" customHeight="1" x14ac:dyDescent="0.3">
      <c r="A259" s="28"/>
      <c r="B259" s="28"/>
      <c r="C259" s="28"/>
      <c r="D259" s="28"/>
      <c r="E259" s="28"/>
      <c r="F259" s="28"/>
      <c r="G259" s="37"/>
      <c r="H259" s="28"/>
      <c r="I259" s="28"/>
      <c r="J259" s="28"/>
      <c r="K259" s="28"/>
      <c r="L259" s="28"/>
      <c r="M259" s="28"/>
      <c r="N259" s="28"/>
      <c r="O259" s="29"/>
      <c r="P259" t="str">
        <f t="shared" ref="P259:P261" si="140">IF(D$62="","",D$62)</f>
        <v/>
      </c>
      <c r="Q259" t="s">
        <v>575</v>
      </c>
      <c r="R259" t="s">
        <v>32</v>
      </c>
      <c r="S259" t="s">
        <v>217</v>
      </c>
      <c r="U259" t="str">
        <f t="shared" si="116"/>
        <v/>
      </c>
      <c r="V259" s="13"/>
    </row>
    <row r="260" spans="1:22" ht="13.2" customHeight="1" x14ac:dyDescent="0.3">
      <c r="A260" s="28"/>
      <c r="B260" s="28"/>
      <c r="C260" s="28"/>
      <c r="D260" s="28"/>
      <c r="E260" s="28"/>
      <c r="F260" s="28"/>
      <c r="G260" s="37"/>
      <c r="H260" s="28"/>
      <c r="I260" s="28"/>
      <c r="J260" s="28"/>
      <c r="K260" s="28"/>
      <c r="L260" s="28"/>
      <c r="M260" s="28"/>
      <c r="N260" s="28"/>
      <c r="O260" s="29"/>
      <c r="P260" t="str">
        <f t="shared" si="140"/>
        <v/>
      </c>
      <c r="Q260" t="s">
        <v>576</v>
      </c>
      <c r="R260" t="s">
        <v>25</v>
      </c>
      <c r="S260" t="s">
        <v>217</v>
      </c>
      <c r="U260" t="str">
        <f t="shared" si="113"/>
        <v/>
      </c>
      <c r="V260" s="13"/>
    </row>
    <row r="261" spans="1:22" ht="13.2" customHeight="1" x14ac:dyDescent="0.3">
      <c r="A261" s="28"/>
      <c r="B261" s="28"/>
      <c r="C261" s="28"/>
      <c r="D261" s="28"/>
      <c r="E261" s="28"/>
      <c r="F261" s="28"/>
      <c r="G261" s="37"/>
      <c r="H261" s="28"/>
      <c r="I261" s="28"/>
      <c r="J261" s="28"/>
      <c r="K261" s="28"/>
      <c r="L261" s="28"/>
      <c r="M261" s="28"/>
      <c r="N261" s="28"/>
      <c r="O261" s="29"/>
      <c r="P261" t="str">
        <f t="shared" si="140"/>
        <v/>
      </c>
      <c r="Q261" t="s">
        <v>576</v>
      </c>
      <c r="R261" t="s">
        <v>32</v>
      </c>
      <c r="S261" t="s">
        <v>217</v>
      </c>
      <c r="U261" t="str">
        <f t="shared" si="116"/>
        <v/>
      </c>
      <c r="V261" s="13"/>
    </row>
    <row r="262" spans="1:22" ht="13.2" customHeight="1" x14ac:dyDescent="0.3">
      <c r="A262" s="28"/>
      <c r="B262" s="28"/>
      <c r="C262" s="28"/>
      <c r="D262" s="28"/>
      <c r="E262" s="28"/>
      <c r="F262" s="28"/>
      <c r="G262" s="37"/>
      <c r="H262" s="28"/>
      <c r="I262" s="28"/>
      <c r="J262" s="28"/>
      <c r="K262" s="28"/>
      <c r="L262" s="28"/>
      <c r="M262" s="28"/>
      <c r="N262" s="28"/>
      <c r="O262" s="29"/>
      <c r="P262" t="str">
        <f>IF(D$63="","",D$63)</f>
        <v/>
      </c>
      <c r="Q262" t="s">
        <v>577</v>
      </c>
      <c r="R262" t="s">
        <v>25</v>
      </c>
      <c r="S262" t="s">
        <v>220</v>
      </c>
      <c r="U262" t="str">
        <f t="shared" si="113"/>
        <v/>
      </c>
      <c r="V262" s="13" t="str">
        <f t="shared" ref="V262" si="141">IF(OR($N$15="Int.",ISBLANK($N$15)),"",IF(AND(U263="NO*",U265="NO*"),"Case 0",IF(U262="VALID",IF(U264="VALID",IF(U263="YES",IF(U265="YES","Case 1","Case 2"),IF(U265="YES","Case 3","Case 4")),IF(U263="YES",IF(U265="YES","Case 5","Case 6"),IF(U265="YES","Case 7","Case 8"))),IF(U264="VALID",IF(U263="YES",IF(U265="YES","Case 9","Case 10"),IF(U265="YES","Case 11","Case 12")),IF(U263="YES",IF(U265="YES","Case 13","Case 14"),IF(U265="YES","Case 15","Case 16"))))))</f>
        <v/>
      </c>
    </row>
    <row r="263" spans="1:22" ht="13.2" customHeight="1" x14ac:dyDescent="0.3">
      <c r="A263" s="28"/>
      <c r="B263" s="28"/>
      <c r="C263" s="28"/>
      <c r="D263" s="28"/>
      <c r="E263" s="28"/>
      <c r="F263" s="28"/>
      <c r="G263" s="37"/>
      <c r="H263" s="28"/>
      <c r="I263" s="28"/>
      <c r="J263" s="28"/>
      <c r="K263" s="28"/>
      <c r="L263" s="28"/>
      <c r="M263" s="28"/>
      <c r="N263" s="28"/>
      <c r="O263" s="29"/>
      <c r="P263" t="str">
        <f t="shared" ref="P263:P265" si="142">IF(D$63="","",D$63)</f>
        <v/>
      </c>
      <c r="Q263" t="s">
        <v>577</v>
      </c>
      <c r="R263" t="s">
        <v>32</v>
      </c>
      <c r="S263" t="s">
        <v>220</v>
      </c>
      <c r="U263" t="str">
        <f t="shared" si="116"/>
        <v/>
      </c>
      <c r="V263" s="13"/>
    </row>
    <row r="264" spans="1:22" ht="13.2" customHeight="1" x14ac:dyDescent="0.3">
      <c r="A264" s="28"/>
      <c r="B264" s="28"/>
      <c r="C264" s="28"/>
      <c r="D264" s="28"/>
      <c r="E264" s="28"/>
      <c r="F264" s="28"/>
      <c r="G264" s="37"/>
      <c r="H264" s="28"/>
      <c r="I264" s="28"/>
      <c r="J264" s="28"/>
      <c r="K264" s="28"/>
      <c r="L264" s="28"/>
      <c r="M264" s="28"/>
      <c r="N264" s="28"/>
      <c r="O264" s="29"/>
      <c r="P264" t="str">
        <f t="shared" si="142"/>
        <v/>
      </c>
      <c r="Q264" t="s">
        <v>578</v>
      </c>
      <c r="R264" t="s">
        <v>25</v>
      </c>
      <c r="S264" t="s">
        <v>220</v>
      </c>
      <c r="U264" t="str">
        <f t="shared" si="113"/>
        <v/>
      </c>
      <c r="V264" s="13"/>
    </row>
    <row r="265" spans="1:22" ht="13.2" customHeight="1" x14ac:dyDescent="0.3">
      <c r="A265" s="28"/>
      <c r="B265" s="28"/>
      <c r="C265" s="28"/>
      <c r="D265" s="28"/>
      <c r="E265" s="28"/>
      <c r="F265" s="28"/>
      <c r="G265" s="37"/>
      <c r="H265" s="28"/>
      <c r="I265" s="28"/>
      <c r="J265" s="28"/>
      <c r="K265" s="28"/>
      <c r="L265" s="28"/>
      <c r="M265" s="28"/>
      <c r="N265" s="28"/>
      <c r="O265" s="29"/>
      <c r="P265" t="str">
        <f t="shared" si="142"/>
        <v/>
      </c>
      <c r="Q265" t="s">
        <v>578</v>
      </c>
      <c r="R265" t="s">
        <v>32</v>
      </c>
      <c r="S265" t="s">
        <v>220</v>
      </c>
      <c r="U265" t="str">
        <f t="shared" si="116"/>
        <v/>
      </c>
      <c r="V265" s="13"/>
    </row>
    <row r="266" spans="1:22" ht="13.2" customHeight="1" x14ac:dyDescent="0.3">
      <c r="A266" s="28"/>
      <c r="B266" s="28"/>
      <c r="C266" s="28"/>
      <c r="D266" s="28"/>
      <c r="E266" s="28"/>
      <c r="F266" s="28"/>
      <c r="G266" s="37"/>
      <c r="H266" s="28"/>
      <c r="I266" s="28"/>
      <c r="J266" s="28"/>
      <c r="K266" s="28"/>
      <c r="L266" s="28"/>
      <c r="M266" s="28"/>
      <c r="N266" s="28"/>
      <c r="O266" s="29"/>
      <c r="P266" t="str">
        <f>IF(D$64="","",D$64)</f>
        <v/>
      </c>
      <c r="Q266" t="s">
        <v>579</v>
      </c>
      <c r="R266" t="s">
        <v>25</v>
      </c>
      <c r="S266" t="s">
        <v>222</v>
      </c>
      <c r="U266" t="str">
        <f t="shared" si="113"/>
        <v/>
      </c>
      <c r="V266" s="13" t="str">
        <f t="shared" ref="V266" si="143">IF(OR($N$15="Int.",ISBLANK($N$15)),"",IF(AND(U267="NO*",U269="NO*"),"Case 0",IF(U266="VALID",IF(U268="VALID",IF(U267="YES",IF(U269="YES","Case 1","Case 2"),IF(U269="YES","Case 3","Case 4")),IF(U267="YES",IF(U269="YES","Case 5","Case 6"),IF(U269="YES","Case 7","Case 8"))),IF(U268="VALID",IF(U267="YES",IF(U269="YES","Case 9","Case 10"),IF(U269="YES","Case 11","Case 12")),IF(U267="YES",IF(U269="YES","Case 13","Case 14"),IF(U269="YES","Case 15","Case 16"))))))</f>
        <v/>
      </c>
    </row>
    <row r="267" spans="1:22" ht="13.2" customHeight="1" x14ac:dyDescent="0.3">
      <c r="A267" s="28"/>
      <c r="B267" s="28"/>
      <c r="C267" s="28"/>
      <c r="D267" s="28"/>
      <c r="E267" s="28"/>
      <c r="F267" s="28"/>
      <c r="G267" s="37"/>
      <c r="H267" s="28"/>
      <c r="I267" s="28"/>
      <c r="J267" s="28"/>
      <c r="K267" s="28"/>
      <c r="L267" s="28"/>
      <c r="M267" s="28"/>
      <c r="N267" s="28"/>
      <c r="O267" s="29"/>
      <c r="P267" t="str">
        <f t="shared" ref="P267:P269" si="144">IF(D$64="","",D$64)</f>
        <v/>
      </c>
      <c r="Q267" t="s">
        <v>579</v>
      </c>
      <c r="R267" t="s">
        <v>32</v>
      </c>
      <c r="S267" t="s">
        <v>222</v>
      </c>
      <c r="U267" t="str">
        <f t="shared" si="116"/>
        <v/>
      </c>
      <c r="V267" s="13"/>
    </row>
    <row r="268" spans="1:22" ht="13.2" customHeight="1" x14ac:dyDescent="0.3">
      <c r="A268" s="28"/>
      <c r="B268" s="28"/>
      <c r="C268" s="28"/>
      <c r="D268" s="28"/>
      <c r="E268" s="28"/>
      <c r="F268" s="28"/>
      <c r="G268" s="37"/>
      <c r="H268" s="28"/>
      <c r="I268" s="28"/>
      <c r="J268" s="28"/>
      <c r="K268" s="28"/>
      <c r="L268" s="28"/>
      <c r="M268" s="28"/>
      <c r="N268" s="28"/>
      <c r="O268" s="29"/>
      <c r="P268" t="str">
        <f t="shared" si="144"/>
        <v/>
      </c>
      <c r="Q268" t="s">
        <v>580</v>
      </c>
      <c r="R268" t="s">
        <v>25</v>
      </c>
      <c r="S268" t="s">
        <v>222</v>
      </c>
      <c r="U268" t="str">
        <f t="shared" si="113"/>
        <v/>
      </c>
      <c r="V268" s="13"/>
    </row>
    <row r="269" spans="1:22" ht="13.2" customHeight="1" x14ac:dyDescent="0.3">
      <c r="A269" s="28"/>
      <c r="B269" s="28"/>
      <c r="C269" s="28"/>
      <c r="D269" s="28"/>
      <c r="E269" s="28"/>
      <c r="F269" s="28"/>
      <c r="G269" s="37"/>
      <c r="H269" s="28"/>
      <c r="I269" s="28"/>
      <c r="J269" s="28"/>
      <c r="K269" s="28"/>
      <c r="L269" s="28"/>
      <c r="M269" s="28"/>
      <c r="N269" s="28"/>
      <c r="O269" s="29"/>
      <c r="P269" t="str">
        <f t="shared" si="144"/>
        <v/>
      </c>
      <c r="Q269" t="s">
        <v>580</v>
      </c>
      <c r="R269" t="s">
        <v>32</v>
      </c>
      <c r="S269" t="s">
        <v>222</v>
      </c>
      <c r="U269" t="str">
        <f t="shared" si="116"/>
        <v/>
      </c>
      <c r="V269" s="13"/>
    </row>
    <row r="270" spans="1:22" ht="13.2" customHeight="1" x14ac:dyDescent="0.3">
      <c r="A270" s="28"/>
      <c r="B270" s="28"/>
      <c r="C270" s="28"/>
      <c r="D270" s="28"/>
      <c r="E270" s="28"/>
      <c r="F270" s="28"/>
      <c r="G270" s="37"/>
      <c r="H270" s="28"/>
      <c r="I270" s="28"/>
      <c r="J270" s="28"/>
      <c r="K270" s="28"/>
      <c r="L270" s="28"/>
      <c r="M270" s="28"/>
      <c r="N270" s="28"/>
      <c r="O270" s="29"/>
      <c r="P270" t="str">
        <f>IF(D$65="","",D$65)</f>
        <v/>
      </c>
      <c r="Q270" t="s">
        <v>581</v>
      </c>
      <c r="R270" t="s">
        <v>25</v>
      </c>
      <c r="S270" t="s">
        <v>225</v>
      </c>
      <c r="U270" t="str">
        <f t="shared" si="113"/>
        <v/>
      </c>
      <c r="V270" s="13" t="str">
        <f t="shared" ref="V270" si="145">IF(OR($N$15="Int.",ISBLANK($N$15)),"",IF(AND(U271="NO*",U273="NO*"),"Case 0",IF(U270="VALID",IF(U272="VALID",IF(U271="YES",IF(U273="YES","Case 1","Case 2"),IF(U273="YES","Case 3","Case 4")),IF(U271="YES",IF(U273="YES","Case 5","Case 6"),IF(U273="YES","Case 7","Case 8"))),IF(U272="VALID",IF(U271="YES",IF(U273="YES","Case 9","Case 10"),IF(U273="YES","Case 11","Case 12")),IF(U271="YES",IF(U273="YES","Case 13","Case 14"),IF(U273="YES","Case 15","Case 16"))))))</f>
        <v/>
      </c>
    </row>
    <row r="271" spans="1:22" ht="13.2" customHeight="1" x14ac:dyDescent="0.3">
      <c r="A271" s="28"/>
      <c r="B271" s="28"/>
      <c r="C271" s="28"/>
      <c r="D271" s="28"/>
      <c r="E271" s="28"/>
      <c r="F271" s="28"/>
      <c r="G271" s="37"/>
      <c r="H271" s="28"/>
      <c r="I271" s="28"/>
      <c r="J271" s="28"/>
      <c r="K271" s="28"/>
      <c r="L271" s="28"/>
      <c r="M271" s="28"/>
      <c r="N271" s="28"/>
      <c r="O271" s="29"/>
      <c r="P271" t="str">
        <f t="shared" ref="P271:P273" si="146">IF(D$65="","",D$65)</f>
        <v/>
      </c>
      <c r="Q271" t="s">
        <v>581</v>
      </c>
      <c r="R271" t="s">
        <v>32</v>
      </c>
      <c r="S271" t="s">
        <v>225</v>
      </c>
      <c r="U271" t="str">
        <f t="shared" si="116"/>
        <v/>
      </c>
      <c r="V271" s="13"/>
    </row>
    <row r="272" spans="1:22" ht="13.2" customHeight="1" x14ac:dyDescent="0.3">
      <c r="A272" s="28"/>
      <c r="B272" s="28"/>
      <c r="C272" s="28"/>
      <c r="D272" s="28"/>
      <c r="E272" s="28"/>
      <c r="F272" s="28"/>
      <c r="G272" s="37"/>
      <c r="H272" s="28"/>
      <c r="I272" s="28"/>
      <c r="J272" s="28"/>
      <c r="K272" s="28"/>
      <c r="L272" s="28"/>
      <c r="M272" s="28"/>
      <c r="N272" s="28"/>
      <c r="O272" s="29"/>
      <c r="P272" t="str">
        <f t="shared" si="146"/>
        <v/>
      </c>
      <c r="Q272" t="s">
        <v>582</v>
      </c>
      <c r="R272" t="s">
        <v>25</v>
      </c>
      <c r="S272" t="s">
        <v>225</v>
      </c>
      <c r="U272" t="str">
        <f t="shared" si="113"/>
        <v/>
      </c>
      <c r="V272" s="13"/>
    </row>
    <row r="273" spans="1:22" ht="13.2" customHeight="1" x14ac:dyDescent="0.3">
      <c r="A273" s="28"/>
      <c r="B273" s="28"/>
      <c r="C273" s="28"/>
      <c r="D273" s="28"/>
      <c r="E273" s="28"/>
      <c r="F273" s="28"/>
      <c r="G273" s="37"/>
      <c r="H273" s="28"/>
      <c r="I273" s="28"/>
      <c r="J273" s="28"/>
      <c r="K273" s="28"/>
      <c r="L273" s="28"/>
      <c r="M273" s="28"/>
      <c r="N273" s="28"/>
      <c r="O273" s="29"/>
      <c r="P273" t="str">
        <f t="shared" si="146"/>
        <v/>
      </c>
      <c r="Q273" t="s">
        <v>582</v>
      </c>
      <c r="R273" t="s">
        <v>32</v>
      </c>
      <c r="S273" t="s">
        <v>225</v>
      </c>
      <c r="U273" t="str">
        <f t="shared" si="116"/>
        <v/>
      </c>
      <c r="V273" s="13"/>
    </row>
    <row r="274" spans="1:22" ht="13.2" customHeight="1" x14ac:dyDescent="0.3">
      <c r="A274" s="28"/>
      <c r="B274" s="28"/>
      <c r="C274" s="28"/>
      <c r="D274" s="28"/>
      <c r="E274" s="28"/>
      <c r="F274" s="28"/>
      <c r="G274" s="37"/>
      <c r="H274" s="28"/>
      <c r="I274" s="28"/>
      <c r="J274" s="28"/>
      <c r="K274" s="28"/>
      <c r="L274" s="28"/>
      <c r="M274" s="28"/>
      <c r="N274" s="28"/>
      <c r="O274" s="29"/>
      <c r="P274" t="str">
        <f>IF(D$66="","",D$66)</f>
        <v/>
      </c>
      <c r="Q274" t="s">
        <v>583</v>
      </c>
      <c r="R274" t="s">
        <v>25</v>
      </c>
      <c r="S274" t="s">
        <v>227</v>
      </c>
      <c r="U274" t="str">
        <f t="shared" ref="U274:U336" si="147">IF($T$1&lt;&gt;"Cq","",IF(T274="","INVALID",IF(T274&lt;33,"VALID","INVALID")))</f>
        <v/>
      </c>
      <c r="V274" s="13" t="str">
        <f t="shared" ref="V274" si="148">IF(OR($N$15="Int.",ISBLANK($N$15)),"",IF(AND(U275="NO*",U277="NO*"),"Case 0",IF(U274="VALID",IF(U276="VALID",IF(U275="YES",IF(U277="YES","Case 1","Case 2"),IF(U277="YES","Case 3","Case 4")),IF(U275="YES",IF(U277="YES","Case 5","Case 6"),IF(U277="YES","Case 7","Case 8"))),IF(U276="VALID",IF(U275="YES",IF(U277="YES","Case 9","Case 10"),IF(U277="YES","Case 11","Case 12")),IF(U275="YES",IF(U277="YES","Case 13","Case 14"),IF(U277="YES","Case 15","Case 16"))))))</f>
        <v/>
      </c>
    </row>
    <row r="275" spans="1:22" ht="13.2" customHeight="1" x14ac:dyDescent="0.3">
      <c r="A275" s="28"/>
      <c r="B275" s="28"/>
      <c r="C275" s="28"/>
      <c r="D275" s="28"/>
      <c r="E275" s="28"/>
      <c r="F275" s="28"/>
      <c r="G275" s="37"/>
      <c r="H275" s="28"/>
      <c r="I275" s="28"/>
      <c r="J275" s="28"/>
      <c r="K275" s="28"/>
      <c r="L275" s="28"/>
      <c r="M275" s="28"/>
      <c r="N275" s="28"/>
      <c r="O275" s="29"/>
      <c r="P275" t="str">
        <f t="shared" ref="P275:P277" si="149">IF(D$66="","",D$66)</f>
        <v/>
      </c>
      <c r="Q275" t="s">
        <v>583</v>
      </c>
      <c r="R275" t="s">
        <v>32</v>
      </c>
      <c r="S275" t="s">
        <v>227</v>
      </c>
      <c r="U275" t="str">
        <f t="shared" ref="U275:U337" si="150">IF($T$1&lt;&gt;"Cq","",IF(T275="","NO",IF(T275&lt;33,"YES","NO*")))</f>
        <v/>
      </c>
      <c r="V275" s="13"/>
    </row>
    <row r="276" spans="1:22" ht="13.2" customHeight="1" x14ac:dyDescent="0.3">
      <c r="A276" s="28"/>
      <c r="B276" s="28"/>
      <c r="C276" s="28"/>
      <c r="D276" s="28"/>
      <c r="E276" s="28"/>
      <c r="F276" s="28"/>
      <c r="G276" s="37"/>
      <c r="H276" s="28"/>
      <c r="I276" s="28"/>
      <c r="J276" s="28"/>
      <c r="K276" s="28"/>
      <c r="L276" s="28"/>
      <c r="M276" s="28"/>
      <c r="N276" s="28"/>
      <c r="O276" s="29"/>
      <c r="P276" t="str">
        <f t="shared" si="149"/>
        <v/>
      </c>
      <c r="Q276" t="s">
        <v>584</v>
      </c>
      <c r="R276" t="s">
        <v>25</v>
      </c>
      <c r="S276" t="s">
        <v>227</v>
      </c>
      <c r="U276" t="str">
        <f t="shared" si="147"/>
        <v/>
      </c>
      <c r="V276" s="13"/>
    </row>
    <row r="277" spans="1:22" ht="13.2" customHeight="1" x14ac:dyDescent="0.3">
      <c r="A277" s="28"/>
      <c r="B277" s="28"/>
      <c r="C277" s="28"/>
      <c r="D277" s="28"/>
      <c r="E277" s="28"/>
      <c r="F277" s="28"/>
      <c r="G277" s="37"/>
      <c r="H277" s="28"/>
      <c r="I277" s="28"/>
      <c r="J277" s="28"/>
      <c r="K277" s="28"/>
      <c r="L277" s="28"/>
      <c r="M277" s="28"/>
      <c r="N277" s="28"/>
      <c r="O277" s="29"/>
      <c r="P277" t="str">
        <f t="shared" si="149"/>
        <v/>
      </c>
      <c r="Q277" t="s">
        <v>584</v>
      </c>
      <c r="R277" t="s">
        <v>32</v>
      </c>
      <c r="S277" t="s">
        <v>227</v>
      </c>
      <c r="U277" t="str">
        <f t="shared" si="150"/>
        <v/>
      </c>
      <c r="V277" s="13"/>
    </row>
    <row r="278" spans="1:22" ht="13.2" customHeight="1" x14ac:dyDescent="0.3">
      <c r="A278" s="28"/>
      <c r="B278" s="28"/>
      <c r="C278" s="28"/>
      <c r="D278" s="28"/>
      <c r="E278" s="28"/>
      <c r="F278" s="28"/>
      <c r="G278" s="37"/>
      <c r="H278" s="28"/>
      <c r="I278" s="28"/>
      <c r="J278" s="28"/>
      <c r="K278" s="28"/>
      <c r="L278" s="28"/>
      <c r="M278" s="28"/>
      <c r="N278" s="28"/>
      <c r="O278" s="29"/>
      <c r="P278" t="str">
        <f>IF(D$67="","",D$67)</f>
        <v/>
      </c>
      <c r="Q278" t="s">
        <v>585</v>
      </c>
      <c r="R278" t="s">
        <v>25</v>
      </c>
      <c r="S278" t="s">
        <v>230</v>
      </c>
      <c r="U278" t="str">
        <f t="shared" si="147"/>
        <v/>
      </c>
      <c r="V278" s="13" t="str">
        <f t="shared" ref="V278" si="151">IF(OR($N$15="Int.",ISBLANK($N$15)),"",IF(AND(U279="NO*",U281="NO*"),"Case 0",IF(U278="VALID",IF(U280="VALID",IF(U279="YES",IF(U281="YES","Case 1","Case 2"),IF(U281="YES","Case 3","Case 4")),IF(U279="YES",IF(U281="YES","Case 5","Case 6"),IF(U281="YES","Case 7","Case 8"))),IF(U280="VALID",IF(U279="YES",IF(U281="YES","Case 9","Case 10"),IF(U281="YES","Case 11","Case 12")),IF(U279="YES",IF(U281="YES","Case 13","Case 14"),IF(U281="YES","Case 15","Case 16"))))))</f>
        <v/>
      </c>
    </row>
    <row r="279" spans="1:22" ht="13.2" customHeight="1" x14ac:dyDescent="0.3">
      <c r="A279" s="28"/>
      <c r="B279" s="28"/>
      <c r="C279" s="28"/>
      <c r="D279" s="28"/>
      <c r="E279" s="28"/>
      <c r="F279" s="28"/>
      <c r="G279" s="37"/>
      <c r="H279" s="28"/>
      <c r="I279" s="28"/>
      <c r="J279" s="28"/>
      <c r="K279" s="28"/>
      <c r="L279" s="28"/>
      <c r="M279" s="28"/>
      <c r="N279" s="28"/>
      <c r="O279" s="29"/>
      <c r="P279" t="str">
        <f t="shared" ref="P279:P281" si="152">IF(D$67="","",D$67)</f>
        <v/>
      </c>
      <c r="Q279" t="s">
        <v>585</v>
      </c>
      <c r="R279" t="s">
        <v>32</v>
      </c>
      <c r="S279" t="s">
        <v>230</v>
      </c>
      <c r="U279" t="str">
        <f t="shared" si="150"/>
        <v/>
      </c>
      <c r="V279" s="13"/>
    </row>
    <row r="280" spans="1:22" ht="13.2" customHeight="1" x14ac:dyDescent="0.3">
      <c r="A280" s="28"/>
      <c r="B280" s="28"/>
      <c r="C280" s="28"/>
      <c r="D280" s="28"/>
      <c r="E280" s="28"/>
      <c r="F280" s="28"/>
      <c r="G280" s="37"/>
      <c r="H280" s="28"/>
      <c r="I280" s="28"/>
      <c r="J280" s="28"/>
      <c r="K280" s="28"/>
      <c r="L280" s="28"/>
      <c r="M280" s="28"/>
      <c r="N280" s="28"/>
      <c r="O280" s="29"/>
      <c r="P280" t="str">
        <f t="shared" si="152"/>
        <v/>
      </c>
      <c r="Q280" t="s">
        <v>586</v>
      </c>
      <c r="R280" t="s">
        <v>25</v>
      </c>
      <c r="S280" t="s">
        <v>230</v>
      </c>
      <c r="U280" t="str">
        <f t="shared" si="147"/>
        <v/>
      </c>
      <c r="V280" s="13"/>
    </row>
    <row r="281" spans="1:22" ht="13.2" customHeight="1" x14ac:dyDescent="0.3">
      <c r="A281" s="28"/>
      <c r="B281" s="28"/>
      <c r="C281" s="28"/>
      <c r="D281" s="28"/>
      <c r="E281" s="28"/>
      <c r="F281" s="28"/>
      <c r="G281" s="37"/>
      <c r="H281" s="28"/>
      <c r="I281" s="28"/>
      <c r="J281" s="28"/>
      <c r="K281" s="28"/>
      <c r="L281" s="28"/>
      <c r="M281" s="28"/>
      <c r="N281" s="28"/>
      <c r="O281" s="29"/>
      <c r="P281" t="str">
        <f t="shared" si="152"/>
        <v/>
      </c>
      <c r="Q281" t="s">
        <v>586</v>
      </c>
      <c r="R281" t="s">
        <v>32</v>
      </c>
      <c r="S281" t="s">
        <v>230</v>
      </c>
      <c r="U281" t="str">
        <f t="shared" si="150"/>
        <v/>
      </c>
      <c r="V281" s="13"/>
    </row>
    <row r="282" spans="1:22" ht="13.2" customHeight="1" x14ac:dyDescent="0.3">
      <c r="A282" s="28"/>
      <c r="B282" s="28"/>
      <c r="C282" s="28"/>
      <c r="D282" s="28"/>
      <c r="E282" s="28"/>
      <c r="F282" s="28"/>
      <c r="G282" s="37"/>
      <c r="H282" s="28"/>
      <c r="I282" s="28"/>
      <c r="J282" s="28"/>
      <c r="K282" s="28"/>
      <c r="L282" s="28"/>
      <c r="M282" s="28"/>
      <c r="N282" s="28"/>
      <c r="O282" s="29"/>
      <c r="P282" t="str">
        <f>IF(D$68="","",D$68)</f>
        <v/>
      </c>
      <c r="Q282" t="s">
        <v>587</v>
      </c>
      <c r="R282" t="s">
        <v>25</v>
      </c>
      <c r="S282" t="s">
        <v>232</v>
      </c>
      <c r="U282" t="str">
        <f t="shared" si="147"/>
        <v/>
      </c>
      <c r="V282" s="13" t="str">
        <f t="shared" ref="V282" si="153">IF(OR($N$15="Int.",ISBLANK($N$15)),"",IF(AND(U283="NO*",U285="NO*"),"Case 0",IF(U282="VALID",IF(U284="VALID",IF(U283="YES",IF(U285="YES","Case 1","Case 2"),IF(U285="YES","Case 3","Case 4")),IF(U283="YES",IF(U285="YES","Case 5","Case 6"),IF(U285="YES","Case 7","Case 8"))),IF(U284="VALID",IF(U283="YES",IF(U285="YES","Case 9","Case 10"),IF(U285="YES","Case 11","Case 12")),IF(U283="YES",IF(U285="YES","Case 13","Case 14"),IF(U285="YES","Case 15","Case 16"))))))</f>
        <v/>
      </c>
    </row>
    <row r="283" spans="1:22" ht="13.2" customHeight="1" x14ac:dyDescent="0.3">
      <c r="A283" s="28"/>
      <c r="B283" s="28"/>
      <c r="C283" s="28"/>
      <c r="D283" s="28"/>
      <c r="E283" s="28"/>
      <c r="F283" s="28"/>
      <c r="G283" s="37"/>
      <c r="H283" s="28"/>
      <c r="I283" s="28"/>
      <c r="J283" s="28"/>
      <c r="K283" s="28"/>
      <c r="L283" s="28"/>
      <c r="M283" s="28"/>
      <c r="N283" s="28"/>
      <c r="O283" s="29"/>
      <c r="P283" t="str">
        <f t="shared" ref="P283:P285" si="154">IF(D$68="","",D$68)</f>
        <v/>
      </c>
      <c r="Q283" t="s">
        <v>587</v>
      </c>
      <c r="R283" t="s">
        <v>32</v>
      </c>
      <c r="S283" t="s">
        <v>232</v>
      </c>
      <c r="U283" t="str">
        <f t="shared" si="150"/>
        <v/>
      </c>
      <c r="V283" s="13"/>
    </row>
    <row r="284" spans="1:22" ht="13.2" customHeight="1" x14ac:dyDescent="0.3">
      <c r="A284" s="28"/>
      <c r="B284" s="28"/>
      <c r="C284" s="28"/>
      <c r="D284" s="28"/>
      <c r="E284" s="28"/>
      <c r="F284" s="28"/>
      <c r="G284" s="37"/>
      <c r="H284" s="28"/>
      <c r="I284" s="28"/>
      <c r="J284" s="28"/>
      <c r="K284" s="28"/>
      <c r="L284" s="28"/>
      <c r="M284" s="28"/>
      <c r="N284" s="28"/>
      <c r="O284" s="29"/>
      <c r="P284" t="str">
        <f t="shared" si="154"/>
        <v/>
      </c>
      <c r="Q284" t="s">
        <v>588</v>
      </c>
      <c r="R284" t="s">
        <v>25</v>
      </c>
      <c r="S284" t="s">
        <v>232</v>
      </c>
      <c r="U284" t="str">
        <f t="shared" si="147"/>
        <v/>
      </c>
      <c r="V284" s="13"/>
    </row>
    <row r="285" spans="1:22" ht="13.2" customHeight="1" x14ac:dyDescent="0.3">
      <c r="A285" s="28"/>
      <c r="B285" s="28"/>
      <c r="C285" s="28"/>
      <c r="D285" s="28"/>
      <c r="E285" s="28"/>
      <c r="F285" s="28"/>
      <c r="G285" s="37"/>
      <c r="H285" s="28"/>
      <c r="I285" s="28"/>
      <c r="J285" s="28"/>
      <c r="K285" s="28"/>
      <c r="L285" s="28"/>
      <c r="M285" s="28"/>
      <c r="N285" s="28"/>
      <c r="O285" s="29"/>
      <c r="P285" t="str">
        <f t="shared" si="154"/>
        <v/>
      </c>
      <c r="Q285" t="s">
        <v>588</v>
      </c>
      <c r="R285" t="s">
        <v>32</v>
      </c>
      <c r="S285" t="s">
        <v>232</v>
      </c>
      <c r="U285" t="str">
        <f t="shared" si="150"/>
        <v/>
      </c>
      <c r="V285" s="13"/>
    </row>
    <row r="286" spans="1:22" ht="13.2" customHeight="1" x14ac:dyDescent="0.3">
      <c r="A286" s="28"/>
      <c r="B286" s="28"/>
      <c r="C286" s="28"/>
      <c r="D286" s="28"/>
      <c r="E286" s="28"/>
      <c r="F286" s="28"/>
      <c r="G286" s="37"/>
      <c r="H286" s="28"/>
      <c r="I286" s="28"/>
      <c r="J286" s="28"/>
      <c r="K286" s="28"/>
      <c r="L286" s="28"/>
      <c r="M286" s="28"/>
      <c r="N286" s="28"/>
      <c r="O286" s="29"/>
      <c r="P286" t="str">
        <f>IF(D$69="","",D$69)</f>
        <v/>
      </c>
      <c r="Q286" t="s">
        <v>589</v>
      </c>
      <c r="R286" t="s">
        <v>25</v>
      </c>
      <c r="S286" t="s">
        <v>235</v>
      </c>
      <c r="U286" t="str">
        <f t="shared" si="147"/>
        <v/>
      </c>
      <c r="V286" s="13" t="str">
        <f t="shared" ref="V286" si="155">IF(OR($N$15="Int.",ISBLANK($N$15)),"",IF(AND(U287="NO*",U289="NO*"),"Case 0",IF(U286="VALID",IF(U288="VALID",IF(U287="YES",IF(U289="YES","Case 1","Case 2"),IF(U289="YES","Case 3","Case 4")),IF(U287="YES",IF(U289="YES","Case 5","Case 6"),IF(U289="YES","Case 7","Case 8"))),IF(U288="VALID",IF(U287="YES",IF(U289="YES","Case 9","Case 10"),IF(U289="YES","Case 11","Case 12")),IF(U287="YES",IF(U289="YES","Case 13","Case 14"),IF(U289="YES","Case 15","Case 16"))))))</f>
        <v/>
      </c>
    </row>
    <row r="287" spans="1:22" ht="13.2" customHeight="1" x14ac:dyDescent="0.3">
      <c r="A287" s="28"/>
      <c r="B287" s="28"/>
      <c r="C287" s="28"/>
      <c r="D287" s="28"/>
      <c r="E287" s="28"/>
      <c r="F287" s="28"/>
      <c r="G287" s="37"/>
      <c r="H287" s="28"/>
      <c r="I287" s="28"/>
      <c r="J287" s="28"/>
      <c r="K287" s="28"/>
      <c r="L287" s="28"/>
      <c r="M287" s="28"/>
      <c r="N287" s="28"/>
      <c r="O287" s="29"/>
      <c r="P287" t="str">
        <f t="shared" ref="P287:P289" si="156">IF(D$69="","",D$69)</f>
        <v/>
      </c>
      <c r="Q287" t="s">
        <v>589</v>
      </c>
      <c r="R287" t="s">
        <v>32</v>
      </c>
      <c r="S287" t="s">
        <v>235</v>
      </c>
      <c r="U287" t="str">
        <f t="shared" si="150"/>
        <v/>
      </c>
      <c r="V287" s="13"/>
    </row>
    <row r="288" spans="1:22" ht="13.2" customHeight="1" x14ac:dyDescent="0.3">
      <c r="A288" s="28"/>
      <c r="B288" s="28"/>
      <c r="C288" s="28"/>
      <c r="D288" s="28"/>
      <c r="E288" s="28"/>
      <c r="F288" s="28"/>
      <c r="G288" s="37"/>
      <c r="H288" s="28"/>
      <c r="I288" s="28"/>
      <c r="J288" s="28"/>
      <c r="K288" s="28"/>
      <c r="L288" s="28"/>
      <c r="M288" s="28"/>
      <c r="N288" s="28"/>
      <c r="O288" s="29"/>
      <c r="P288" t="str">
        <f t="shared" si="156"/>
        <v/>
      </c>
      <c r="Q288" t="s">
        <v>63</v>
      </c>
      <c r="R288" t="s">
        <v>25</v>
      </c>
      <c r="S288" t="s">
        <v>235</v>
      </c>
      <c r="U288" t="str">
        <f t="shared" si="147"/>
        <v/>
      </c>
      <c r="V288" s="13"/>
    </row>
    <row r="289" spans="1:22" ht="13.2" customHeight="1" x14ac:dyDescent="0.3">
      <c r="A289" s="28"/>
      <c r="B289" s="28"/>
      <c r="C289" s="28"/>
      <c r="D289" s="28"/>
      <c r="E289" s="28"/>
      <c r="F289" s="28"/>
      <c r="G289" s="37"/>
      <c r="H289" s="28"/>
      <c r="I289" s="28"/>
      <c r="J289" s="28"/>
      <c r="K289" s="28"/>
      <c r="L289" s="28"/>
      <c r="M289" s="28"/>
      <c r="N289" s="28"/>
      <c r="O289" s="29"/>
      <c r="P289" t="str">
        <f t="shared" si="156"/>
        <v/>
      </c>
      <c r="Q289" t="s">
        <v>63</v>
      </c>
      <c r="R289" t="s">
        <v>32</v>
      </c>
      <c r="S289" t="s">
        <v>235</v>
      </c>
      <c r="U289" t="str">
        <f t="shared" si="150"/>
        <v/>
      </c>
      <c r="V289" s="13"/>
    </row>
    <row r="290" spans="1:22" ht="13.2" customHeight="1" x14ac:dyDescent="0.3">
      <c r="A290" s="28"/>
      <c r="B290" s="28"/>
      <c r="C290" s="28"/>
      <c r="D290" s="28"/>
      <c r="E290" s="28"/>
      <c r="F290" s="28"/>
      <c r="G290" s="37"/>
      <c r="H290" s="28"/>
      <c r="I290" s="28"/>
      <c r="J290" s="28"/>
      <c r="K290" s="28"/>
      <c r="L290" s="28"/>
      <c r="M290" s="28"/>
      <c r="N290" s="28"/>
      <c r="O290" s="29"/>
      <c r="P290" t="str">
        <f>IF(D$70="","",D$70)</f>
        <v/>
      </c>
      <c r="Q290" t="s">
        <v>590</v>
      </c>
      <c r="R290" t="s">
        <v>25</v>
      </c>
      <c r="S290" t="s">
        <v>237</v>
      </c>
      <c r="U290" t="str">
        <f t="shared" si="147"/>
        <v/>
      </c>
      <c r="V290" s="13" t="str">
        <f t="shared" ref="V290" si="157">IF(OR($N$15="Int.",ISBLANK($N$15)),"",IF(AND(U291="NO*",U293="NO*"),"Case 0",IF(U290="VALID",IF(U292="VALID",IF(U291="YES",IF(U293="YES","Case 1","Case 2"),IF(U293="YES","Case 3","Case 4")),IF(U291="YES",IF(U293="YES","Case 5","Case 6"),IF(U293="YES","Case 7","Case 8"))),IF(U292="VALID",IF(U291="YES",IF(U293="YES","Case 9","Case 10"),IF(U293="YES","Case 11","Case 12")),IF(U291="YES",IF(U293="YES","Case 13","Case 14"),IF(U293="YES","Case 15","Case 16"))))))</f>
        <v/>
      </c>
    </row>
    <row r="291" spans="1:22" ht="13.2" customHeight="1" x14ac:dyDescent="0.3">
      <c r="A291" s="28"/>
      <c r="B291" s="28"/>
      <c r="C291" s="28"/>
      <c r="D291" s="28"/>
      <c r="E291" s="28"/>
      <c r="F291" s="28"/>
      <c r="G291" s="37"/>
      <c r="H291" s="28"/>
      <c r="I291" s="28"/>
      <c r="J291" s="28"/>
      <c r="K291" s="28"/>
      <c r="L291" s="28"/>
      <c r="M291" s="28"/>
      <c r="N291" s="28"/>
      <c r="O291" s="29"/>
      <c r="P291" t="str">
        <f t="shared" ref="P291:P293" si="158">IF(D$70="","",D$70)</f>
        <v/>
      </c>
      <c r="Q291" t="s">
        <v>590</v>
      </c>
      <c r="R291" t="s">
        <v>32</v>
      </c>
      <c r="S291" t="s">
        <v>237</v>
      </c>
      <c r="U291" t="str">
        <f t="shared" si="150"/>
        <v/>
      </c>
      <c r="V291" s="13"/>
    </row>
    <row r="292" spans="1:22" ht="13.2" customHeight="1" x14ac:dyDescent="0.3">
      <c r="A292" s="28"/>
      <c r="B292" s="28"/>
      <c r="C292" s="28"/>
      <c r="D292" s="28"/>
      <c r="E292" s="28"/>
      <c r="F292" s="28"/>
      <c r="G292" s="37"/>
      <c r="H292" s="28"/>
      <c r="I292" s="28"/>
      <c r="J292" s="28"/>
      <c r="K292" s="28"/>
      <c r="L292" s="28"/>
      <c r="M292" s="28"/>
      <c r="N292" s="28"/>
      <c r="O292" s="29"/>
      <c r="P292" t="str">
        <f t="shared" si="158"/>
        <v/>
      </c>
      <c r="Q292" t="s">
        <v>591</v>
      </c>
      <c r="R292" t="s">
        <v>25</v>
      </c>
      <c r="S292" t="s">
        <v>237</v>
      </c>
      <c r="U292" t="str">
        <f t="shared" si="147"/>
        <v/>
      </c>
      <c r="V292" s="13"/>
    </row>
    <row r="293" spans="1:22" ht="13.2" customHeight="1" x14ac:dyDescent="0.3">
      <c r="A293" s="28"/>
      <c r="B293" s="28"/>
      <c r="C293" s="28"/>
      <c r="D293" s="28"/>
      <c r="E293" s="28"/>
      <c r="F293" s="28"/>
      <c r="G293" s="37"/>
      <c r="H293" s="28"/>
      <c r="I293" s="28"/>
      <c r="J293" s="28"/>
      <c r="K293" s="28"/>
      <c r="L293" s="28"/>
      <c r="M293" s="28"/>
      <c r="N293" s="28"/>
      <c r="O293" s="29"/>
      <c r="P293" t="str">
        <f t="shared" si="158"/>
        <v/>
      </c>
      <c r="Q293" t="s">
        <v>591</v>
      </c>
      <c r="R293" t="s">
        <v>32</v>
      </c>
      <c r="S293" t="s">
        <v>237</v>
      </c>
      <c r="U293" t="str">
        <f t="shared" si="150"/>
        <v/>
      </c>
      <c r="V293" s="13"/>
    </row>
    <row r="294" spans="1:22" ht="13.2" customHeight="1" x14ac:dyDescent="0.3">
      <c r="A294" s="28"/>
      <c r="B294" s="28"/>
      <c r="C294" s="28"/>
      <c r="D294" s="28"/>
      <c r="E294" s="28"/>
      <c r="F294" s="28"/>
      <c r="G294" s="37"/>
      <c r="H294" s="28"/>
      <c r="I294" s="28"/>
      <c r="J294" s="28"/>
      <c r="K294" s="28"/>
      <c r="L294" s="28"/>
      <c r="M294" s="28"/>
      <c r="N294" s="28"/>
      <c r="O294" s="29"/>
      <c r="P294" t="str">
        <f>IF(D$71="","",D$71)</f>
        <v/>
      </c>
      <c r="Q294" t="s">
        <v>592</v>
      </c>
      <c r="R294" t="s">
        <v>25</v>
      </c>
      <c r="S294" t="s">
        <v>240</v>
      </c>
      <c r="U294" t="str">
        <f t="shared" si="147"/>
        <v/>
      </c>
      <c r="V294" s="13" t="str">
        <f t="shared" ref="V294" si="159">IF(OR($N$15="Int.",ISBLANK($N$15)),"",IF(AND(U295="NO*",U297="NO*"),"Case 0",IF(U294="VALID",IF(U296="VALID",IF(U295="YES",IF(U297="YES","Case 1","Case 2"),IF(U297="YES","Case 3","Case 4")),IF(U295="YES",IF(U297="YES","Case 5","Case 6"),IF(U297="YES","Case 7","Case 8"))),IF(U296="VALID",IF(U295="YES",IF(U297="YES","Case 9","Case 10"),IF(U297="YES","Case 11","Case 12")),IF(U295="YES",IF(U297="YES","Case 13","Case 14"),IF(U297="YES","Case 15","Case 16"))))))</f>
        <v/>
      </c>
    </row>
    <row r="295" spans="1:22" ht="13.2" customHeight="1" x14ac:dyDescent="0.3">
      <c r="A295" s="28"/>
      <c r="B295" s="28"/>
      <c r="C295" s="28"/>
      <c r="D295" s="28"/>
      <c r="E295" s="28"/>
      <c r="F295" s="28"/>
      <c r="G295" s="37"/>
      <c r="H295" s="28"/>
      <c r="I295" s="28"/>
      <c r="J295" s="28"/>
      <c r="K295" s="28"/>
      <c r="L295" s="28"/>
      <c r="M295" s="28"/>
      <c r="N295" s="28"/>
      <c r="O295" s="29"/>
      <c r="P295" t="str">
        <f t="shared" ref="P295:P297" si="160">IF(D$71="","",D$71)</f>
        <v/>
      </c>
      <c r="Q295" t="s">
        <v>592</v>
      </c>
      <c r="R295" t="s">
        <v>32</v>
      </c>
      <c r="S295" t="s">
        <v>240</v>
      </c>
      <c r="U295" t="str">
        <f t="shared" si="150"/>
        <v/>
      </c>
      <c r="V295" s="13"/>
    </row>
    <row r="296" spans="1:22" ht="13.2" customHeight="1" x14ac:dyDescent="0.3">
      <c r="A296" s="28"/>
      <c r="B296" s="28"/>
      <c r="C296" s="28"/>
      <c r="D296" s="28"/>
      <c r="E296" s="28"/>
      <c r="F296" s="28"/>
      <c r="G296" s="37"/>
      <c r="H296" s="28"/>
      <c r="I296" s="28"/>
      <c r="J296" s="28"/>
      <c r="K296" s="28"/>
      <c r="L296" s="28"/>
      <c r="M296" s="28"/>
      <c r="N296" s="28"/>
      <c r="O296" s="29"/>
      <c r="P296" t="str">
        <f t="shared" si="160"/>
        <v/>
      </c>
      <c r="Q296" t="s">
        <v>593</v>
      </c>
      <c r="R296" t="s">
        <v>25</v>
      </c>
      <c r="S296" t="s">
        <v>240</v>
      </c>
      <c r="U296" t="str">
        <f t="shared" si="147"/>
        <v/>
      </c>
      <c r="V296" s="13"/>
    </row>
    <row r="297" spans="1:22" ht="13.2" customHeight="1" x14ac:dyDescent="0.3">
      <c r="A297" s="28"/>
      <c r="B297" s="28"/>
      <c r="C297" s="28"/>
      <c r="D297" s="28"/>
      <c r="E297" s="28"/>
      <c r="F297" s="28"/>
      <c r="G297" s="37"/>
      <c r="H297" s="28"/>
      <c r="I297" s="28"/>
      <c r="J297" s="28"/>
      <c r="K297" s="28"/>
      <c r="L297" s="28"/>
      <c r="M297" s="28"/>
      <c r="N297" s="28"/>
      <c r="O297" s="29"/>
      <c r="P297" t="str">
        <f t="shared" si="160"/>
        <v/>
      </c>
      <c r="Q297" t="s">
        <v>593</v>
      </c>
      <c r="R297" t="s">
        <v>32</v>
      </c>
      <c r="S297" t="s">
        <v>240</v>
      </c>
      <c r="U297" t="str">
        <f t="shared" si="150"/>
        <v/>
      </c>
      <c r="V297" s="13"/>
    </row>
    <row r="298" spans="1:22" ht="13.2" customHeight="1" x14ac:dyDescent="0.3">
      <c r="A298" s="28"/>
      <c r="B298" s="28"/>
      <c r="C298" s="28"/>
      <c r="D298" s="28"/>
      <c r="E298" s="28"/>
      <c r="F298" s="28"/>
      <c r="G298" s="37"/>
      <c r="H298" s="28"/>
      <c r="I298" s="28"/>
      <c r="J298" s="28"/>
      <c r="K298" s="28"/>
      <c r="L298" s="28"/>
      <c r="M298" s="28"/>
      <c r="N298" s="28"/>
      <c r="O298" s="29"/>
      <c r="P298" t="str">
        <f>IF(D$72="","",D$72)</f>
        <v/>
      </c>
      <c r="Q298" t="s">
        <v>594</v>
      </c>
      <c r="R298" t="s">
        <v>25</v>
      </c>
      <c r="S298" t="s">
        <v>242</v>
      </c>
      <c r="U298" t="str">
        <f t="shared" si="147"/>
        <v/>
      </c>
      <c r="V298" s="13" t="str">
        <f t="shared" ref="V298" si="161">IF(OR($N$15="Int.",ISBLANK($N$15)),"",IF(AND(U299="NO*",U301="NO*"),"Case 0",IF(U298="VALID",IF(U300="VALID",IF(U299="YES",IF(U301="YES","Case 1","Case 2"),IF(U301="YES","Case 3","Case 4")),IF(U299="YES",IF(U301="YES","Case 5","Case 6"),IF(U301="YES","Case 7","Case 8"))),IF(U300="VALID",IF(U299="YES",IF(U301="YES","Case 9","Case 10"),IF(U301="YES","Case 11","Case 12")),IF(U299="YES",IF(U301="YES","Case 13","Case 14"),IF(U301="YES","Case 15","Case 16"))))))</f>
        <v/>
      </c>
    </row>
    <row r="299" spans="1:22" ht="13.2" customHeight="1" x14ac:dyDescent="0.3">
      <c r="A299" s="28"/>
      <c r="B299" s="28"/>
      <c r="C299" s="28"/>
      <c r="D299" s="28"/>
      <c r="E299" s="28"/>
      <c r="F299" s="28"/>
      <c r="G299" s="37"/>
      <c r="H299" s="28"/>
      <c r="I299" s="28"/>
      <c r="J299" s="28"/>
      <c r="K299" s="28"/>
      <c r="L299" s="28"/>
      <c r="M299" s="28"/>
      <c r="N299" s="28"/>
      <c r="O299" s="29"/>
      <c r="P299" t="str">
        <f t="shared" ref="P299:P301" si="162">IF(D$72="","",D$72)</f>
        <v/>
      </c>
      <c r="Q299" t="s">
        <v>594</v>
      </c>
      <c r="R299" t="s">
        <v>32</v>
      </c>
      <c r="S299" t="s">
        <v>242</v>
      </c>
      <c r="U299" t="str">
        <f t="shared" si="150"/>
        <v/>
      </c>
      <c r="V299" s="13"/>
    </row>
    <row r="300" spans="1:22" ht="13.2" customHeight="1" x14ac:dyDescent="0.3">
      <c r="A300" s="28"/>
      <c r="B300" s="28"/>
      <c r="C300" s="28"/>
      <c r="D300" s="28"/>
      <c r="E300" s="28"/>
      <c r="F300" s="28"/>
      <c r="G300" s="37"/>
      <c r="H300" s="28"/>
      <c r="I300" s="28"/>
      <c r="J300" s="28"/>
      <c r="K300" s="28"/>
      <c r="L300" s="28"/>
      <c r="M300" s="28"/>
      <c r="N300" s="28"/>
      <c r="O300" s="29"/>
      <c r="P300" t="str">
        <f t="shared" si="162"/>
        <v/>
      </c>
      <c r="Q300" t="s">
        <v>595</v>
      </c>
      <c r="R300" t="s">
        <v>25</v>
      </c>
      <c r="S300" t="s">
        <v>242</v>
      </c>
      <c r="U300" t="str">
        <f t="shared" si="147"/>
        <v/>
      </c>
      <c r="V300" s="13"/>
    </row>
    <row r="301" spans="1:22" ht="13.2" customHeight="1" x14ac:dyDescent="0.3">
      <c r="A301" s="28"/>
      <c r="B301" s="28"/>
      <c r="C301" s="28"/>
      <c r="D301" s="28"/>
      <c r="E301" s="28"/>
      <c r="F301" s="28"/>
      <c r="G301" s="37"/>
      <c r="H301" s="28"/>
      <c r="I301" s="28"/>
      <c r="J301" s="28"/>
      <c r="K301" s="28"/>
      <c r="L301" s="28"/>
      <c r="M301" s="28"/>
      <c r="N301" s="28"/>
      <c r="O301" s="29"/>
      <c r="P301" t="str">
        <f t="shared" si="162"/>
        <v/>
      </c>
      <c r="Q301" t="s">
        <v>595</v>
      </c>
      <c r="R301" t="s">
        <v>32</v>
      </c>
      <c r="S301" t="s">
        <v>242</v>
      </c>
      <c r="U301" t="str">
        <f t="shared" si="150"/>
        <v/>
      </c>
      <c r="V301" s="13"/>
    </row>
    <row r="302" spans="1:22" ht="13.2" customHeight="1" x14ac:dyDescent="0.3">
      <c r="A302" s="28"/>
      <c r="B302" s="28"/>
      <c r="C302" s="28"/>
      <c r="D302" s="28"/>
      <c r="E302" s="28"/>
      <c r="F302" s="28"/>
      <c r="G302" s="37"/>
      <c r="H302" s="28"/>
      <c r="I302" s="28"/>
      <c r="J302" s="28"/>
      <c r="K302" s="28"/>
      <c r="L302" s="28"/>
      <c r="M302" s="28"/>
      <c r="N302" s="28"/>
      <c r="O302" s="29"/>
      <c r="P302" t="str">
        <f>IF(D$73="","",D$73)</f>
        <v/>
      </c>
      <c r="Q302" t="s">
        <v>596</v>
      </c>
      <c r="R302" t="s">
        <v>25</v>
      </c>
      <c r="S302" t="s">
        <v>245</v>
      </c>
      <c r="U302" t="str">
        <f t="shared" si="147"/>
        <v/>
      </c>
      <c r="V302" s="13" t="str">
        <f t="shared" ref="V302" si="163">IF(OR($N$15="Int.",ISBLANK($N$15)),"",IF(AND(U303="NO*",U305="NO*"),"Case 0",IF(U302="VALID",IF(U304="VALID",IF(U303="YES",IF(U305="YES","Case 1","Case 2"),IF(U305="YES","Case 3","Case 4")),IF(U303="YES",IF(U305="YES","Case 5","Case 6"),IF(U305="YES","Case 7","Case 8"))),IF(U304="VALID",IF(U303="YES",IF(U305="YES","Case 9","Case 10"),IF(U305="YES","Case 11","Case 12")),IF(U303="YES",IF(U305="YES","Case 13","Case 14"),IF(U305="YES","Case 15","Case 16"))))))</f>
        <v/>
      </c>
    </row>
    <row r="303" spans="1:22" ht="13.2" customHeight="1" x14ac:dyDescent="0.3">
      <c r="A303" s="28"/>
      <c r="B303" s="28"/>
      <c r="C303" s="28"/>
      <c r="D303" s="28"/>
      <c r="E303" s="28"/>
      <c r="F303" s="28"/>
      <c r="G303" s="37"/>
      <c r="H303" s="28"/>
      <c r="I303" s="28"/>
      <c r="J303" s="28"/>
      <c r="K303" s="28"/>
      <c r="L303" s="28"/>
      <c r="M303" s="28"/>
      <c r="N303" s="28"/>
      <c r="O303" s="29"/>
      <c r="P303" t="str">
        <f t="shared" ref="P303:P305" si="164">IF(D$73="","",D$73)</f>
        <v/>
      </c>
      <c r="Q303" t="s">
        <v>596</v>
      </c>
      <c r="R303" t="s">
        <v>32</v>
      </c>
      <c r="S303" t="s">
        <v>245</v>
      </c>
      <c r="U303" t="str">
        <f t="shared" si="150"/>
        <v/>
      </c>
      <c r="V303" s="13"/>
    </row>
    <row r="304" spans="1:22" ht="13.2" customHeight="1" x14ac:dyDescent="0.3">
      <c r="A304" s="28"/>
      <c r="B304" s="28"/>
      <c r="C304" s="28"/>
      <c r="D304" s="28"/>
      <c r="E304" s="28"/>
      <c r="F304" s="28"/>
      <c r="G304" s="37"/>
      <c r="H304" s="28"/>
      <c r="I304" s="28"/>
      <c r="J304" s="28"/>
      <c r="K304" s="28"/>
      <c r="L304" s="28"/>
      <c r="M304" s="28"/>
      <c r="N304" s="28"/>
      <c r="O304" s="29"/>
      <c r="P304" t="str">
        <f t="shared" si="164"/>
        <v/>
      </c>
      <c r="Q304" t="s">
        <v>597</v>
      </c>
      <c r="R304" t="s">
        <v>25</v>
      </c>
      <c r="S304" t="s">
        <v>245</v>
      </c>
      <c r="U304" t="str">
        <f t="shared" si="147"/>
        <v/>
      </c>
      <c r="V304" s="13"/>
    </row>
    <row r="305" spans="1:22" ht="13.2" customHeight="1" x14ac:dyDescent="0.3">
      <c r="A305" s="28"/>
      <c r="B305" s="28"/>
      <c r="C305" s="28"/>
      <c r="D305" s="28"/>
      <c r="E305" s="28"/>
      <c r="F305" s="28"/>
      <c r="G305" s="37"/>
      <c r="H305" s="28"/>
      <c r="I305" s="28"/>
      <c r="J305" s="28"/>
      <c r="K305" s="28"/>
      <c r="L305" s="28"/>
      <c r="M305" s="28"/>
      <c r="N305" s="28"/>
      <c r="O305" s="29"/>
      <c r="P305" t="str">
        <f t="shared" si="164"/>
        <v/>
      </c>
      <c r="Q305" t="s">
        <v>597</v>
      </c>
      <c r="R305" t="s">
        <v>32</v>
      </c>
      <c r="S305" t="s">
        <v>245</v>
      </c>
      <c r="U305" t="str">
        <f t="shared" si="150"/>
        <v/>
      </c>
      <c r="V305" s="13"/>
    </row>
    <row r="306" spans="1:22" ht="13.2" customHeight="1" x14ac:dyDescent="0.3">
      <c r="A306" s="28"/>
      <c r="B306" s="28"/>
      <c r="C306" s="28"/>
      <c r="D306" s="28"/>
      <c r="E306" s="28"/>
      <c r="F306" s="28"/>
      <c r="G306" s="37"/>
      <c r="H306" s="28"/>
      <c r="I306" s="28"/>
      <c r="J306" s="28"/>
      <c r="K306" s="28"/>
      <c r="L306" s="28"/>
      <c r="M306" s="28"/>
      <c r="N306" s="28"/>
      <c r="O306" s="29"/>
      <c r="P306" t="str">
        <f>IF(D$74="","",D$74)</f>
        <v/>
      </c>
      <c r="Q306" t="s">
        <v>598</v>
      </c>
      <c r="R306" t="s">
        <v>25</v>
      </c>
      <c r="S306" t="s">
        <v>247</v>
      </c>
      <c r="U306" t="str">
        <f t="shared" si="147"/>
        <v/>
      </c>
      <c r="V306" s="13" t="str">
        <f t="shared" ref="V306" si="165">IF(OR($N$15="Int.",ISBLANK($N$15)),"",IF(AND(U307="NO*",U309="NO*"),"Case 0",IF(U306="VALID",IF(U308="VALID",IF(U307="YES",IF(U309="YES","Case 1","Case 2"),IF(U309="YES","Case 3","Case 4")),IF(U307="YES",IF(U309="YES","Case 5","Case 6"),IF(U309="YES","Case 7","Case 8"))),IF(U308="VALID",IF(U307="YES",IF(U309="YES","Case 9","Case 10"),IF(U309="YES","Case 11","Case 12")),IF(U307="YES",IF(U309="YES","Case 13","Case 14"),IF(U309="YES","Case 15","Case 16"))))))</f>
        <v/>
      </c>
    </row>
    <row r="307" spans="1:22" ht="13.2" customHeight="1" x14ac:dyDescent="0.3">
      <c r="A307" s="28"/>
      <c r="B307" s="28"/>
      <c r="C307" s="28"/>
      <c r="D307" s="28"/>
      <c r="E307" s="28"/>
      <c r="F307" s="28"/>
      <c r="G307" s="37"/>
      <c r="H307" s="28"/>
      <c r="I307" s="28"/>
      <c r="J307" s="28"/>
      <c r="K307" s="28"/>
      <c r="L307" s="28"/>
      <c r="M307" s="28"/>
      <c r="N307" s="28"/>
      <c r="O307" s="29"/>
      <c r="P307" t="str">
        <f t="shared" ref="P307:P309" si="166">IF(D$74="","",D$74)</f>
        <v/>
      </c>
      <c r="Q307" t="s">
        <v>598</v>
      </c>
      <c r="R307" t="s">
        <v>32</v>
      </c>
      <c r="S307" t="s">
        <v>247</v>
      </c>
      <c r="U307" t="str">
        <f t="shared" si="150"/>
        <v/>
      </c>
      <c r="V307" s="13"/>
    </row>
    <row r="308" spans="1:22" ht="13.2" customHeight="1" x14ac:dyDescent="0.3">
      <c r="A308" s="28"/>
      <c r="B308" s="28"/>
      <c r="C308" s="28"/>
      <c r="D308" s="28"/>
      <c r="E308" s="28"/>
      <c r="F308" s="28"/>
      <c r="G308" s="37"/>
      <c r="H308" s="28"/>
      <c r="I308" s="28"/>
      <c r="J308" s="28"/>
      <c r="K308" s="28"/>
      <c r="L308" s="28"/>
      <c r="M308" s="28"/>
      <c r="N308" s="28"/>
      <c r="O308" s="29"/>
      <c r="P308" t="str">
        <f t="shared" si="166"/>
        <v/>
      </c>
      <c r="Q308" t="s">
        <v>599</v>
      </c>
      <c r="R308" t="s">
        <v>25</v>
      </c>
      <c r="S308" t="s">
        <v>247</v>
      </c>
      <c r="U308" t="str">
        <f t="shared" si="147"/>
        <v/>
      </c>
      <c r="V308" s="13"/>
    </row>
    <row r="309" spans="1:22" ht="13.2" customHeight="1" x14ac:dyDescent="0.3">
      <c r="A309" s="28"/>
      <c r="B309" s="28"/>
      <c r="C309" s="28"/>
      <c r="D309" s="28"/>
      <c r="E309" s="28"/>
      <c r="F309" s="28"/>
      <c r="G309" s="37"/>
      <c r="H309" s="28"/>
      <c r="I309" s="28"/>
      <c r="J309" s="28"/>
      <c r="K309" s="28"/>
      <c r="L309" s="28"/>
      <c r="M309" s="28"/>
      <c r="N309" s="28"/>
      <c r="O309" s="29"/>
      <c r="P309" t="str">
        <f t="shared" si="166"/>
        <v/>
      </c>
      <c r="Q309" t="s">
        <v>599</v>
      </c>
      <c r="R309" t="s">
        <v>32</v>
      </c>
      <c r="S309" t="s">
        <v>247</v>
      </c>
      <c r="U309" t="str">
        <f t="shared" si="150"/>
        <v/>
      </c>
      <c r="V309" s="13"/>
    </row>
    <row r="310" spans="1:22" ht="13.2" customHeight="1" x14ac:dyDescent="0.3">
      <c r="A310" s="28"/>
      <c r="B310" s="28"/>
      <c r="C310" s="28"/>
      <c r="D310" s="28"/>
      <c r="E310" s="28"/>
      <c r="F310" s="28"/>
      <c r="G310" s="37"/>
      <c r="H310" s="28"/>
      <c r="I310" s="28"/>
      <c r="J310" s="28"/>
      <c r="K310" s="28"/>
      <c r="L310" s="28"/>
      <c r="M310" s="28"/>
      <c r="N310" s="28"/>
      <c r="O310" s="29"/>
      <c r="P310" t="str">
        <f>IF(D$75="","",D$75)</f>
        <v/>
      </c>
      <c r="Q310" t="s">
        <v>600</v>
      </c>
      <c r="R310" t="s">
        <v>25</v>
      </c>
      <c r="S310" t="s">
        <v>250</v>
      </c>
      <c r="U310" t="str">
        <f t="shared" si="147"/>
        <v/>
      </c>
      <c r="V310" s="13" t="str">
        <f t="shared" ref="V310" si="167">IF(OR($N$15="Int.",ISBLANK($N$15)),"",IF(AND(U311="NO*",U313="NO*"),"Case 0",IF(U310="VALID",IF(U312="VALID",IF(U311="YES",IF(U313="YES","Case 1","Case 2"),IF(U313="YES","Case 3","Case 4")),IF(U311="YES",IF(U313="YES","Case 5","Case 6"),IF(U313="YES","Case 7","Case 8"))),IF(U312="VALID",IF(U311="YES",IF(U313="YES","Case 9","Case 10"),IF(U313="YES","Case 11","Case 12")),IF(U311="YES",IF(U313="YES","Case 13","Case 14"),IF(U313="YES","Case 15","Case 16"))))))</f>
        <v/>
      </c>
    </row>
    <row r="311" spans="1:22" ht="13.2" customHeight="1" x14ac:dyDescent="0.3">
      <c r="A311" s="28"/>
      <c r="B311" s="28"/>
      <c r="C311" s="28"/>
      <c r="D311" s="28"/>
      <c r="E311" s="28"/>
      <c r="F311" s="28"/>
      <c r="G311" s="37"/>
      <c r="H311" s="28"/>
      <c r="I311" s="28"/>
      <c r="J311" s="28"/>
      <c r="K311" s="28"/>
      <c r="L311" s="28"/>
      <c r="M311" s="28"/>
      <c r="N311" s="28"/>
      <c r="O311" s="29"/>
      <c r="P311" t="str">
        <f t="shared" ref="P311:P313" si="168">IF(D$75="","",D$75)</f>
        <v/>
      </c>
      <c r="Q311" t="s">
        <v>600</v>
      </c>
      <c r="R311" t="s">
        <v>32</v>
      </c>
      <c r="S311" t="s">
        <v>250</v>
      </c>
      <c r="U311" t="str">
        <f t="shared" si="150"/>
        <v/>
      </c>
      <c r="V311" s="13"/>
    </row>
    <row r="312" spans="1:22" ht="13.2" customHeight="1" x14ac:dyDescent="0.3">
      <c r="A312" s="28"/>
      <c r="B312" s="28"/>
      <c r="C312" s="28"/>
      <c r="D312" s="28"/>
      <c r="E312" s="28"/>
      <c r="F312" s="28"/>
      <c r="G312" s="37"/>
      <c r="H312" s="28"/>
      <c r="I312" s="28"/>
      <c r="J312" s="28"/>
      <c r="K312" s="28"/>
      <c r="L312" s="28"/>
      <c r="M312" s="28"/>
      <c r="N312" s="28"/>
      <c r="O312" s="29"/>
      <c r="P312" t="str">
        <f t="shared" si="168"/>
        <v/>
      </c>
      <c r="Q312" t="s">
        <v>601</v>
      </c>
      <c r="R312" t="s">
        <v>25</v>
      </c>
      <c r="S312" t="s">
        <v>250</v>
      </c>
      <c r="U312" t="str">
        <f t="shared" si="147"/>
        <v/>
      </c>
      <c r="V312" s="13"/>
    </row>
    <row r="313" spans="1:22" ht="13.2" customHeight="1" x14ac:dyDescent="0.3">
      <c r="A313" s="28"/>
      <c r="B313" s="28"/>
      <c r="C313" s="28"/>
      <c r="D313" s="28"/>
      <c r="E313" s="28"/>
      <c r="F313" s="28"/>
      <c r="G313" s="37"/>
      <c r="H313" s="28"/>
      <c r="I313" s="28"/>
      <c r="J313" s="28"/>
      <c r="K313" s="28"/>
      <c r="L313" s="28"/>
      <c r="M313" s="28"/>
      <c r="N313" s="28"/>
      <c r="O313" s="29"/>
      <c r="P313" t="str">
        <f t="shared" si="168"/>
        <v/>
      </c>
      <c r="Q313" t="s">
        <v>601</v>
      </c>
      <c r="R313" t="s">
        <v>32</v>
      </c>
      <c r="S313" t="s">
        <v>250</v>
      </c>
      <c r="U313" t="str">
        <f t="shared" si="150"/>
        <v/>
      </c>
      <c r="V313" s="13"/>
    </row>
    <row r="314" spans="1:22" ht="13.2" customHeight="1" x14ac:dyDescent="0.3">
      <c r="A314" s="28"/>
      <c r="B314" s="28"/>
      <c r="C314" s="28"/>
      <c r="D314" s="28"/>
      <c r="E314" s="28"/>
      <c r="F314" s="28"/>
      <c r="G314" s="37"/>
      <c r="H314" s="28"/>
      <c r="I314" s="28"/>
      <c r="J314" s="28"/>
      <c r="K314" s="28"/>
      <c r="L314" s="28"/>
      <c r="M314" s="28"/>
      <c r="N314" s="28"/>
      <c r="O314" s="29"/>
      <c r="P314" t="str">
        <f>IF(D$76="","",D$76)</f>
        <v/>
      </c>
      <c r="Q314" t="s">
        <v>602</v>
      </c>
      <c r="R314" t="s">
        <v>25</v>
      </c>
      <c r="S314" t="s">
        <v>252</v>
      </c>
      <c r="U314" t="str">
        <f t="shared" si="147"/>
        <v/>
      </c>
      <c r="V314" s="13" t="str">
        <f t="shared" ref="V314" si="169">IF(OR($N$15="Int.",ISBLANK($N$15)),"",IF(AND(U315="NO*",U317="NO*"),"Case 0",IF(U314="VALID",IF(U316="VALID",IF(U315="YES",IF(U317="YES","Case 1","Case 2"),IF(U317="YES","Case 3","Case 4")),IF(U315="YES",IF(U317="YES","Case 5","Case 6"),IF(U317="YES","Case 7","Case 8"))),IF(U316="VALID",IF(U315="YES",IF(U317="YES","Case 9","Case 10"),IF(U317="YES","Case 11","Case 12")),IF(U315="YES",IF(U317="YES","Case 13","Case 14"),IF(U317="YES","Case 15","Case 16"))))))</f>
        <v/>
      </c>
    </row>
    <row r="315" spans="1:22" ht="13.2" customHeight="1" x14ac:dyDescent="0.3">
      <c r="A315" s="28"/>
      <c r="B315" s="28"/>
      <c r="C315" s="28"/>
      <c r="D315" s="28"/>
      <c r="E315" s="28"/>
      <c r="F315" s="28"/>
      <c r="G315" s="37"/>
      <c r="H315" s="28"/>
      <c r="I315" s="28"/>
      <c r="J315" s="28"/>
      <c r="K315" s="28"/>
      <c r="L315" s="28"/>
      <c r="M315" s="28"/>
      <c r="N315" s="28"/>
      <c r="O315" s="29"/>
      <c r="P315" t="str">
        <f t="shared" ref="P315:P317" si="170">IF(D$76="","",D$76)</f>
        <v/>
      </c>
      <c r="Q315" t="s">
        <v>602</v>
      </c>
      <c r="R315" t="s">
        <v>32</v>
      </c>
      <c r="S315" t="s">
        <v>252</v>
      </c>
      <c r="U315" t="str">
        <f t="shared" si="150"/>
        <v/>
      </c>
      <c r="V315" s="13"/>
    </row>
    <row r="316" spans="1:22" ht="13.2" customHeight="1" x14ac:dyDescent="0.3">
      <c r="A316" s="28"/>
      <c r="B316" s="28"/>
      <c r="C316" s="28"/>
      <c r="D316" s="28"/>
      <c r="E316" s="28"/>
      <c r="F316" s="28"/>
      <c r="G316" s="37"/>
      <c r="H316" s="28"/>
      <c r="I316" s="28"/>
      <c r="J316" s="28"/>
      <c r="K316" s="28"/>
      <c r="L316" s="28"/>
      <c r="M316" s="28"/>
      <c r="N316" s="28"/>
      <c r="O316" s="29"/>
      <c r="P316" t="str">
        <f t="shared" si="170"/>
        <v/>
      </c>
      <c r="Q316" t="s">
        <v>603</v>
      </c>
      <c r="R316" t="s">
        <v>25</v>
      </c>
      <c r="S316" t="s">
        <v>252</v>
      </c>
      <c r="U316" t="str">
        <f t="shared" si="147"/>
        <v/>
      </c>
      <c r="V316" s="13"/>
    </row>
    <row r="317" spans="1:22" ht="13.2" customHeight="1" x14ac:dyDescent="0.3">
      <c r="A317" s="28"/>
      <c r="B317" s="28"/>
      <c r="C317" s="28"/>
      <c r="D317" s="28"/>
      <c r="E317" s="28"/>
      <c r="F317" s="28"/>
      <c r="G317" s="37"/>
      <c r="H317" s="28"/>
      <c r="I317" s="28"/>
      <c r="J317" s="28"/>
      <c r="K317" s="28"/>
      <c r="L317" s="28"/>
      <c r="M317" s="28"/>
      <c r="N317" s="28"/>
      <c r="O317" s="29"/>
      <c r="P317" t="str">
        <f t="shared" si="170"/>
        <v/>
      </c>
      <c r="Q317" t="s">
        <v>603</v>
      </c>
      <c r="R317" t="s">
        <v>32</v>
      </c>
      <c r="S317" t="s">
        <v>252</v>
      </c>
      <c r="U317" t="str">
        <f t="shared" si="150"/>
        <v/>
      </c>
      <c r="V317" s="13"/>
    </row>
    <row r="318" spans="1:22" ht="13.2" customHeight="1" x14ac:dyDescent="0.3">
      <c r="A318" s="28"/>
      <c r="B318" s="28"/>
      <c r="C318" s="28"/>
      <c r="D318" s="28"/>
      <c r="E318" s="28"/>
      <c r="F318" s="28"/>
      <c r="G318" s="37"/>
      <c r="H318" s="28"/>
      <c r="I318" s="28"/>
      <c r="J318" s="28"/>
      <c r="K318" s="28"/>
      <c r="L318" s="28"/>
      <c r="M318" s="28"/>
      <c r="N318" s="28"/>
      <c r="O318" s="29"/>
      <c r="P318" t="str">
        <f>IF(D$77="","",D$77)</f>
        <v/>
      </c>
      <c r="Q318" t="s">
        <v>604</v>
      </c>
      <c r="R318" t="s">
        <v>25</v>
      </c>
      <c r="S318" t="s">
        <v>255</v>
      </c>
      <c r="U318" t="str">
        <f t="shared" si="147"/>
        <v/>
      </c>
      <c r="V318" s="13" t="str">
        <f t="shared" ref="V318" si="171">IF(OR($N$15="Int.",ISBLANK($N$15)),"",IF(AND(U319="NO*",U321="NO*"),"Case 0",IF(U318="VALID",IF(U320="VALID",IF(U319="YES",IF(U321="YES","Case 1","Case 2"),IF(U321="YES","Case 3","Case 4")),IF(U319="YES",IF(U321="YES","Case 5","Case 6"),IF(U321="YES","Case 7","Case 8"))),IF(U320="VALID",IF(U319="YES",IF(U321="YES","Case 9","Case 10"),IF(U321="YES","Case 11","Case 12")),IF(U319="YES",IF(U321="YES","Case 13","Case 14"),IF(U321="YES","Case 15","Case 16"))))))</f>
        <v/>
      </c>
    </row>
    <row r="319" spans="1:22" ht="13.2" customHeight="1" x14ac:dyDescent="0.3">
      <c r="A319" s="28"/>
      <c r="B319" s="28"/>
      <c r="C319" s="28"/>
      <c r="D319" s="28"/>
      <c r="E319" s="28"/>
      <c r="F319" s="28"/>
      <c r="G319" s="37"/>
      <c r="H319" s="28"/>
      <c r="I319" s="28"/>
      <c r="J319" s="28"/>
      <c r="K319" s="28"/>
      <c r="L319" s="28"/>
      <c r="M319" s="28"/>
      <c r="N319" s="28"/>
      <c r="O319" s="29"/>
      <c r="P319" t="str">
        <f t="shared" ref="P319:P321" si="172">IF(D$77="","",D$77)</f>
        <v/>
      </c>
      <c r="Q319" t="s">
        <v>604</v>
      </c>
      <c r="R319" t="s">
        <v>32</v>
      </c>
      <c r="S319" t="s">
        <v>255</v>
      </c>
      <c r="U319" t="str">
        <f t="shared" si="150"/>
        <v/>
      </c>
      <c r="V319" s="13"/>
    </row>
    <row r="320" spans="1:22" ht="13.2" customHeight="1" x14ac:dyDescent="0.3">
      <c r="A320" s="28"/>
      <c r="B320" s="28"/>
      <c r="C320" s="28"/>
      <c r="D320" s="28"/>
      <c r="E320" s="28"/>
      <c r="F320" s="28"/>
      <c r="G320" s="37"/>
      <c r="H320" s="28"/>
      <c r="I320" s="28"/>
      <c r="J320" s="28"/>
      <c r="K320" s="28"/>
      <c r="L320" s="28"/>
      <c r="M320" s="28"/>
      <c r="N320" s="28"/>
      <c r="O320" s="29"/>
      <c r="P320" t="str">
        <f t="shared" si="172"/>
        <v/>
      </c>
      <c r="Q320" t="s">
        <v>605</v>
      </c>
      <c r="R320" t="s">
        <v>25</v>
      </c>
      <c r="S320" t="s">
        <v>255</v>
      </c>
      <c r="U320" t="str">
        <f t="shared" si="147"/>
        <v/>
      </c>
      <c r="V320" s="13"/>
    </row>
    <row r="321" spans="1:22" ht="13.2" customHeight="1" x14ac:dyDescent="0.3">
      <c r="A321" s="28"/>
      <c r="B321" s="28"/>
      <c r="C321" s="28"/>
      <c r="D321" s="28"/>
      <c r="E321" s="28"/>
      <c r="F321" s="28"/>
      <c r="G321" s="37"/>
      <c r="H321" s="28"/>
      <c r="I321" s="28"/>
      <c r="J321" s="28"/>
      <c r="K321" s="28"/>
      <c r="L321" s="28"/>
      <c r="M321" s="28"/>
      <c r="N321" s="28"/>
      <c r="O321" s="29"/>
      <c r="P321" t="str">
        <f t="shared" si="172"/>
        <v/>
      </c>
      <c r="Q321" t="s">
        <v>605</v>
      </c>
      <c r="R321" t="s">
        <v>32</v>
      </c>
      <c r="S321" t="s">
        <v>255</v>
      </c>
      <c r="U321" t="str">
        <f t="shared" si="150"/>
        <v/>
      </c>
      <c r="V321" s="13"/>
    </row>
    <row r="322" spans="1:22" ht="13.2" customHeight="1" x14ac:dyDescent="0.3">
      <c r="A322" s="28"/>
      <c r="B322" s="28"/>
      <c r="C322" s="28"/>
      <c r="D322" s="28"/>
      <c r="E322" s="28"/>
      <c r="F322" s="28"/>
      <c r="G322" s="37"/>
      <c r="H322" s="28"/>
      <c r="I322" s="28"/>
      <c r="J322" s="28"/>
      <c r="K322" s="28"/>
      <c r="L322" s="28"/>
      <c r="M322" s="28"/>
      <c r="N322" s="28"/>
      <c r="O322" s="29"/>
      <c r="P322" t="str">
        <f>IF(D$78="","",D$78)</f>
        <v/>
      </c>
      <c r="Q322" t="s">
        <v>606</v>
      </c>
      <c r="R322" t="s">
        <v>25</v>
      </c>
      <c r="S322" t="s">
        <v>257</v>
      </c>
      <c r="U322" t="str">
        <f t="shared" si="147"/>
        <v/>
      </c>
      <c r="V322" s="13" t="str">
        <f t="shared" ref="V322" si="173">IF(OR($N$15="Int.",ISBLANK($N$15)),"",IF(AND(U323="NO*",U325="NO*"),"Case 0",IF(U322="VALID",IF(U324="VALID",IF(U323="YES",IF(U325="YES","Case 1","Case 2"),IF(U325="YES","Case 3","Case 4")),IF(U323="YES",IF(U325="YES","Case 5","Case 6"),IF(U325="YES","Case 7","Case 8"))),IF(U324="VALID",IF(U323="YES",IF(U325="YES","Case 9","Case 10"),IF(U325="YES","Case 11","Case 12")),IF(U323="YES",IF(U325="YES","Case 13","Case 14"),IF(U325="YES","Case 15","Case 16"))))))</f>
        <v/>
      </c>
    </row>
    <row r="323" spans="1:22" ht="13.2" customHeight="1" x14ac:dyDescent="0.3">
      <c r="A323" s="28"/>
      <c r="B323" s="28"/>
      <c r="C323" s="28"/>
      <c r="D323" s="28"/>
      <c r="E323" s="28"/>
      <c r="F323" s="28"/>
      <c r="G323" s="37"/>
      <c r="H323" s="28"/>
      <c r="I323" s="28"/>
      <c r="J323" s="28"/>
      <c r="K323" s="28"/>
      <c r="L323" s="28"/>
      <c r="M323" s="28"/>
      <c r="N323" s="28"/>
      <c r="O323" s="29"/>
      <c r="P323" t="str">
        <f t="shared" ref="P323:P325" si="174">IF(D$78="","",D$78)</f>
        <v/>
      </c>
      <c r="Q323" t="s">
        <v>606</v>
      </c>
      <c r="R323" t="s">
        <v>32</v>
      </c>
      <c r="S323" t="s">
        <v>257</v>
      </c>
      <c r="U323" t="str">
        <f t="shared" si="150"/>
        <v/>
      </c>
      <c r="V323" s="13"/>
    </row>
    <row r="324" spans="1:22" ht="13.2" customHeight="1" x14ac:dyDescent="0.3">
      <c r="A324" s="28"/>
      <c r="B324" s="28"/>
      <c r="C324" s="28"/>
      <c r="D324" s="28"/>
      <c r="E324" s="28"/>
      <c r="F324" s="28"/>
      <c r="G324" s="37"/>
      <c r="H324" s="28"/>
      <c r="I324" s="28"/>
      <c r="J324" s="28"/>
      <c r="K324" s="28"/>
      <c r="L324" s="28"/>
      <c r="M324" s="28"/>
      <c r="N324" s="28"/>
      <c r="O324" s="29"/>
      <c r="P324" t="str">
        <f t="shared" si="174"/>
        <v/>
      </c>
      <c r="Q324" t="s">
        <v>607</v>
      </c>
      <c r="R324" t="s">
        <v>25</v>
      </c>
      <c r="S324" t="s">
        <v>257</v>
      </c>
      <c r="U324" t="str">
        <f t="shared" si="147"/>
        <v/>
      </c>
      <c r="V324" s="13"/>
    </row>
    <row r="325" spans="1:22" ht="13.2" customHeight="1" x14ac:dyDescent="0.3">
      <c r="A325" s="28"/>
      <c r="B325" s="28"/>
      <c r="C325" s="28"/>
      <c r="D325" s="28"/>
      <c r="E325" s="28"/>
      <c r="F325" s="28"/>
      <c r="G325" s="37"/>
      <c r="H325" s="28"/>
      <c r="I325" s="28"/>
      <c r="J325" s="28"/>
      <c r="K325" s="28"/>
      <c r="L325" s="28"/>
      <c r="M325" s="28"/>
      <c r="N325" s="28"/>
      <c r="O325" s="29"/>
      <c r="P325" t="str">
        <f t="shared" si="174"/>
        <v/>
      </c>
      <c r="Q325" t="s">
        <v>607</v>
      </c>
      <c r="R325" t="s">
        <v>32</v>
      </c>
      <c r="S325" t="s">
        <v>257</v>
      </c>
      <c r="U325" t="str">
        <f t="shared" si="150"/>
        <v/>
      </c>
      <c r="V325" s="13"/>
    </row>
    <row r="326" spans="1:22" ht="13.2" customHeight="1" x14ac:dyDescent="0.3">
      <c r="A326" s="28"/>
      <c r="B326" s="28"/>
      <c r="C326" s="28"/>
      <c r="D326" s="28"/>
      <c r="E326" s="28"/>
      <c r="F326" s="28"/>
      <c r="G326" s="37"/>
      <c r="H326" s="28"/>
      <c r="I326" s="28"/>
      <c r="J326" s="28"/>
      <c r="K326" s="28"/>
      <c r="L326" s="28"/>
      <c r="M326" s="28"/>
      <c r="N326" s="28"/>
      <c r="O326" s="29"/>
      <c r="P326" t="str">
        <f>IF(D$79="","",D$79)</f>
        <v/>
      </c>
      <c r="Q326" t="s">
        <v>608</v>
      </c>
      <c r="R326" t="s">
        <v>25</v>
      </c>
      <c r="S326" t="s">
        <v>260</v>
      </c>
      <c r="U326" t="str">
        <f t="shared" si="147"/>
        <v/>
      </c>
      <c r="V326" s="13" t="str">
        <f t="shared" ref="V326" si="175">IF(OR($N$15="Int.",ISBLANK($N$15)),"",IF(AND(U327="NO*",U329="NO*"),"Case 0",IF(U326="VALID",IF(U328="VALID",IF(U327="YES",IF(U329="YES","Case 1","Case 2"),IF(U329="YES","Case 3","Case 4")),IF(U327="YES",IF(U329="YES","Case 5","Case 6"),IF(U329="YES","Case 7","Case 8"))),IF(U328="VALID",IF(U327="YES",IF(U329="YES","Case 9","Case 10"),IF(U329="YES","Case 11","Case 12")),IF(U327="YES",IF(U329="YES","Case 13","Case 14"),IF(U329="YES","Case 15","Case 16"))))))</f>
        <v/>
      </c>
    </row>
    <row r="327" spans="1:22" ht="13.2" customHeight="1" x14ac:dyDescent="0.3">
      <c r="A327" s="28"/>
      <c r="B327" s="28"/>
      <c r="C327" s="28"/>
      <c r="D327" s="28"/>
      <c r="E327" s="28"/>
      <c r="F327" s="28"/>
      <c r="G327" s="37"/>
      <c r="H327" s="28"/>
      <c r="I327" s="28"/>
      <c r="J327" s="28"/>
      <c r="K327" s="28"/>
      <c r="L327" s="28"/>
      <c r="M327" s="28"/>
      <c r="N327" s="28"/>
      <c r="O327" s="29"/>
      <c r="P327" t="str">
        <f t="shared" ref="P327:P329" si="176">IF(D$79="","",D$79)</f>
        <v/>
      </c>
      <c r="Q327" t="s">
        <v>608</v>
      </c>
      <c r="R327" t="s">
        <v>32</v>
      </c>
      <c r="S327" t="s">
        <v>260</v>
      </c>
      <c r="U327" t="str">
        <f t="shared" si="150"/>
        <v/>
      </c>
      <c r="V327" s="13"/>
    </row>
    <row r="328" spans="1:22" ht="13.2" customHeight="1" x14ac:dyDescent="0.3">
      <c r="A328" s="28"/>
      <c r="B328" s="28"/>
      <c r="C328" s="28"/>
      <c r="D328" s="28"/>
      <c r="E328" s="28"/>
      <c r="F328" s="28"/>
      <c r="G328" s="37"/>
      <c r="H328" s="28"/>
      <c r="I328" s="28"/>
      <c r="J328" s="28"/>
      <c r="K328" s="28"/>
      <c r="L328" s="28"/>
      <c r="M328" s="28"/>
      <c r="N328" s="28"/>
      <c r="O328" s="29"/>
      <c r="P328" t="str">
        <f t="shared" si="176"/>
        <v/>
      </c>
      <c r="Q328" t="s">
        <v>609</v>
      </c>
      <c r="R328" t="s">
        <v>25</v>
      </c>
      <c r="S328" t="s">
        <v>260</v>
      </c>
      <c r="U328" t="str">
        <f t="shared" si="147"/>
        <v/>
      </c>
      <c r="V328" s="13"/>
    </row>
    <row r="329" spans="1:22" ht="13.2" customHeight="1" x14ac:dyDescent="0.3">
      <c r="A329" s="28"/>
      <c r="B329" s="28"/>
      <c r="C329" s="28"/>
      <c r="D329" s="28"/>
      <c r="E329" s="28"/>
      <c r="F329" s="28"/>
      <c r="G329" s="37"/>
      <c r="H329" s="28"/>
      <c r="I329" s="28"/>
      <c r="J329" s="28"/>
      <c r="K329" s="28"/>
      <c r="L329" s="28"/>
      <c r="M329" s="28"/>
      <c r="N329" s="28"/>
      <c r="O329" s="29"/>
      <c r="P329" t="str">
        <f t="shared" si="176"/>
        <v/>
      </c>
      <c r="Q329" t="s">
        <v>609</v>
      </c>
      <c r="R329" t="s">
        <v>32</v>
      </c>
      <c r="S329" t="s">
        <v>260</v>
      </c>
      <c r="U329" t="str">
        <f t="shared" si="150"/>
        <v/>
      </c>
      <c r="V329" s="13"/>
    </row>
    <row r="330" spans="1:22" ht="13.2" customHeight="1" x14ac:dyDescent="0.3">
      <c r="A330" s="28"/>
      <c r="B330" s="28"/>
      <c r="C330" s="28"/>
      <c r="D330" s="28"/>
      <c r="E330" s="28"/>
      <c r="F330" s="28"/>
      <c r="G330" s="37"/>
      <c r="H330" s="28"/>
      <c r="I330" s="28"/>
      <c r="J330" s="28"/>
      <c r="K330" s="28"/>
      <c r="L330" s="28"/>
      <c r="M330" s="28"/>
      <c r="N330" s="28"/>
      <c r="O330" s="29"/>
      <c r="P330" t="str">
        <f>IF(D$80="","",D$80)</f>
        <v/>
      </c>
      <c r="Q330" t="s">
        <v>610</v>
      </c>
      <c r="R330" t="s">
        <v>25</v>
      </c>
      <c r="S330" t="s">
        <v>262</v>
      </c>
      <c r="U330" t="str">
        <f t="shared" si="147"/>
        <v/>
      </c>
      <c r="V330" s="13" t="str">
        <f t="shared" ref="V330" si="177">IF(OR($N$15="Int.",ISBLANK($N$15)),"",IF(AND(U331="NO*",U333="NO*"),"Case 0",IF(U330="VALID",IF(U332="VALID",IF(U331="YES",IF(U333="YES","Case 1","Case 2"),IF(U333="YES","Case 3","Case 4")),IF(U331="YES",IF(U333="YES","Case 5","Case 6"),IF(U333="YES","Case 7","Case 8"))),IF(U332="VALID",IF(U331="YES",IF(U333="YES","Case 9","Case 10"),IF(U333="YES","Case 11","Case 12")),IF(U331="YES",IF(U333="YES","Case 13","Case 14"),IF(U333="YES","Case 15","Case 16"))))))</f>
        <v/>
      </c>
    </row>
    <row r="331" spans="1:22" ht="13.2" customHeight="1" x14ac:dyDescent="0.3">
      <c r="A331" s="28"/>
      <c r="B331" s="28"/>
      <c r="C331" s="28"/>
      <c r="D331" s="28"/>
      <c r="E331" s="28"/>
      <c r="F331" s="28"/>
      <c r="G331" s="37"/>
      <c r="H331" s="28"/>
      <c r="I331" s="28"/>
      <c r="J331" s="28"/>
      <c r="K331" s="28"/>
      <c r="L331" s="28"/>
      <c r="M331" s="28"/>
      <c r="N331" s="28"/>
      <c r="O331" s="29"/>
      <c r="P331" t="str">
        <f t="shared" ref="P331:P333" si="178">IF(D$80="","",D$80)</f>
        <v/>
      </c>
      <c r="Q331" t="s">
        <v>610</v>
      </c>
      <c r="R331" t="s">
        <v>32</v>
      </c>
      <c r="S331" t="s">
        <v>262</v>
      </c>
      <c r="U331" t="str">
        <f t="shared" si="150"/>
        <v/>
      </c>
      <c r="V331" s="13"/>
    </row>
    <row r="332" spans="1:22" ht="13.2" customHeight="1" x14ac:dyDescent="0.3">
      <c r="A332" s="28"/>
      <c r="B332" s="28"/>
      <c r="C332" s="28"/>
      <c r="D332" s="28"/>
      <c r="E332" s="28"/>
      <c r="F332" s="28"/>
      <c r="G332" s="37"/>
      <c r="H332" s="28"/>
      <c r="I332" s="28"/>
      <c r="J332" s="28"/>
      <c r="K332" s="28"/>
      <c r="L332" s="28"/>
      <c r="M332" s="28"/>
      <c r="N332" s="28"/>
      <c r="O332" s="29"/>
      <c r="P332" t="str">
        <f t="shared" si="178"/>
        <v/>
      </c>
      <c r="Q332" t="s">
        <v>611</v>
      </c>
      <c r="R332" t="s">
        <v>25</v>
      </c>
      <c r="S332" t="s">
        <v>262</v>
      </c>
      <c r="U332" t="str">
        <f t="shared" si="147"/>
        <v/>
      </c>
      <c r="V332" s="13"/>
    </row>
    <row r="333" spans="1:22" ht="13.2" customHeight="1" x14ac:dyDescent="0.3">
      <c r="A333" s="28"/>
      <c r="B333" s="28"/>
      <c r="C333" s="28"/>
      <c r="D333" s="28"/>
      <c r="E333" s="28"/>
      <c r="F333" s="28"/>
      <c r="G333" s="37"/>
      <c r="H333" s="28"/>
      <c r="I333" s="28"/>
      <c r="J333" s="28"/>
      <c r="K333" s="28"/>
      <c r="L333" s="28"/>
      <c r="M333" s="28"/>
      <c r="N333" s="28"/>
      <c r="O333" s="29"/>
      <c r="P333" t="str">
        <f t="shared" si="178"/>
        <v/>
      </c>
      <c r="Q333" t="s">
        <v>611</v>
      </c>
      <c r="R333" t="s">
        <v>32</v>
      </c>
      <c r="S333" t="s">
        <v>262</v>
      </c>
      <c r="U333" t="str">
        <f t="shared" si="150"/>
        <v/>
      </c>
      <c r="V333" s="13"/>
    </row>
    <row r="334" spans="1:22" ht="13.2" customHeight="1" x14ac:dyDescent="0.3">
      <c r="A334" s="28"/>
      <c r="B334" s="28"/>
      <c r="C334" s="28"/>
      <c r="D334" s="28"/>
      <c r="E334" s="28"/>
      <c r="F334" s="28"/>
      <c r="G334" s="37"/>
      <c r="H334" s="28"/>
      <c r="I334" s="28"/>
      <c r="J334" s="28"/>
      <c r="K334" s="28"/>
      <c r="L334" s="28"/>
      <c r="M334" s="28"/>
      <c r="N334" s="28"/>
      <c r="O334" s="29"/>
      <c r="P334" t="str">
        <f>IF(D$81="","",D$81)</f>
        <v/>
      </c>
      <c r="Q334" t="s">
        <v>612</v>
      </c>
      <c r="R334" t="s">
        <v>25</v>
      </c>
      <c r="S334" t="s">
        <v>265</v>
      </c>
      <c r="U334" t="str">
        <f t="shared" si="147"/>
        <v/>
      </c>
      <c r="V334" s="13" t="str">
        <f t="shared" ref="V334" si="179">IF(OR($N$15="Int.",ISBLANK($N$15)),"",IF(AND(U335="NO*",U337="NO*"),"Case 0",IF(U334="VALID",IF(U336="VALID",IF(U335="YES",IF(U337="YES","Case 1","Case 2"),IF(U337="YES","Case 3","Case 4")),IF(U335="YES",IF(U337="YES","Case 5","Case 6"),IF(U337="YES","Case 7","Case 8"))),IF(U336="VALID",IF(U335="YES",IF(U337="YES","Case 9","Case 10"),IF(U337="YES","Case 11","Case 12")),IF(U335="YES",IF(U337="YES","Case 13","Case 14"),IF(U337="YES","Case 15","Case 16"))))))</f>
        <v/>
      </c>
    </row>
    <row r="335" spans="1:22" ht="13.2" customHeight="1" x14ac:dyDescent="0.3">
      <c r="A335" s="28"/>
      <c r="B335" s="28"/>
      <c r="C335" s="28"/>
      <c r="D335" s="28"/>
      <c r="E335" s="28"/>
      <c r="F335" s="28"/>
      <c r="G335" s="37"/>
      <c r="H335" s="28"/>
      <c r="I335" s="28"/>
      <c r="J335" s="28"/>
      <c r="K335" s="28"/>
      <c r="L335" s="28"/>
      <c r="M335" s="28"/>
      <c r="N335" s="28"/>
      <c r="O335" s="29"/>
      <c r="P335" t="str">
        <f t="shared" ref="P335:P337" si="180">IF(D$81="","",D$81)</f>
        <v/>
      </c>
      <c r="Q335" t="s">
        <v>612</v>
      </c>
      <c r="R335" t="s">
        <v>32</v>
      </c>
      <c r="S335" t="s">
        <v>265</v>
      </c>
      <c r="U335" t="str">
        <f t="shared" si="150"/>
        <v/>
      </c>
      <c r="V335" s="13"/>
    </row>
    <row r="336" spans="1:22" ht="13.2" customHeight="1" x14ac:dyDescent="0.3">
      <c r="A336" s="28"/>
      <c r="B336" s="28"/>
      <c r="C336" s="28"/>
      <c r="D336" s="28"/>
      <c r="E336" s="28"/>
      <c r="F336" s="28"/>
      <c r="G336" s="37"/>
      <c r="H336" s="28"/>
      <c r="I336" s="28"/>
      <c r="J336" s="28"/>
      <c r="K336" s="28"/>
      <c r="L336" s="28"/>
      <c r="M336" s="28"/>
      <c r="N336" s="28"/>
      <c r="O336" s="29"/>
      <c r="P336" t="str">
        <f t="shared" si="180"/>
        <v/>
      </c>
      <c r="Q336" t="s">
        <v>613</v>
      </c>
      <c r="R336" t="s">
        <v>25</v>
      </c>
      <c r="S336" t="s">
        <v>265</v>
      </c>
      <c r="U336" t="str">
        <f t="shared" si="147"/>
        <v/>
      </c>
      <c r="V336" s="13"/>
    </row>
    <row r="337" spans="1:22" ht="13.2" customHeight="1" x14ac:dyDescent="0.3">
      <c r="A337" s="28"/>
      <c r="B337" s="28"/>
      <c r="C337" s="28"/>
      <c r="D337" s="28"/>
      <c r="E337" s="28"/>
      <c r="F337" s="28"/>
      <c r="G337" s="37"/>
      <c r="H337" s="28"/>
      <c r="I337" s="28"/>
      <c r="J337" s="28"/>
      <c r="K337" s="28"/>
      <c r="L337" s="28"/>
      <c r="M337" s="28"/>
      <c r="N337" s="28"/>
      <c r="O337" s="29"/>
      <c r="P337" t="str">
        <f t="shared" si="180"/>
        <v/>
      </c>
      <c r="Q337" t="s">
        <v>613</v>
      </c>
      <c r="R337" t="s">
        <v>32</v>
      </c>
      <c r="S337" t="s">
        <v>265</v>
      </c>
      <c r="U337" t="str">
        <f t="shared" si="150"/>
        <v/>
      </c>
      <c r="V337" s="13"/>
    </row>
    <row r="338" spans="1:22" ht="13.2" customHeight="1" x14ac:dyDescent="0.3">
      <c r="A338" s="28"/>
      <c r="B338" s="28"/>
      <c r="C338" s="28"/>
      <c r="D338" s="28"/>
      <c r="E338" s="28"/>
      <c r="F338" s="28"/>
      <c r="G338" s="37"/>
      <c r="H338" s="28"/>
      <c r="I338" s="28"/>
      <c r="J338" s="28"/>
      <c r="K338" s="28"/>
      <c r="L338" s="28"/>
      <c r="M338" s="28"/>
      <c r="N338" s="28"/>
      <c r="O338" s="29"/>
      <c r="P338" t="str">
        <f>IF(D$82="","",D$82)</f>
        <v/>
      </c>
      <c r="Q338" t="s">
        <v>614</v>
      </c>
      <c r="R338" t="s">
        <v>25</v>
      </c>
      <c r="S338" t="s">
        <v>267</v>
      </c>
      <c r="U338" t="str">
        <f t="shared" ref="U338:U400" si="181">IF($T$1&lt;&gt;"Cq","",IF(T338="","INVALID",IF(T338&lt;33,"VALID","INVALID")))</f>
        <v/>
      </c>
      <c r="V338" s="13" t="str">
        <f t="shared" ref="V338" si="182">IF(OR($N$15="Int.",ISBLANK($N$15)),"",IF(AND(U339="NO*",U341="NO*"),"Case 0",IF(U338="VALID",IF(U340="VALID",IF(U339="YES",IF(U341="YES","Case 1","Case 2"),IF(U341="YES","Case 3","Case 4")),IF(U339="YES",IF(U341="YES","Case 5","Case 6"),IF(U341="YES","Case 7","Case 8"))),IF(U340="VALID",IF(U339="YES",IF(U341="YES","Case 9","Case 10"),IF(U341="YES","Case 11","Case 12")),IF(U339="YES",IF(U341="YES","Case 13","Case 14"),IF(U341="YES","Case 15","Case 16"))))))</f>
        <v/>
      </c>
    </row>
    <row r="339" spans="1:22" ht="13.2" customHeight="1" x14ac:dyDescent="0.3">
      <c r="A339" s="28"/>
      <c r="B339" s="28"/>
      <c r="C339" s="28"/>
      <c r="D339" s="28"/>
      <c r="E339" s="28"/>
      <c r="F339" s="28"/>
      <c r="G339" s="37"/>
      <c r="H339" s="28"/>
      <c r="I339" s="28"/>
      <c r="J339" s="28"/>
      <c r="K339" s="28"/>
      <c r="L339" s="28"/>
      <c r="M339" s="28"/>
      <c r="N339" s="28"/>
      <c r="O339" s="29"/>
      <c r="P339" t="str">
        <f t="shared" ref="P339:P341" si="183">IF(D$82="","",D$82)</f>
        <v/>
      </c>
      <c r="Q339" t="s">
        <v>614</v>
      </c>
      <c r="R339" t="s">
        <v>32</v>
      </c>
      <c r="S339" t="s">
        <v>267</v>
      </c>
      <c r="U339" t="str">
        <f t="shared" ref="U339:U401" si="184">IF($T$1&lt;&gt;"Cq","",IF(T339="","NO",IF(T339&lt;33,"YES","NO*")))</f>
        <v/>
      </c>
      <c r="V339" s="13"/>
    </row>
    <row r="340" spans="1:22" ht="13.2" customHeight="1" x14ac:dyDescent="0.3">
      <c r="A340" s="28"/>
      <c r="B340" s="28"/>
      <c r="C340" s="28"/>
      <c r="D340" s="28"/>
      <c r="E340" s="28"/>
      <c r="F340" s="28"/>
      <c r="G340" s="37"/>
      <c r="H340" s="28"/>
      <c r="I340" s="28"/>
      <c r="J340" s="28"/>
      <c r="K340" s="28"/>
      <c r="L340" s="28"/>
      <c r="M340" s="28"/>
      <c r="N340" s="28"/>
      <c r="O340" s="29"/>
      <c r="P340" t="str">
        <f t="shared" si="183"/>
        <v/>
      </c>
      <c r="Q340" t="s">
        <v>615</v>
      </c>
      <c r="R340" t="s">
        <v>25</v>
      </c>
      <c r="S340" t="s">
        <v>267</v>
      </c>
      <c r="U340" t="str">
        <f t="shared" si="181"/>
        <v/>
      </c>
      <c r="V340" s="13"/>
    </row>
    <row r="341" spans="1:22" ht="13.2" customHeight="1" x14ac:dyDescent="0.3">
      <c r="A341" s="28"/>
      <c r="B341" s="28"/>
      <c r="C341" s="28"/>
      <c r="D341" s="28"/>
      <c r="E341" s="28"/>
      <c r="F341" s="28"/>
      <c r="G341" s="37"/>
      <c r="H341" s="28"/>
      <c r="I341" s="28"/>
      <c r="J341" s="28"/>
      <c r="K341" s="28"/>
      <c r="L341" s="28"/>
      <c r="M341" s="28"/>
      <c r="N341" s="28"/>
      <c r="O341" s="29"/>
      <c r="P341" t="str">
        <f t="shared" si="183"/>
        <v/>
      </c>
      <c r="Q341" t="s">
        <v>615</v>
      </c>
      <c r="R341" t="s">
        <v>32</v>
      </c>
      <c r="S341" t="s">
        <v>267</v>
      </c>
      <c r="U341" t="str">
        <f t="shared" si="184"/>
        <v/>
      </c>
      <c r="V341" s="13"/>
    </row>
    <row r="342" spans="1:22" ht="13.2" customHeight="1" x14ac:dyDescent="0.3">
      <c r="A342" s="28"/>
      <c r="B342" s="28"/>
      <c r="C342" s="28"/>
      <c r="D342" s="28"/>
      <c r="E342" s="28"/>
      <c r="F342" s="28"/>
      <c r="G342" s="37"/>
      <c r="H342" s="28"/>
      <c r="I342" s="28"/>
      <c r="J342" s="28"/>
      <c r="K342" s="28"/>
      <c r="L342" s="28"/>
      <c r="M342" s="28"/>
      <c r="N342" s="28"/>
      <c r="O342" s="29"/>
      <c r="P342" t="str">
        <f>IF(D$83="","",D$83)</f>
        <v/>
      </c>
      <c r="Q342" t="s">
        <v>616</v>
      </c>
      <c r="R342" t="s">
        <v>25</v>
      </c>
      <c r="S342" t="s">
        <v>270</v>
      </c>
      <c r="U342" t="str">
        <f t="shared" si="181"/>
        <v/>
      </c>
      <c r="V342" s="13" t="str">
        <f t="shared" ref="V342" si="185">IF(OR($N$15="Int.",ISBLANK($N$15)),"",IF(AND(U343="NO*",U345="NO*"),"Case 0",IF(U342="VALID",IF(U344="VALID",IF(U343="YES",IF(U345="YES","Case 1","Case 2"),IF(U345="YES","Case 3","Case 4")),IF(U343="YES",IF(U345="YES","Case 5","Case 6"),IF(U345="YES","Case 7","Case 8"))),IF(U344="VALID",IF(U343="YES",IF(U345="YES","Case 9","Case 10"),IF(U345="YES","Case 11","Case 12")),IF(U343="YES",IF(U345="YES","Case 13","Case 14"),IF(U345="YES","Case 15","Case 16"))))))</f>
        <v/>
      </c>
    </row>
    <row r="343" spans="1:22" ht="13.2" customHeight="1" x14ac:dyDescent="0.3">
      <c r="A343" s="28"/>
      <c r="B343" s="28"/>
      <c r="C343" s="28"/>
      <c r="D343" s="28"/>
      <c r="E343" s="28"/>
      <c r="F343" s="28"/>
      <c r="G343" s="37"/>
      <c r="H343" s="28"/>
      <c r="I343" s="28"/>
      <c r="J343" s="28"/>
      <c r="K343" s="28"/>
      <c r="L343" s="28"/>
      <c r="M343" s="28"/>
      <c r="N343" s="28"/>
      <c r="O343" s="29"/>
      <c r="P343" t="str">
        <f t="shared" ref="P343:P345" si="186">IF(D$83="","",D$83)</f>
        <v/>
      </c>
      <c r="Q343" t="s">
        <v>616</v>
      </c>
      <c r="R343" t="s">
        <v>32</v>
      </c>
      <c r="S343" t="s">
        <v>270</v>
      </c>
      <c r="U343" t="str">
        <f t="shared" si="184"/>
        <v/>
      </c>
      <c r="V343" s="13"/>
    </row>
    <row r="344" spans="1:22" ht="13.2" customHeight="1" x14ac:dyDescent="0.3">
      <c r="A344" s="28"/>
      <c r="B344" s="28"/>
      <c r="C344" s="28"/>
      <c r="D344" s="28"/>
      <c r="E344" s="28"/>
      <c r="F344" s="28"/>
      <c r="G344" s="37"/>
      <c r="H344" s="28"/>
      <c r="I344" s="28"/>
      <c r="J344" s="28"/>
      <c r="K344" s="28"/>
      <c r="L344" s="28"/>
      <c r="M344" s="28"/>
      <c r="N344" s="28"/>
      <c r="O344" s="29"/>
      <c r="P344" t="str">
        <f t="shared" si="186"/>
        <v/>
      </c>
      <c r="Q344" t="s">
        <v>617</v>
      </c>
      <c r="R344" t="s">
        <v>25</v>
      </c>
      <c r="S344" t="s">
        <v>270</v>
      </c>
      <c r="U344" t="str">
        <f t="shared" si="181"/>
        <v/>
      </c>
      <c r="V344" s="13"/>
    </row>
    <row r="345" spans="1:22" ht="13.2" customHeight="1" x14ac:dyDescent="0.3">
      <c r="A345" s="28"/>
      <c r="B345" s="28"/>
      <c r="C345" s="28"/>
      <c r="D345" s="28"/>
      <c r="E345" s="28"/>
      <c r="F345" s="28"/>
      <c r="G345" s="37"/>
      <c r="H345" s="28"/>
      <c r="I345" s="28"/>
      <c r="J345" s="28"/>
      <c r="K345" s="28"/>
      <c r="L345" s="28"/>
      <c r="M345" s="28"/>
      <c r="N345" s="28"/>
      <c r="O345" s="29"/>
      <c r="P345" t="str">
        <f t="shared" si="186"/>
        <v/>
      </c>
      <c r="Q345" t="s">
        <v>617</v>
      </c>
      <c r="R345" t="s">
        <v>32</v>
      </c>
      <c r="S345" t="s">
        <v>270</v>
      </c>
      <c r="U345" t="str">
        <f t="shared" si="184"/>
        <v/>
      </c>
      <c r="V345" s="13"/>
    </row>
    <row r="346" spans="1:22" ht="13.2" customHeight="1" x14ac:dyDescent="0.3">
      <c r="A346" s="28"/>
      <c r="B346" s="28"/>
      <c r="C346" s="28"/>
      <c r="D346" s="28"/>
      <c r="E346" s="28"/>
      <c r="F346" s="28"/>
      <c r="G346" s="37"/>
      <c r="H346" s="28"/>
      <c r="I346" s="28"/>
      <c r="J346" s="28"/>
      <c r="K346" s="28"/>
      <c r="L346" s="28"/>
      <c r="M346" s="28"/>
      <c r="N346" s="28"/>
      <c r="O346" s="29"/>
      <c r="P346" t="str">
        <f>IF(D$84="","",D$84)</f>
        <v/>
      </c>
      <c r="Q346" t="s">
        <v>618</v>
      </c>
      <c r="R346" t="s">
        <v>25</v>
      </c>
      <c r="S346" t="s">
        <v>272</v>
      </c>
      <c r="U346" t="str">
        <f t="shared" si="181"/>
        <v/>
      </c>
      <c r="V346" s="13" t="str">
        <f t="shared" ref="V346" si="187">IF(OR($N$15="Int.",ISBLANK($N$15)),"",IF(AND(U347="NO*",U349="NO*"),"Case 0",IF(U346="VALID",IF(U348="VALID",IF(U347="YES",IF(U349="YES","Case 1","Case 2"),IF(U349="YES","Case 3","Case 4")),IF(U347="YES",IF(U349="YES","Case 5","Case 6"),IF(U349="YES","Case 7","Case 8"))),IF(U348="VALID",IF(U347="YES",IF(U349="YES","Case 9","Case 10"),IF(U349="YES","Case 11","Case 12")),IF(U347="YES",IF(U349="YES","Case 13","Case 14"),IF(U349="YES","Case 15","Case 16"))))))</f>
        <v/>
      </c>
    </row>
    <row r="347" spans="1:22" ht="13.2" customHeight="1" x14ac:dyDescent="0.3">
      <c r="A347" s="28"/>
      <c r="B347" s="28"/>
      <c r="C347" s="28"/>
      <c r="D347" s="28"/>
      <c r="E347" s="28"/>
      <c r="F347" s="28"/>
      <c r="G347" s="37"/>
      <c r="H347" s="28"/>
      <c r="I347" s="28"/>
      <c r="J347" s="28"/>
      <c r="K347" s="28"/>
      <c r="L347" s="28"/>
      <c r="M347" s="28"/>
      <c r="N347" s="28"/>
      <c r="O347" s="29"/>
      <c r="P347" t="str">
        <f t="shared" ref="P347:P349" si="188">IF(D$84="","",D$84)</f>
        <v/>
      </c>
      <c r="Q347" t="s">
        <v>618</v>
      </c>
      <c r="R347" t="s">
        <v>32</v>
      </c>
      <c r="S347" t="s">
        <v>272</v>
      </c>
      <c r="U347" t="str">
        <f t="shared" si="184"/>
        <v/>
      </c>
      <c r="V347" s="13"/>
    </row>
    <row r="348" spans="1:22" ht="13.2" customHeight="1" x14ac:dyDescent="0.3">
      <c r="A348" s="28"/>
      <c r="B348" s="28"/>
      <c r="C348" s="28"/>
      <c r="D348" s="28"/>
      <c r="E348" s="28"/>
      <c r="F348" s="28"/>
      <c r="G348" s="37"/>
      <c r="H348" s="28"/>
      <c r="I348" s="28"/>
      <c r="J348" s="28"/>
      <c r="K348" s="28"/>
      <c r="L348" s="28"/>
      <c r="M348" s="28"/>
      <c r="N348" s="28"/>
      <c r="O348" s="29"/>
      <c r="P348" t="str">
        <f t="shared" si="188"/>
        <v/>
      </c>
      <c r="Q348" t="s">
        <v>619</v>
      </c>
      <c r="R348" t="s">
        <v>25</v>
      </c>
      <c r="S348" t="s">
        <v>272</v>
      </c>
      <c r="U348" t="str">
        <f t="shared" si="181"/>
        <v/>
      </c>
      <c r="V348" s="13"/>
    </row>
    <row r="349" spans="1:22" ht="13.2" customHeight="1" x14ac:dyDescent="0.3">
      <c r="A349" s="28"/>
      <c r="B349" s="28"/>
      <c r="C349" s="28"/>
      <c r="D349" s="28"/>
      <c r="E349" s="28"/>
      <c r="F349" s="28"/>
      <c r="G349" s="37"/>
      <c r="H349" s="28"/>
      <c r="I349" s="28"/>
      <c r="J349" s="28"/>
      <c r="K349" s="28"/>
      <c r="L349" s="28"/>
      <c r="M349" s="28"/>
      <c r="N349" s="28"/>
      <c r="O349" s="29"/>
      <c r="P349" t="str">
        <f t="shared" si="188"/>
        <v/>
      </c>
      <c r="Q349" t="s">
        <v>619</v>
      </c>
      <c r="R349" t="s">
        <v>32</v>
      </c>
      <c r="S349" t="s">
        <v>272</v>
      </c>
      <c r="U349" t="str">
        <f t="shared" si="184"/>
        <v/>
      </c>
      <c r="V349" s="13"/>
    </row>
    <row r="350" spans="1:22" ht="13.2" customHeight="1" x14ac:dyDescent="0.3">
      <c r="A350" s="28"/>
      <c r="B350" s="28"/>
      <c r="C350" s="28"/>
      <c r="D350" s="28"/>
      <c r="E350" s="28"/>
      <c r="F350" s="28"/>
      <c r="G350" s="37"/>
      <c r="H350" s="28"/>
      <c r="I350" s="28"/>
      <c r="J350" s="28"/>
      <c r="K350" s="28"/>
      <c r="L350" s="28"/>
      <c r="M350" s="28"/>
      <c r="N350" s="28"/>
      <c r="O350" s="29"/>
      <c r="P350" t="str">
        <f>IF(D$85="","",D$85)</f>
        <v/>
      </c>
      <c r="Q350" t="s">
        <v>69</v>
      </c>
      <c r="R350" t="s">
        <v>25</v>
      </c>
      <c r="S350" t="s">
        <v>275</v>
      </c>
      <c r="U350" t="str">
        <f t="shared" si="181"/>
        <v/>
      </c>
      <c r="V350" s="13" t="str">
        <f t="shared" ref="V350" si="189">IF(OR($N$15="Int.",ISBLANK($N$15)),"",IF(AND(U351="NO*",U353="NO*"),"Case 0",IF(U350="VALID",IF(U352="VALID",IF(U351="YES",IF(U353="YES","Case 1","Case 2"),IF(U353="YES","Case 3","Case 4")),IF(U351="YES",IF(U353="YES","Case 5","Case 6"),IF(U353="YES","Case 7","Case 8"))),IF(U352="VALID",IF(U351="YES",IF(U353="YES","Case 9","Case 10"),IF(U353="YES","Case 11","Case 12")),IF(U351="YES",IF(U353="YES","Case 13","Case 14"),IF(U353="YES","Case 15","Case 16"))))))</f>
        <v/>
      </c>
    </row>
    <row r="351" spans="1:22" ht="13.2" customHeight="1" x14ac:dyDescent="0.3">
      <c r="A351" s="28"/>
      <c r="B351" s="28"/>
      <c r="C351" s="28"/>
      <c r="D351" s="28"/>
      <c r="E351" s="28"/>
      <c r="F351" s="28"/>
      <c r="G351" s="37"/>
      <c r="H351" s="28"/>
      <c r="I351" s="28"/>
      <c r="J351" s="28"/>
      <c r="K351" s="28"/>
      <c r="L351" s="28"/>
      <c r="M351" s="28"/>
      <c r="N351" s="28"/>
      <c r="O351" s="29"/>
      <c r="P351" t="str">
        <f t="shared" ref="P351:P353" si="190">IF(D$85="","",D$85)</f>
        <v/>
      </c>
      <c r="Q351" t="s">
        <v>69</v>
      </c>
      <c r="R351" t="s">
        <v>32</v>
      </c>
      <c r="S351" t="s">
        <v>275</v>
      </c>
      <c r="U351" t="str">
        <f t="shared" si="184"/>
        <v/>
      </c>
      <c r="V351" s="13"/>
    </row>
    <row r="352" spans="1:22" ht="13.2" customHeight="1" x14ac:dyDescent="0.3">
      <c r="A352" s="28"/>
      <c r="B352" s="28"/>
      <c r="C352" s="28"/>
      <c r="D352" s="28"/>
      <c r="E352" s="28"/>
      <c r="F352" s="28"/>
      <c r="G352" s="37"/>
      <c r="H352" s="28"/>
      <c r="I352" s="28"/>
      <c r="J352" s="28"/>
      <c r="K352" s="28"/>
      <c r="L352" s="28"/>
      <c r="M352" s="28"/>
      <c r="N352" s="28"/>
      <c r="O352" s="29"/>
      <c r="P352" t="str">
        <f t="shared" si="190"/>
        <v/>
      </c>
      <c r="Q352" t="s">
        <v>73</v>
      </c>
      <c r="R352" t="s">
        <v>25</v>
      </c>
      <c r="S352" t="s">
        <v>275</v>
      </c>
      <c r="U352" t="str">
        <f t="shared" si="181"/>
        <v/>
      </c>
      <c r="V352" s="13"/>
    </row>
    <row r="353" spans="1:22" ht="13.2" customHeight="1" x14ac:dyDescent="0.3">
      <c r="A353" s="28"/>
      <c r="B353" s="28"/>
      <c r="C353" s="28"/>
      <c r="D353" s="28"/>
      <c r="E353" s="28"/>
      <c r="F353" s="28"/>
      <c r="G353" s="37"/>
      <c r="H353" s="28"/>
      <c r="I353" s="28"/>
      <c r="J353" s="28"/>
      <c r="K353" s="28"/>
      <c r="L353" s="28"/>
      <c r="M353" s="28"/>
      <c r="N353" s="28"/>
      <c r="O353" s="29"/>
      <c r="P353" t="str">
        <f t="shared" si="190"/>
        <v/>
      </c>
      <c r="Q353" t="s">
        <v>73</v>
      </c>
      <c r="R353" t="s">
        <v>32</v>
      </c>
      <c r="S353" t="s">
        <v>275</v>
      </c>
      <c r="U353" t="str">
        <f t="shared" si="184"/>
        <v/>
      </c>
      <c r="V353" s="13"/>
    </row>
    <row r="354" spans="1:22" ht="13.2" customHeight="1" x14ac:dyDescent="0.3">
      <c r="A354" s="28"/>
      <c r="B354" s="28"/>
      <c r="C354" s="28"/>
      <c r="D354" s="28"/>
      <c r="E354" s="28"/>
      <c r="F354" s="28"/>
      <c r="G354" s="37"/>
      <c r="H354" s="28"/>
      <c r="I354" s="28"/>
      <c r="J354" s="28"/>
      <c r="K354" s="28"/>
      <c r="L354" s="28"/>
      <c r="M354" s="28"/>
      <c r="N354" s="28"/>
      <c r="O354" s="29"/>
      <c r="P354" t="str">
        <f>IF(D$86="","",D$86)</f>
        <v/>
      </c>
      <c r="Q354" t="s">
        <v>620</v>
      </c>
      <c r="R354" t="s">
        <v>25</v>
      </c>
      <c r="S354" t="s">
        <v>277</v>
      </c>
      <c r="U354" t="str">
        <f t="shared" si="181"/>
        <v/>
      </c>
      <c r="V354" s="13" t="str">
        <f t="shared" ref="V354" si="191">IF(OR($N$15="Int.",ISBLANK($N$15)),"",IF(AND(U355="NO*",U357="NO*"),"Case 0",IF(U354="VALID",IF(U356="VALID",IF(U355="YES",IF(U357="YES","Case 1","Case 2"),IF(U357="YES","Case 3","Case 4")),IF(U355="YES",IF(U357="YES","Case 5","Case 6"),IF(U357="YES","Case 7","Case 8"))),IF(U356="VALID",IF(U355="YES",IF(U357="YES","Case 9","Case 10"),IF(U357="YES","Case 11","Case 12")),IF(U355="YES",IF(U357="YES","Case 13","Case 14"),IF(U357="YES","Case 15","Case 16"))))))</f>
        <v/>
      </c>
    </row>
    <row r="355" spans="1:22" ht="13.2" customHeight="1" x14ac:dyDescent="0.3">
      <c r="A355" s="28"/>
      <c r="B355" s="28"/>
      <c r="C355" s="28"/>
      <c r="D355" s="28"/>
      <c r="E355" s="28"/>
      <c r="F355" s="28"/>
      <c r="G355" s="37"/>
      <c r="H355" s="28"/>
      <c r="I355" s="28"/>
      <c r="J355" s="28"/>
      <c r="K355" s="28"/>
      <c r="L355" s="28"/>
      <c r="M355" s="28"/>
      <c r="N355" s="28"/>
      <c r="O355" s="29"/>
      <c r="P355" t="str">
        <f t="shared" ref="P355:P357" si="192">IF(D$86="","",D$86)</f>
        <v/>
      </c>
      <c r="Q355" t="s">
        <v>620</v>
      </c>
      <c r="R355" t="s">
        <v>32</v>
      </c>
      <c r="S355" t="s">
        <v>277</v>
      </c>
      <c r="U355" t="str">
        <f t="shared" si="184"/>
        <v/>
      </c>
      <c r="V355" s="13"/>
    </row>
    <row r="356" spans="1:22" ht="13.2" customHeight="1" x14ac:dyDescent="0.3">
      <c r="A356" s="28"/>
      <c r="B356" s="28"/>
      <c r="C356" s="28"/>
      <c r="D356" s="28"/>
      <c r="E356" s="28"/>
      <c r="F356" s="28"/>
      <c r="G356" s="37"/>
      <c r="H356" s="28"/>
      <c r="I356" s="28"/>
      <c r="J356" s="28"/>
      <c r="K356" s="28"/>
      <c r="L356" s="28"/>
      <c r="M356" s="28"/>
      <c r="N356" s="28"/>
      <c r="O356" s="29"/>
      <c r="P356" t="str">
        <f t="shared" si="192"/>
        <v/>
      </c>
      <c r="Q356" t="s">
        <v>621</v>
      </c>
      <c r="R356" t="s">
        <v>25</v>
      </c>
      <c r="S356" t="s">
        <v>277</v>
      </c>
      <c r="U356" t="str">
        <f t="shared" si="181"/>
        <v/>
      </c>
      <c r="V356" s="13"/>
    </row>
    <row r="357" spans="1:22" ht="13.2" customHeight="1" x14ac:dyDescent="0.3">
      <c r="A357" s="28"/>
      <c r="B357" s="28"/>
      <c r="C357" s="28"/>
      <c r="D357" s="28"/>
      <c r="E357" s="28"/>
      <c r="F357" s="28"/>
      <c r="G357" s="37"/>
      <c r="H357" s="28"/>
      <c r="I357" s="28"/>
      <c r="J357" s="28"/>
      <c r="K357" s="28"/>
      <c r="L357" s="28"/>
      <c r="M357" s="28"/>
      <c r="N357" s="28"/>
      <c r="O357" s="29"/>
      <c r="P357" t="str">
        <f t="shared" si="192"/>
        <v/>
      </c>
      <c r="Q357" t="s">
        <v>621</v>
      </c>
      <c r="R357" t="s">
        <v>32</v>
      </c>
      <c r="S357" t="s">
        <v>277</v>
      </c>
      <c r="U357" t="str">
        <f t="shared" si="184"/>
        <v/>
      </c>
      <c r="V357" s="13"/>
    </row>
    <row r="358" spans="1:22" ht="13.2" customHeight="1" x14ac:dyDescent="0.3">
      <c r="A358" s="28"/>
      <c r="B358" s="28"/>
      <c r="C358" s="28"/>
      <c r="D358" s="28"/>
      <c r="E358" s="28"/>
      <c r="F358" s="28"/>
      <c r="G358" s="37"/>
      <c r="H358" s="28"/>
      <c r="I358" s="28"/>
      <c r="J358" s="28"/>
      <c r="K358" s="28"/>
      <c r="L358" s="28"/>
      <c r="M358" s="28"/>
      <c r="N358" s="28"/>
      <c r="O358" s="29"/>
      <c r="P358" t="str">
        <f>IF(D$87="","",D$87)</f>
        <v/>
      </c>
      <c r="Q358" t="s">
        <v>622</v>
      </c>
      <c r="R358" t="s">
        <v>25</v>
      </c>
      <c r="S358" t="s">
        <v>280</v>
      </c>
      <c r="U358" t="str">
        <f t="shared" si="181"/>
        <v/>
      </c>
      <c r="V358" s="13" t="str">
        <f t="shared" ref="V358" si="193">IF(OR($N$15="Int.",ISBLANK($N$15)),"",IF(AND(U359="NO*",U361="NO*"),"Case 0",IF(U358="VALID",IF(U360="VALID",IF(U359="YES",IF(U361="YES","Case 1","Case 2"),IF(U361="YES","Case 3","Case 4")),IF(U359="YES",IF(U361="YES","Case 5","Case 6"),IF(U361="YES","Case 7","Case 8"))),IF(U360="VALID",IF(U359="YES",IF(U361="YES","Case 9","Case 10"),IF(U361="YES","Case 11","Case 12")),IF(U359="YES",IF(U361="YES","Case 13","Case 14"),IF(U361="YES","Case 15","Case 16"))))))</f>
        <v/>
      </c>
    </row>
    <row r="359" spans="1:22" ht="13.2" customHeight="1" x14ac:dyDescent="0.3">
      <c r="A359" s="28"/>
      <c r="B359" s="28"/>
      <c r="C359" s="28"/>
      <c r="D359" s="28"/>
      <c r="E359" s="28"/>
      <c r="F359" s="28"/>
      <c r="G359" s="37"/>
      <c r="H359" s="28"/>
      <c r="I359" s="28"/>
      <c r="J359" s="28"/>
      <c r="K359" s="28"/>
      <c r="L359" s="28"/>
      <c r="M359" s="28"/>
      <c r="N359" s="28"/>
      <c r="O359" s="29"/>
      <c r="P359" t="str">
        <f t="shared" ref="P359:P361" si="194">IF(D$87="","",D$87)</f>
        <v/>
      </c>
      <c r="Q359" t="s">
        <v>622</v>
      </c>
      <c r="R359" t="s">
        <v>32</v>
      </c>
      <c r="S359" t="s">
        <v>280</v>
      </c>
      <c r="U359" t="str">
        <f t="shared" si="184"/>
        <v/>
      </c>
      <c r="V359" s="13"/>
    </row>
    <row r="360" spans="1:22" ht="13.2" customHeight="1" x14ac:dyDescent="0.3">
      <c r="A360" s="28"/>
      <c r="B360" s="28"/>
      <c r="C360" s="28"/>
      <c r="D360" s="28"/>
      <c r="E360" s="28"/>
      <c r="F360" s="28"/>
      <c r="G360" s="37"/>
      <c r="H360" s="28"/>
      <c r="I360" s="28"/>
      <c r="J360" s="28"/>
      <c r="K360" s="28"/>
      <c r="L360" s="28"/>
      <c r="M360" s="28"/>
      <c r="N360" s="28"/>
      <c r="O360" s="29"/>
      <c r="P360" t="str">
        <f t="shared" si="194"/>
        <v/>
      </c>
      <c r="Q360" t="s">
        <v>623</v>
      </c>
      <c r="R360" t="s">
        <v>25</v>
      </c>
      <c r="S360" t="s">
        <v>280</v>
      </c>
      <c r="U360" t="str">
        <f t="shared" si="181"/>
        <v/>
      </c>
      <c r="V360" s="13"/>
    </row>
    <row r="361" spans="1:22" ht="13.2" customHeight="1" x14ac:dyDescent="0.3">
      <c r="A361" s="28"/>
      <c r="B361" s="28"/>
      <c r="C361" s="28"/>
      <c r="D361" s="28"/>
      <c r="E361" s="28"/>
      <c r="F361" s="28"/>
      <c r="G361" s="37"/>
      <c r="H361" s="28"/>
      <c r="I361" s="28"/>
      <c r="J361" s="28"/>
      <c r="K361" s="28"/>
      <c r="L361" s="28"/>
      <c r="M361" s="28"/>
      <c r="N361" s="28"/>
      <c r="O361" s="29"/>
      <c r="P361" t="str">
        <f t="shared" si="194"/>
        <v/>
      </c>
      <c r="Q361" t="s">
        <v>623</v>
      </c>
      <c r="R361" t="s">
        <v>32</v>
      </c>
      <c r="S361" t="s">
        <v>280</v>
      </c>
      <c r="U361" t="str">
        <f t="shared" si="184"/>
        <v/>
      </c>
      <c r="V361" s="13"/>
    </row>
    <row r="362" spans="1:22" ht="13.2" customHeight="1" x14ac:dyDescent="0.3">
      <c r="A362" s="28"/>
      <c r="B362" s="28"/>
      <c r="C362" s="28"/>
      <c r="D362" s="28"/>
      <c r="E362" s="28"/>
      <c r="F362" s="28"/>
      <c r="G362" s="37"/>
      <c r="H362" s="28"/>
      <c r="I362" s="28"/>
      <c r="J362" s="28"/>
      <c r="K362" s="28"/>
      <c r="L362" s="28"/>
      <c r="M362" s="28"/>
      <c r="N362" s="28"/>
      <c r="O362" s="29"/>
      <c r="P362" t="str">
        <f>IF(D$88="","",D$88)</f>
        <v/>
      </c>
      <c r="Q362" t="s">
        <v>624</v>
      </c>
      <c r="R362" t="s">
        <v>25</v>
      </c>
      <c r="S362" t="s">
        <v>282</v>
      </c>
      <c r="U362" t="str">
        <f t="shared" si="181"/>
        <v/>
      </c>
      <c r="V362" s="13" t="str">
        <f t="shared" ref="V362" si="195">IF(OR($N$15="Int.",ISBLANK($N$15)),"",IF(AND(U363="NO*",U365="NO*"),"Case 0",IF(U362="VALID",IF(U364="VALID",IF(U363="YES",IF(U365="YES","Case 1","Case 2"),IF(U365="YES","Case 3","Case 4")),IF(U363="YES",IF(U365="YES","Case 5","Case 6"),IF(U365="YES","Case 7","Case 8"))),IF(U364="VALID",IF(U363="YES",IF(U365="YES","Case 9","Case 10"),IF(U365="YES","Case 11","Case 12")),IF(U363="YES",IF(U365="YES","Case 13","Case 14"),IF(U365="YES","Case 15","Case 16"))))))</f>
        <v/>
      </c>
    </row>
    <row r="363" spans="1:22" ht="13.2" customHeight="1" x14ac:dyDescent="0.3">
      <c r="A363" s="28"/>
      <c r="B363" s="28"/>
      <c r="C363" s="28"/>
      <c r="D363" s="28"/>
      <c r="E363" s="28"/>
      <c r="F363" s="28"/>
      <c r="G363" s="37"/>
      <c r="H363" s="28"/>
      <c r="I363" s="28"/>
      <c r="J363" s="28"/>
      <c r="K363" s="28"/>
      <c r="L363" s="28"/>
      <c r="M363" s="28"/>
      <c r="N363" s="28"/>
      <c r="O363" s="29"/>
      <c r="P363" t="str">
        <f t="shared" ref="P363:P365" si="196">IF(D$88="","",D$88)</f>
        <v/>
      </c>
      <c r="Q363" t="s">
        <v>624</v>
      </c>
      <c r="R363" t="s">
        <v>32</v>
      </c>
      <c r="S363" t="s">
        <v>282</v>
      </c>
      <c r="U363" t="str">
        <f t="shared" si="184"/>
        <v/>
      </c>
      <c r="V363" s="13"/>
    </row>
    <row r="364" spans="1:22" ht="13.2" customHeight="1" x14ac:dyDescent="0.3">
      <c r="A364" s="28"/>
      <c r="B364" s="28"/>
      <c r="C364" s="28"/>
      <c r="D364" s="28"/>
      <c r="E364" s="28"/>
      <c r="F364" s="28"/>
      <c r="G364" s="37"/>
      <c r="H364" s="28"/>
      <c r="I364" s="28"/>
      <c r="J364" s="28"/>
      <c r="K364" s="28"/>
      <c r="L364" s="28"/>
      <c r="M364" s="28"/>
      <c r="N364" s="28"/>
      <c r="O364" s="29"/>
      <c r="P364" t="str">
        <f t="shared" si="196"/>
        <v/>
      </c>
      <c r="Q364" t="s">
        <v>625</v>
      </c>
      <c r="R364" t="s">
        <v>25</v>
      </c>
      <c r="S364" t="s">
        <v>282</v>
      </c>
      <c r="U364" t="str">
        <f t="shared" si="181"/>
        <v/>
      </c>
      <c r="V364" s="13"/>
    </row>
    <row r="365" spans="1:22" ht="13.2" customHeight="1" x14ac:dyDescent="0.3">
      <c r="A365" s="28"/>
      <c r="B365" s="28"/>
      <c r="C365" s="28"/>
      <c r="D365" s="28"/>
      <c r="E365" s="28"/>
      <c r="F365" s="28"/>
      <c r="G365" s="37"/>
      <c r="H365" s="28"/>
      <c r="I365" s="28"/>
      <c r="J365" s="28"/>
      <c r="K365" s="28"/>
      <c r="L365" s="28"/>
      <c r="M365" s="28"/>
      <c r="N365" s="28"/>
      <c r="O365" s="29"/>
      <c r="P365" t="str">
        <f t="shared" si="196"/>
        <v/>
      </c>
      <c r="Q365" t="s">
        <v>625</v>
      </c>
      <c r="R365" t="s">
        <v>32</v>
      </c>
      <c r="S365" t="s">
        <v>282</v>
      </c>
      <c r="U365" t="str">
        <f t="shared" si="184"/>
        <v/>
      </c>
      <c r="V365" s="13"/>
    </row>
    <row r="366" spans="1:22" ht="13.2" customHeight="1" x14ac:dyDescent="0.3">
      <c r="A366" s="28"/>
      <c r="B366" s="28"/>
      <c r="C366" s="28"/>
      <c r="D366" s="28"/>
      <c r="E366" s="28"/>
      <c r="F366" s="28"/>
      <c r="G366" s="37"/>
      <c r="H366" s="28"/>
      <c r="I366" s="28"/>
      <c r="J366" s="28"/>
      <c r="K366" s="28"/>
      <c r="L366" s="28"/>
      <c r="M366" s="28"/>
      <c r="N366" s="28"/>
      <c r="O366" s="29"/>
      <c r="P366" t="str">
        <f>IF(D$89="","",D$89)</f>
        <v/>
      </c>
      <c r="Q366" t="s">
        <v>626</v>
      </c>
      <c r="R366" t="s">
        <v>25</v>
      </c>
      <c r="S366" t="s">
        <v>285</v>
      </c>
      <c r="U366" t="str">
        <f t="shared" si="181"/>
        <v/>
      </c>
      <c r="V366" s="13" t="str">
        <f t="shared" ref="V366" si="197">IF(OR($N$15="Int.",ISBLANK($N$15)),"",IF(AND(U367="NO*",U369="NO*"),"Case 0",IF(U366="VALID",IF(U368="VALID",IF(U367="YES",IF(U369="YES","Case 1","Case 2"),IF(U369="YES","Case 3","Case 4")),IF(U367="YES",IF(U369="YES","Case 5","Case 6"),IF(U369="YES","Case 7","Case 8"))),IF(U368="VALID",IF(U367="YES",IF(U369="YES","Case 9","Case 10"),IF(U369="YES","Case 11","Case 12")),IF(U367="YES",IF(U369="YES","Case 13","Case 14"),IF(U369="YES","Case 15","Case 16"))))))</f>
        <v/>
      </c>
    </row>
    <row r="367" spans="1:22" ht="13.2" customHeight="1" x14ac:dyDescent="0.3">
      <c r="A367" s="28"/>
      <c r="B367" s="28"/>
      <c r="C367" s="28"/>
      <c r="D367" s="28"/>
      <c r="E367" s="28"/>
      <c r="F367" s="28"/>
      <c r="G367" s="37"/>
      <c r="H367" s="28"/>
      <c r="I367" s="28"/>
      <c r="J367" s="28"/>
      <c r="K367" s="28"/>
      <c r="L367" s="28"/>
      <c r="M367" s="28"/>
      <c r="N367" s="28"/>
      <c r="O367" s="29"/>
      <c r="P367" t="str">
        <f t="shared" ref="P367:P369" si="198">IF(D$89="","",D$89)</f>
        <v/>
      </c>
      <c r="Q367" t="s">
        <v>626</v>
      </c>
      <c r="R367" t="s">
        <v>32</v>
      </c>
      <c r="S367" t="s">
        <v>285</v>
      </c>
      <c r="U367" t="str">
        <f t="shared" si="184"/>
        <v/>
      </c>
      <c r="V367" s="13"/>
    </row>
    <row r="368" spans="1:22" ht="13.2" customHeight="1" x14ac:dyDescent="0.3">
      <c r="A368" s="28"/>
      <c r="B368" s="28"/>
      <c r="C368" s="28"/>
      <c r="D368" s="28"/>
      <c r="E368" s="28"/>
      <c r="F368" s="28"/>
      <c r="G368" s="37"/>
      <c r="H368" s="28"/>
      <c r="I368" s="28"/>
      <c r="J368" s="28"/>
      <c r="K368" s="28"/>
      <c r="L368" s="28"/>
      <c r="M368" s="28"/>
      <c r="N368" s="28"/>
      <c r="O368" s="29"/>
      <c r="P368" t="str">
        <f t="shared" si="198"/>
        <v/>
      </c>
      <c r="Q368" t="s">
        <v>627</v>
      </c>
      <c r="R368" t="s">
        <v>25</v>
      </c>
      <c r="S368" t="s">
        <v>285</v>
      </c>
      <c r="U368" t="str">
        <f t="shared" si="181"/>
        <v/>
      </c>
      <c r="V368" s="13"/>
    </row>
    <row r="369" spans="1:22" ht="13.2" customHeight="1" x14ac:dyDescent="0.3">
      <c r="A369" s="28"/>
      <c r="B369" s="28"/>
      <c r="C369" s="28"/>
      <c r="D369" s="28"/>
      <c r="E369" s="28"/>
      <c r="F369" s="28"/>
      <c r="G369" s="37"/>
      <c r="H369" s="28"/>
      <c r="I369" s="28"/>
      <c r="J369" s="28"/>
      <c r="K369" s="28"/>
      <c r="L369" s="28"/>
      <c r="M369" s="28"/>
      <c r="N369" s="28"/>
      <c r="O369" s="29"/>
      <c r="P369" t="str">
        <f t="shared" si="198"/>
        <v/>
      </c>
      <c r="Q369" t="s">
        <v>627</v>
      </c>
      <c r="R369" t="s">
        <v>32</v>
      </c>
      <c r="S369" t="s">
        <v>285</v>
      </c>
      <c r="U369" t="str">
        <f t="shared" si="184"/>
        <v/>
      </c>
      <c r="V369" s="13"/>
    </row>
    <row r="370" spans="1:22" ht="13.2" customHeight="1" x14ac:dyDescent="0.3">
      <c r="A370" s="28"/>
      <c r="B370" s="28"/>
      <c r="C370" s="28"/>
      <c r="D370" s="28"/>
      <c r="E370" s="28"/>
      <c r="F370" s="28"/>
      <c r="G370" s="37"/>
      <c r="H370" s="28"/>
      <c r="I370" s="28"/>
      <c r="J370" s="28"/>
      <c r="K370" s="28"/>
      <c r="L370" s="28"/>
      <c r="M370" s="28"/>
      <c r="N370" s="28"/>
      <c r="O370" s="29"/>
      <c r="P370" t="str">
        <f>IF(D$90="","",D$90)</f>
        <v/>
      </c>
      <c r="Q370" t="s">
        <v>628</v>
      </c>
      <c r="R370" t="s">
        <v>25</v>
      </c>
      <c r="S370" t="s">
        <v>287</v>
      </c>
      <c r="U370" t="str">
        <f t="shared" si="181"/>
        <v/>
      </c>
      <c r="V370" s="13" t="str">
        <f t="shared" ref="V370" si="199">IF(OR($N$15="Int.",ISBLANK($N$15)),"",IF(AND(U371="NO*",U373="NO*"),"Case 0",IF(U370="VALID",IF(U372="VALID",IF(U371="YES",IF(U373="YES","Case 1","Case 2"),IF(U373="YES","Case 3","Case 4")),IF(U371="YES",IF(U373="YES","Case 5","Case 6"),IF(U373="YES","Case 7","Case 8"))),IF(U372="VALID",IF(U371="YES",IF(U373="YES","Case 9","Case 10"),IF(U373="YES","Case 11","Case 12")),IF(U371="YES",IF(U373="YES","Case 13","Case 14"),IF(U373="YES","Case 15","Case 16"))))))</f>
        <v/>
      </c>
    </row>
    <row r="371" spans="1:22" ht="13.2" customHeight="1" x14ac:dyDescent="0.3">
      <c r="A371" s="28"/>
      <c r="B371" s="28"/>
      <c r="C371" s="28"/>
      <c r="D371" s="28"/>
      <c r="E371" s="28"/>
      <c r="F371" s="28"/>
      <c r="G371" s="37"/>
      <c r="H371" s="28"/>
      <c r="I371" s="28"/>
      <c r="J371" s="28"/>
      <c r="K371" s="28"/>
      <c r="L371" s="28"/>
      <c r="M371" s="28"/>
      <c r="N371" s="28"/>
      <c r="O371" s="29"/>
      <c r="P371" t="str">
        <f t="shared" ref="P371:P373" si="200">IF(D$90="","",D$90)</f>
        <v/>
      </c>
      <c r="Q371" t="s">
        <v>628</v>
      </c>
      <c r="R371" t="s">
        <v>32</v>
      </c>
      <c r="S371" t="s">
        <v>287</v>
      </c>
      <c r="U371" t="str">
        <f t="shared" si="184"/>
        <v/>
      </c>
      <c r="V371" s="13"/>
    </row>
    <row r="372" spans="1:22" ht="13.2" customHeight="1" x14ac:dyDescent="0.3">
      <c r="A372" s="28"/>
      <c r="B372" s="28"/>
      <c r="C372" s="28"/>
      <c r="D372" s="28"/>
      <c r="E372" s="28"/>
      <c r="F372" s="28"/>
      <c r="G372" s="37"/>
      <c r="H372" s="28"/>
      <c r="I372" s="28"/>
      <c r="J372" s="28"/>
      <c r="K372" s="28"/>
      <c r="L372" s="28"/>
      <c r="M372" s="28"/>
      <c r="N372" s="28"/>
      <c r="O372" s="29"/>
      <c r="P372" t="str">
        <f t="shared" si="200"/>
        <v/>
      </c>
      <c r="Q372" t="s">
        <v>629</v>
      </c>
      <c r="R372" t="s">
        <v>25</v>
      </c>
      <c r="S372" t="s">
        <v>287</v>
      </c>
      <c r="U372" t="str">
        <f t="shared" si="181"/>
        <v/>
      </c>
      <c r="V372" s="13"/>
    </row>
    <row r="373" spans="1:22" ht="13.2" customHeight="1" x14ac:dyDescent="0.3">
      <c r="A373" s="28"/>
      <c r="B373" s="28"/>
      <c r="C373" s="28"/>
      <c r="D373" s="28"/>
      <c r="E373" s="28"/>
      <c r="F373" s="28"/>
      <c r="G373" s="37"/>
      <c r="H373" s="28"/>
      <c r="I373" s="28"/>
      <c r="J373" s="28"/>
      <c r="K373" s="28"/>
      <c r="L373" s="28"/>
      <c r="M373" s="28"/>
      <c r="N373" s="28"/>
      <c r="O373" s="29"/>
      <c r="P373" t="str">
        <f t="shared" si="200"/>
        <v/>
      </c>
      <c r="Q373" t="s">
        <v>629</v>
      </c>
      <c r="R373" t="s">
        <v>32</v>
      </c>
      <c r="S373" t="s">
        <v>287</v>
      </c>
      <c r="U373" t="str">
        <f t="shared" si="184"/>
        <v/>
      </c>
      <c r="V373" s="13"/>
    </row>
    <row r="374" spans="1:22" ht="13.2" customHeight="1" x14ac:dyDescent="0.3">
      <c r="A374" s="28"/>
      <c r="B374" s="28"/>
      <c r="C374" s="28"/>
      <c r="D374" s="28"/>
      <c r="E374" s="28"/>
      <c r="F374" s="28"/>
      <c r="G374" s="37"/>
      <c r="H374" s="28"/>
      <c r="I374" s="28"/>
      <c r="J374" s="28"/>
      <c r="K374" s="28"/>
      <c r="L374" s="28"/>
      <c r="M374" s="28"/>
      <c r="N374" s="28"/>
      <c r="O374" s="29"/>
      <c r="P374" t="str">
        <f>IF(D$91="","",D$91)</f>
        <v/>
      </c>
      <c r="Q374" t="s">
        <v>630</v>
      </c>
      <c r="R374" t="s">
        <v>25</v>
      </c>
      <c r="S374" t="s">
        <v>290</v>
      </c>
      <c r="U374" t="str">
        <f t="shared" si="181"/>
        <v/>
      </c>
      <c r="V374" s="13" t="str">
        <f t="shared" ref="V374" si="201">IF(OR($N$15="Int.",ISBLANK($N$15)),"",IF(AND(U375="NO*",U377="NO*"),"Case 0",IF(U374="VALID",IF(U376="VALID",IF(U375="YES",IF(U377="YES","Case 1","Case 2"),IF(U377="YES","Case 3","Case 4")),IF(U375="YES",IF(U377="YES","Case 5","Case 6"),IF(U377="YES","Case 7","Case 8"))),IF(U376="VALID",IF(U375="YES",IF(U377="YES","Case 9","Case 10"),IF(U377="YES","Case 11","Case 12")),IF(U375="YES",IF(U377="YES","Case 13","Case 14"),IF(U377="YES","Case 15","Case 16"))))))</f>
        <v/>
      </c>
    </row>
    <row r="375" spans="1:22" ht="13.2" customHeight="1" x14ac:dyDescent="0.3">
      <c r="A375" s="28"/>
      <c r="B375" s="28"/>
      <c r="C375" s="28"/>
      <c r="D375" s="28"/>
      <c r="E375" s="28"/>
      <c r="F375" s="28"/>
      <c r="G375" s="37"/>
      <c r="H375" s="28"/>
      <c r="I375" s="28"/>
      <c r="J375" s="28"/>
      <c r="K375" s="28"/>
      <c r="L375" s="28"/>
      <c r="M375" s="28"/>
      <c r="N375" s="28"/>
      <c r="O375" s="29"/>
      <c r="P375" t="str">
        <f t="shared" ref="P375:P377" si="202">IF(D$91="","",D$91)</f>
        <v/>
      </c>
      <c r="Q375" t="s">
        <v>630</v>
      </c>
      <c r="R375" t="s">
        <v>32</v>
      </c>
      <c r="S375" t="s">
        <v>290</v>
      </c>
      <c r="U375" t="str">
        <f t="shared" si="184"/>
        <v/>
      </c>
      <c r="V375" s="13"/>
    </row>
    <row r="376" spans="1:22" ht="13.2" customHeight="1" x14ac:dyDescent="0.3">
      <c r="A376" s="28"/>
      <c r="B376" s="28"/>
      <c r="C376" s="28"/>
      <c r="D376" s="28"/>
      <c r="E376" s="28"/>
      <c r="F376" s="28"/>
      <c r="G376" s="37"/>
      <c r="H376" s="28"/>
      <c r="I376" s="28"/>
      <c r="J376" s="28"/>
      <c r="K376" s="28"/>
      <c r="L376" s="28"/>
      <c r="M376" s="28"/>
      <c r="N376" s="28"/>
      <c r="O376" s="29"/>
      <c r="P376" t="str">
        <f t="shared" si="202"/>
        <v/>
      </c>
      <c r="Q376" t="s">
        <v>631</v>
      </c>
      <c r="R376" t="s">
        <v>25</v>
      </c>
      <c r="S376" t="s">
        <v>290</v>
      </c>
      <c r="U376" t="str">
        <f t="shared" si="181"/>
        <v/>
      </c>
      <c r="V376" s="13"/>
    </row>
    <row r="377" spans="1:22" ht="13.2" customHeight="1" x14ac:dyDescent="0.3">
      <c r="A377" s="28"/>
      <c r="B377" s="28"/>
      <c r="C377" s="28"/>
      <c r="D377" s="28"/>
      <c r="E377" s="28"/>
      <c r="F377" s="28"/>
      <c r="G377" s="37"/>
      <c r="H377" s="28"/>
      <c r="I377" s="28"/>
      <c r="J377" s="28"/>
      <c r="K377" s="28"/>
      <c r="L377" s="28"/>
      <c r="M377" s="28"/>
      <c r="N377" s="28"/>
      <c r="O377" s="29"/>
      <c r="P377" t="str">
        <f t="shared" si="202"/>
        <v/>
      </c>
      <c r="Q377" t="s">
        <v>631</v>
      </c>
      <c r="R377" t="s">
        <v>32</v>
      </c>
      <c r="S377" t="s">
        <v>290</v>
      </c>
      <c r="U377" t="str">
        <f t="shared" si="184"/>
        <v/>
      </c>
      <c r="V377" s="13"/>
    </row>
    <row r="378" spans="1:22" ht="13.2" customHeight="1" x14ac:dyDescent="0.3">
      <c r="A378" s="28"/>
      <c r="B378" s="28"/>
      <c r="C378" s="28"/>
      <c r="D378" s="28"/>
      <c r="E378" s="28"/>
      <c r="F378" s="28"/>
      <c r="G378" s="37"/>
      <c r="H378" s="28"/>
      <c r="I378" s="28"/>
      <c r="J378" s="28"/>
      <c r="K378" s="28"/>
      <c r="L378" s="28"/>
      <c r="M378" s="28"/>
      <c r="N378" s="28"/>
      <c r="O378" s="29"/>
      <c r="P378" t="str">
        <f>IF(D$92="","",D$92)</f>
        <v/>
      </c>
      <c r="Q378" t="s">
        <v>632</v>
      </c>
      <c r="R378" t="s">
        <v>25</v>
      </c>
      <c r="S378" t="s">
        <v>292</v>
      </c>
      <c r="U378" t="str">
        <f t="shared" si="181"/>
        <v/>
      </c>
      <c r="V378" s="13" t="str">
        <f t="shared" ref="V378" si="203">IF(OR($N$15="Int.",ISBLANK($N$15)),"",IF(AND(U379="NO*",U381="NO*"),"Case 0",IF(U378="VALID",IF(U380="VALID",IF(U379="YES",IF(U381="YES","Case 1","Case 2"),IF(U381="YES","Case 3","Case 4")),IF(U379="YES",IF(U381="YES","Case 5","Case 6"),IF(U381="YES","Case 7","Case 8"))),IF(U380="VALID",IF(U379="YES",IF(U381="YES","Case 9","Case 10"),IF(U381="YES","Case 11","Case 12")),IF(U379="YES",IF(U381="YES","Case 13","Case 14"),IF(U381="YES","Case 15","Case 16"))))))</f>
        <v/>
      </c>
    </row>
    <row r="379" spans="1:22" ht="13.2" customHeight="1" x14ac:dyDescent="0.3">
      <c r="A379" s="28"/>
      <c r="B379" s="28"/>
      <c r="C379" s="28"/>
      <c r="D379" s="28"/>
      <c r="E379" s="28"/>
      <c r="F379" s="28"/>
      <c r="G379" s="37"/>
      <c r="H379" s="28"/>
      <c r="I379" s="28"/>
      <c r="J379" s="28"/>
      <c r="K379" s="28"/>
      <c r="L379" s="28"/>
      <c r="M379" s="28"/>
      <c r="N379" s="28"/>
      <c r="O379" s="29"/>
      <c r="P379" t="str">
        <f t="shared" ref="P379:P381" si="204">IF(D$92="","",D$92)</f>
        <v/>
      </c>
      <c r="Q379" t="s">
        <v>632</v>
      </c>
      <c r="R379" t="s">
        <v>32</v>
      </c>
      <c r="S379" t="s">
        <v>292</v>
      </c>
      <c r="U379" t="str">
        <f t="shared" si="184"/>
        <v/>
      </c>
      <c r="V379" s="13"/>
    </row>
    <row r="380" spans="1:22" ht="13.2" customHeight="1" x14ac:dyDescent="0.3">
      <c r="A380" s="28"/>
      <c r="B380" s="28"/>
      <c r="C380" s="28"/>
      <c r="D380" s="28"/>
      <c r="E380" s="28"/>
      <c r="F380" s="28"/>
      <c r="G380" s="37"/>
      <c r="H380" s="28"/>
      <c r="I380" s="28"/>
      <c r="J380" s="28"/>
      <c r="K380" s="28"/>
      <c r="L380" s="28"/>
      <c r="M380" s="28"/>
      <c r="N380" s="28"/>
      <c r="O380" s="29"/>
      <c r="P380" t="str">
        <f t="shared" si="204"/>
        <v/>
      </c>
      <c r="Q380" t="s">
        <v>633</v>
      </c>
      <c r="R380" t="s">
        <v>25</v>
      </c>
      <c r="S380" t="s">
        <v>292</v>
      </c>
      <c r="U380" t="str">
        <f t="shared" si="181"/>
        <v/>
      </c>
      <c r="V380" s="13"/>
    </row>
    <row r="381" spans="1:22" ht="13.2" customHeight="1" x14ac:dyDescent="0.3">
      <c r="A381" s="28"/>
      <c r="B381" s="28"/>
      <c r="C381" s="28"/>
      <c r="D381" s="28"/>
      <c r="E381" s="28"/>
      <c r="F381" s="28"/>
      <c r="G381" s="37"/>
      <c r="H381" s="28"/>
      <c r="I381" s="28"/>
      <c r="J381" s="28"/>
      <c r="K381" s="28"/>
      <c r="L381" s="28"/>
      <c r="M381" s="28"/>
      <c r="N381" s="28"/>
      <c r="O381" s="29"/>
      <c r="P381" t="str">
        <f t="shared" si="204"/>
        <v/>
      </c>
      <c r="Q381" t="s">
        <v>633</v>
      </c>
      <c r="R381" t="s">
        <v>32</v>
      </c>
      <c r="S381" t="s">
        <v>292</v>
      </c>
      <c r="U381" t="str">
        <f t="shared" si="184"/>
        <v/>
      </c>
      <c r="V381" s="13"/>
    </row>
    <row r="382" spans="1:22" ht="13.2" customHeight="1" x14ac:dyDescent="0.3">
      <c r="A382" s="28"/>
      <c r="B382" s="28"/>
      <c r="C382" s="28"/>
      <c r="D382" s="28"/>
      <c r="E382" s="28"/>
      <c r="F382" s="28"/>
      <c r="G382" s="37"/>
      <c r="H382" s="28"/>
      <c r="I382" s="28"/>
      <c r="J382" s="28"/>
      <c r="K382" s="28"/>
      <c r="L382" s="28"/>
      <c r="M382" s="28"/>
      <c r="N382" s="28"/>
      <c r="O382" s="29"/>
      <c r="P382" t="str">
        <f>IF(D$93="","",D$93)</f>
        <v/>
      </c>
      <c r="Q382" t="s">
        <v>634</v>
      </c>
      <c r="R382" t="s">
        <v>25</v>
      </c>
      <c r="S382" t="s">
        <v>295</v>
      </c>
      <c r="U382" t="str">
        <f t="shared" si="181"/>
        <v/>
      </c>
      <c r="V382" s="13" t="str">
        <f t="shared" ref="V382" si="205">IF(OR($N$15="Int.",ISBLANK($N$15)),"",IF(AND(U383="NO*",U385="NO*"),"Case 0",IF(U382="VALID",IF(U384="VALID",IF(U383="YES",IF(U385="YES","Case 1","Case 2"),IF(U385="YES","Case 3","Case 4")),IF(U383="YES",IF(U385="YES","Case 5","Case 6"),IF(U385="YES","Case 7","Case 8"))),IF(U384="VALID",IF(U383="YES",IF(U385="YES","Case 9","Case 10"),IF(U385="YES","Case 11","Case 12")),IF(U383="YES",IF(U385="YES","Case 13","Case 14"),IF(U385="YES","Case 15","Case 16"))))))</f>
        <v/>
      </c>
    </row>
    <row r="383" spans="1:22" ht="13.2" customHeight="1" x14ac:dyDescent="0.3">
      <c r="A383" s="28"/>
      <c r="B383" s="28"/>
      <c r="C383" s="28"/>
      <c r="D383" s="28"/>
      <c r="E383" s="28"/>
      <c r="F383" s="28"/>
      <c r="G383" s="37"/>
      <c r="H383" s="28"/>
      <c r="I383" s="28"/>
      <c r="J383" s="28"/>
      <c r="K383" s="28"/>
      <c r="L383" s="28"/>
      <c r="M383" s="28"/>
      <c r="N383" s="28"/>
      <c r="O383" s="29"/>
      <c r="P383" t="str">
        <f t="shared" ref="P383:P385" si="206">IF(D$93="","",D$93)</f>
        <v/>
      </c>
      <c r="Q383" t="s">
        <v>634</v>
      </c>
      <c r="R383" t="s">
        <v>32</v>
      </c>
      <c r="S383" t="s">
        <v>295</v>
      </c>
      <c r="U383" t="str">
        <f t="shared" si="184"/>
        <v/>
      </c>
      <c r="V383" s="13"/>
    </row>
    <row r="384" spans="1:22" ht="13.2" customHeight="1" x14ac:dyDescent="0.3">
      <c r="A384" s="28"/>
      <c r="B384" s="28"/>
      <c r="C384" s="28"/>
      <c r="D384" s="28"/>
      <c r="E384" s="28"/>
      <c r="F384" s="28"/>
      <c r="G384" s="37"/>
      <c r="H384" s="28"/>
      <c r="I384" s="28"/>
      <c r="J384" s="28"/>
      <c r="K384" s="28"/>
      <c r="L384" s="28"/>
      <c r="M384" s="28"/>
      <c r="N384" s="28"/>
      <c r="O384" s="29"/>
      <c r="P384" t="str">
        <f t="shared" si="206"/>
        <v/>
      </c>
      <c r="Q384" t="s">
        <v>635</v>
      </c>
      <c r="R384" t="s">
        <v>25</v>
      </c>
      <c r="S384" t="s">
        <v>295</v>
      </c>
      <c r="U384" t="str">
        <f t="shared" si="181"/>
        <v/>
      </c>
      <c r="V384" s="13"/>
    </row>
    <row r="385" spans="1:22" ht="13.2" customHeight="1" x14ac:dyDescent="0.3">
      <c r="A385" s="28"/>
      <c r="B385" s="28"/>
      <c r="C385" s="28"/>
      <c r="D385" s="28"/>
      <c r="E385" s="28"/>
      <c r="F385" s="28"/>
      <c r="G385" s="37"/>
      <c r="H385" s="28"/>
      <c r="I385" s="28"/>
      <c r="J385" s="28"/>
      <c r="K385" s="28"/>
      <c r="L385" s="28"/>
      <c r="M385" s="28"/>
      <c r="N385" s="28"/>
      <c r="O385" s="29"/>
      <c r="P385" t="str">
        <f t="shared" si="206"/>
        <v/>
      </c>
      <c r="Q385" t="s">
        <v>635</v>
      </c>
      <c r="R385" t="s">
        <v>32</v>
      </c>
      <c r="S385" t="s">
        <v>295</v>
      </c>
      <c r="U385" t="str">
        <f t="shared" si="184"/>
        <v/>
      </c>
      <c r="V385" s="13"/>
    </row>
    <row r="386" spans="1:22" ht="13.2" customHeight="1" x14ac:dyDescent="0.3">
      <c r="A386" s="28"/>
      <c r="B386" s="28"/>
      <c r="C386" s="28"/>
      <c r="D386" s="28"/>
      <c r="E386" s="28"/>
      <c r="F386" s="28"/>
      <c r="G386" s="37"/>
      <c r="H386" s="28"/>
      <c r="I386" s="28"/>
      <c r="J386" s="28"/>
      <c r="K386" s="28"/>
      <c r="L386" s="28"/>
      <c r="M386" s="28"/>
      <c r="N386" s="28"/>
      <c r="O386" s="29"/>
      <c r="P386" t="str">
        <f>IF(D$94="","",D$94)</f>
        <v/>
      </c>
      <c r="Q386" t="s">
        <v>636</v>
      </c>
      <c r="R386" t="s">
        <v>25</v>
      </c>
      <c r="S386" t="s">
        <v>297</v>
      </c>
      <c r="U386" t="str">
        <f t="shared" si="181"/>
        <v/>
      </c>
      <c r="V386" s="13" t="str">
        <f t="shared" ref="V386" si="207">IF(OR($N$15="Int.",ISBLANK($N$15)),"",IF(AND(U387="NO*",U389="NO*"),"Case 0",IF(U386="VALID",IF(U388="VALID",IF(U387="YES",IF(U389="YES","Case 1","Case 2"),IF(U389="YES","Case 3","Case 4")),IF(U387="YES",IF(U389="YES","Case 5","Case 6"),IF(U389="YES","Case 7","Case 8"))),IF(U388="VALID",IF(U387="YES",IF(U389="YES","Case 9","Case 10"),IF(U389="YES","Case 11","Case 12")),IF(U387="YES",IF(U389="YES","Case 13","Case 14"),IF(U389="YES","Case 15","Case 16"))))))</f>
        <v/>
      </c>
    </row>
    <row r="387" spans="1:22" ht="13.2" customHeight="1" x14ac:dyDescent="0.3">
      <c r="A387" s="28"/>
      <c r="B387" s="28"/>
      <c r="C387" s="28"/>
      <c r="D387" s="28"/>
      <c r="E387" s="28"/>
      <c r="F387" s="28"/>
      <c r="G387" s="37"/>
      <c r="H387" s="28"/>
      <c r="I387" s="28"/>
      <c r="J387" s="28"/>
      <c r="K387" s="28"/>
      <c r="L387" s="28"/>
      <c r="M387" s="28"/>
      <c r="N387" s="28"/>
      <c r="O387" s="29"/>
      <c r="P387" t="str">
        <f t="shared" ref="P387:P389" si="208">IF(D$94="","",D$94)</f>
        <v/>
      </c>
      <c r="Q387" t="s">
        <v>636</v>
      </c>
      <c r="R387" t="s">
        <v>32</v>
      </c>
      <c r="S387" t="s">
        <v>297</v>
      </c>
      <c r="U387" t="str">
        <f t="shared" si="184"/>
        <v/>
      </c>
      <c r="V387" s="13"/>
    </row>
    <row r="388" spans="1:22" ht="13.2" customHeight="1" x14ac:dyDescent="0.3">
      <c r="A388" s="28"/>
      <c r="B388" s="28"/>
      <c r="C388" s="28"/>
      <c r="D388" s="28"/>
      <c r="E388" s="28"/>
      <c r="F388" s="28"/>
      <c r="G388" s="37"/>
      <c r="H388" s="28"/>
      <c r="I388" s="28"/>
      <c r="J388" s="28"/>
      <c r="K388" s="28"/>
      <c r="L388" s="28"/>
      <c r="M388" s="28"/>
      <c r="N388" s="28"/>
      <c r="O388" s="29"/>
      <c r="P388" t="str">
        <f t="shared" si="208"/>
        <v/>
      </c>
      <c r="Q388" t="s">
        <v>637</v>
      </c>
      <c r="R388" t="s">
        <v>25</v>
      </c>
      <c r="S388" t="s">
        <v>297</v>
      </c>
      <c r="U388" t="str">
        <f t="shared" si="181"/>
        <v/>
      </c>
      <c r="V388" s="13"/>
    </row>
    <row r="389" spans="1:22" ht="13.2" customHeight="1" x14ac:dyDescent="0.3">
      <c r="A389" s="28"/>
      <c r="B389" s="28"/>
      <c r="C389" s="28"/>
      <c r="D389" s="28"/>
      <c r="E389" s="28"/>
      <c r="F389" s="28"/>
      <c r="G389" s="37"/>
      <c r="H389" s="28"/>
      <c r="I389" s="28"/>
      <c r="J389" s="28"/>
      <c r="K389" s="28"/>
      <c r="L389" s="28"/>
      <c r="M389" s="28"/>
      <c r="N389" s="28"/>
      <c r="O389" s="29"/>
      <c r="P389" t="str">
        <f t="shared" si="208"/>
        <v/>
      </c>
      <c r="Q389" t="s">
        <v>637</v>
      </c>
      <c r="R389" t="s">
        <v>32</v>
      </c>
      <c r="S389" t="s">
        <v>297</v>
      </c>
      <c r="U389" t="str">
        <f t="shared" si="184"/>
        <v/>
      </c>
      <c r="V389" s="13"/>
    </row>
    <row r="390" spans="1:22" ht="13.2" customHeight="1" x14ac:dyDescent="0.3">
      <c r="A390" s="28"/>
      <c r="B390" s="28"/>
      <c r="C390" s="28"/>
      <c r="D390" s="28"/>
      <c r="E390" s="28"/>
      <c r="F390" s="28"/>
      <c r="G390" s="37"/>
      <c r="H390" s="28"/>
      <c r="I390" s="28"/>
      <c r="J390" s="28"/>
      <c r="K390" s="28"/>
      <c r="L390" s="28"/>
      <c r="M390" s="28"/>
      <c r="N390" s="28"/>
      <c r="O390" s="29"/>
      <c r="P390" t="str">
        <f>IF(D$95="","",D$95)</f>
        <v/>
      </c>
      <c r="Q390" t="s">
        <v>638</v>
      </c>
      <c r="R390" t="s">
        <v>25</v>
      </c>
      <c r="S390" t="s">
        <v>300</v>
      </c>
      <c r="U390" t="str">
        <f t="shared" si="181"/>
        <v/>
      </c>
      <c r="V390" s="13" t="str">
        <f t="shared" ref="V390" si="209">IF(OR($N$15="Int.",ISBLANK($N$15)),"",IF(AND(U391="NO*",U393="NO*"),"Case 0",IF(U390="VALID",IF(U392="VALID",IF(U391="YES",IF(U393="YES","Case 1","Case 2"),IF(U393="YES","Case 3","Case 4")),IF(U391="YES",IF(U393="YES","Case 5","Case 6"),IF(U393="YES","Case 7","Case 8"))),IF(U392="VALID",IF(U391="YES",IF(U393="YES","Case 9","Case 10"),IF(U393="YES","Case 11","Case 12")),IF(U391="YES",IF(U393="YES","Case 13","Case 14"),IF(U393="YES","Case 15","Case 16"))))))</f>
        <v/>
      </c>
    </row>
    <row r="391" spans="1:22" ht="13.2" customHeight="1" x14ac:dyDescent="0.3">
      <c r="A391" s="28"/>
      <c r="B391" s="28"/>
      <c r="C391" s="28"/>
      <c r="D391" s="28"/>
      <c r="E391" s="28"/>
      <c r="F391" s="28"/>
      <c r="G391" s="37"/>
      <c r="H391" s="28"/>
      <c r="I391" s="28"/>
      <c r="J391" s="28"/>
      <c r="K391" s="28"/>
      <c r="L391" s="28"/>
      <c r="M391" s="28"/>
      <c r="N391" s="28"/>
      <c r="O391" s="29"/>
      <c r="P391" t="str">
        <f t="shared" ref="P391:P393" si="210">IF(D$95="","",D$95)</f>
        <v/>
      </c>
      <c r="Q391" t="s">
        <v>638</v>
      </c>
      <c r="R391" t="s">
        <v>32</v>
      </c>
      <c r="S391" t="s">
        <v>300</v>
      </c>
      <c r="U391" t="str">
        <f t="shared" si="184"/>
        <v/>
      </c>
      <c r="V391" s="13"/>
    </row>
    <row r="392" spans="1:22" ht="13.2" customHeight="1" x14ac:dyDescent="0.3">
      <c r="A392" s="28"/>
      <c r="B392" s="28"/>
      <c r="C392" s="28"/>
      <c r="D392" s="28"/>
      <c r="E392" s="28"/>
      <c r="F392" s="28"/>
      <c r="G392" s="37"/>
      <c r="H392" s="28"/>
      <c r="I392" s="28"/>
      <c r="J392" s="28"/>
      <c r="K392" s="28"/>
      <c r="L392" s="28"/>
      <c r="M392" s="28"/>
      <c r="N392" s="28"/>
      <c r="O392" s="29"/>
      <c r="P392" t="str">
        <f t="shared" si="210"/>
        <v/>
      </c>
      <c r="Q392" t="s">
        <v>639</v>
      </c>
      <c r="R392" t="s">
        <v>25</v>
      </c>
      <c r="S392" t="s">
        <v>300</v>
      </c>
      <c r="U392" t="str">
        <f t="shared" si="181"/>
        <v/>
      </c>
      <c r="V392" s="13"/>
    </row>
    <row r="393" spans="1:22" ht="13.2" customHeight="1" x14ac:dyDescent="0.3">
      <c r="A393" s="28"/>
      <c r="B393" s="28"/>
      <c r="C393" s="28"/>
      <c r="D393" s="28"/>
      <c r="E393" s="28"/>
      <c r="F393" s="28"/>
      <c r="G393" s="37"/>
      <c r="H393" s="28"/>
      <c r="I393" s="28"/>
      <c r="J393" s="28"/>
      <c r="K393" s="28"/>
      <c r="L393" s="28"/>
      <c r="M393" s="28"/>
      <c r="N393" s="28"/>
      <c r="O393" s="29"/>
      <c r="P393" t="str">
        <f t="shared" si="210"/>
        <v/>
      </c>
      <c r="Q393" t="s">
        <v>639</v>
      </c>
      <c r="R393" t="s">
        <v>32</v>
      </c>
      <c r="S393" t="s">
        <v>300</v>
      </c>
      <c r="U393" t="str">
        <f t="shared" si="184"/>
        <v/>
      </c>
      <c r="V393" s="13"/>
    </row>
    <row r="394" spans="1:22" ht="13.2" customHeight="1" x14ac:dyDescent="0.3">
      <c r="A394" s="28"/>
      <c r="B394" s="28"/>
      <c r="C394" s="28"/>
      <c r="D394" s="28"/>
      <c r="E394" s="28"/>
      <c r="F394" s="28"/>
      <c r="G394" s="37"/>
      <c r="H394" s="28"/>
      <c r="I394" s="28"/>
      <c r="J394" s="28"/>
      <c r="K394" s="28"/>
      <c r="L394" s="28"/>
      <c r="M394" s="28"/>
      <c r="N394" s="28"/>
      <c r="O394" s="29"/>
      <c r="P394" t="str">
        <f>IF(D$96="","",D$96)</f>
        <v/>
      </c>
      <c r="Q394" t="s">
        <v>640</v>
      </c>
      <c r="R394" t="s">
        <v>25</v>
      </c>
      <c r="S394" t="s">
        <v>302</v>
      </c>
      <c r="U394" t="str">
        <f t="shared" si="181"/>
        <v/>
      </c>
      <c r="V394" s="13" t="str">
        <f t="shared" ref="V394" si="211">IF(OR($N$15="Int.",ISBLANK($N$15)),"",IF(AND(U395="NO*",U397="NO*"),"Case 0",IF(U394="VALID",IF(U396="VALID",IF(U395="YES",IF(U397="YES","Case 1","Case 2"),IF(U397="YES","Case 3","Case 4")),IF(U395="YES",IF(U397="YES","Case 5","Case 6"),IF(U397="YES","Case 7","Case 8"))),IF(U396="VALID",IF(U395="YES",IF(U397="YES","Case 9","Case 10"),IF(U397="YES","Case 11","Case 12")),IF(U395="YES",IF(U397="YES","Case 13","Case 14"),IF(U397="YES","Case 15","Case 16"))))))</f>
        <v/>
      </c>
    </row>
    <row r="395" spans="1:22" ht="13.2" customHeight="1" x14ac:dyDescent="0.3">
      <c r="A395" s="28"/>
      <c r="B395" s="28"/>
      <c r="C395" s="28"/>
      <c r="D395" s="28"/>
      <c r="E395" s="28"/>
      <c r="F395" s="28"/>
      <c r="G395" s="37"/>
      <c r="H395" s="28"/>
      <c r="I395" s="28"/>
      <c r="J395" s="28"/>
      <c r="K395" s="28"/>
      <c r="L395" s="28"/>
      <c r="M395" s="28"/>
      <c r="N395" s="28"/>
      <c r="O395" s="29"/>
      <c r="P395" t="str">
        <f t="shared" ref="P395:P397" si="212">IF(D$96="","",D$96)</f>
        <v/>
      </c>
      <c r="Q395" t="s">
        <v>640</v>
      </c>
      <c r="R395" t="s">
        <v>32</v>
      </c>
      <c r="S395" t="s">
        <v>302</v>
      </c>
      <c r="U395" t="str">
        <f t="shared" si="184"/>
        <v/>
      </c>
      <c r="V395" s="13"/>
    </row>
    <row r="396" spans="1:22" ht="13.2" customHeight="1" x14ac:dyDescent="0.3">
      <c r="A396" s="28"/>
      <c r="B396" s="28"/>
      <c r="C396" s="28"/>
      <c r="D396" s="28"/>
      <c r="E396" s="28"/>
      <c r="F396" s="28"/>
      <c r="G396" s="37"/>
      <c r="H396" s="28"/>
      <c r="I396" s="28"/>
      <c r="J396" s="28"/>
      <c r="K396" s="28"/>
      <c r="L396" s="28"/>
      <c r="M396" s="28"/>
      <c r="N396" s="28"/>
      <c r="O396" s="29"/>
      <c r="P396" t="str">
        <f t="shared" si="212"/>
        <v/>
      </c>
      <c r="Q396" t="s">
        <v>641</v>
      </c>
      <c r="R396" t="s">
        <v>25</v>
      </c>
      <c r="S396" t="s">
        <v>302</v>
      </c>
      <c r="U396" t="str">
        <f t="shared" si="181"/>
        <v/>
      </c>
      <c r="V396" s="13"/>
    </row>
    <row r="397" spans="1:22" ht="13.2" customHeight="1" x14ac:dyDescent="0.3">
      <c r="A397" s="28"/>
      <c r="B397" s="28"/>
      <c r="C397" s="28"/>
      <c r="D397" s="28"/>
      <c r="E397" s="28"/>
      <c r="F397" s="28"/>
      <c r="G397" s="37"/>
      <c r="H397" s="28"/>
      <c r="I397" s="28"/>
      <c r="J397" s="28"/>
      <c r="K397" s="28"/>
      <c r="L397" s="28"/>
      <c r="M397" s="28"/>
      <c r="N397" s="28"/>
      <c r="O397" s="29"/>
      <c r="P397" t="str">
        <f t="shared" si="212"/>
        <v/>
      </c>
      <c r="Q397" t="s">
        <v>641</v>
      </c>
      <c r="R397" t="s">
        <v>32</v>
      </c>
      <c r="S397" t="s">
        <v>302</v>
      </c>
      <c r="U397" t="str">
        <f t="shared" si="184"/>
        <v/>
      </c>
      <c r="V397" s="13"/>
    </row>
    <row r="398" spans="1:22" ht="13.2" customHeight="1" x14ac:dyDescent="0.3">
      <c r="A398" s="28"/>
      <c r="B398" s="28"/>
      <c r="C398" s="28"/>
      <c r="D398" s="28"/>
      <c r="E398" s="28"/>
      <c r="F398" s="28"/>
      <c r="G398" s="37"/>
      <c r="H398" s="28"/>
      <c r="I398" s="28"/>
      <c r="J398" s="28"/>
      <c r="K398" s="28"/>
      <c r="L398" s="28"/>
      <c r="M398" s="28"/>
      <c r="N398" s="28"/>
      <c r="O398" s="29"/>
      <c r="P398" t="str">
        <f>IF(D$97="","",D$97)</f>
        <v/>
      </c>
      <c r="Q398" t="s">
        <v>642</v>
      </c>
      <c r="R398" t="s">
        <v>25</v>
      </c>
      <c r="S398" t="s">
        <v>305</v>
      </c>
      <c r="U398" t="str">
        <f t="shared" si="181"/>
        <v/>
      </c>
      <c r="V398" s="13" t="str">
        <f t="shared" ref="V398" si="213">IF(OR($N$15="Int.",ISBLANK($N$15)),"",IF(AND(U399="NO*",U401="NO*"),"Case 0",IF(U398="VALID",IF(U400="VALID",IF(U399="YES",IF(U401="YES","Case 1","Case 2"),IF(U401="YES","Case 3","Case 4")),IF(U399="YES",IF(U401="YES","Case 5","Case 6"),IF(U401="YES","Case 7","Case 8"))),IF(U400="VALID",IF(U399="YES",IF(U401="YES","Case 9","Case 10"),IF(U401="YES","Case 11","Case 12")),IF(U399="YES",IF(U401="YES","Case 13","Case 14"),IF(U401="YES","Case 15","Case 16"))))))</f>
        <v/>
      </c>
    </row>
    <row r="399" spans="1:22" ht="13.2" customHeight="1" x14ac:dyDescent="0.3">
      <c r="A399" s="28"/>
      <c r="B399" s="28"/>
      <c r="C399" s="28"/>
      <c r="D399" s="28"/>
      <c r="E399" s="28"/>
      <c r="F399" s="28"/>
      <c r="G399" s="37"/>
      <c r="H399" s="28"/>
      <c r="I399" s="28"/>
      <c r="J399" s="28"/>
      <c r="K399" s="28"/>
      <c r="L399" s="28"/>
      <c r="M399" s="28"/>
      <c r="N399" s="28"/>
      <c r="O399" s="29"/>
      <c r="P399" t="str">
        <f t="shared" ref="P399:P400" si="214">IF(D$97="","",D$97)</f>
        <v/>
      </c>
      <c r="Q399" t="s">
        <v>642</v>
      </c>
      <c r="R399" t="s">
        <v>32</v>
      </c>
      <c r="S399" t="s">
        <v>305</v>
      </c>
      <c r="U399" t="str">
        <f t="shared" si="184"/>
        <v/>
      </c>
      <c r="V399" s="13"/>
    </row>
    <row r="400" spans="1:22" ht="13.2" customHeight="1" x14ac:dyDescent="0.3">
      <c r="A400" s="28"/>
      <c r="B400" s="28"/>
      <c r="C400" s="28"/>
      <c r="D400" s="28"/>
      <c r="E400" s="28"/>
      <c r="F400" s="28"/>
      <c r="G400" s="37"/>
      <c r="H400" s="28"/>
      <c r="I400" s="28"/>
      <c r="J400" s="28"/>
      <c r="K400" s="28"/>
      <c r="L400" s="28"/>
      <c r="M400" s="28"/>
      <c r="N400" s="28"/>
      <c r="O400" s="29"/>
      <c r="P400" t="str">
        <f t="shared" si="214"/>
        <v/>
      </c>
      <c r="Q400" t="s">
        <v>643</v>
      </c>
      <c r="R400" t="s">
        <v>25</v>
      </c>
      <c r="S400" t="s">
        <v>305</v>
      </c>
      <c r="U400" t="str">
        <f t="shared" si="181"/>
        <v/>
      </c>
      <c r="V400" s="13"/>
    </row>
    <row r="401" spans="1:22" ht="13.2" customHeight="1" x14ac:dyDescent="0.3">
      <c r="A401" s="28"/>
      <c r="B401" s="28"/>
      <c r="C401" s="28"/>
      <c r="D401" s="28"/>
      <c r="E401" s="28"/>
      <c r="F401" s="28"/>
      <c r="G401" s="37"/>
      <c r="H401" s="28"/>
      <c r="I401" s="28"/>
      <c r="J401" s="28"/>
      <c r="K401" s="28"/>
      <c r="L401" s="28"/>
      <c r="M401" s="28"/>
      <c r="N401" s="28"/>
      <c r="O401" s="29"/>
      <c r="P401" s="21" t="str">
        <f>IF(D$97="","",D$97)</f>
        <v/>
      </c>
      <c r="Q401" s="21" t="s">
        <v>643</v>
      </c>
      <c r="R401" s="21" t="s">
        <v>32</v>
      </c>
      <c r="S401" s="21" t="s">
        <v>305</v>
      </c>
      <c r="T401" s="21"/>
      <c r="U401" s="21" t="str">
        <f t="shared" si="184"/>
        <v/>
      </c>
      <c r="V401" s="13"/>
    </row>
    <row r="402" spans="1:22" ht="13.2" customHeight="1" x14ac:dyDescent="0.3">
      <c r="A402" s="28"/>
      <c r="B402" s="28"/>
      <c r="C402" s="28"/>
      <c r="D402" s="28"/>
      <c r="E402" s="28"/>
      <c r="F402" s="28"/>
      <c r="G402" s="37"/>
      <c r="H402" s="28"/>
      <c r="I402" s="28"/>
      <c r="J402" s="28"/>
      <c r="K402" s="28"/>
      <c r="L402" s="28"/>
      <c r="M402" s="28"/>
      <c r="N402" s="28"/>
      <c r="O402" s="29"/>
      <c r="P402" t="str">
        <f>IF(D$98="","",D$98)</f>
        <v/>
      </c>
      <c r="Q402" t="s">
        <v>644</v>
      </c>
      <c r="R402" t="s">
        <v>25</v>
      </c>
      <c r="S402" t="s">
        <v>307</v>
      </c>
      <c r="U402" t="str">
        <f t="shared" ref="U402:U464" si="215">IF($T$1&lt;&gt;"Cq","",IF(T402="","INVALID",IF(T402&lt;33,"VALID","INVALID")))</f>
        <v/>
      </c>
      <c r="V402" s="13" t="str">
        <f t="shared" ref="V402" si="216">IF(OR($N$15="Int.",ISBLANK($N$15)),"",IF(AND(U403="NO*",U405="NO*"),"Case 0",IF(U402="VALID",IF(U404="VALID",IF(U403="YES",IF(U405="YES","Case 1","Case 2"),IF(U405="YES","Case 3","Case 4")),IF(U403="YES",IF(U405="YES","Case 5","Case 6"),IF(U405="YES","Case 7","Case 8"))),IF(U404="VALID",IF(U403="YES",IF(U405="YES","Case 9","Case 10"),IF(U405="YES","Case 11","Case 12")),IF(U403="YES",IF(U405="YES","Case 13","Case 14"),IF(U405="YES","Case 15","Case 16"))))))</f>
        <v/>
      </c>
    </row>
    <row r="403" spans="1:22" ht="13.2" customHeight="1" x14ac:dyDescent="0.3">
      <c r="A403" s="28"/>
      <c r="B403" s="28"/>
      <c r="C403" s="28"/>
      <c r="D403" s="28"/>
      <c r="E403" s="28"/>
      <c r="F403" s="28"/>
      <c r="G403" s="37"/>
      <c r="H403" s="28"/>
      <c r="I403" s="28"/>
      <c r="J403" s="28"/>
      <c r="K403" s="28"/>
      <c r="L403" s="28"/>
      <c r="M403" s="28"/>
      <c r="N403" s="28"/>
      <c r="O403" s="29"/>
      <c r="P403" t="str">
        <f t="shared" ref="P403:P405" si="217">IF(D$98="","",D$98)</f>
        <v/>
      </c>
      <c r="Q403" t="s">
        <v>644</v>
      </c>
      <c r="R403" t="s">
        <v>32</v>
      </c>
      <c r="S403" t="s">
        <v>307</v>
      </c>
      <c r="U403" t="str">
        <f t="shared" ref="U403:U465" si="218">IF($T$1&lt;&gt;"Cq","",IF(T403="","NO",IF(T403&lt;33,"YES","NO*")))</f>
        <v/>
      </c>
      <c r="V403" s="13"/>
    </row>
    <row r="404" spans="1:22" ht="13.2" customHeight="1" x14ac:dyDescent="0.3">
      <c r="A404" s="28"/>
      <c r="B404" s="28"/>
      <c r="C404" s="28"/>
      <c r="D404" s="28"/>
      <c r="E404" s="28"/>
      <c r="F404" s="28"/>
      <c r="G404" s="37"/>
      <c r="H404" s="28"/>
      <c r="I404" s="28"/>
      <c r="J404" s="28"/>
      <c r="K404" s="28"/>
      <c r="L404" s="28"/>
      <c r="M404" s="28"/>
      <c r="N404" s="28"/>
      <c r="O404" s="29"/>
      <c r="P404" t="str">
        <f t="shared" si="217"/>
        <v/>
      </c>
      <c r="Q404" t="s">
        <v>645</v>
      </c>
      <c r="R404" t="s">
        <v>25</v>
      </c>
      <c r="S404" t="s">
        <v>307</v>
      </c>
      <c r="U404" t="str">
        <f t="shared" si="215"/>
        <v/>
      </c>
      <c r="V404" s="13"/>
    </row>
    <row r="405" spans="1:22" ht="13.2" customHeight="1" x14ac:dyDescent="0.3">
      <c r="A405" s="28"/>
      <c r="B405" s="28"/>
      <c r="C405" s="28"/>
      <c r="D405" s="28"/>
      <c r="E405" s="28"/>
      <c r="F405" s="28"/>
      <c r="G405" s="37"/>
      <c r="H405" s="28"/>
      <c r="I405" s="28"/>
      <c r="J405" s="28"/>
      <c r="K405" s="28"/>
      <c r="L405" s="28"/>
      <c r="M405" s="28"/>
      <c r="N405" s="28"/>
      <c r="O405" s="29"/>
      <c r="P405" t="str">
        <f t="shared" si="217"/>
        <v/>
      </c>
      <c r="Q405" t="s">
        <v>645</v>
      </c>
      <c r="R405" t="s">
        <v>32</v>
      </c>
      <c r="S405" t="s">
        <v>307</v>
      </c>
      <c r="U405" t="str">
        <f t="shared" si="218"/>
        <v/>
      </c>
      <c r="V405" s="13"/>
    </row>
    <row r="406" spans="1:22" ht="13.2" customHeight="1" x14ac:dyDescent="0.3">
      <c r="A406" s="28"/>
      <c r="B406" s="28"/>
      <c r="C406" s="28"/>
      <c r="D406" s="28"/>
      <c r="E406" s="28"/>
      <c r="F406" s="28"/>
      <c r="G406" s="37"/>
      <c r="H406" s="28"/>
      <c r="I406" s="28"/>
      <c r="J406" s="28"/>
      <c r="K406" s="28"/>
      <c r="L406" s="28"/>
      <c r="M406" s="28"/>
      <c r="N406" s="28"/>
      <c r="O406" s="29"/>
      <c r="P406" t="str">
        <f>IF(D$99="","",D$99)</f>
        <v/>
      </c>
      <c r="Q406" t="s">
        <v>646</v>
      </c>
      <c r="R406" t="s">
        <v>25</v>
      </c>
      <c r="S406" t="s">
        <v>310</v>
      </c>
      <c r="U406" t="str">
        <f t="shared" si="215"/>
        <v/>
      </c>
      <c r="V406" s="13" t="str">
        <f t="shared" ref="V406" si="219">IF(OR($N$15="Int.",ISBLANK($N$15)),"",IF(AND(U407="NO*",U409="NO*"),"Case 0",IF(U406="VALID",IF(U408="VALID",IF(U407="YES",IF(U409="YES","Case 1","Case 2"),IF(U409="YES","Case 3","Case 4")),IF(U407="YES",IF(U409="YES","Case 5","Case 6"),IF(U409="YES","Case 7","Case 8"))),IF(U408="VALID",IF(U407="YES",IF(U409="YES","Case 9","Case 10"),IF(U409="YES","Case 11","Case 12")),IF(U407="YES",IF(U409="YES","Case 13","Case 14"),IF(U409="YES","Case 15","Case 16"))))))</f>
        <v/>
      </c>
    </row>
    <row r="407" spans="1:22" ht="13.2" customHeight="1" x14ac:dyDescent="0.3">
      <c r="A407" s="28"/>
      <c r="B407" s="28"/>
      <c r="C407" s="28"/>
      <c r="D407" s="28"/>
      <c r="E407" s="28"/>
      <c r="F407" s="28"/>
      <c r="G407" s="37"/>
      <c r="H407" s="28"/>
      <c r="I407" s="28"/>
      <c r="J407" s="28"/>
      <c r="K407" s="28"/>
      <c r="L407" s="28"/>
      <c r="M407" s="28"/>
      <c r="N407" s="28"/>
      <c r="O407" s="29"/>
      <c r="P407" t="str">
        <f t="shared" ref="P407:P409" si="220">IF(D$99="","",D$99)</f>
        <v/>
      </c>
      <c r="Q407" t="s">
        <v>646</v>
      </c>
      <c r="R407" t="s">
        <v>32</v>
      </c>
      <c r="S407" t="s">
        <v>310</v>
      </c>
      <c r="U407" t="str">
        <f t="shared" si="218"/>
        <v/>
      </c>
      <c r="V407" s="13"/>
    </row>
    <row r="408" spans="1:22" ht="13.2" customHeight="1" x14ac:dyDescent="0.3">
      <c r="A408" s="28"/>
      <c r="B408" s="28"/>
      <c r="C408" s="28"/>
      <c r="D408" s="28"/>
      <c r="E408" s="28"/>
      <c r="F408" s="28"/>
      <c r="G408" s="37"/>
      <c r="H408" s="28"/>
      <c r="I408" s="28"/>
      <c r="J408" s="28"/>
      <c r="K408" s="28"/>
      <c r="L408" s="28"/>
      <c r="M408" s="28"/>
      <c r="N408" s="28"/>
      <c r="O408" s="29"/>
      <c r="P408" t="str">
        <f t="shared" si="220"/>
        <v/>
      </c>
      <c r="Q408" t="s">
        <v>647</v>
      </c>
      <c r="R408" t="s">
        <v>25</v>
      </c>
      <c r="S408" t="s">
        <v>310</v>
      </c>
      <c r="U408" t="str">
        <f t="shared" si="215"/>
        <v/>
      </c>
      <c r="V408" s="13"/>
    </row>
    <row r="409" spans="1:22" ht="13.2" customHeight="1" x14ac:dyDescent="0.3">
      <c r="A409" s="28"/>
      <c r="B409" s="28"/>
      <c r="C409" s="28"/>
      <c r="D409" s="28"/>
      <c r="E409" s="28"/>
      <c r="F409" s="28"/>
      <c r="G409" s="37"/>
      <c r="H409" s="28"/>
      <c r="I409" s="28"/>
      <c r="J409" s="28"/>
      <c r="K409" s="28"/>
      <c r="L409" s="28"/>
      <c r="M409" s="28"/>
      <c r="N409" s="28"/>
      <c r="O409" s="29"/>
      <c r="P409" t="str">
        <f t="shared" si="220"/>
        <v/>
      </c>
      <c r="Q409" t="s">
        <v>647</v>
      </c>
      <c r="R409" t="s">
        <v>32</v>
      </c>
      <c r="S409" t="s">
        <v>310</v>
      </c>
      <c r="U409" t="str">
        <f t="shared" si="218"/>
        <v/>
      </c>
      <c r="V409" s="13"/>
    </row>
    <row r="410" spans="1:22" ht="13.2" customHeight="1" x14ac:dyDescent="0.3">
      <c r="A410" s="28"/>
      <c r="B410" s="28"/>
      <c r="C410" s="28"/>
      <c r="D410" s="28"/>
      <c r="E410" s="28"/>
      <c r="F410" s="28"/>
      <c r="G410" s="37"/>
      <c r="H410" s="28"/>
      <c r="I410" s="28"/>
      <c r="J410" s="28"/>
      <c r="K410" s="28"/>
      <c r="L410" s="28"/>
      <c r="M410" s="28"/>
      <c r="N410" s="28"/>
      <c r="O410" s="29"/>
      <c r="P410" t="str">
        <f>IF(D$100="","",D$100)</f>
        <v/>
      </c>
      <c r="Q410" t="s">
        <v>648</v>
      </c>
      <c r="R410" t="s">
        <v>25</v>
      </c>
      <c r="S410" t="s">
        <v>312</v>
      </c>
      <c r="U410" t="str">
        <f t="shared" si="215"/>
        <v/>
      </c>
      <c r="V410" s="13" t="str">
        <f t="shared" ref="V410" si="221">IF(OR($N$15="Int.",ISBLANK($N$15)),"",IF(AND(U411="NO*",U413="NO*"),"Case 0",IF(U410="VALID",IF(U412="VALID",IF(U411="YES",IF(U413="YES","Case 1","Case 2"),IF(U413="YES","Case 3","Case 4")),IF(U411="YES",IF(U413="YES","Case 5","Case 6"),IF(U413="YES","Case 7","Case 8"))),IF(U412="VALID",IF(U411="YES",IF(U413="YES","Case 9","Case 10"),IF(U413="YES","Case 11","Case 12")),IF(U411="YES",IF(U413="YES","Case 13","Case 14"),IF(U413="YES","Case 15","Case 16"))))))</f>
        <v/>
      </c>
    </row>
    <row r="411" spans="1:22" ht="13.2" customHeight="1" x14ac:dyDescent="0.3">
      <c r="A411" s="28"/>
      <c r="B411" s="28"/>
      <c r="C411" s="28"/>
      <c r="D411" s="28"/>
      <c r="E411" s="28"/>
      <c r="F411" s="28"/>
      <c r="G411" s="37"/>
      <c r="H411" s="28"/>
      <c r="I411" s="28"/>
      <c r="J411" s="28"/>
      <c r="K411" s="28"/>
      <c r="L411" s="28"/>
      <c r="M411" s="28"/>
      <c r="N411" s="28"/>
      <c r="O411" s="29"/>
      <c r="P411" t="str">
        <f t="shared" ref="P411:P413" si="222">IF(D$100="","",D$100)</f>
        <v/>
      </c>
      <c r="Q411" t="s">
        <v>648</v>
      </c>
      <c r="R411" t="s">
        <v>32</v>
      </c>
      <c r="S411" t="s">
        <v>312</v>
      </c>
      <c r="U411" t="str">
        <f t="shared" si="218"/>
        <v/>
      </c>
      <c r="V411" s="13"/>
    </row>
    <row r="412" spans="1:22" ht="13.2" customHeight="1" x14ac:dyDescent="0.3">
      <c r="A412" s="28"/>
      <c r="B412" s="28"/>
      <c r="C412" s="28"/>
      <c r="D412" s="28"/>
      <c r="E412" s="28"/>
      <c r="F412" s="28"/>
      <c r="G412" s="37"/>
      <c r="H412" s="28"/>
      <c r="I412" s="28"/>
      <c r="J412" s="28"/>
      <c r="K412" s="28"/>
      <c r="L412" s="28"/>
      <c r="M412" s="28"/>
      <c r="N412" s="28"/>
      <c r="O412" s="29"/>
      <c r="P412" t="str">
        <f t="shared" si="222"/>
        <v/>
      </c>
      <c r="Q412" t="s">
        <v>649</v>
      </c>
      <c r="R412" t="s">
        <v>25</v>
      </c>
      <c r="S412" t="s">
        <v>312</v>
      </c>
      <c r="U412" t="str">
        <f t="shared" si="215"/>
        <v/>
      </c>
      <c r="V412" s="13"/>
    </row>
    <row r="413" spans="1:22" ht="13.2" customHeight="1" x14ac:dyDescent="0.3">
      <c r="A413" s="28"/>
      <c r="B413" s="28"/>
      <c r="C413" s="28"/>
      <c r="D413" s="28"/>
      <c r="E413" s="28"/>
      <c r="F413" s="28"/>
      <c r="G413" s="37"/>
      <c r="H413" s="28"/>
      <c r="I413" s="28"/>
      <c r="J413" s="28"/>
      <c r="K413" s="28"/>
      <c r="L413" s="28"/>
      <c r="M413" s="28"/>
      <c r="N413" s="28"/>
      <c r="O413" s="29"/>
      <c r="P413" t="str">
        <f t="shared" si="222"/>
        <v/>
      </c>
      <c r="Q413" t="s">
        <v>649</v>
      </c>
      <c r="R413" t="s">
        <v>32</v>
      </c>
      <c r="S413" t="s">
        <v>312</v>
      </c>
      <c r="U413" t="str">
        <f t="shared" si="218"/>
        <v/>
      </c>
      <c r="V413" s="13"/>
    </row>
    <row r="414" spans="1:22" ht="13.2" customHeight="1" x14ac:dyDescent="0.3">
      <c r="A414" s="28"/>
      <c r="B414" s="28"/>
      <c r="C414" s="28"/>
      <c r="D414" s="28"/>
      <c r="E414" s="28"/>
      <c r="F414" s="28"/>
      <c r="G414" s="37"/>
      <c r="H414" s="28"/>
      <c r="I414" s="28"/>
      <c r="J414" s="28"/>
      <c r="K414" s="28"/>
      <c r="L414" s="28"/>
      <c r="M414" s="28"/>
      <c r="N414" s="28"/>
      <c r="O414" s="29"/>
      <c r="P414" t="str">
        <f>IF(D$101="","",D$101)</f>
        <v/>
      </c>
      <c r="Q414" t="s">
        <v>78</v>
      </c>
      <c r="R414" t="s">
        <v>25</v>
      </c>
      <c r="S414" t="s">
        <v>315</v>
      </c>
      <c r="U414" t="str">
        <f t="shared" si="215"/>
        <v/>
      </c>
      <c r="V414" s="13" t="str">
        <f t="shared" ref="V414" si="223">IF(OR($N$15="Int.",ISBLANK($N$15)),"",IF(AND(U415="NO*",U417="NO*"),"Case 0",IF(U414="VALID",IF(U416="VALID",IF(U415="YES",IF(U417="YES","Case 1","Case 2"),IF(U417="YES","Case 3","Case 4")),IF(U415="YES",IF(U417="YES","Case 5","Case 6"),IF(U417="YES","Case 7","Case 8"))),IF(U416="VALID",IF(U415="YES",IF(U417="YES","Case 9","Case 10"),IF(U417="YES","Case 11","Case 12")),IF(U415="YES",IF(U417="YES","Case 13","Case 14"),IF(U417="YES","Case 15","Case 16"))))))</f>
        <v/>
      </c>
    </row>
    <row r="415" spans="1:22" ht="13.2" customHeight="1" x14ac:dyDescent="0.3">
      <c r="A415" s="28"/>
      <c r="B415" s="28"/>
      <c r="C415" s="28"/>
      <c r="D415" s="28"/>
      <c r="E415" s="28"/>
      <c r="F415" s="28"/>
      <c r="G415" s="37"/>
      <c r="H415" s="28"/>
      <c r="I415" s="28"/>
      <c r="J415" s="28"/>
      <c r="K415" s="28"/>
      <c r="L415" s="28"/>
      <c r="M415" s="28"/>
      <c r="N415" s="28"/>
      <c r="O415" s="29"/>
      <c r="P415" t="str">
        <f t="shared" ref="P415:P417" si="224">IF(D$101="","",D$101)</f>
        <v/>
      </c>
      <c r="Q415" t="s">
        <v>78</v>
      </c>
      <c r="R415" t="s">
        <v>32</v>
      </c>
      <c r="S415" t="s">
        <v>315</v>
      </c>
      <c r="U415" t="str">
        <f t="shared" si="218"/>
        <v/>
      </c>
      <c r="V415" s="13"/>
    </row>
    <row r="416" spans="1:22" ht="13.2" customHeight="1" x14ac:dyDescent="0.3">
      <c r="A416" s="28"/>
      <c r="B416" s="28"/>
      <c r="C416" s="28"/>
      <c r="D416" s="28"/>
      <c r="E416" s="28"/>
      <c r="F416" s="28"/>
      <c r="G416" s="37"/>
      <c r="H416" s="28"/>
      <c r="I416" s="28"/>
      <c r="J416" s="28"/>
      <c r="K416" s="28"/>
      <c r="L416" s="28"/>
      <c r="M416" s="28"/>
      <c r="N416" s="28"/>
      <c r="O416" s="29"/>
      <c r="P416" t="str">
        <f t="shared" si="224"/>
        <v/>
      </c>
      <c r="Q416" t="s">
        <v>82</v>
      </c>
      <c r="R416" t="s">
        <v>25</v>
      </c>
      <c r="S416" t="s">
        <v>315</v>
      </c>
      <c r="U416" t="str">
        <f t="shared" si="215"/>
        <v/>
      </c>
      <c r="V416" s="13"/>
    </row>
    <row r="417" spans="1:22" ht="13.2" customHeight="1" x14ac:dyDescent="0.3">
      <c r="A417" s="28"/>
      <c r="B417" s="28"/>
      <c r="C417" s="28"/>
      <c r="D417" s="28"/>
      <c r="E417" s="28"/>
      <c r="F417" s="28"/>
      <c r="G417" s="37"/>
      <c r="H417" s="28"/>
      <c r="I417" s="28"/>
      <c r="J417" s="28"/>
      <c r="K417" s="28"/>
      <c r="L417" s="28"/>
      <c r="M417" s="28"/>
      <c r="N417" s="28"/>
      <c r="O417" s="29"/>
      <c r="P417" t="str">
        <f t="shared" si="224"/>
        <v/>
      </c>
      <c r="Q417" t="s">
        <v>82</v>
      </c>
      <c r="R417" t="s">
        <v>32</v>
      </c>
      <c r="S417" t="s">
        <v>315</v>
      </c>
      <c r="U417" t="str">
        <f t="shared" si="218"/>
        <v/>
      </c>
      <c r="V417" s="13"/>
    </row>
    <row r="418" spans="1:22" ht="13.2" customHeight="1" x14ac:dyDescent="0.3">
      <c r="A418" s="28"/>
      <c r="B418" s="28"/>
      <c r="C418" s="28"/>
      <c r="D418" s="28"/>
      <c r="E418" s="28"/>
      <c r="F418" s="28"/>
      <c r="G418" s="37"/>
      <c r="H418" s="28"/>
      <c r="I418" s="28"/>
      <c r="J418" s="28"/>
      <c r="K418" s="28"/>
      <c r="L418" s="28"/>
      <c r="M418" s="28"/>
      <c r="N418" s="28"/>
      <c r="O418" s="29"/>
      <c r="P418" t="str">
        <f>IF(D$102="","",D$102)</f>
        <v/>
      </c>
      <c r="Q418" t="s">
        <v>650</v>
      </c>
      <c r="R418" t="s">
        <v>25</v>
      </c>
      <c r="S418" t="s">
        <v>317</v>
      </c>
      <c r="U418" t="str">
        <f t="shared" si="215"/>
        <v/>
      </c>
      <c r="V418" s="13" t="str">
        <f t="shared" ref="V418" si="225">IF(OR($N$15="Int.",ISBLANK($N$15)),"",IF(AND(U419="NO*",U421="NO*"),"Case 0",IF(U418="VALID",IF(U420="VALID",IF(U419="YES",IF(U421="YES","Case 1","Case 2"),IF(U421="YES","Case 3","Case 4")),IF(U419="YES",IF(U421="YES","Case 5","Case 6"),IF(U421="YES","Case 7","Case 8"))),IF(U420="VALID",IF(U419="YES",IF(U421="YES","Case 9","Case 10"),IF(U421="YES","Case 11","Case 12")),IF(U419="YES",IF(U421="YES","Case 13","Case 14"),IF(U421="YES","Case 15","Case 16"))))))</f>
        <v/>
      </c>
    </row>
    <row r="419" spans="1:22" ht="13.2" customHeight="1" x14ac:dyDescent="0.3">
      <c r="A419" s="28"/>
      <c r="B419" s="28"/>
      <c r="C419" s="28"/>
      <c r="D419" s="28"/>
      <c r="E419" s="28"/>
      <c r="F419" s="28"/>
      <c r="G419" s="37"/>
      <c r="H419" s="28"/>
      <c r="I419" s="28"/>
      <c r="J419" s="28"/>
      <c r="K419" s="28"/>
      <c r="L419" s="28"/>
      <c r="M419" s="28"/>
      <c r="N419" s="28"/>
      <c r="O419" s="29"/>
      <c r="P419" t="str">
        <f t="shared" ref="P419:P421" si="226">IF(D$102="","",D$102)</f>
        <v/>
      </c>
      <c r="Q419" t="s">
        <v>650</v>
      </c>
      <c r="R419" t="s">
        <v>32</v>
      </c>
      <c r="S419" t="s">
        <v>317</v>
      </c>
      <c r="U419" t="str">
        <f t="shared" si="218"/>
        <v/>
      </c>
      <c r="V419" s="13"/>
    </row>
    <row r="420" spans="1:22" ht="13.2" customHeight="1" x14ac:dyDescent="0.3">
      <c r="A420" s="28"/>
      <c r="B420" s="28"/>
      <c r="C420" s="28"/>
      <c r="D420" s="28"/>
      <c r="E420" s="28"/>
      <c r="F420" s="28"/>
      <c r="G420" s="37"/>
      <c r="H420" s="28"/>
      <c r="I420" s="28"/>
      <c r="J420" s="28"/>
      <c r="K420" s="28"/>
      <c r="L420" s="28"/>
      <c r="M420" s="28"/>
      <c r="N420" s="28"/>
      <c r="O420" s="29"/>
      <c r="P420" t="str">
        <f t="shared" si="226"/>
        <v/>
      </c>
      <c r="Q420" t="s">
        <v>651</v>
      </c>
      <c r="R420" t="s">
        <v>25</v>
      </c>
      <c r="S420" t="s">
        <v>317</v>
      </c>
      <c r="U420" t="str">
        <f t="shared" si="215"/>
        <v/>
      </c>
      <c r="V420" s="13"/>
    </row>
    <row r="421" spans="1:22" ht="13.2" customHeight="1" x14ac:dyDescent="0.3">
      <c r="A421" s="28"/>
      <c r="B421" s="28"/>
      <c r="C421" s="28"/>
      <c r="D421" s="28"/>
      <c r="E421" s="28"/>
      <c r="F421" s="28"/>
      <c r="G421" s="37"/>
      <c r="H421" s="28"/>
      <c r="I421" s="28"/>
      <c r="J421" s="28"/>
      <c r="K421" s="28"/>
      <c r="L421" s="28"/>
      <c r="M421" s="28"/>
      <c r="N421" s="28"/>
      <c r="O421" s="29"/>
      <c r="P421" t="str">
        <f t="shared" si="226"/>
        <v/>
      </c>
      <c r="Q421" t="s">
        <v>651</v>
      </c>
      <c r="R421" t="s">
        <v>32</v>
      </c>
      <c r="S421" t="s">
        <v>317</v>
      </c>
      <c r="U421" t="str">
        <f t="shared" si="218"/>
        <v/>
      </c>
      <c r="V421" s="13"/>
    </row>
    <row r="422" spans="1:22" ht="13.2" customHeight="1" x14ac:dyDescent="0.3">
      <c r="A422" s="28"/>
      <c r="B422" s="28"/>
      <c r="C422" s="28"/>
      <c r="D422" s="28"/>
      <c r="E422" s="28"/>
      <c r="F422" s="28"/>
      <c r="G422" s="37"/>
      <c r="H422" s="28"/>
      <c r="I422" s="28"/>
      <c r="J422" s="28"/>
      <c r="K422" s="28"/>
      <c r="L422" s="28"/>
      <c r="M422" s="28"/>
      <c r="N422" s="28"/>
      <c r="O422" s="29"/>
      <c r="P422" t="str">
        <f>IF(D$103="","",D$103)</f>
        <v/>
      </c>
      <c r="Q422" t="s">
        <v>652</v>
      </c>
      <c r="R422" t="s">
        <v>25</v>
      </c>
      <c r="S422" t="s">
        <v>320</v>
      </c>
      <c r="U422" t="str">
        <f t="shared" si="215"/>
        <v/>
      </c>
      <c r="V422" s="13" t="str">
        <f t="shared" ref="V422" si="227">IF(OR($N$15="Int.",ISBLANK($N$15)),"",IF(AND(U423="NO*",U425="NO*"),"Case 0",IF(U422="VALID",IF(U424="VALID",IF(U423="YES",IF(U425="YES","Case 1","Case 2"),IF(U425="YES","Case 3","Case 4")),IF(U423="YES",IF(U425="YES","Case 5","Case 6"),IF(U425="YES","Case 7","Case 8"))),IF(U424="VALID",IF(U423="YES",IF(U425="YES","Case 9","Case 10"),IF(U425="YES","Case 11","Case 12")),IF(U423="YES",IF(U425="YES","Case 13","Case 14"),IF(U425="YES","Case 15","Case 16"))))))</f>
        <v/>
      </c>
    </row>
    <row r="423" spans="1:22" ht="13.2" customHeight="1" x14ac:dyDescent="0.3">
      <c r="A423" s="28"/>
      <c r="B423" s="28"/>
      <c r="C423" s="28"/>
      <c r="D423" s="28"/>
      <c r="E423" s="28"/>
      <c r="F423" s="28"/>
      <c r="G423" s="37"/>
      <c r="H423" s="28"/>
      <c r="I423" s="28"/>
      <c r="J423" s="28"/>
      <c r="K423" s="28"/>
      <c r="L423" s="28"/>
      <c r="M423" s="28"/>
      <c r="N423" s="28"/>
      <c r="O423" s="29"/>
      <c r="P423" t="str">
        <f t="shared" ref="P423:P425" si="228">IF(D$103="","",D$103)</f>
        <v/>
      </c>
      <c r="Q423" t="s">
        <v>652</v>
      </c>
      <c r="R423" t="s">
        <v>32</v>
      </c>
      <c r="S423" t="s">
        <v>320</v>
      </c>
      <c r="U423" t="str">
        <f t="shared" si="218"/>
        <v/>
      </c>
      <c r="V423" s="13"/>
    </row>
    <row r="424" spans="1:22" ht="13.2" customHeight="1" x14ac:dyDescent="0.3">
      <c r="A424" s="28"/>
      <c r="B424" s="28"/>
      <c r="C424" s="28"/>
      <c r="D424" s="28"/>
      <c r="E424" s="28"/>
      <c r="F424" s="28"/>
      <c r="G424" s="37"/>
      <c r="H424" s="28"/>
      <c r="I424" s="28"/>
      <c r="J424" s="28"/>
      <c r="K424" s="28"/>
      <c r="L424" s="28"/>
      <c r="M424" s="28"/>
      <c r="N424" s="28"/>
      <c r="O424" s="29"/>
      <c r="P424" t="str">
        <f t="shared" si="228"/>
        <v/>
      </c>
      <c r="Q424" t="s">
        <v>653</v>
      </c>
      <c r="R424" t="s">
        <v>25</v>
      </c>
      <c r="S424" t="s">
        <v>320</v>
      </c>
      <c r="U424" t="str">
        <f t="shared" si="215"/>
        <v/>
      </c>
      <c r="V424" s="13"/>
    </row>
    <row r="425" spans="1:22" ht="13.2" customHeight="1" x14ac:dyDescent="0.3">
      <c r="A425" s="28"/>
      <c r="B425" s="28"/>
      <c r="C425" s="28"/>
      <c r="D425" s="28"/>
      <c r="E425" s="28"/>
      <c r="F425" s="28"/>
      <c r="G425" s="37"/>
      <c r="H425" s="28"/>
      <c r="I425" s="28"/>
      <c r="J425" s="28"/>
      <c r="K425" s="28"/>
      <c r="L425" s="28"/>
      <c r="M425" s="28"/>
      <c r="N425" s="28"/>
      <c r="O425" s="29"/>
      <c r="P425" t="str">
        <f t="shared" si="228"/>
        <v/>
      </c>
      <c r="Q425" t="s">
        <v>653</v>
      </c>
      <c r="R425" t="s">
        <v>32</v>
      </c>
      <c r="S425" t="s">
        <v>320</v>
      </c>
      <c r="U425" t="str">
        <f t="shared" si="218"/>
        <v/>
      </c>
      <c r="V425" s="13"/>
    </row>
    <row r="426" spans="1:22" ht="13.2" customHeight="1" x14ac:dyDescent="0.3">
      <c r="A426" s="28"/>
      <c r="B426" s="28"/>
      <c r="C426" s="28"/>
      <c r="D426" s="28"/>
      <c r="E426" s="28"/>
      <c r="F426" s="28"/>
      <c r="G426" s="37"/>
      <c r="H426" s="28"/>
      <c r="I426" s="28"/>
      <c r="J426" s="28"/>
      <c r="K426" s="28"/>
      <c r="L426" s="28"/>
      <c r="M426" s="28"/>
      <c r="N426" s="28"/>
      <c r="O426" s="29"/>
      <c r="P426" t="str">
        <f>IF(D$104="","",D$104)</f>
        <v/>
      </c>
      <c r="Q426" t="s">
        <v>654</v>
      </c>
      <c r="R426" t="s">
        <v>25</v>
      </c>
      <c r="S426" t="s">
        <v>322</v>
      </c>
      <c r="U426" t="str">
        <f t="shared" si="215"/>
        <v/>
      </c>
      <c r="V426" s="13" t="str">
        <f t="shared" ref="V426" si="229">IF(OR($N$15="Int.",ISBLANK($N$15)),"",IF(AND(U427="NO*",U429="NO*"),"Case 0",IF(U426="VALID",IF(U428="VALID",IF(U427="YES",IF(U429="YES","Case 1","Case 2"),IF(U429="YES","Case 3","Case 4")),IF(U427="YES",IF(U429="YES","Case 5","Case 6"),IF(U429="YES","Case 7","Case 8"))),IF(U428="VALID",IF(U427="YES",IF(U429="YES","Case 9","Case 10"),IF(U429="YES","Case 11","Case 12")),IF(U427="YES",IF(U429="YES","Case 13","Case 14"),IF(U429="YES","Case 15","Case 16"))))))</f>
        <v/>
      </c>
    </row>
    <row r="427" spans="1:22" ht="13.2" customHeight="1" x14ac:dyDescent="0.3">
      <c r="A427" s="28"/>
      <c r="B427" s="28"/>
      <c r="C427" s="28"/>
      <c r="D427" s="28"/>
      <c r="E427" s="28"/>
      <c r="F427" s="28"/>
      <c r="G427" s="37"/>
      <c r="H427" s="28"/>
      <c r="I427" s="28"/>
      <c r="J427" s="28"/>
      <c r="K427" s="28"/>
      <c r="L427" s="28"/>
      <c r="M427" s="28"/>
      <c r="N427" s="28"/>
      <c r="O427" s="29"/>
      <c r="P427" t="str">
        <f t="shared" ref="P427:P429" si="230">IF(D$104="","",D$104)</f>
        <v/>
      </c>
      <c r="Q427" t="s">
        <v>654</v>
      </c>
      <c r="R427" t="s">
        <v>32</v>
      </c>
      <c r="S427" t="s">
        <v>322</v>
      </c>
      <c r="U427" t="str">
        <f t="shared" si="218"/>
        <v/>
      </c>
      <c r="V427" s="13"/>
    </row>
    <row r="428" spans="1:22" ht="13.2" customHeight="1" x14ac:dyDescent="0.3">
      <c r="A428" s="28"/>
      <c r="B428" s="28"/>
      <c r="C428" s="28"/>
      <c r="D428" s="28"/>
      <c r="E428" s="28"/>
      <c r="F428" s="28"/>
      <c r="G428" s="37"/>
      <c r="H428" s="28"/>
      <c r="I428" s="28"/>
      <c r="J428" s="28"/>
      <c r="K428" s="28"/>
      <c r="L428" s="28"/>
      <c r="M428" s="28"/>
      <c r="N428" s="28"/>
      <c r="O428" s="29"/>
      <c r="P428" t="str">
        <f t="shared" si="230"/>
        <v/>
      </c>
      <c r="Q428" t="s">
        <v>655</v>
      </c>
      <c r="R428" t="s">
        <v>25</v>
      </c>
      <c r="S428" t="s">
        <v>322</v>
      </c>
      <c r="U428" t="str">
        <f t="shared" si="215"/>
        <v/>
      </c>
      <c r="V428" s="13"/>
    </row>
    <row r="429" spans="1:22" ht="13.2" customHeight="1" x14ac:dyDescent="0.3">
      <c r="A429" s="28"/>
      <c r="B429" s="28"/>
      <c r="C429" s="28"/>
      <c r="D429" s="28"/>
      <c r="E429" s="28"/>
      <c r="F429" s="28"/>
      <c r="G429" s="37"/>
      <c r="H429" s="28"/>
      <c r="I429" s="28"/>
      <c r="J429" s="28"/>
      <c r="K429" s="28"/>
      <c r="L429" s="28"/>
      <c r="M429" s="28"/>
      <c r="N429" s="28"/>
      <c r="O429" s="29"/>
      <c r="P429" t="str">
        <f t="shared" si="230"/>
        <v/>
      </c>
      <c r="Q429" t="s">
        <v>655</v>
      </c>
      <c r="R429" t="s">
        <v>32</v>
      </c>
      <c r="S429" t="s">
        <v>322</v>
      </c>
      <c r="U429" t="str">
        <f t="shared" si="218"/>
        <v/>
      </c>
      <c r="V429" s="13"/>
    </row>
    <row r="430" spans="1:22" ht="13.2" customHeight="1" x14ac:dyDescent="0.3">
      <c r="A430" s="28"/>
      <c r="B430" s="28"/>
      <c r="C430" s="28"/>
      <c r="D430" s="28"/>
      <c r="E430" s="28"/>
      <c r="F430" s="28"/>
      <c r="G430" s="37"/>
      <c r="H430" s="28"/>
      <c r="I430" s="28"/>
      <c r="J430" s="28"/>
      <c r="K430" s="28"/>
      <c r="L430" s="28"/>
      <c r="M430" s="28"/>
      <c r="N430" s="28"/>
      <c r="O430" s="29"/>
      <c r="P430" t="str">
        <f>IF(D$105="","",D$105)</f>
        <v/>
      </c>
      <c r="Q430" t="s">
        <v>656</v>
      </c>
      <c r="R430" t="s">
        <v>25</v>
      </c>
      <c r="S430" t="s">
        <v>325</v>
      </c>
      <c r="U430" t="str">
        <f t="shared" si="215"/>
        <v/>
      </c>
      <c r="V430" s="13" t="str">
        <f t="shared" ref="V430" si="231">IF(OR($N$15="Int.",ISBLANK($N$15)),"",IF(AND(U431="NO*",U433="NO*"),"Case 0",IF(U430="VALID",IF(U432="VALID",IF(U431="YES",IF(U433="YES","Case 1","Case 2"),IF(U433="YES","Case 3","Case 4")),IF(U431="YES",IF(U433="YES","Case 5","Case 6"),IF(U433="YES","Case 7","Case 8"))),IF(U432="VALID",IF(U431="YES",IF(U433="YES","Case 9","Case 10"),IF(U433="YES","Case 11","Case 12")),IF(U431="YES",IF(U433="YES","Case 13","Case 14"),IF(U433="YES","Case 15","Case 16"))))))</f>
        <v/>
      </c>
    </row>
    <row r="431" spans="1:22" ht="13.2" customHeight="1" x14ac:dyDescent="0.3">
      <c r="A431" s="28"/>
      <c r="B431" s="28"/>
      <c r="C431" s="28"/>
      <c r="D431" s="28"/>
      <c r="E431" s="28"/>
      <c r="F431" s="28"/>
      <c r="G431" s="37"/>
      <c r="H431" s="28"/>
      <c r="I431" s="28"/>
      <c r="J431" s="28"/>
      <c r="K431" s="28"/>
      <c r="L431" s="28"/>
      <c r="M431" s="28"/>
      <c r="N431" s="28"/>
      <c r="O431" s="29"/>
      <c r="P431" t="str">
        <f t="shared" ref="P431:P433" si="232">IF(D$105="","",D$105)</f>
        <v/>
      </c>
      <c r="Q431" t="s">
        <v>656</v>
      </c>
      <c r="R431" t="s">
        <v>32</v>
      </c>
      <c r="S431" t="s">
        <v>325</v>
      </c>
      <c r="U431" t="str">
        <f t="shared" si="218"/>
        <v/>
      </c>
      <c r="V431" s="13"/>
    </row>
    <row r="432" spans="1:22" ht="13.2" customHeight="1" x14ac:dyDescent="0.3">
      <c r="A432" s="28"/>
      <c r="B432" s="28"/>
      <c r="C432" s="28"/>
      <c r="D432" s="28"/>
      <c r="E432" s="28"/>
      <c r="F432" s="28"/>
      <c r="G432" s="37"/>
      <c r="H432" s="28"/>
      <c r="I432" s="28"/>
      <c r="J432" s="28"/>
      <c r="K432" s="28"/>
      <c r="L432" s="28"/>
      <c r="M432" s="28"/>
      <c r="N432" s="28"/>
      <c r="O432" s="29"/>
      <c r="P432" t="str">
        <f t="shared" si="232"/>
        <v/>
      </c>
      <c r="Q432" t="s">
        <v>657</v>
      </c>
      <c r="R432" t="s">
        <v>25</v>
      </c>
      <c r="S432" t="s">
        <v>325</v>
      </c>
      <c r="U432" t="str">
        <f t="shared" si="215"/>
        <v/>
      </c>
      <c r="V432" s="13"/>
    </row>
    <row r="433" spans="1:22" ht="13.2" customHeight="1" x14ac:dyDescent="0.3">
      <c r="A433" s="28"/>
      <c r="B433" s="28"/>
      <c r="C433" s="28"/>
      <c r="D433" s="28"/>
      <c r="E433" s="28"/>
      <c r="F433" s="28"/>
      <c r="G433" s="37"/>
      <c r="H433" s="28"/>
      <c r="I433" s="28"/>
      <c r="J433" s="28"/>
      <c r="K433" s="28"/>
      <c r="L433" s="28"/>
      <c r="M433" s="28"/>
      <c r="N433" s="28"/>
      <c r="O433" s="29"/>
      <c r="P433" t="str">
        <f t="shared" si="232"/>
        <v/>
      </c>
      <c r="Q433" t="s">
        <v>657</v>
      </c>
      <c r="R433" t="s">
        <v>32</v>
      </c>
      <c r="S433" t="s">
        <v>325</v>
      </c>
      <c r="U433" t="str">
        <f t="shared" si="218"/>
        <v/>
      </c>
      <c r="V433" s="13"/>
    </row>
    <row r="434" spans="1:22" ht="13.2" customHeight="1" x14ac:dyDescent="0.3">
      <c r="A434" s="28"/>
      <c r="B434" s="28"/>
      <c r="C434" s="28"/>
      <c r="D434" s="28"/>
      <c r="E434" s="28"/>
      <c r="F434" s="28"/>
      <c r="G434" s="37"/>
      <c r="H434" s="28"/>
      <c r="I434" s="28"/>
      <c r="J434" s="28"/>
      <c r="K434" s="28"/>
      <c r="L434" s="28"/>
      <c r="M434" s="28"/>
      <c r="N434" s="28"/>
      <c r="O434" s="29"/>
      <c r="P434" t="str">
        <f>IF(D$106="","",D$106)</f>
        <v/>
      </c>
      <c r="Q434" t="s">
        <v>658</v>
      </c>
      <c r="R434" t="s">
        <v>25</v>
      </c>
      <c r="S434" t="s">
        <v>327</v>
      </c>
      <c r="U434" t="str">
        <f t="shared" si="215"/>
        <v/>
      </c>
      <c r="V434" s="13" t="str">
        <f t="shared" ref="V434" si="233">IF(OR($N$15="Int.",ISBLANK($N$15)),"",IF(AND(U435="NO*",U437="NO*"),"Case 0",IF(U434="VALID",IF(U436="VALID",IF(U435="YES",IF(U437="YES","Case 1","Case 2"),IF(U437="YES","Case 3","Case 4")),IF(U435="YES",IF(U437="YES","Case 5","Case 6"),IF(U437="YES","Case 7","Case 8"))),IF(U436="VALID",IF(U435="YES",IF(U437="YES","Case 9","Case 10"),IF(U437="YES","Case 11","Case 12")),IF(U435="YES",IF(U437="YES","Case 13","Case 14"),IF(U437="YES","Case 15","Case 16"))))))</f>
        <v/>
      </c>
    </row>
    <row r="435" spans="1:22" ht="13.2" customHeight="1" x14ac:dyDescent="0.3">
      <c r="A435" s="28"/>
      <c r="B435" s="28"/>
      <c r="C435" s="28"/>
      <c r="D435" s="28"/>
      <c r="E435" s="28"/>
      <c r="F435" s="28"/>
      <c r="G435" s="37"/>
      <c r="H435" s="28"/>
      <c r="I435" s="28"/>
      <c r="J435" s="28"/>
      <c r="K435" s="28"/>
      <c r="L435" s="28"/>
      <c r="M435" s="28"/>
      <c r="N435" s="28"/>
      <c r="O435" s="29"/>
      <c r="P435" t="str">
        <f t="shared" ref="P435:P437" si="234">IF(D$106="","",D$106)</f>
        <v/>
      </c>
      <c r="Q435" t="s">
        <v>658</v>
      </c>
      <c r="R435" t="s">
        <v>32</v>
      </c>
      <c r="S435" t="s">
        <v>327</v>
      </c>
      <c r="U435" t="str">
        <f t="shared" si="218"/>
        <v/>
      </c>
      <c r="V435" s="13"/>
    </row>
    <row r="436" spans="1:22" ht="13.2" customHeight="1" x14ac:dyDescent="0.3">
      <c r="A436" s="28"/>
      <c r="B436" s="28"/>
      <c r="C436" s="28"/>
      <c r="D436" s="28"/>
      <c r="E436" s="28"/>
      <c r="F436" s="28"/>
      <c r="G436" s="37"/>
      <c r="H436" s="28"/>
      <c r="I436" s="28"/>
      <c r="J436" s="28"/>
      <c r="K436" s="28"/>
      <c r="L436" s="28"/>
      <c r="M436" s="28"/>
      <c r="N436" s="28"/>
      <c r="O436" s="29"/>
      <c r="P436" t="str">
        <f t="shared" si="234"/>
        <v/>
      </c>
      <c r="Q436" t="s">
        <v>659</v>
      </c>
      <c r="R436" t="s">
        <v>25</v>
      </c>
      <c r="S436" t="s">
        <v>327</v>
      </c>
      <c r="U436" t="str">
        <f t="shared" si="215"/>
        <v/>
      </c>
      <c r="V436" s="13"/>
    </row>
    <row r="437" spans="1:22" ht="13.2" customHeight="1" x14ac:dyDescent="0.3">
      <c r="A437" s="28"/>
      <c r="B437" s="28"/>
      <c r="C437" s="28"/>
      <c r="D437" s="28"/>
      <c r="E437" s="28"/>
      <c r="F437" s="28"/>
      <c r="G437" s="37"/>
      <c r="H437" s="28"/>
      <c r="I437" s="28"/>
      <c r="J437" s="28"/>
      <c r="K437" s="28"/>
      <c r="L437" s="28"/>
      <c r="M437" s="28"/>
      <c r="N437" s="28"/>
      <c r="O437" s="29"/>
      <c r="P437" t="str">
        <f t="shared" si="234"/>
        <v/>
      </c>
      <c r="Q437" t="s">
        <v>659</v>
      </c>
      <c r="R437" t="s">
        <v>32</v>
      </c>
      <c r="S437" t="s">
        <v>327</v>
      </c>
      <c r="U437" t="str">
        <f t="shared" si="218"/>
        <v/>
      </c>
      <c r="V437" s="13"/>
    </row>
    <row r="438" spans="1:22" ht="13.2" customHeight="1" x14ac:dyDescent="0.3">
      <c r="A438" s="28"/>
      <c r="B438" s="28"/>
      <c r="C438" s="28"/>
      <c r="D438" s="28"/>
      <c r="E438" s="28"/>
      <c r="F438" s="28"/>
      <c r="G438" s="37"/>
      <c r="H438" s="28"/>
      <c r="I438" s="28"/>
      <c r="J438" s="28"/>
      <c r="K438" s="28"/>
      <c r="L438" s="28"/>
      <c r="M438" s="28"/>
      <c r="N438" s="28"/>
      <c r="O438" s="29"/>
      <c r="P438" t="str">
        <f>IF(D$107="","",D$107)</f>
        <v/>
      </c>
      <c r="Q438" t="s">
        <v>660</v>
      </c>
      <c r="R438" t="s">
        <v>25</v>
      </c>
      <c r="S438" t="s">
        <v>330</v>
      </c>
      <c r="U438" t="str">
        <f t="shared" si="215"/>
        <v/>
      </c>
      <c r="V438" s="13" t="str">
        <f t="shared" ref="V438" si="235">IF(OR($N$15="Int.",ISBLANK($N$15)),"",IF(AND(U439="NO*",U441="NO*"),"Case 0",IF(U438="VALID",IF(U440="VALID",IF(U439="YES",IF(U441="YES","Case 1","Case 2"),IF(U441="YES","Case 3","Case 4")),IF(U439="YES",IF(U441="YES","Case 5","Case 6"),IF(U441="YES","Case 7","Case 8"))),IF(U440="VALID",IF(U439="YES",IF(U441="YES","Case 9","Case 10"),IF(U441="YES","Case 11","Case 12")),IF(U439="YES",IF(U441="YES","Case 13","Case 14"),IF(U441="YES","Case 15","Case 16"))))))</f>
        <v/>
      </c>
    </row>
    <row r="439" spans="1:22" ht="13.2" customHeight="1" x14ac:dyDescent="0.3">
      <c r="A439" s="28"/>
      <c r="B439" s="28"/>
      <c r="C439" s="28"/>
      <c r="D439" s="28"/>
      <c r="E439" s="28"/>
      <c r="F439" s="28"/>
      <c r="G439" s="37"/>
      <c r="H439" s="28"/>
      <c r="I439" s="28"/>
      <c r="J439" s="28"/>
      <c r="K439" s="28"/>
      <c r="L439" s="28"/>
      <c r="M439" s="28"/>
      <c r="N439" s="28"/>
      <c r="O439" s="29"/>
      <c r="P439" t="str">
        <f t="shared" ref="P439:P441" si="236">IF(D$107="","",D$107)</f>
        <v/>
      </c>
      <c r="Q439" t="s">
        <v>660</v>
      </c>
      <c r="R439" t="s">
        <v>32</v>
      </c>
      <c r="S439" t="s">
        <v>330</v>
      </c>
      <c r="U439" t="str">
        <f t="shared" si="218"/>
        <v/>
      </c>
      <c r="V439" s="13"/>
    </row>
    <row r="440" spans="1:22" ht="13.2" customHeight="1" x14ac:dyDescent="0.3">
      <c r="A440" s="28"/>
      <c r="B440" s="28"/>
      <c r="C440" s="28"/>
      <c r="D440" s="28"/>
      <c r="E440" s="28"/>
      <c r="F440" s="28"/>
      <c r="G440" s="37"/>
      <c r="H440" s="28"/>
      <c r="I440" s="28"/>
      <c r="J440" s="28"/>
      <c r="K440" s="28"/>
      <c r="L440" s="28"/>
      <c r="M440" s="28"/>
      <c r="N440" s="28"/>
      <c r="O440" s="29"/>
      <c r="P440" t="str">
        <f t="shared" si="236"/>
        <v/>
      </c>
      <c r="Q440" t="s">
        <v>661</v>
      </c>
      <c r="R440" t="s">
        <v>25</v>
      </c>
      <c r="S440" t="s">
        <v>330</v>
      </c>
      <c r="U440" t="str">
        <f t="shared" si="215"/>
        <v/>
      </c>
      <c r="V440" s="13"/>
    </row>
    <row r="441" spans="1:22" ht="13.2" customHeight="1" x14ac:dyDescent="0.3">
      <c r="A441" s="28"/>
      <c r="B441" s="28"/>
      <c r="C441" s="28"/>
      <c r="D441" s="28"/>
      <c r="E441" s="28"/>
      <c r="F441" s="28"/>
      <c r="G441" s="37"/>
      <c r="H441" s="28"/>
      <c r="I441" s="28"/>
      <c r="J441" s="28"/>
      <c r="K441" s="28"/>
      <c r="L441" s="28"/>
      <c r="M441" s="28"/>
      <c r="N441" s="28"/>
      <c r="O441" s="29"/>
      <c r="P441" t="str">
        <f t="shared" si="236"/>
        <v/>
      </c>
      <c r="Q441" t="s">
        <v>661</v>
      </c>
      <c r="R441" t="s">
        <v>32</v>
      </c>
      <c r="S441" t="s">
        <v>330</v>
      </c>
      <c r="U441" t="str">
        <f t="shared" si="218"/>
        <v/>
      </c>
      <c r="V441" s="13"/>
    </row>
    <row r="442" spans="1:22" ht="13.2" customHeight="1" x14ac:dyDescent="0.3">
      <c r="A442" s="28"/>
      <c r="B442" s="28"/>
      <c r="C442" s="28"/>
      <c r="D442" s="28"/>
      <c r="E442" s="28"/>
      <c r="F442" s="28"/>
      <c r="G442" s="37"/>
      <c r="H442" s="28"/>
      <c r="I442" s="28"/>
      <c r="J442" s="28"/>
      <c r="K442" s="28"/>
      <c r="L442" s="28"/>
      <c r="M442" s="28"/>
      <c r="N442" s="28"/>
      <c r="O442" s="29"/>
      <c r="P442" t="str">
        <f>IF(D$108="","",D$108)</f>
        <v/>
      </c>
      <c r="Q442" t="s">
        <v>662</v>
      </c>
      <c r="R442" t="s">
        <v>25</v>
      </c>
      <c r="S442" t="s">
        <v>332</v>
      </c>
      <c r="U442" t="str">
        <f t="shared" si="215"/>
        <v/>
      </c>
      <c r="V442" s="13" t="str">
        <f t="shared" ref="V442" si="237">IF(OR($N$15="Int.",ISBLANK($N$15)),"",IF(AND(U443="NO*",U445="NO*"),"Case 0",IF(U442="VALID",IF(U444="VALID",IF(U443="YES",IF(U445="YES","Case 1","Case 2"),IF(U445="YES","Case 3","Case 4")),IF(U443="YES",IF(U445="YES","Case 5","Case 6"),IF(U445="YES","Case 7","Case 8"))),IF(U444="VALID",IF(U443="YES",IF(U445="YES","Case 9","Case 10"),IF(U445="YES","Case 11","Case 12")),IF(U443="YES",IF(U445="YES","Case 13","Case 14"),IF(U445="YES","Case 15","Case 16"))))))</f>
        <v/>
      </c>
    </row>
    <row r="443" spans="1:22" ht="13.2" customHeight="1" x14ac:dyDescent="0.3">
      <c r="A443" s="28"/>
      <c r="B443" s="28"/>
      <c r="C443" s="28"/>
      <c r="D443" s="28"/>
      <c r="E443" s="28"/>
      <c r="F443" s="28"/>
      <c r="G443" s="37"/>
      <c r="H443" s="28"/>
      <c r="I443" s="28"/>
      <c r="J443" s="28"/>
      <c r="K443" s="28"/>
      <c r="L443" s="28"/>
      <c r="M443" s="28"/>
      <c r="N443" s="28"/>
      <c r="O443" s="29"/>
      <c r="P443" t="str">
        <f t="shared" ref="P443:P445" si="238">IF(D$108="","",D$108)</f>
        <v/>
      </c>
      <c r="Q443" t="s">
        <v>662</v>
      </c>
      <c r="R443" t="s">
        <v>32</v>
      </c>
      <c r="S443" t="s">
        <v>332</v>
      </c>
      <c r="U443" t="str">
        <f t="shared" si="218"/>
        <v/>
      </c>
      <c r="V443" s="13"/>
    </row>
    <row r="444" spans="1:22" ht="13.2" customHeight="1" x14ac:dyDescent="0.3">
      <c r="A444" s="28"/>
      <c r="B444" s="28"/>
      <c r="C444" s="28"/>
      <c r="D444" s="28"/>
      <c r="E444" s="28"/>
      <c r="F444" s="28"/>
      <c r="G444" s="37"/>
      <c r="H444" s="28"/>
      <c r="I444" s="28"/>
      <c r="J444" s="28"/>
      <c r="K444" s="28"/>
      <c r="L444" s="28"/>
      <c r="M444" s="28"/>
      <c r="N444" s="28"/>
      <c r="O444" s="29"/>
      <c r="P444" t="str">
        <f t="shared" si="238"/>
        <v/>
      </c>
      <c r="Q444" t="s">
        <v>663</v>
      </c>
      <c r="R444" t="s">
        <v>25</v>
      </c>
      <c r="S444" t="s">
        <v>332</v>
      </c>
      <c r="U444" t="str">
        <f t="shared" si="215"/>
        <v/>
      </c>
      <c r="V444" s="13"/>
    </row>
    <row r="445" spans="1:22" ht="13.2" customHeight="1" x14ac:dyDescent="0.3">
      <c r="A445" s="28"/>
      <c r="B445" s="28"/>
      <c r="C445" s="28"/>
      <c r="D445" s="28"/>
      <c r="E445" s="28"/>
      <c r="F445" s="28"/>
      <c r="G445" s="37"/>
      <c r="H445" s="28"/>
      <c r="I445" s="28"/>
      <c r="J445" s="28"/>
      <c r="K445" s="28"/>
      <c r="L445" s="28"/>
      <c r="M445" s="28"/>
      <c r="N445" s="28"/>
      <c r="O445" s="29"/>
      <c r="P445" t="str">
        <f t="shared" si="238"/>
        <v/>
      </c>
      <c r="Q445" t="s">
        <v>663</v>
      </c>
      <c r="R445" t="s">
        <v>32</v>
      </c>
      <c r="S445" t="s">
        <v>332</v>
      </c>
      <c r="U445" t="str">
        <f t="shared" si="218"/>
        <v/>
      </c>
      <c r="V445" s="13"/>
    </row>
    <row r="446" spans="1:22" ht="13.2" customHeight="1" x14ac:dyDescent="0.3">
      <c r="A446" s="28"/>
      <c r="B446" s="28"/>
      <c r="C446" s="28"/>
      <c r="D446" s="28"/>
      <c r="E446" s="28"/>
      <c r="F446" s="28"/>
      <c r="G446" s="37"/>
      <c r="H446" s="28"/>
      <c r="I446" s="28"/>
      <c r="J446" s="28"/>
      <c r="K446" s="28"/>
      <c r="L446" s="28"/>
      <c r="M446" s="28"/>
      <c r="N446" s="28"/>
      <c r="O446" s="29"/>
      <c r="P446" t="str">
        <f>IF(D$109="","",D$109)</f>
        <v/>
      </c>
      <c r="Q446" t="s">
        <v>664</v>
      </c>
      <c r="R446" t="s">
        <v>25</v>
      </c>
      <c r="S446" t="s">
        <v>335</v>
      </c>
      <c r="U446" t="str">
        <f t="shared" si="215"/>
        <v/>
      </c>
      <c r="V446" s="13" t="str">
        <f t="shared" ref="V446" si="239">IF(OR($N$15="Int.",ISBLANK($N$15)),"",IF(AND(U447="NO*",U449="NO*"),"Case 0",IF(U446="VALID",IF(U448="VALID",IF(U447="YES",IF(U449="YES","Case 1","Case 2"),IF(U449="YES","Case 3","Case 4")),IF(U447="YES",IF(U449="YES","Case 5","Case 6"),IF(U449="YES","Case 7","Case 8"))),IF(U448="VALID",IF(U447="YES",IF(U449="YES","Case 9","Case 10"),IF(U449="YES","Case 11","Case 12")),IF(U447="YES",IF(U449="YES","Case 13","Case 14"),IF(U449="YES","Case 15","Case 16"))))))</f>
        <v/>
      </c>
    </row>
    <row r="447" spans="1:22" ht="13.2" customHeight="1" x14ac:dyDescent="0.3">
      <c r="A447" s="28"/>
      <c r="B447" s="28"/>
      <c r="C447" s="28"/>
      <c r="D447" s="28"/>
      <c r="E447" s="28"/>
      <c r="F447" s="28"/>
      <c r="G447" s="37"/>
      <c r="H447" s="28"/>
      <c r="I447" s="28"/>
      <c r="J447" s="28"/>
      <c r="K447" s="28"/>
      <c r="L447" s="28"/>
      <c r="M447" s="28"/>
      <c r="N447" s="28"/>
      <c r="O447" s="29"/>
      <c r="P447" t="str">
        <f t="shared" ref="P447:P449" si="240">IF(D$109="","",D$109)</f>
        <v/>
      </c>
      <c r="Q447" t="s">
        <v>664</v>
      </c>
      <c r="R447" t="s">
        <v>32</v>
      </c>
      <c r="S447" t="s">
        <v>335</v>
      </c>
      <c r="U447" t="str">
        <f t="shared" si="218"/>
        <v/>
      </c>
      <c r="V447" s="13"/>
    </row>
    <row r="448" spans="1:22" ht="13.2" customHeight="1" x14ac:dyDescent="0.3">
      <c r="A448" s="28"/>
      <c r="B448" s="28"/>
      <c r="C448" s="28"/>
      <c r="D448" s="28"/>
      <c r="E448" s="28"/>
      <c r="F448" s="28"/>
      <c r="G448" s="37"/>
      <c r="H448" s="28"/>
      <c r="I448" s="28"/>
      <c r="J448" s="28"/>
      <c r="K448" s="28"/>
      <c r="L448" s="28"/>
      <c r="M448" s="28"/>
      <c r="N448" s="28"/>
      <c r="O448" s="29"/>
      <c r="P448" t="str">
        <f t="shared" si="240"/>
        <v/>
      </c>
      <c r="Q448" t="s">
        <v>665</v>
      </c>
      <c r="R448" t="s">
        <v>25</v>
      </c>
      <c r="S448" t="s">
        <v>335</v>
      </c>
      <c r="U448" t="str">
        <f t="shared" si="215"/>
        <v/>
      </c>
      <c r="V448" s="13"/>
    </row>
    <row r="449" spans="1:22" ht="13.2" customHeight="1" x14ac:dyDescent="0.3">
      <c r="A449" s="28"/>
      <c r="B449" s="28"/>
      <c r="C449" s="28"/>
      <c r="D449" s="28"/>
      <c r="E449" s="28"/>
      <c r="F449" s="28"/>
      <c r="G449" s="37"/>
      <c r="H449" s="28"/>
      <c r="I449" s="28"/>
      <c r="J449" s="28"/>
      <c r="K449" s="28"/>
      <c r="L449" s="28"/>
      <c r="M449" s="28"/>
      <c r="N449" s="28"/>
      <c r="O449" s="29"/>
      <c r="P449" t="str">
        <f t="shared" si="240"/>
        <v/>
      </c>
      <c r="Q449" t="s">
        <v>665</v>
      </c>
      <c r="R449" t="s">
        <v>32</v>
      </c>
      <c r="S449" t="s">
        <v>335</v>
      </c>
      <c r="U449" t="str">
        <f t="shared" si="218"/>
        <v/>
      </c>
      <c r="V449" s="13"/>
    </row>
    <row r="450" spans="1:22" ht="13.2" customHeight="1" x14ac:dyDescent="0.3">
      <c r="A450" s="28"/>
      <c r="B450" s="28"/>
      <c r="C450" s="28"/>
      <c r="D450" s="28"/>
      <c r="E450" s="28"/>
      <c r="F450" s="28"/>
      <c r="G450" s="37"/>
      <c r="H450" s="28"/>
      <c r="I450" s="28"/>
      <c r="J450" s="28"/>
      <c r="K450" s="28"/>
      <c r="L450" s="28"/>
      <c r="M450" s="28"/>
      <c r="N450" s="28"/>
      <c r="O450" s="29"/>
      <c r="P450" t="str">
        <f>IF(D$110="","",D$110)</f>
        <v/>
      </c>
      <c r="Q450" t="s">
        <v>666</v>
      </c>
      <c r="R450" t="s">
        <v>25</v>
      </c>
      <c r="S450" t="s">
        <v>337</v>
      </c>
      <c r="U450" t="str">
        <f t="shared" si="215"/>
        <v/>
      </c>
      <c r="V450" s="13" t="str">
        <f t="shared" ref="V450" si="241">IF(OR($N$15="Int.",ISBLANK($N$15)),"",IF(AND(U451="NO*",U453="NO*"),"Case 0",IF(U450="VALID",IF(U452="VALID",IF(U451="YES",IF(U453="YES","Case 1","Case 2"),IF(U453="YES","Case 3","Case 4")),IF(U451="YES",IF(U453="YES","Case 5","Case 6"),IF(U453="YES","Case 7","Case 8"))),IF(U452="VALID",IF(U451="YES",IF(U453="YES","Case 9","Case 10"),IF(U453="YES","Case 11","Case 12")),IF(U451="YES",IF(U453="YES","Case 13","Case 14"),IF(U453="YES","Case 15","Case 16"))))))</f>
        <v/>
      </c>
    </row>
    <row r="451" spans="1:22" ht="13.2" customHeight="1" x14ac:dyDescent="0.3">
      <c r="A451" s="28"/>
      <c r="B451" s="28"/>
      <c r="C451" s="28"/>
      <c r="D451" s="28"/>
      <c r="E451" s="28"/>
      <c r="F451" s="28"/>
      <c r="G451" s="37"/>
      <c r="H451" s="28"/>
      <c r="I451" s="28"/>
      <c r="J451" s="28"/>
      <c r="K451" s="28"/>
      <c r="L451" s="28"/>
      <c r="M451" s="28"/>
      <c r="N451" s="28"/>
      <c r="O451" s="29"/>
      <c r="P451" t="str">
        <f t="shared" ref="P451:P453" si="242">IF(D$110="","",D$110)</f>
        <v/>
      </c>
      <c r="Q451" t="s">
        <v>666</v>
      </c>
      <c r="R451" t="s">
        <v>32</v>
      </c>
      <c r="S451" t="s">
        <v>337</v>
      </c>
      <c r="U451" t="str">
        <f t="shared" si="218"/>
        <v/>
      </c>
      <c r="V451" s="13"/>
    </row>
    <row r="452" spans="1:22" ht="13.2" customHeight="1" x14ac:dyDescent="0.3">
      <c r="A452" s="28"/>
      <c r="B452" s="28"/>
      <c r="C452" s="28"/>
      <c r="D452" s="28"/>
      <c r="E452" s="28"/>
      <c r="F452" s="28"/>
      <c r="G452" s="37"/>
      <c r="H452" s="28"/>
      <c r="I452" s="28"/>
      <c r="J452" s="28"/>
      <c r="K452" s="28"/>
      <c r="L452" s="28"/>
      <c r="M452" s="28"/>
      <c r="N452" s="28"/>
      <c r="O452" s="29"/>
      <c r="P452" t="str">
        <f t="shared" si="242"/>
        <v/>
      </c>
      <c r="Q452" t="s">
        <v>667</v>
      </c>
      <c r="R452" t="s">
        <v>25</v>
      </c>
      <c r="S452" t="s">
        <v>337</v>
      </c>
      <c r="U452" t="str">
        <f t="shared" si="215"/>
        <v/>
      </c>
      <c r="V452" s="13"/>
    </row>
    <row r="453" spans="1:22" ht="13.2" customHeight="1" x14ac:dyDescent="0.3">
      <c r="A453" s="28"/>
      <c r="B453" s="28"/>
      <c r="C453" s="28"/>
      <c r="D453" s="28"/>
      <c r="E453" s="28"/>
      <c r="F453" s="28"/>
      <c r="G453" s="37"/>
      <c r="H453" s="28"/>
      <c r="I453" s="28"/>
      <c r="J453" s="28"/>
      <c r="K453" s="28"/>
      <c r="L453" s="28"/>
      <c r="M453" s="28"/>
      <c r="N453" s="28"/>
      <c r="O453" s="29"/>
      <c r="P453" t="str">
        <f t="shared" si="242"/>
        <v/>
      </c>
      <c r="Q453" t="s">
        <v>667</v>
      </c>
      <c r="R453" t="s">
        <v>32</v>
      </c>
      <c r="S453" t="s">
        <v>337</v>
      </c>
      <c r="U453" t="str">
        <f t="shared" si="218"/>
        <v/>
      </c>
      <c r="V453" s="13"/>
    </row>
    <row r="454" spans="1:22" ht="13.2" customHeight="1" x14ac:dyDescent="0.3">
      <c r="A454" s="28"/>
      <c r="B454" s="28"/>
      <c r="C454" s="28"/>
      <c r="D454" s="28"/>
      <c r="E454" s="28"/>
      <c r="F454" s="28"/>
      <c r="G454" s="37"/>
      <c r="H454" s="28"/>
      <c r="I454" s="28"/>
      <c r="J454" s="28"/>
      <c r="K454" s="28"/>
      <c r="L454" s="28"/>
      <c r="M454" s="28"/>
      <c r="N454" s="28"/>
      <c r="O454" s="29"/>
      <c r="P454" t="str">
        <f>IF(D$111="","",D$111)</f>
        <v/>
      </c>
      <c r="Q454" t="s">
        <v>668</v>
      </c>
      <c r="R454" t="s">
        <v>25</v>
      </c>
      <c r="S454" t="s">
        <v>340</v>
      </c>
      <c r="U454" t="str">
        <f t="shared" si="215"/>
        <v/>
      </c>
      <c r="V454" s="13" t="str">
        <f t="shared" ref="V454" si="243">IF(OR($N$15="Int.",ISBLANK($N$15)),"",IF(AND(U455="NO*",U457="NO*"),"Case 0",IF(U454="VALID",IF(U456="VALID",IF(U455="YES",IF(U457="YES","Case 1","Case 2"),IF(U457="YES","Case 3","Case 4")),IF(U455="YES",IF(U457="YES","Case 5","Case 6"),IF(U457="YES","Case 7","Case 8"))),IF(U456="VALID",IF(U455="YES",IF(U457="YES","Case 9","Case 10"),IF(U457="YES","Case 11","Case 12")),IF(U455="YES",IF(U457="YES","Case 13","Case 14"),IF(U457="YES","Case 15","Case 16"))))))</f>
        <v/>
      </c>
    </row>
    <row r="455" spans="1:22" ht="13.2" customHeight="1" x14ac:dyDescent="0.3">
      <c r="A455" s="28"/>
      <c r="B455" s="28"/>
      <c r="C455" s="28"/>
      <c r="D455" s="28"/>
      <c r="E455" s="28"/>
      <c r="F455" s="28"/>
      <c r="G455" s="37"/>
      <c r="H455" s="28"/>
      <c r="I455" s="28"/>
      <c r="J455" s="28"/>
      <c r="K455" s="28"/>
      <c r="L455" s="28"/>
      <c r="M455" s="28"/>
      <c r="N455" s="28"/>
      <c r="O455" s="29"/>
      <c r="P455" t="str">
        <f t="shared" ref="P455:P457" si="244">IF(D$111="","",D$111)</f>
        <v/>
      </c>
      <c r="Q455" t="s">
        <v>668</v>
      </c>
      <c r="R455" t="s">
        <v>32</v>
      </c>
      <c r="S455" t="s">
        <v>340</v>
      </c>
      <c r="U455" t="str">
        <f t="shared" si="218"/>
        <v/>
      </c>
      <c r="V455" s="13"/>
    </row>
    <row r="456" spans="1:22" ht="13.2" customHeight="1" x14ac:dyDescent="0.3">
      <c r="A456" s="28"/>
      <c r="B456" s="28"/>
      <c r="C456" s="28"/>
      <c r="D456" s="28"/>
      <c r="E456" s="28"/>
      <c r="F456" s="28"/>
      <c r="G456" s="37"/>
      <c r="H456" s="28"/>
      <c r="I456" s="28"/>
      <c r="J456" s="28"/>
      <c r="K456" s="28"/>
      <c r="L456" s="28"/>
      <c r="M456" s="28"/>
      <c r="N456" s="28"/>
      <c r="O456" s="29"/>
      <c r="P456" t="str">
        <f t="shared" si="244"/>
        <v/>
      </c>
      <c r="Q456" t="s">
        <v>669</v>
      </c>
      <c r="R456" t="s">
        <v>25</v>
      </c>
      <c r="S456" t="s">
        <v>340</v>
      </c>
      <c r="U456" t="str">
        <f t="shared" si="215"/>
        <v/>
      </c>
      <c r="V456" s="13"/>
    </row>
    <row r="457" spans="1:22" ht="13.2" customHeight="1" x14ac:dyDescent="0.3">
      <c r="A457" s="28"/>
      <c r="B457" s="28"/>
      <c r="C457" s="28"/>
      <c r="D457" s="28"/>
      <c r="E457" s="28"/>
      <c r="F457" s="28"/>
      <c r="G457" s="37"/>
      <c r="H457" s="28"/>
      <c r="I457" s="28"/>
      <c r="J457" s="28"/>
      <c r="K457" s="28"/>
      <c r="L457" s="28"/>
      <c r="M457" s="28"/>
      <c r="N457" s="28"/>
      <c r="O457" s="29"/>
      <c r="P457" t="str">
        <f t="shared" si="244"/>
        <v/>
      </c>
      <c r="Q457" t="s">
        <v>669</v>
      </c>
      <c r="R457" t="s">
        <v>32</v>
      </c>
      <c r="S457" t="s">
        <v>340</v>
      </c>
      <c r="U457" t="str">
        <f t="shared" si="218"/>
        <v/>
      </c>
      <c r="V457" s="13"/>
    </row>
    <row r="458" spans="1:22" ht="13.2" customHeight="1" x14ac:dyDescent="0.3">
      <c r="A458" s="28"/>
      <c r="B458" s="28"/>
      <c r="C458" s="28"/>
      <c r="D458" s="28"/>
      <c r="E458" s="28"/>
      <c r="F458" s="28"/>
      <c r="G458" s="37"/>
      <c r="H458" s="28"/>
      <c r="I458" s="28"/>
      <c r="J458" s="28"/>
      <c r="K458" s="28"/>
      <c r="L458" s="28"/>
      <c r="M458" s="28"/>
      <c r="N458" s="28"/>
      <c r="O458" s="29"/>
      <c r="P458" t="str">
        <f>IF(D$112="","",D$112)</f>
        <v/>
      </c>
      <c r="Q458" t="s">
        <v>670</v>
      </c>
      <c r="R458" t="s">
        <v>25</v>
      </c>
      <c r="S458" t="s">
        <v>342</v>
      </c>
      <c r="U458" t="str">
        <f t="shared" si="215"/>
        <v/>
      </c>
      <c r="V458" s="13" t="str">
        <f t="shared" ref="V458" si="245">IF(OR($N$15="Int.",ISBLANK($N$15)),"",IF(AND(U459="NO*",U461="NO*"),"Case 0",IF(U458="VALID",IF(U460="VALID",IF(U459="YES",IF(U461="YES","Case 1","Case 2"),IF(U461="YES","Case 3","Case 4")),IF(U459="YES",IF(U461="YES","Case 5","Case 6"),IF(U461="YES","Case 7","Case 8"))),IF(U460="VALID",IF(U459="YES",IF(U461="YES","Case 9","Case 10"),IF(U461="YES","Case 11","Case 12")),IF(U459="YES",IF(U461="YES","Case 13","Case 14"),IF(U461="YES","Case 15","Case 16"))))))</f>
        <v/>
      </c>
    </row>
    <row r="459" spans="1:22" ht="13.2" customHeight="1" x14ac:dyDescent="0.3">
      <c r="A459" s="28"/>
      <c r="B459" s="28"/>
      <c r="C459" s="28"/>
      <c r="D459" s="28"/>
      <c r="E459" s="28"/>
      <c r="F459" s="28"/>
      <c r="G459" s="37"/>
      <c r="H459" s="28"/>
      <c r="I459" s="28"/>
      <c r="J459" s="28"/>
      <c r="K459" s="28"/>
      <c r="L459" s="28"/>
      <c r="M459" s="28"/>
      <c r="N459" s="28"/>
      <c r="O459" s="29"/>
      <c r="P459" t="str">
        <f t="shared" ref="P459:P461" si="246">IF(D$112="","",D$112)</f>
        <v/>
      </c>
      <c r="Q459" t="s">
        <v>670</v>
      </c>
      <c r="R459" t="s">
        <v>32</v>
      </c>
      <c r="S459" t="s">
        <v>342</v>
      </c>
      <c r="U459" t="str">
        <f t="shared" si="218"/>
        <v/>
      </c>
      <c r="V459" s="13"/>
    </row>
    <row r="460" spans="1:22" ht="13.2" customHeight="1" x14ac:dyDescent="0.3">
      <c r="A460" s="28"/>
      <c r="B460" s="28"/>
      <c r="C460" s="28"/>
      <c r="D460" s="28"/>
      <c r="E460" s="28"/>
      <c r="F460" s="28"/>
      <c r="G460" s="37"/>
      <c r="H460" s="28"/>
      <c r="I460" s="28"/>
      <c r="J460" s="28"/>
      <c r="K460" s="28"/>
      <c r="L460" s="28"/>
      <c r="M460" s="28"/>
      <c r="N460" s="28"/>
      <c r="O460" s="29"/>
      <c r="P460" t="str">
        <f t="shared" si="246"/>
        <v/>
      </c>
      <c r="Q460" t="s">
        <v>671</v>
      </c>
      <c r="R460" t="s">
        <v>25</v>
      </c>
      <c r="S460" t="s">
        <v>342</v>
      </c>
      <c r="U460" t="str">
        <f t="shared" si="215"/>
        <v/>
      </c>
      <c r="V460" s="13"/>
    </row>
    <row r="461" spans="1:22" ht="13.2" customHeight="1" x14ac:dyDescent="0.3">
      <c r="A461" s="28"/>
      <c r="B461" s="28"/>
      <c r="C461" s="28"/>
      <c r="D461" s="28"/>
      <c r="E461" s="28"/>
      <c r="F461" s="28"/>
      <c r="G461" s="37"/>
      <c r="H461" s="28"/>
      <c r="I461" s="28"/>
      <c r="J461" s="28"/>
      <c r="K461" s="28"/>
      <c r="L461" s="28"/>
      <c r="M461" s="28"/>
      <c r="N461" s="28"/>
      <c r="O461" s="29"/>
      <c r="P461" t="str">
        <f t="shared" si="246"/>
        <v/>
      </c>
      <c r="Q461" t="s">
        <v>671</v>
      </c>
      <c r="R461" t="s">
        <v>32</v>
      </c>
      <c r="S461" t="s">
        <v>342</v>
      </c>
      <c r="U461" t="str">
        <f t="shared" si="218"/>
        <v/>
      </c>
      <c r="V461" s="13"/>
    </row>
    <row r="462" spans="1:22" ht="13.2" customHeight="1" x14ac:dyDescent="0.3">
      <c r="A462" s="28"/>
      <c r="B462" s="28"/>
      <c r="C462" s="28"/>
      <c r="D462" s="28"/>
      <c r="E462" s="28"/>
      <c r="F462" s="28"/>
      <c r="G462" s="37"/>
      <c r="H462" s="28"/>
      <c r="I462" s="28"/>
      <c r="J462" s="28"/>
      <c r="K462" s="28"/>
      <c r="L462" s="28"/>
      <c r="M462" s="28"/>
      <c r="N462" s="28"/>
      <c r="O462" s="29"/>
      <c r="P462" t="str">
        <f>IF(D$113="","",D$113)</f>
        <v/>
      </c>
      <c r="Q462" t="s">
        <v>672</v>
      </c>
      <c r="R462" t="s">
        <v>25</v>
      </c>
      <c r="S462" t="s">
        <v>345</v>
      </c>
      <c r="U462" t="str">
        <f t="shared" si="215"/>
        <v/>
      </c>
      <c r="V462" s="13" t="str">
        <f t="shared" ref="V462" si="247">IF(OR($N$15="Int.",ISBLANK($N$15)),"",IF(AND(U463="NO*",U465="NO*"),"Case 0",IF(U462="VALID",IF(U464="VALID",IF(U463="YES",IF(U465="YES","Case 1","Case 2"),IF(U465="YES","Case 3","Case 4")),IF(U463="YES",IF(U465="YES","Case 5","Case 6"),IF(U465="YES","Case 7","Case 8"))),IF(U464="VALID",IF(U463="YES",IF(U465="YES","Case 9","Case 10"),IF(U465="YES","Case 11","Case 12")),IF(U463="YES",IF(U465="YES","Case 13","Case 14"),IF(U465="YES","Case 15","Case 16"))))))</f>
        <v/>
      </c>
    </row>
    <row r="463" spans="1:22" ht="13.2" customHeight="1" x14ac:dyDescent="0.3">
      <c r="A463" s="28"/>
      <c r="B463" s="28"/>
      <c r="C463" s="28"/>
      <c r="D463" s="28"/>
      <c r="E463" s="28"/>
      <c r="F463" s="28"/>
      <c r="G463" s="37"/>
      <c r="H463" s="28"/>
      <c r="I463" s="28"/>
      <c r="J463" s="28"/>
      <c r="K463" s="28"/>
      <c r="L463" s="28"/>
      <c r="M463" s="28"/>
      <c r="N463" s="28"/>
      <c r="O463" s="29"/>
      <c r="P463" t="str">
        <f t="shared" ref="P463:P465" si="248">IF(D$113="","",D$113)</f>
        <v/>
      </c>
      <c r="Q463" t="s">
        <v>672</v>
      </c>
      <c r="R463" t="s">
        <v>32</v>
      </c>
      <c r="S463" t="s">
        <v>345</v>
      </c>
      <c r="U463" t="str">
        <f t="shared" si="218"/>
        <v/>
      </c>
      <c r="V463" s="13"/>
    </row>
    <row r="464" spans="1:22" ht="13.2" customHeight="1" x14ac:dyDescent="0.3">
      <c r="A464" s="28"/>
      <c r="B464" s="28"/>
      <c r="C464" s="28"/>
      <c r="D464" s="28"/>
      <c r="E464" s="28"/>
      <c r="F464" s="28"/>
      <c r="G464" s="37"/>
      <c r="H464" s="28"/>
      <c r="I464" s="28"/>
      <c r="J464" s="28"/>
      <c r="K464" s="28"/>
      <c r="L464" s="28"/>
      <c r="M464" s="28"/>
      <c r="N464" s="28"/>
      <c r="O464" s="29"/>
      <c r="P464" t="str">
        <f t="shared" si="248"/>
        <v/>
      </c>
      <c r="Q464" t="s">
        <v>673</v>
      </c>
      <c r="R464" t="s">
        <v>25</v>
      </c>
      <c r="S464" t="s">
        <v>345</v>
      </c>
      <c r="U464" t="str">
        <f t="shared" si="215"/>
        <v/>
      </c>
      <c r="V464" s="13"/>
    </row>
    <row r="465" spans="1:22" ht="13.2" customHeight="1" x14ac:dyDescent="0.3">
      <c r="A465" s="28"/>
      <c r="B465" s="28"/>
      <c r="C465" s="28"/>
      <c r="D465" s="28"/>
      <c r="E465" s="28"/>
      <c r="F465" s="28"/>
      <c r="G465" s="37"/>
      <c r="H465" s="28"/>
      <c r="I465" s="28"/>
      <c r="J465" s="28"/>
      <c r="K465" s="28"/>
      <c r="L465" s="28"/>
      <c r="M465" s="28"/>
      <c r="N465" s="28"/>
      <c r="O465" s="29"/>
      <c r="P465" t="str">
        <f t="shared" si="248"/>
        <v/>
      </c>
      <c r="Q465" t="s">
        <v>673</v>
      </c>
      <c r="R465" t="s">
        <v>32</v>
      </c>
      <c r="S465" t="s">
        <v>345</v>
      </c>
      <c r="U465" t="str">
        <f t="shared" si="218"/>
        <v/>
      </c>
      <c r="V465" s="13"/>
    </row>
    <row r="466" spans="1:22" ht="13.2" customHeight="1" x14ac:dyDescent="0.3">
      <c r="A466" s="28"/>
      <c r="B466" s="28"/>
      <c r="C466" s="28"/>
      <c r="D466" s="28"/>
      <c r="E466" s="28"/>
      <c r="F466" s="28"/>
      <c r="G466" s="37"/>
      <c r="H466" s="28"/>
      <c r="I466" s="28"/>
      <c r="J466" s="28"/>
      <c r="K466" s="28"/>
      <c r="L466" s="28"/>
      <c r="M466" s="28"/>
      <c r="N466" s="28"/>
      <c r="O466" s="29"/>
      <c r="P466" t="str">
        <f>IF(D$114="","",D$114)</f>
        <v/>
      </c>
      <c r="Q466" t="s">
        <v>674</v>
      </c>
      <c r="R466" t="s">
        <v>25</v>
      </c>
      <c r="S466" t="s">
        <v>347</v>
      </c>
      <c r="U466" t="str">
        <f t="shared" ref="U466:U528" si="249">IF($T$1&lt;&gt;"Cq","",IF(T466="","INVALID",IF(T466&lt;33,"VALID","INVALID")))</f>
        <v/>
      </c>
      <c r="V466" s="13" t="str">
        <f t="shared" ref="V466" si="250">IF(OR($N$15="Int.",ISBLANK($N$15)),"",IF(AND(U467="NO*",U469="NO*"),"Case 0",IF(U466="VALID",IF(U468="VALID",IF(U467="YES",IF(U469="YES","Case 1","Case 2"),IF(U469="YES","Case 3","Case 4")),IF(U467="YES",IF(U469="YES","Case 5","Case 6"),IF(U469="YES","Case 7","Case 8"))),IF(U468="VALID",IF(U467="YES",IF(U469="YES","Case 9","Case 10"),IF(U469="YES","Case 11","Case 12")),IF(U467="YES",IF(U469="YES","Case 13","Case 14"),IF(U469="YES","Case 15","Case 16"))))))</f>
        <v/>
      </c>
    </row>
    <row r="467" spans="1:22" ht="13.2" customHeight="1" x14ac:dyDescent="0.3">
      <c r="A467" s="28"/>
      <c r="B467" s="28"/>
      <c r="C467" s="28"/>
      <c r="D467" s="28"/>
      <c r="E467" s="28"/>
      <c r="F467" s="28"/>
      <c r="G467" s="37"/>
      <c r="H467" s="28"/>
      <c r="I467" s="28"/>
      <c r="J467" s="28"/>
      <c r="K467" s="28"/>
      <c r="L467" s="28"/>
      <c r="M467" s="28"/>
      <c r="N467" s="28"/>
      <c r="O467" s="29"/>
      <c r="P467" t="str">
        <f t="shared" ref="P467:P469" si="251">IF(D$114="","",D$114)</f>
        <v/>
      </c>
      <c r="Q467" t="s">
        <v>674</v>
      </c>
      <c r="R467" t="s">
        <v>32</v>
      </c>
      <c r="S467" t="s">
        <v>347</v>
      </c>
      <c r="U467" t="str">
        <f t="shared" ref="U467:U529" si="252">IF($T$1&lt;&gt;"Cq","",IF(T467="","NO",IF(T467&lt;33,"YES","NO*")))</f>
        <v/>
      </c>
      <c r="V467" s="13"/>
    </row>
    <row r="468" spans="1:22" ht="13.2" customHeight="1" x14ac:dyDescent="0.3">
      <c r="A468" s="28"/>
      <c r="B468" s="28"/>
      <c r="C468" s="28"/>
      <c r="D468" s="28"/>
      <c r="E468" s="28"/>
      <c r="F468" s="28"/>
      <c r="G468" s="37"/>
      <c r="H468" s="28"/>
      <c r="I468" s="28"/>
      <c r="J468" s="28"/>
      <c r="K468" s="28"/>
      <c r="L468" s="28"/>
      <c r="M468" s="28"/>
      <c r="N468" s="28"/>
      <c r="O468" s="29"/>
      <c r="P468" t="str">
        <f t="shared" si="251"/>
        <v/>
      </c>
      <c r="Q468" t="s">
        <v>675</v>
      </c>
      <c r="R468" t="s">
        <v>25</v>
      </c>
      <c r="S468" t="s">
        <v>347</v>
      </c>
      <c r="U468" t="str">
        <f t="shared" si="249"/>
        <v/>
      </c>
      <c r="V468" s="13"/>
    </row>
    <row r="469" spans="1:22" ht="13.2" customHeight="1" x14ac:dyDescent="0.3">
      <c r="A469" s="28"/>
      <c r="B469" s="28"/>
      <c r="C469" s="28"/>
      <c r="D469" s="28"/>
      <c r="E469" s="28"/>
      <c r="F469" s="28"/>
      <c r="G469" s="37"/>
      <c r="H469" s="28"/>
      <c r="I469" s="28"/>
      <c r="J469" s="28"/>
      <c r="K469" s="28"/>
      <c r="L469" s="28"/>
      <c r="M469" s="28"/>
      <c r="N469" s="28"/>
      <c r="O469" s="29"/>
      <c r="P469" t="str">
        <f t="shared" si="251"/>
        <v/>
      </c>
      <c r="Q469" t="s">
        <v>675</v>
      </c>
      <c r="R469" t="s">
        <v>32</v>
      </c>
      <c r="S469" t="s">
        <v>347</v>
      </c>
      <c r="U469" t="str">
        <f t="shared" si="252"/>
        <v/>
      </c>
      <c r="V469" s="13"/>
    </row>
    <row r="470" spans="1:22" ht="13.2" customHeight="1" x14ac:dyDescent="0.3">
      <c r="A470" s="28"/>
      <c r="B470" s="28"/>
      <c r="C470" s="28"/>
      <c r="D470" s="28"/>
      <c r="E470" s="28"/>
      <c r="F470" s="28"/>
      <c r="G470" s="37"/>
      <c r="H470" s="28"/>
      <c r="I470" s="28"/>
      <c r="J470" s="28"/>
      <c r="K470" s="28"/>
      <c r="L470" s="28"/>
      <c r="M470" s="28"/>
      <c r="N470" s="28"/>
      <c r="O470" s="29"/>
      <c r="P470" t="str">
        <f>IF(D$115="","",D$115)</f>
        <v/>
      </c>
      <c r="Q470" t="s">
        <v>676</v>
      </c>
      <c r="R470" t="s">
        <v>25</v>
      </c>
      <c r="S470" t="s">
        <v>350</v>
      </c>
      <c r="U470" t="str">
        <f t="shared" si="249"/>
        <v/>
      </c>
      <c r="V470" s="13" t="str">
        <f t="shared" ref="V470" si="253">IF(OR($N$15="Int.",ISBLANK($N$15)),"",IF(AND(U471="NO*",U473="NO*"),"Case 0",IF(U470="VALID",IF(U472="VALID",IF(U471="YES",IF(U473="YES","Case 1","Case 2"),IF(U473="YES","Case 3","Case 4")),IF(U471="YES",IF(U473="YES","Case 5","Case 6"),IF(U473="YES","Case 7","Case 8"))),IF(U472="VALID",IF(U471="YES",IF(U473="YES","Case 9","Case 10"),IF(U473="YES","Case 11","Case 12")),IF(U471="YES",IF(U473="YES","Case 13","Case 14"),IF(U473="YES","Case 15","Case 16"))))))</f>
        <v/>
      </c>
    </row>
    <row r="471" spans="1:22" ht="13.2" customHeight="1" x14ac:dyDescent="0.3">
      <c r="A471" s="28"/>
      <c r="B471" s="28"/>
      <c r="C471" s="28"/>
      <c r="D471" s="28"/>
      <c r="E471" s="28"/>
      <c r="F471" s="28"/>
      <c r="G471" s="37"/>
      <c r="H471" s="28"/>
      <c r="I471" s="28"/>
      <c r="J471" s="28"/>
      <c r="K471" s="28"/>
      <c r="L471" s="28"/>
      <c r="M471" s="28"/>
      <c r="N471" s="28"/>
      <c r="O471" s="29"/>
      <c r="P471" t="str">
        <f t="shared" ref="P471:P473" si="254">IF(D$115="","",D$115)</f>
        <v/>
      </c>
      <c r="Q471" t="s">
        <v>676</v>
      </c>
      <c r="R471" t="s">
        <v>32</v>
      </c>
      <c r="S471" t="s">
        <v>350</v>
      </c>
      <c r="U471" t="str">
        <f t="shared" si="252"/>
        <v/>
      </c>
      <c r="V471" s="13"/>
    </row>
    <row r="472" spans="1:22" ht="13.2" customHeight="1" x14ac:dyDescent="0.3">
      <c r="A472" s="28"/>
      <c r="B472" s="28"/>
      <c r="C472" s="28"/>
      <c r="D472" s="28"/>
      <c r="E472" s="28"/>
      <c r="F472" s="28"/>
      <c r="G472" s="37"/>
      <c r="H472" s="28"/>
      <c r="I472" s="28"/>
      <c r="J472" s="28"/>
      <c r="K472" s="28"/>
      <c r="L472" s="28"/>
      <c r="M472" s="28"/>
      <c r="N472" s="28"/>
      <c r="O472" s="29"/>
      <c r="P472" t="str">
        <f t="shared" si="254"/>
        <v/>
      </c>
      <c r="Q472" t="s">
        <v>677</v>
      </c>
      <c r="R472" t="s">
        <v>25</v>
      </c>
      <c r="S472" t="s">
        <v>350</v>
      </c>
      <c r="U472" t="str">
        <f t="shared" si="249"/>
        <v/>
      </c>
      <c r="V472" s="13"/>
    </row>
    <row r="473" spans="1:22" ht="13.2" customHeight="1" x14ac:dyDescent="0.3">
      <c r="A473" s="28"/>
      <c r="B473" s="28"/>
      <c r="C473" s="28"/>
      <c r="D473" s="28"/>
      <c r="E473" s="28"/>
      <c r="F473" s="28"/>
      <c r="G473" s="37"/>
      <c r="H473" s="28"/>
      <c r="I473" s="28"/>
      <c r="J473" s="28"/>
      <c r="K473" s="28"/>
      <c r="L473" s="28"/>
      <c r="M473" s="28"/>
      <c r="N473" s="28"/>
      <c r="O473" s="29"/>
      <c r="P473" t="str">
        <f t="shared" si="254"/>
        <v/>
      </c>
      <c r="Q473" t="s">
        <v>677</v>
      </c>
      <c r="R473" t="s">
        <v>32</v>
      </c>
      <c r="S473" t="s">
        <v>350</v>
      </c>
      <c r="U473" t="str">
        <f t="shared" si="252"/>
        <v/>
      </c>
      <c r="V473" s="13"/>
    </row>
    <row r="474" spans="1:22" ht="13.2" customHeight="1" x14ac:dyDescent="0.3">
      <c r="A474" s="28"/>
      <c r="B474" s="28"/>
      <c r="C474" s="28"/>
      <c r="D474" s="28"/>
      <c r="E474" s="28"/>
      <c r="F474" s="28"/>
      <c r="G474" s="37"/>
      <c r="H474" s="28"/>
      <c r="I474" s="28"/>
      <c r="J474" s="28"/>
      <c r="K474" s="28"/>
      <c r="L474" s="28"/>
      <c r="M474" s="28"/>
      <c r="N474" s="28"/>
      <c r="O474" s="29"/>
      <c r="P474" t="str">
        <f>IF(D$116="","",D$116)</f>
        <v/>
      </c>
      <c r="Q474" t="s">
        <v>678</v>
      </c>
      <c r="R474" t="s">
        <v>25</v>
      </c>
      <c r="S474" t="s">
        <v>352</v>
      </c>
      <c r="U474" t="str">
        <f t="shared" si="249"/>
        <v/>
      </c>
      <c r="V474" s="13" t="str">
        <f t="shared" ref="V474" si="255">IF(OR($N$15="Int.",ISBLANK($N$15)),"",IF(AND(U475="NO*",U477="NO*"),"Case 0",IF(U474="VALID",IF(U476="VALID",IF(U475="YES",IF(U477="YES","Case 1","Case 2"),IF(U477="YES","Case 3","Case 4")),IF(U475="YES",IF(U477="YES","Case 5","Case 6"),IF(U477="YES","Case 7","Case 8"))),IF(U476="VALID",IF(U475="YES",IF(U477="YES","Case 9","Case 10"),IF(U477="YES","Case 11","Case 12")),IF(U475="YES",IF(U477="YES","Case 13","Case 14"),IF(U477="YES","Case 15","Case 16"))))))</f>
        <v/>
      </c>
    </row>
    <row r="475" spans="1:22" ht="13.2" customHeight="1" x14ac:dyDescent="0.3">
      <c r="A475" s="28"/>
      <c r="B475" s="28"/>
      <c r="C475" s="28"/>
      <c r="D475" s="28"/>
      <c r="E475" s="28"/>
      <c r="F475" s="28"/>
      <c r="G475" s="37"/>
      <c r="H475" s="28"/>
      <c r="I475" s="28"/>
      <c r="J475" s="28"/>
      <c r="K475" s="28"/>
      <c r="L475" s="28"/>
      <c r="M475" s="28"/>
      <c r="N475" s="28"/>
      <c r="O475" s="29"/>
      <c r="P475" t="str">
        <f t="shared" ref="P475:P477" si="256">IF(D$116="","",D$116)</f>
        <v/>
      </c>
      <c r="Q475" t="s">
        <v>678</v>
      </c>
      <c r="R475" t="s">
        <v>32</v>
      </c>
      <c r="S475" t="s">
        <v>352</v>
      </c>
      <c r="U475" t="str">
        <f t="shared" si="252"/>
        <v/>
      </c>
      <c r="V475" s="13"/>
    </row>
    <row r="476" spans="1:22" ht="13.2" customHeight="1" x14ac:dyDescent="0.3">
      <c r="A476" s="28"/>
      <c r="B476" s="28"/>
      <c r="C476" s="28"/>
      <c r="D476" s="28"/>
      <c r="E476" s="28"/>
      <c r="F476" s="28"/>
      <c r="G476" s="37"/>
      <c r="H476" s="28"/>
      <c r="I476" s="28"/>
      <c r="J476" s="28"/>
      <c r="K476" s="28"/>
      <c r="L476" s="28"/>
      <c r="M476" s="28"/>
      <c r="N476" s="28"/>
      <c r="O476" s="29"/>
      <c r="P476" t="str">
        <f t="shared" si="256"/>
        <v/>
      </c>
      <c r="Q476" t="s">
        <v>679</v>
      </c>
      <c r="R476" t="s">
        <v>25</v>
      </c>
      <c r="S476" t="s">
        <v>352</v>
      </c>
      <c r="U476" t="str">
        <f t="shared" si="249"/>
        <v/>
      </c>
      <c r="V476" s="13"/>
    </row>
    <row r="477" spans="1:22" ht="13.2" customHeight="1" x14ac:dyDescent="0.3">
      <c r="A477" s="28"/>
      <c r="B477" s="28"/>
      <c r="C477" s="28"/>
      <c r="D477" s="28"/>
      <c r="E477" s="28"/>
      <c r="F477" s="28"/>
      <c r="G477" s="37"/>
      <c r="H477" s="28"/>
      <c r="I477" s="28"/>
      <c r="J477" s="28"/>
      <c r="K477" s="28"/>
      <c r="L477" s="28"/>
      <c r="M477" s="28"/>
      <c r="N477" s="28"/>
      <c r="O477" s="29"/>
      <c r="P477" t="str">
        <f t="shared" si="256"/>
        <v/>
      </c>
      <c r="Q477" t="s">
        <v>679</v>
      </c>
      <c r="R477" t="s">
        <v>32</v>
      </c>
      <c r="S477" t="s">
        <v>352</v>
      </c>
      <c r="U477" t="str">
        <f t="shared" si="252"/>
        <v/>
      </c>
      <c r="V477" s="13"/>
    </row>
    <row r="478" spans="1:22" ht="13.2" customHeight="1" x14ac:dyDescent="0.3">
      <c r="A478" s="28"/>
      <c r="B478" s="28"/>
      <c r="C478" s="28"/>
      <c r="D478" s="28"/>
      <c r="E478" s="28"/>
      <c r="F478" s="28"/>
      <c r="G478" s="37"/>
      <c r="H478" s="28"/>
      <c r="I478" s="28"/>
      <c r="J478" s="28"/>
      <c r="K478" s="28"/>
      <c r="L478" s="28"/>
      <c r="M478" s="28"/>
      <c r="N478" s="28"/>
      <c r="O478" s="29"/>
      <c r="P478" t="str">
        <f>IF(D$117="","",D$117)</f>
        <v/>
      </c>
      <c r="Q478" t="s">
        <v>88</v>
      </c>
      <c r="R478" t="s">
        <v>25</v>
      </c>
      <c r="S478" t="s">
        <v>355</v>
      </c>
      <c r="U478" t="str">
        <f t="shared" si="249"/>
        <v/>
      </c>
      <c r="V478" s="13" t="str">
        <f t="shared" ref="V478" si="257">IF(OR($N$15="Int.",ISBLANK($N$15)),"",IF(AND(U479="NO*",U481="NO*"),"Case 0",IF(U478="VALID",IF(U480="VALID",IF(U479="YES",IF(U481="YES","Case 1","Case 2"),IF(U481="YES","Case 3","Case 4")),IF(U479="YES",IF(U481="YES","Case 5","Case 6"),IF(U481="YES","Case 7","Case 8"))),IF(U480="VALID",IF(U479="YES",IF(U481="YES","Case 9","Case 10"),IF(U481="YES","Case 11","Case 12")),IF(U479="YES",IF(U481="YES","Case 13","Case 14"),IF(U481="YES","Case 15","Case 16"))))))</f>
        <v/>
      </c>
    </row>
    <row r="479" spans="1:22" ht="13.2" customHeight="1" x14ac:dyDescent="0.3">
      <c r="A479" s="28"/>
      <c r="B479" s="28"/>
      <c r="C479" s="28"/>
      <c r="D479" s="28"/>
      <c r="E479" s="28"/>
      <c r="F479" s="28"/>
      <c r="G479" s="37"/>
      <c r="H479" s="28"/>
      <c r="I479" s="28"/>
      <c r="J479" s="28"/>
      <c r="K479" s="28"/>
      <c r="L479" s="28"/>
      <c r="M479" s="28"/>
      <c r="N479" s="28"/>
      <c r="O479" s="29"/>
      <c r="P479" t="str">
        <f t="shared" ref="P479:P481" si="258">IF(D$117="","",D$117)</f>
        <v/>
      </c>
      <c r="Q479" t="s">
        <v>88</v>
      </c>
      <c r="R479" t="s">
        <v>32</v>
      </c>
      <c r="S479" t="s">
        <v>355</v>
      </c>
      <c r="U479" t="str">
        <f t="shared" si="252"/>
        <v/>
      </c>
      <c r="V479" s="13"/>
    </row>
    <row r="480" spans="1:22" ht="13.2" customHeight="1" x14ac:dyDescent="0.3">
      <c r="A480" s="28"/>
      <c r="B480" s="28"/>
      <c r="C480" s="28"/>
      <c r="D480" s="28"/>
      <c r="E480" s="28"/>
      <c r="F480" s="28"/>
      <c r="G480" s="37"/>
      <c r="H480" s="28"/>
      <c r="I480" s="28"/>
      <c r="J480" s="28"/>
      <c r="K480" s="28"/>
      <c r="L480" s="28"/>
      <c r="M480" s="28"/>
      <c r="N480" s="28"/>
      <c r="O480" s="29"/>
      <c r="P480" t="str">
        <f t="shared" si="258"/>
        <v/>
      </c>
      <c r="Q480" t="s">
        <v>90</v>
      </c>
      <c r="R480" t="s">
        <v>25</v>
      </c>
      <c r="S480" t="s">
        <v>355</v>
      </c>
      <c r="U480" t="str">
        <f t="shared" si="249"/>
        <v/>
      </c>
      <c r="V480" s="13"/>
    </row>
    <row r="481" spans="1:22" ht="13.2" customHeight="1" x14ac:dyDescent="0.3">
      <c r="A481" s="28"/>
      <c r="B481" s="28"/>
      <c r="C481" s="28"/>
      <c r="D481" s="28"/>
      <c r="E481" s="28"/>
      <c r="F481" s="28"/>
      <c r="G481" s="37"/>
      <c r="H481" s="28"/>
      <c r="I481" s="28"/>
      <c r="J481" s="28"/>
      <c r="K481" s="28"/>
      <c r="L481" s="28"/>
      <c r="M481" s="28"/>
      <c r="N481" s="28"/>
      <c r="O481" s="29"/>
      <c r="P481" t="str">
        <f t="shared" si="258"/>
        <v/>
      </c>
      <c r="Q481" t="s">
        <v>90</v>
      </c>
      <c r="R481" t="s">
        <v>32</v>
      </c>
      <c r="S481" t="s">
        <v>355</v>
      </c>
      <c r="U481" t="str">
        <f t="shared" si="252"/>
        <v/>
      </c>
      <c r="V481" s="13"/>
    </row>
    <row r="482" spans="1:22" ht="13.2" customHeight="1" x14ac:dyDescent="0.3">
      <c r="A482" s="28"/>
      <c r="B482" s="28"/>
      <c r="C482" s="28"/>
      <c r="D482" s="28"/>
      <c r="E482" s="28"/>
      <c r="F482" s="28"/>
      <c r="G482" s="37"/>
      <c r="H482" s="28"/>
      <c r="I482" s="28"/>
      <c r="J482" s="28"/>
      <c r="K482" s="28"/>
      <c r="L482" s="28"/>
      <c r="M482" s="28"/>
      <c r="N482" s="28"/>
      <c r="O482" s="29"/>
      <c r="P482" t="str">
        <f>IF(D$118="","",D$118)</f>
        <v/>
      </c>
      <c r="Q482" t="s">
        <v>680</v>
      </c>
      <c r="R482" t="s">
        <v>25</v>
      </c>
      <c r="S482" t="s">
        <v>357</v>
      </c>
      <c r="U482" t="str">
        <f t="shared" si="249"/>
        <v/>
      </c>
      <c r="V482" s="13" t="str">
        <f t="shared" ref="V482" si="259">IF(OR($N$15="Int.",ISBLANK($N$15)),"",IF(AND(U483="NO*",U485="NO*"),"Case 0",IF(U482="VALID",IF(U484="VALID",IF(U483="YES",IF(U485="YES","Case 1","Case 2"),IF(U485="YES","Case 3","Case 4")),IF(U483="YES",IF(U485="YES","Case 5","Case 6"),IF(U485="YES","Case 7","Case 8"))),IF(U484="VALID",IF(U483="YES",IF(U485="YES","Case 9","Case 10"),IF(U485="YES","Case 11","Case 12")),IF(U483="YES",IF(U485="YES","Case 13","Case 14"),IF(U485="YES","Case 15","Case 16"))))))</f>
        <v/>
      </c>
    </row>
    <row r="483" spans="1:22" ht="13.2" customHeight="1" x14ac:dyDescent="0.3">
      <c r="A483" s="28"/>
      <c r="B483" s="28"/>
      <c r="C483" s="28"/>
      <c r="D483" s="28"/>
      <c r="E483" s="28"/>
      <c r="F483" s="28"/>
      <c r="G483" s="37"/>
      <c r="H483" s="28"/>
      <c r="I483" s="28"/>
      <c r="J483" s="28"/>
      <c r="K483" s="28"/>
      <c r="L483" s="28"/>
      <c r="M483" s="28"/>
      <c r="N483" s="28"/>
      <c r="O483" s="29"/>
      <c r="P483" t="str">
        <f t="shared" ref="P483:P485" si="260">IF(D$118="","",D$118)</f>
        <v/>
      </c>
      <c r="Q483" t="s">
        <v>680</v>
      </c>
      <c r="R483" t="s">
        <v>32</v>
      </c>
      <c r="S483" t="s">
        <v>357</v>
      </c>
      <c r="U483" t="str">
        <f t="shared" si="252"/>
        <v/>
      </c>
      <c r="V483" s="13"/>
    </row>
    <row r="484" spans="1:22" ht="13.2" customHeight="1" x14ac:dyDescent="0.3">
      <c r="A484" s="28"/>
      <c r="B484" s="28"/>
      <c r="C484" s="28"/>
      <c r="D484" s="28"/>
      <c r="E484" s="28"/>
      <c r="F484" s="28"/>
      <c r="G484" s="37"/>
      <c r="H484" s="28"/>
      <c r="I484" s="28"/>
      <c r="J484" s="28"/>
      <c r="K484" s="28"/>
      <c r="L484" s="28"/>
      <c r="M484" s="28"/>
      <c r="N484" s="28"/>
      <c r="O484" s="29"/>
      <c r="P484" t="str">
        <f t="shared" si="260"/>
        <v/>
      </c>
      <c r="Q484" t="s">
        <v>681</v>
      </c>
      <c r="R484" t="s">
        <v>25</v>
      </c>
      <c r="S484" t="s">
        <v>357</v>
      </c>
      <c r="U484" t="str">
        <f t="shared" si="249"/>
        <v/>
      </c>
      <c r="V484" s="13"/>
    </row>
    <row r="485" spans="1:22" ht="13.2" customHeight="1" x14ac:dyDescent="0.3">
      <c r="A485" s="28"/>
      <c r="B485" s="28"/>
      <c r="C485" s="28"/>
      <c r="D485" s="28"/>
      <c r="E485" s="28"/>
      <c r="F485" s="28"/>
      <c r="G485" s="37"/>
      <c r="H485" s="28"/>
      <c r="I485" s="28"/>
      <c r="J485" s="28"/>
      <c r="K485" s="28"/>
      <c r="L485" s="28"/>
      <c r="M485" s="28"/>
      <c r="N485" s="28"/>
      <c r="O485" s="29"/>
      <c r="P485" t="str">
        <f t="shared" si="260"/>
        <v/>
      </c>
      <c r="Q485" t="s">
        <v>681</v>
      </c>
      <c r="R485" t="s">
        <v>32</v>
      </c>
      <c r="S485" t="s">
        <v>357</v>
      </c>
      <c r="U485" t="str">
        <f t="shared" si="252"/>
        <v/>
      </c>
      <c r="V485" s="13"/>
    </row>
    <row r="486" spans="1:22" ht="13.2" customHeight="1" x14ac:dyDescent="0.3">
      <c r="A486" s="28"/>
      <c r="B486" s="28"/>
      <c r="C486" s="28"/>
      <c r="D486" s="28"/>
      <c r="E486" s="28"/>
      <c r="F486" s="28"/>
      <c r="G486" s="37"/>
      <c r="H486" s="28"/>
      <c r="I486" s="28"/>
      <c r="J486" s="28"/>
      <c r="K486" s="28"/>
      <c r="L486" s="28"/>
      <c r="M486" s="28"/>
      <c r="N486" s="28"/>
      <c r="O486" s="29"/>
      <c r="P486" t="str">
        <f>IF(D$119="","",D$119)</f>
        <v/>
      </c>
      <c r="Q486" t="s">
        <v>682</v>
      </c>
      <c r="R486" t="s">
        <v>25</v>
      </c>
      <c r="S486" t="s">
        <v>360</v>
      </c>
      <c r="U486" t="str">
        <f t="shared" si="249"/>
        <v/>
      </c>
      <c r="V486" s="13" t="str">
        <f t="shared" ref="V486" si="261">IF(OR($N$15="Int.",ISBLANK($N$15)),"",IF(AND(U487="NO*",U489="NO*"),"Case 0",IF(U486="VALID",IF(U488="VALID",IF(U487="YES",IF(U489="YES","Case 1","Case 2"),IF(U489="YES","Case 3","Case 4")),IF(U487="YES",IF(U489="YES","Case 5","Case 6"),IF(U489="YES","Case 7","Case 8"))),IF(U488="VALID",IF(U487="YES",IF(U489="YES","Case 9","Case 10"),IF(U489="YES","Case 11","Case 12")),IF(U487="YES",IF(U489="YES","Case 13","Case 14"),IF(U489="YES","Case 15","Case 16"))))))</f>
        <v/>
      </c>
    </row>
    <row r="487" spans="1:22" ht="13.2" customHeight="1" x14ac:dyDescent="0.3">
      <c r="A487" s="28"/>
      <c r="B487" s="28"/>
      <c r="C487" s="28"/>
      <c r="D487" s="28"/>
      <c r="E487" s="28"/>
      <c r="F487" s="28"/>
      <c r="G487" s="37"/>
      <c r="H487" s="28"/>
      <c r="I487" s="28"/>
      <c r="J487" s="28"/>
      <c r="K487" s="28"/>
      <c r="L487" s="28"/>
      <c r="M487" s="28"/>
      <c r="N487" s="28"/>
      <c r="O487" s="29"/>
      <c r="P487" t="str">
        <f t="shared" ref="P487:P489" si="262">IF(D$119="","",D$119)</f>
        <v/>
      </c>
      <c r="Q487" t="s">
        <v>682</v>
      </c>
      <c r="R487" t="s">
        <v>32</v>
      </c>
      <c r="S487" t="s">
        <v>360</v>
      </c>
      <c r="U487" t="str">
        <f t="shared" si="252"/>
        <v/>
      </c>
      <c r="V487" s="13"/>
    </row>
    <row r="488" spans="1:22" ht="13.2" customHeight="1" x14ac:dyDescent="0.3">
      <c r="A488" s="28"/>
      <c r="B488" s="28"/>
      <c r="C488" s="28"/>
      <c r="D488" s="28"/>
      <c r="E488" s="28"/>
      <c r="F488" s="28"/>
      <c r="G488" s="37"/>
      <c r="H488" s="28"/>
      <c r="I488" s="28"/>
      <c r="J488" s="28"/>
      <c r="K488" s="28"/>
      <c r="L488" s="28"/>
      <c r="M488" s="28"/>
      <c r="N488" s="28"/>
      <c r="O488" s="29"/>
      <c r="P488" t="str">
        <f t="shared" si="262"/>
        <v/>
      </c>
      <c r="Q488" t="s">
        <v>683</v>
      </c>
      <c r="R488" t="s">
        <v>25</v>
      </c>
      <c r="S488" t="s">
        <v>360</v>
      </c>
      <c r="U488" t="str">
        <f t="shared" si="249"/>
        <v/>
      </c>
      <c r="V488" s="13"/>
    </row>
    <row r="489" spans="1:22" ht="13.2" customHeight="1" x14ac:dyDescent="0.3">
      <c r="A489" s="28"/>
      <c r="B489" s="28"/>
      <c r="C489" s="28"/>
      <c r="D489" s="28"/>
      <c r="E489" s="28"/>
      <c r="F489" s="28"/>
      <c r="G489" s="37"/>
      <c r="H489" s="28"/>
      <c r="I489" s="28"/>
      <c r="J489" s="28"/>
      <c r="K489" s="28"/>
      <c r="L489" s="28"/>
      <c r="M489" s="28"/>
      <c r="N489" s="28"/>
      <c r="O489" s="29"/>
      <c r="P489" t="str">
        <f t="shared" si="262"/>
        <v/>
      </c>
      <c r="Q489" t="s">
        <v>683</v>
      </c>
      <c r="R489" t="s">
        <v>32</v>
      </c>
      <c r="S489" t="s">
        <v>360</v>
      </c>
      <c r="U489" t="str">
        <f t="shared" si="252"/>
        <v/>
      </c>
      <c r="V489" s="13"/>
    </row>
    <row r="490" spans="1:22" ht="13.2" customHeight="1" x14ac:dyDescent="0.3">
      <c r="A490" s="28"/>
      <c r="B490" s="28"/>
      <c r="C490" s="28"/>
      <c r="D490" s="28"/>
      <c r="E490" s="28"/>
      <c r="F490" s="28"/>
      <c r="G490" s="37"/>
      <c r="H490" s="28"/>
      <c r="I490" s="28"/>
      <c r="J490" s="28"/>
      <c r="K490" s="28"/>
      <c r="L490" s="28"/>
      <c r="M490" s="28"/>
      <c r="N490" s="28"/>
      <c r="O490" s="29"/>
      <c r="P490" t="str">
        <f>IF(D$120="","",D$120)</f>
        <v/>
      </c>
      <c r="Q490" t="s">
        <v>684</v>
      </c>
      <c r="R490" t="s">
        <v>25</v>
      </c>
      <c r="S490" t="s">
        <v>362</v>
      </c>
      <c r="U490" t="str">
        <f t="shared" si="249"/>
        <v/>
      </c>
      <c r="V490" s="13" t="str">
        <f t="shared" ref="V490" si="263">IF(OR($N$15="Int.",ISBLANK($N$15)),"",IF(AND(U491="NO*",U493="NO*"),"Case 0",IF(U490="VALID",IF(U492="VALID",IF(U491="YES",IF(U493="YES","Case 1","Case 2"),IF(U493="YES","Case 3","Case 4")),IF(U491="YES",IF(U493="YES","Case 5","Case 6"),IF(U493="YES","Case 7","Case 8"))),IF(U492="VALID",IF(U491="YES",IF(U493="YES","Case 9","Case 10"),IF(U493="YES","Case 11","Case 12")),IF(U491="YES",IF(U493="YES","Case 13","Case 14"),IF(U493="YES","Case 15","Case 16"))))))</f>
        <v/>
      </c>
    </row>
    <row r="491" spans="1:22" ht="13.2" customHeight="1" x14ac:dyDescent="0.3">
      <c r="A491" s="28"/>
      <c r="B491" s="28"/>
      <c r="C491" s="28"/>
      <c r="D491" s="28"/>
      <c r="E491" s="28"/>
      <c r="F491" s="28"/>
      <c r="G491" s="37"/>
      <c r="H491" s="28"/>
      <c r="I491" s="28"/>
      <c r="J491" s="28"/>
      <c r="K491" s="28"/>
      <c r="L491" s="28"/>
      <c r="M491" s="28"/>
      <c r="N491" s="28"/>
      <c r="O491" s="29"/>
      <c r="P491" t="str">
        <f t="shared" ref="P491:P493" si="264">IF(D$120="","",D$120)</f>
        <v/>
      </c>
      <c r="Q491" t="s">
        <v>684</v>
      </c>
      <c r="R491" t="s">
        <v>32</v>
      </c>
      <c r="S491" t="s">
        <v>362</v>
      </c>
      <c r="U491" t="str">
        <f t="shared" si="252"/>
        <v/>
      </c>
      <c r="V491" s="13"/>
    </row>
    <row r="492" spans="1:22" ht="13.2" customHeight="1" x14ac:dyDescent="0.3">
      <c r="A492" s="28"/>
      <c r="B492" s="28"/>
      <c r="C492" s="28"/>
      <c r="D492" s="28"/>
      <c r="E492" s="28"/>
      <c r="F492" s="28"/>
      <c r="G492" s="37"/>
      <c r="H492" s="28"/>
      <c r="I492" s="28"/>
      <c r="J492" s="28"/>
      <c r="K492" s="28"/>
      <c r="L492" s="28"/>
      <c r="M492" s="28"/>
      <c r="N492" s="28"/>
      <c r="O492" s="29"/>
      <c r="P492" t="str">
        <f t="shared" si="264"/>
        <v/>
      </c>
      <c r="Q492" t="s">
        <v>685</v>
      </c>
      <c r="R492" t="s">
        <v>25</v>
      </c>
      <c r="S492" t="s">
        <v>362</v>
      </c>
      <c r="U492" t="str">
        <f t="shared" si="249"/>
        <v/>
      </c>
      <c r="V492" s="13"/>
    </row>
    <row r="493" spans="1:22" ht="13.2" customHeight="1" x14ac:dyDescent="0.3">
      <c r="A493" s="28"/>
      <c r="B493" s="28"/>
      <c r="C493" s="28"/>
      <c r="D493" s="28"/>
      <c r="E493" s="28"/>
      <c r="F493" s="28"/>
      <c r="G493" s="37"/>
      <c r="H493" s="28"/>
      <c r="I493" s="28"/>
      <c r="J493" s="28"/>
      <c r="K493" s="28"/>
      <c r="L493" s="28"/>
      <c r="M493" s="28"/>
      <c r="N493" s="28"/>
      <c r="O493" s="29"/>
      <c r="P493" t="str">
        <f t="shared" si="264"/>
        <v/>
      </c>
      <c r="Q493" t="s">
        <v>685</v>
      </c>
      <c r="R493" t="s">
        <v>32</v>
      </c>
      <c r="S493" t="s">
        <v>362</v>
      </c>
      <c r="U493" t="str">
        <f t="shared" si="252"/>
        <v/>
      </c>
      <c r="V493" s="13"/>
    </row>
    <row r="494" spans="1:22" ht="13.2" customHeight="1" x14ac:dyDescent="0.3">
      <c r="A494" s="28"/>
      <c r="B494" s="28"/>
      <c r="C494" s="28"/>
      <c r="D494" s="28"/>
      <c r="E494" s="28"/>
      <c r="F494" s="28"/>
      <c r="G494" s="37"/>
      <c r="H494" s="28"/>
      <c r="I494" s="28"/>
      <c r="J494" s="28"/>
      <c r="K494" s="28"/>
      <c r="L494" s="28"/>
      <c r="M494" s="28"/>
      <c r="N494" s="28"/>
      <c r="O494" s="29"/>
      <c r="P494" t="str">
        <f>IF(D$121="","",D$121)</f>
        <v/>
      </c>
      <c r="Q494" t="s">
        <v>686</v>
      </c>
      <c r="R494" t="s">
        <v>25</v>
      </c>
      <c r="S494" t="s">
        <v>365</v>
      </c>
      <c r="U494" t="str">
        <f t="shared" si="249"/>
        <v/>
      </c>
      <c r="V494" s="13" t="str">
        <f t="shared" ref="V494" si="265">IF(OR($N$15="Int.",ISBLANK($N$15)),"",IF(AND(U495="NO*",U497="NO*"),"Case 0",IF(U494="VALID",IF(U496="VALID",IF(U495="YES",IF(U497="YES","Case 1","Case 2"),IF(U497="YES","Case 3","Case 4")),IF(U495="YES",IF(U497="YES","Case 5","Case 6"),IF(U497="YES","Case 7","Case 8"))),IF(U496="VALID",IF(U495="YES",IF(U497="YES","Case 9","Case 10"),IF(U497="YES","Case 11","Case 12")),IF(U495="YES",IF(U497="YES","Case 13","Case 14"),IF(U497="YES","Case 15","Case 16"))))))</f>
        <v/>
      </c>
    </row>
    <row r="495" spans="1:22" ht="13.2" customHeight="1" x14ac:dyDescent="0.3">
      <c r="A495" s="28"/>
      <c r="B495" s="28"/>
      <c r="C495" s="28"/>
      <c r="D495" s="28"/>
      <c r="E495" s="28"/>
      <c r="F495" s="28"/>
      <c r="G495" s="37"/>
      <c r="H495" s="28"/>
      <c r="I495" s="28"/>
      <c r="J495" s="28"/>
      <c r="K495" s="28"/>
      <c r="L495" s="28"/>
      <c r="M495" s="28"/>
      <c r="N495" s="28"/>
      <c r="O495" s="29"/>
      <c r="P495" t="str">
        <f t="shared" ref="P495:P497" si="266">IF(D$121="","",D$121)</f>
        <v/>
      </c>
      <c r="Q495" t="s">
        <v>686</v>
      </c>
      <c r="R495" t="s">
        <v>32</v>
      </c>
      <c r="S495" t="s">
        <v>365</v>
      </c>
      <c r="U495" t="str">
        <f t="shared" si="252"/>
        <v/>
      </c>
      <c r="V495" s="13"/>
    </row>
    <row r="496" spans="1:22" ht="13.2" customHeight="1" x14ac:dyDescent="0.3">
      <c r="A496" s="28"/>
      <c r="B496" s="28"/>
      <c r="C496" s="28"/>
      <c r="D496" s="28"/>
      <c r="E496" s="28"/>
      <c r="F496" s="28"/>
      <c r="G496" s="37"/>
      <c r="H496" s="28"/>
      <c r="I496" s="28"/>
      <c r="J496" s="28"/>
      <c r="K496" s="28"/>
      <c r="L496" s="28"/>
      <c r="M496" s="28"/>
      <c r="N496" s="28"/>
      <c r="O496" s="29"/>
      <c r="P496" t="str">
        <f t="shared" si="266"/>
        <v/>
      </c>
      <c r="Q496" t="s">
        <v>687</v>
      </c>
      <c r="R496" t="s">
        <v>25</v>
      </c>
      <c r="S496" t="s">
        <v>365</v>
      </c>
      <c r="U496" t="str">
        <f t="shared" si="249"/>
        <v/>
      </c>
      <c r="V496" s="13"/>
    </row>
    <row r="497" spans="1:22" ht="13.2" customHeight="1" x14ac:dyDescent="0.3">
      <c r="A497" s="28"/>
      <c r="B497" s="28"/>
      <c r="C497" s="28"/>
      <c r="D497" s="28"/>
      <c r="E497" s="28"/>
      <c r="F497" s="28"/>
      <c r="G497" s="37"/>
      <c r="H497" s="28"/>
      <c r="I497" s="28"/>
      <c r="J497" s="28"/>
      <c r="K497" s="28"/>
      <c r="L497" s="28"/>
      <c r="M497" s="28"/>
      <c r="N497" s="28"/>
      <c r="O497" s="29"/>
      <c r="P497" t="str">
        <f t="shared" si="266"/>
        <v/>
      </c>
      <c r="Q497" t="s">
        <v>687</v>
      </c>
      <c r="R497" t="s">
        <v>32</v>
      </c>
      <c r="S497" t="s">
        <v>365</v>
      </c>
      <c r="U497" t="str">
        <f t="shared" si="252"/>
        <v/>
      </c>
      <c r="V497" s="13"/>
    </row>
    <row r="498" spans="1:22" ht="13.2" customHeight="1" x14ac:dyDescent="0.3">
      <c r="A498" s="28"/>
      <c r="B498" s="28"/>
      <c r="C498" s="28"/>
      <c r="D498" s="28"/>
      <c r="E498" s="28"/>
      <c r="F498" s="28"/>
      <c r="G498" s="37"/>
      <c r="H498" s="28"/>
      <c r="I498" s="28"/>
      <c r="J498" s="28"/>
      <c r="K498" s="28"/>
      <c r="L498" s="28"/>
      <c r="M498" s="28"/>
      <c r="N498" s="28"/>
      <c r="O498" s="29"/>
      <c r="P498" t="str">
        <f>IF(D$122="","",D$122)</f>
        <v/>
      </c>
      <c r="Q498" t="s">
        <v>688</v>
      </c>
      <c r="R498" t="s">
        <v>25</v>
      </c>
      <c r="S498" t="s">
        <v>367</v>
      </c>
      <c r="U498" t="str">
        <f t="shared" si="249"/>
        <v/>
      </c>
      <c r="V498" s="13" t="str">
        <f t="shared" ref="V498" si="267">IF(OR($N$15="Int.",ISBLANK($N$15)),"",IF(AND(U499="NO*",U501="NO*"),"Case 0",IF(U498="VALID",IF(U500="VALID",IF(U499="YES",IF(U501="YES","Case 1","Case 2"),IF(U501="YES","Case 3","Case 4")),IF(U499="YES",IF(U501="YES","Case 5","Case 6"),IF(U501="YES","Case 7","Case 8"))),IF(U500="VALID",IF(U499="YES",IF(U501="YES","Case 9","Case 10"),IF(U501="YES","Case 11","Case 12")),IF(U499="YES",IF(U501="YES","Case 13","Case 14"),IF(U501="YES","Case 15","Case 16"))))))</f>
        <v/>
      </c>
    </row>
    <row r="499" spans="1:22" ht="13.2" customHeight="1" x14ac:dyDescent="0.3">
      <c r="A499" s="28"/>
      <c r="B499" s="28"/>
      <c r="C499" s="28"/>
      <c r="D499" s="28"/>
      <c r="E499" s="28"/>
      <c r="F499" s="28"/>
      <c r="G499" s="37"/>
      <c r="H499" s="28"/>
      <c r="I499" s="28"/>
      <c r="J499" s="28"/>
      <c r="K499" s="28"/>
      <c r="L499" s="28"/>
      <c r="M499" s="28"/>
      <c r="N499" s="28"/>
      <c r="O499" s="29"/>
      <c r="P499" t="str">
        <f t="shared" ref="P499:P501" si="268">IF(D$122="","",D$122)</f>
        <v/>
      </c>
      <c r="Q499" t="s">
        <v>688</v>
      </c>
      <c r="R499" t="s">
        <v>32</v>
      </c>
      <c r="S499" t="s">
        <v>367</v>
      </c>
      <c r="U499" t="str">
        <f t="shared" si="252"/>
        <v/>
      </c>
      <c r="V499" s="13"/>
    </row>
    <row r="500" spans="1:22" ht="13.2" customHeight="1" x14ac:dyDescent="0.3">
      <c r="A500" s="28"/>
      <c r="B500" s="28"/>
      <c r="C500" s="28"/>
      <c r="D500" s="28"/>
      <c r="E500" s="28"/>
      <c r="F500" s="28"/>
      <c r="G500" s="37"/>
      <c r="H500" s="28"/>
      <c r="I500" s="28"/>
      <c r="J500" s="28"/>
      <c r="K500" s="28"/>
      <c r="L500" s="28"/>
      <c r="M500" s="28"/>
      <c r="N500" s="28"/>
      <c r="O500" s="29"/>
      <c r="P500" t="str">
        <f t="shared" si="268"/>
        <v/>
      </c>
      <c r="Q500" t="s">
        <v>689</v>
      </c>
      <c r="R500" t="s">
        <v>25</v>
      </c>
      <c r="S500" t="s">
        <v>367</v>
      </c>
      <c r="U500" t="str">
        <f t="shared" si="249"/>
        <v/>
      </c>
      <c r="V500" s="13"/>
    </row>
    <row r="501" spans="1:22" ht="13.2" customHeight="1" x14ac:dyDescent="0.3">
      <c r="A501" s="28"/>
      <c r="B501" s="28"/>
      <c r="C501" s="28"/>
      <c r="D501" s="28"/>
      <c r="E501" s="28"/>
      <c r="F501" s="28"/>
      <c r="G501" s="37"/>
      <c r="H501" s="28"/>
      <c r="I501" s="28"/>
      <c r="J501" s="28"/>
      <c r="K501" s="28"/>
      <c r="L501" s="28"/>
      <c r="M501" s="28"/>
      <c r="N501" s="28"/>
      <c r="O501" s="29"/>
      <c r="P501" t="str">
        <f t="shared" si="268"/>
        <v/>
      </c>
      <c r="Q501" t="s">
        <v>689</v>
      </c>
      <c r="R501" t="s">
        <v>32</v>
      </c>
      <c r="S501" t="s">
        <v>367</v>
      </c>
      <c r="U501" t="str">
        <f t="shared" si="252"/>
        <v/>
      </c>
      <c r="V501" s="13"/>
    </row>
    <row r="502" spans="1:22" ht="13.2" customHeight="1" x14ac:dyDescent="0.3">
      <c r="A502" s="28"/>
      <c r="B502" s="28"/>
      <c r="C502" s="28"/>
      <c r="D502" s="28"/>
      <c r="E502" s="28"/>
      <c r="F502" s="28"/>
      <c r="G502" s="37"/>
      <c r="H502" s="28"/>
      <c r="I502" s="28"/>
      <c r="J502" s="28"/>
      <c r="K502" s="28"/>
      <c r="L502" s="28"/>
      <c r="M502" s="28"/>
      <c r="N502" s="28"/>
      <c r="O502" s="29"/>
      <c r="P502" t="str">
        <f>IF(D$123="","",D$123)</f>
        <v/>
      </c>
      <c r="Q502" t="s">
        <v>690</v>
      </c>
      <c r="R502" t="s">
        <v>25</v>
      </c>
      <c r="S502" t="s">
        <v>370</v>
      </c>
      <c r="U502" t="str">
        <f t="shared" si="249"/>
        <v/>
      </c>
      <c r="V502" s="13" t="str">
        <f t="shared" ref="V502" si="269">IF(OR($N$15="Int.",ISBLANK($N$15)),"",IF(AND(U503="NO*",U505="NO*"),"Case 0",IF(U502="VALID",IF(U504="VALID",IF(U503="YES",IF(U505="YES","Case 1","Case 2"),IF(U505="YES","Case 3","Case 4")),IF(U503="YES",IF(U505="YES","Case 5","Case 6"),IF(U505="YES","Case 7","Case 8"))),IF(U504="VALID",IF(U503="YES",IF(U505="YES","Case 9","Case 10"),IF(U505="YES","Case 11","Case 12")),IF(U503="YES",IF(U505="YES","Case 13","Case 14"),IF(U505="YES","Case 15","Case 16"))))))</f>
        <v/>
      </c>
    </row>
    <row r="503" spans="1:22" ht="13.2" customHeight="1" x14ac:dyDescent="0.3">
      <c r="A503" s="28"/>
      <c r="B503" s="28"/>
      <c r="C503" s="28"/>
      <c r="D503" s="28"/>
      <c r="E503" s="28"/>
      <c r="F503" s="28"/>
      <c r="G503" s="37"/>
      <c r="H503" s="28"/>
      <c r="I503" s="28"/>
      <c r="J503" s="28"/>
      <c r="K503" s="28"/>
      <c r="L503" s="28"/>
      <c r="M503" s="28"/>
      <c r="N503" s="28"/>
      <c r="O503" s="29"/>
      <c r="P503" t="str">
        <f t="shared" ref="P503:P505" si="270">IF(D$123="","",D$123)</f>
        <v/>
      </c>
      <c r="Q503" t="s">
        <v>690</v>
      </c>
      <c r="R503" t="s">
        <v>32</v>
      </c>
      <c r="S503" t="s">
        <v>370</v>
      </c>
      <c r="U503" t="str">
        <f t="shared" si="252"/>
        <v/>
      </c>
      <c r="V503" s="13"/>
    </row>
    <row r="504" spans="1:22" ht="13.2" customHeight="1" x14ac:dyDescent="0.3">
      <c r="A504" s="28"/>
      <c r="B504" s="28"/>
      <c r="C504" s="28"/>
      <c r="D504" s="28"/>
      <c r="E504" s="28"/>
      <c r="F504" s="28"/>
      <c r="G504" s="37"/>
      <c r="H504" s="28"/>
      <c r="I504" s="28"/>
      <c r="J504" s="28"/>
      <c r="K504" s="28"/>
      <c r="L504" s="28"/>
      <c r="M504" s="28"/>
      <c r="N504" s="28"/>
      <c r="O504" s="29"/>
      <c r="P504" t="str">
        <f t="shared" si="270"/>
        <v/>
      </c>
      <c r="Q504" t="s">
        <v>691</v>
      </c>
      <c r="R504" t="s">
        <v>25</v>
      </c>
      <c r="S504" t="s">
        <v>370</v>
      </c>
      <c r="U504" t="str">
        <f t="shared" si="249"/>
        <v/>
      </c>
      <c r="V504" s="13"/>
    </row>
    <row r="505" spans="1:22" ht="13.2" customHeight="1" x14ac:dyDescent="0.3">
      <c r="A505" s="28"/>
      <c r="B505" s="28"/>
      <c r="C505" s="28"/>
      <c r="D505" s="28"/>
      <c r="E505" s="28"/>
      <c r="F505" s="28"/>
      <c r="G505" s="37"/>
      <c r="H505" s="28"/>
      <c r="I505" s="28"/>
      <c r="J505" s="28"/>
      <c r="K505" s="28"/>
      <c r="L505" s="28"/>
      <c r="M505" s="28"/>
      <c r="N505" s="28"/>
      <c r="O505" s="29"/>
      <c r="P505" t="str">
        <f t="shared" si="270"/>
        <v/>
      </c>
      <c r="Q505" t="s">
        <v>691</v>
      </c>
      <c r="R505" t="s">
        <v>32</v>
      </c>
      <c r="S505" t="s">
        <v>370</v>
      </c>
      <c r="U505" t="str">
        <f t="shared" si="252"/>
        <v/>
      </c>
      <c r="V505" s="13"/>
    </row>
    <row r="506" spans="1:22" ht="13.2" customHeight="1" x14ac:dyDescent="0.3">
      <c r="A506" s="28"/>
      <c r="B506" s="28"/>
      <c r="C506" s="28"/>
      <c r="D506" s="28"/>
      <c r="E506" s="28"/>
      <c r="F506" s="28"/>
      <c r="G506" s="37"/>
      <c r="H506" s="28"/>
      <c r="I506" s="28"/>
      <c r="J506" s="28"/>
      <c r="K506" s="28"/>
      <c r="L506" s="28"/>
      <c r="M506" s="28"/>
      <c r="N506" s="28"/>
      <c r="O506" s="29"/>
      <c r="P506" t="str">
        <f>IF(D$124="","",D$124)</f>
        <v/>
      </c>
      <c r="Q506" t="s">
        <v>692</v>
      </c>
      <c r="R506" t="s">
        <v>25</v>
      </c>
      <c r="S506" t="s">
        <v>372</v>
      </c>
      <c r="U506" t="str">
        <f t="shared" si="249"/>
        <v/>
      </c>
      <c r="V506" s="13" t="str">
        <f t="shared" ref="V506" si="271">IF(OR($N$15="Int.",ISBLANK($N$15)),"",IF(AND(U507="NO*",U509="NO*"),"Case 0",IF(U506="VALID",IF(U508="VALID",IF(U507="YES",IF(U509="YES","Case 1","Case 2"),IF(U509="YES","Case 3","Case 4")),IF(U507="YES",IF(U509="YES","Case 5","Case 6"),IF(U509="YES","Case 7","Case 8"))),IF(U508="VALID",IF(U507="YES",IF(U509="YES","Case 9","Case 10"),IF(U509="YES","Case 11","Case 12")),IF(U507="YES",IF(U509="YES","Case 13","Case 14"),IF(U509="YES","Case 15","Case 16"))))))</f>
        <v/>
      </c>
    </row>
    <row r="507" spans="1:22" ht="13.2" customHeight="1" x14ac:dyDescent="0.3">
      <c r="A507" s="28"/>
      <c r="B507" s="28"/>
      <c r="C507" s="28"/>
      <c r="D507" s="28"/>
      <c r="E507" s="28"/>
      <c r="F507" s="28"/>
      <c r="G507" s="37"/>
      <c r="H507" s="28"/>
      <c r="I507" s="28"/>
      <c r="J507" s="28"/>
      <c r="K507" s="28"/>
      <c r="L507" s="28"/>
      <c r="M507" s="28"/>
      <c r="N507" s="28"/>
      <c r="O507" s="29"/>
      <c r="P507" t="str">
        <f t="shared" ref="P507:P509" si="272">IF(D$124="","",D$124)</f>
        <v/>
      </c>
      <c r="Q507" t="s">
        <v>692</v>
      </c>
      <c r="R507" t="s">
        <v>32</v>
      </c>
      <c r="S507" t="s">
        <v>372</v>
      </c>
      <c r="U507" t="str">
        <f t="shared" si="252"/>
        <v/>
      </c>
      <c r="V507" s="13"/>
    </row>
    <row r="508" spans="1:22" ht="13.2" customHeight="1" x14ac:dyDescent="0.3">
      <c r="A508" s="28"/>
      <c r="B508" s="28"/>
      <c r="C508" s="28"/>
      <c r="D508" s="28"/>
      <c r="E508" s="28"/>
      <c r="F508" s="28"/>
      <c r="G508" s="37"/>
      <c r="H508" s="28"/>
      <c r="I508" s="28"/>
      <c r="J508" s="28"/>
      <c r="K508" s="28"/>
      <c r="L508" s="28"/>
      <c r="M508" s="28"/>
      <c r="N508" s="28"/>
      <c r="O508" s="29"/>
      <c r="P508" t="str">
        <f t="shared" si="272"/>
        <v/>
      </c>
      <c r="Q508" t="s">
        <v>693</v>
      </c>
      <c r="R508" t="s">
        <v>25</v>
      </c>
      <c r="S508" t="s">
        <v>372</v>
      </c>
      <c r="U508" t="str">
        <f t="shared" si="249"/>
        <v/>
      </c>
      <c r="V508" s="13"/>
    </row>
    <row r="509" spans="1:22" ht="13.2" customHeight="1" x14ac:dyDescent="0.3">
      <c r="A509" s="28"/>
      <c r="B509" s="28"/>
      <c r="C509" s="28"/>
      <c r="D509" s="28"/>
      <c r="E509" s="28"/>
      <c r="F509" s="28"/>
      <c r="G509" s="37"/>
      <c r="H509" s="28"/>
      <c r="I509" s="28"/>
      <c r="J509" s="28"/>
      <c r="K509" s="28"/>
      <c r="L509" s="28"/>
      <c r="M509" s="28"/>
      <c r="N509" s="28"/>
      <c r="O509" s="29"/>
      <c r="P509" t="str">
        <f t="shared" si="272"/>
        <v/>
      </c>
      <c r="Q509" t="s">
        <v>693</v>
      </c>
      <c r="R509" t="s">
        <v>32</v>
      </c>
      <c r="S509" t="s">
        <v>372</v>
      </c>
      <c r="U509" t="str">
        <f t="shared" si="252"/>
        <v/>
      </c>
      <c r="V509" s="13"/>
    </row>
    <row r="510" spans="1:22" ht="13.2" customHeight="1" x14ac:dyDescent="0.3">
      <c r="A510" s="28"/>
      <c r="B510" s="28"/>
      <c r="C510" s="28"/>
      <c r="D510" s="28"/>
      <c r="E510" s="28"/>
      <c r="F510" s="28"/>
      <c r="G510" s="37"/>
      <c r="H510" s="28"/>
      <c r="I510" s="28"/>
      <c r="J510" s="28"/>
      <c r="K510" s="28"/>
      <c r="L510" s="28"/>
      <c r="M510" s="28"/>
      <c r="N510" s="28"/>
      <c r="O510" s="29"/>
      <c r="P510" t="str">
        <f>IF(D$125="","",D$125)</f>
        <v/>
      </c>
      <c r="Q510" t="s">
        <v>694</v>
      </c>
      <c r="R510" t="s">
        <v>25</v>
      </c>
      <c r="S510" t="s">
        <v>375</v>
      </c>
      <c r="U510" t="str">
        <f t="shared" si="249"/>
        <v/>
      </c>
      <c r="V510" s="13" t="str">
        <f t="shared" ref="V510" si="273">IF(OR($N$15="Int.",ISBLANK($N$15)),"",IF(AND(U511="NO*",U513="NO*"),"Case 0",IF(U510="VALID",IF(U512="VALID",IF(U511="YES",IF(U513="YES","Case 1","Case 2"),IF(U513="YES","Case 3","Case 4")),IF(U511="YES",IF(U513="YES","Case 5","Case 6"),IF(U513="YES","Case 7","Case 8"))),IF(U512="VALID",IF(U511="YES",IF(U513="YES","Case 9","Case 10"),IF(U513="YES","Case 11","Case 12")),IF(U511="YES",IF(U513="YES","Case 13","Case 14"),IF(U513="YES","Case 15","Case 16"))))))</f>
        <v/>
      </c>
    </row>
    <row r="511" spans="1:22" ht="13.2" customHeight="1" x14ac:dyDescent="0.3">
      <c r="A511" s="28"/>
      <c r="B511" s="28"/>
      <c r="C511" s="28"/>
      <c r="D511" s="28"/>
      <c r="E511" s="28"/>
      <c r="F511" s="28"/>
      <c r="G511" s="37"/>
      <c r="H511" s="28"/>
      <c r="I511" s="28"/>
      <c r="J511" s="28"/>
      <c r="K511" s="28"/>
      <c r="L511" s="28"/>
      <c r="M511" s="28"/>
      <c r="N511" s="28"/>
      <c r="O511" s="29"/>
      <c r="P511" t="str">
        <f t="shared" ref="P511:P513" si="274">IF(D$125="","",D$125)</f>
        <v/>
      </c>
      <c r="Q511" t="s">
        <v>694</v>
      </c>
      <c r="R511" t="s">
        <v>32</v>
      </c>
      <c r="S511" t="s">
        <v>375</v>
      </c>
      <c r="U511" t="str">
        <f t="shared" si="252"/>
        <v/>
      </c>
      <c r="V511" s="13"/>
    </row>
    <row r="512" spans="1:22" ht="13.2" customHeight="1" x14ac:dyDescent="0.3">
      <c r="A512" s="28"/>
      <c r="B512" s="28"/>
      <c r="C512" s="28"/>
      <c r="D512" s="28"/>
      <c r="E512" s="28"/>
      <c r="F512" s="28"/>
      <c r="G512" s="37"/>
      <c r="H512" s="28"/>
      <c r="I512" s="28"/>
      <c r="J512" s="28"/>
      <c r="K512" s="28"/>
      <c r="L512" s="28"/>
      <c r="M512" s="28"/>
      <c r="N512" s="28"/>
      <c r="O512" s="29"/>
      <c r="P512" t="str">
        <f t="shared" si="274"/>
        <v/>
      </c>
      <c r="Q512" t="s">
        <v>695</v>
      </c>
      <c r="R512" t="s">
        <v>25</v>
      </c>
      <c r="S512" t="s">
        <v>375</v>
      </c>
      <c r="U512" t="str">
        <f t="shared" si="249"/>
        <v/>
      </c>
      <c r="V512" s="13"/>
    </row>
    <row r="513" spans="1:22" ht="13.2" customHeight="1" x14ac:dyDescent="0.3">
      <c r="A513" s="28"/>
      <c r="B513" s="28"/>
      <c r="C513" s="28"/>
      <c r="D513" s="28"/>
      <c r="E513" s="28"/>
      <c r="F513" s="28"/>
      <c r="G513" s="37"/>
      <c r="H513" s="28"/>
      <c r="I513" s="28"/>
      <c r="J513" s="28"/>
      <c r="K513" s="28"/>
      <c r="L513" s="28"/>
      <c r="M513" s="28"/>
      <c r="N513" s="28"/>
      <c r="O513" s="29"/>
      <c r="P513" t="str">
        <f t="shared" si="274"/>
        <v/>
      </c>
      <c r="Q513" t="s">
        <v>695</v>
      </c>
      <c r="R513" t="s">
        <v>32</v>
      </c>
      <c r="S513" t="s">
        <v>375</v>
      </c>
      <c r="U513" t="str">
        <f t="shared" si="252"/>
        <v/>
      </c>
      <c r="V513" s="13"/>
    </row>
    <row r="514" spans="1:22" ht="13.2" customHeight="1" x14ac:dyDescent="0.3">
      <c r="A514" s="28"/>
      <c r="B514" s="28"/>
      <c r="C514" s="28"/>
      <c r="D514" s="28"/>
      <c r="E514" s="28"/>
      <c r="F514" s="28"/>
      <c r="G514" s="37"/>
      <c r="H514" s="28"/>
      <c r="I514" s="28"/>
      <c r="J514" s="28"/>
      <c r="K514" s="28"/>
      <c r="L514" s="28"/>
      <c r="M514" s="28"/>
      <c r="N514" s="28"/>
      <c r="O514" s="29"/>
      <c r="P514" t="str">
        <f>IF(D$126="","",D$126)</f>
        <v/>
      </c>
      <c r="Q514" t="s">
        <v>696</v>
      </c>
      <c r="R514" t="s">
        <v>25</v>
      </c>
      <c r="S514" t="s">
        <v>377</v>
      </c>
      <c r="U514" t="str">
        <f t="shared" si="249"/>
        <v/>
      </c>
      <c r="V514" s="13" t="str">
        <f t="shared" ref="V514" si="275">IF(OR($N$15="Int.",ISBLANK($N$15)),"",IF(AND(U515="NO*",U517="NO*"),"Case 0",IF(U514="VALID",IF(U516="VALID",IF(U515="YES",IF(U517="YES","Case 1","Case 2"),IF(U517="YES","Case 3","Case 4")),IF(U515="YES",IF(U517="YES","Case 5","Case 6"),IF(U517="YES","Case 7","Case 8"))),IF(U516="VALID",IF(U515="YES",IF(U517="YES","Case 9","Case 10"),IF(U517="YES","Case 11","Case 12")),IF(U515="YES",IF(U517="YES","Case 13","Case 14"),IF(U517="YES","Case 15","Case 16"))))))</f>
        <v/>
      </c>
    </row>
    <row r="515" spans="1:22" ht="13.2" customHeight="1" x14ac:dyDescent="0.3">
      <c r="A515" s="28"/>
      <c r="B515" s="28"/>
      <c r="C515" s="28"/>
      <c r="D515" s="28"/>
      <c r="E515" s="28"/>
      <c r="F515" s="28"/>
      <c r="G515" s="37"/>
      <c r="H515" s="28"/>
      <c r="I515" s="28"/>
      <c r="J515" s="28"/>
      <c r="K515" s="28"/>
      <c r="L515" s="28"/>
      <c r="M515" s="28"/>
      <c r="N515" s="28"/>
      <c r="O515" s="29"/>
      <c r="P515" t="str">
        <f t="shared" ref="P515:P517" si="276">IF(D$126="","",D$126)</f>
        <v/>
      </c>
      <c r="Q515" t="s">
        <v>696</v>
      </c>
      <c r="R515" t="s">
        <v>32</v>
      </c>
      <c r="S515" t="s">
        <v>377</v>
      </c>
      <c r="U515" t="str">
        <f t="shared" si="252"/>
        <v/>
      </c>
      <c r="V515" s="13"/>
    </row>
    <row r="516" spans="1:22" ht="13.2" customHeight="1" x14ac:dyDescent="0.3">
      <c r="A516" s="28"/>
      <c r="B516" s="28"/>
      <c r="C516" s="28"/>
      <c r="D516" s="28"/>
      <c r="E516" s="28"/>
      <c r="F516" s="28"/>
      <c r="G516" s="37"/>
      <c r="H516" s="28"/>
      <c r="I516" s="28"/>
      <c r="J516" s="28"/>
      <c r="K516" s="28"/>
      <c r="L516" s="28"/>
      <c r="M516" s="28"/>
      <c r="N516" s="28"/>
      <c r="O516" s="29"/>
      <c r="P516" t="str">
        <f t="shared" si="276"/>
        <v/>
      </c>
      <c r="Q516" t="s">
        <v>697</v>
      </c>
      <c r="R516" t="s">
        <v>25</v>
      </c>
      <c r="S516" t="s">
        <v>377</v>
      </c>
      <c r="U516" t="str">
        <f t="shared" si="249"/>
        <v/>
      </c>
      <c r="V516" s="13"/>
    </row>
    <row r="517" spans="1:22" ht="13.2" customHeight="1" x14ac:dyDescent="0.3">
      <c r="A517" s="28"/>
      <c r="B517" s="28"/>
      <c r="C517" s="28"/>
      <c r="D517" s="28"/>
      <c r="E517" s="28"/>
      <c r="F517" s="28"/>
      <c r="G517" s="37"/>
      <c r="H517" s="28"/>
      <c r="I517" s="28"/>
      <c r="J517" s="28"/>
      <c r="K517" s="28"/>
      <c r="L517" s="28"/>
      <c r="M517" s="28"/>
      <c r="N517" s="28"/>
      <c r="O517" s="29"/>
      <c r="P517" t="str">
        <f t="shared" si="276"/>
        <v/>
      </c>
      <c r="Q517" t="s">
        <v>697</v>
      </c>
      <c r="R517" t="s">
        <v>32</v>
      </c>
      <c r="S517" t="s">
        <v>377</v>
      </c>
      <c r="U517" t="str">
        <f t="shared" si="252"/>
        <v/>
      </c>
      <c r="V517" s="13"/>
    </row>
    <row r="518" spans="1:22" ht="13.2" customHeight="1" x14ac:dyDescent="0.3">
      <c r="A518" s="28"/>
      <c r="B518" s="28"/>
      <c r="C518" s="28"/>
      <c r="D518" s="28"/>
      <c r="E518" s="28"/>
      <c r="F518" s="28"/>
      <c r="G518" s="37"/>
      <c r="H518" s="28"/>
      <c r="I518" s="28"/>
      <c r="J518" s="28"/>
      <c r="K518" s="28"/>
      <c r="L518" s="28"/>
      <c r="M518" s="28"/>
      <c r="N518" s="28"/>
      <c r="O518" s="29"/>
      <c r="P518" t="str">
        <f>IF(D$127="","",D$127)</f>
        <v/>
      </c>
      <c r="Q518" t="s">
        <v>698</v>
      </c>
      <c r="R518" t="s">
        <v>25</v>
      </c>
      <c r="S518" t="s">
        <v>380</v>
      </c>
      <c r="U518" t="str">
        <f t="shared" si="249"/>
        <v/>
      </c>
      <c r="V518" s="13" t="str">
        <f t="shared" ref="V518" si="277">IF(OR($N$15="Int.",ISBLANK($N$15)),"",IF(AND(U519="NO*",U521="NO*"),"Case 0",IF(U518="VALID",IF(U520="VALID",IF(U519="YES",IF(U521="YES","Case 1","Case 2"),IF(U521="YES","Case 3","Case 4")),IF(U519="YES",IF(U521="YES","Case 5","Case 6"),IF(U521="YES","Case 7","Case 8"))),IF(U520="VALID",IF(U519="YES",IF(U521="YES","Case 9","Case 10"),IF(U521="YES","Case 11","Case 12")),IF(U519="YES",IF(U521="YES","Case 13","Case 14"),IF(U521="YES","Case 15","Case 16"))))))</f>
        <v/>
      </c>
    </row>
    <row r="519" spans="1:22" ht="13.2" customHeight="1" x14ac:dyDescent="0.3">
      <c r="A519" s="28"/>
      <c r="B519" s="28"/>
      <c r="C519" s="28"/>
      <c r="D519" s="28"/>
      <c r="E519" s="28"/>
      <c r="F519" s="28"/>
      <c r="G519" s="37"/>
      <c r="H519" s="28"/>
      <c r="I519" s="28"/>
      <c r="J519" s="28"/>
      <c r="K519" s="28"/>
      <c r="L519" s="28"/>
      <c r="M519" s="28"/>
      <c r="N519" s="28"/>
      <c r="O519" s="29"/>
      <c r="P519" t="str">
        <f t="shared" ref="P519:P521" si="278">IF(D$127="","",D$127)</f>
        <v/>
      </c>
      <c r="Q519" t="s">
        <v>698</v>
      </c>
      <c r="R519" t="s">
        <v>32</v>
      </c>
      <c r="S519" t="s">
        <v>380</v>
      </c>
      <c r="U519" t="str">
        <f t="shared" si="252"/>
        <v/>
      </c>
      <c r="V519" s="13"/>
    </row>
    <row r="520" spans="1:22" ht="13.2" customHeight="1" x14ac:dyDescent="0.3">
      <c r="A520" s="28"/>
      <c r="B520" s="28"/>
      <c r="C520" s="28"/>
      <c r="D520" s="28"/>
      <c r="E520" s="28"/>
      <c r="F520" s="28"/>
      <c r="G520" s="37"/>
      <c r="H520" s="28"/>
      <c r="I520" s="28"/>
      <c r="J520" s="28"/>
      <c r="K520" s="28"/>
      <c r="L520" s="28"/>
      <c r="M520" s="28"/>
      <c r="N520" s="28"/>
      <c r="O520" s="29"/>
      <c r="P520" t="str">
        <f t="shared" si="278"/>
        <v/>
      </c>
      <c r="Q520" t="s">
        <v>699</v>
      </c>
      <c r="R520" t="s">
        <v>25</v>
      </c>
      <c r="S520" t="s">
        <v>380</v>
      </c>
      <c r="U520" t="str">
        <f t="shared" si="249"/>
        <v/>
      </c>
      <c r="V520" s="13"/>
    </row>
    <row r="521" spans="1:22" ht="13.2" customHeight="1" x14ac:dyDescent="0.3">
      <c r="A521" s="28"/>
      <c r="B521" s="28"/>
      <c r="C521" s="28"/>
      <c r="D521" s="28"/>
      <c r="E521" s="28"/>
      <c r="F521" s="28"/>
      <c r="G521" s="37"/>
      <c r="H521" s="28"/>
      <c r="I521" s="28"/>
      <c r="J521" s="28"/>
      <c r="K521" s="28"/>
      <c r="L521" s="28"/>
      <c r="M521" s="28"/>
      <c r="N521" s="28"/>
      <c r="O521" s="29"/>
      <c r="P521" t="str">
        <f t="shared" si="278"/>
        <v/>
      </c>
      <c r="Q521" t="s">
        <v>699</v>
      </c>
      <c r="R521" t="s">
        <v>32</v>
      </c>
      <c r="S521" t="s">
        <v>380</v>
      </c>
      <c r="U521" t="str">
        <f t="shared" si="252"/>
        <v/>
      </c>
      <c r="V521" s="13"/>
    </row>
    <row r="522" spans="1:22" ht="13.2" customHeight="1" x14ac:dyDescent="0.3">
      <c r="A522" s="28"/>
      <c r="B522" s="28"/>
      <c r="C522" s="28"/>
      <c r="D522" s="28"/>
      <c r="E522" s="28"/>
      <c r="F522" s="28"/>
      <c r="G522" s="37"/>
      <c r="H522" s="28"/>
      <c r="I522" s="28"/>
      <c r="J522" s="28"/>
      <c r="K522" s="28"/>
      <c r="L522" s="28"/>
      <c r="M522" s="28"/>
      <c r="N522" s="28"/>
      <c r="O522" s="29"/>
      <c r="P522" t="str">
        <f>IF(D$128="","",D$128)</f>
        <v/>
      </c>
      <c r="Q522" t="s">
        <v>700</v>
      </c>
      <c r="R522" t="s">
        <v>25</v>
      </c>
      <c r="S522" t="s">
        <v>382</v>
      </c>
      <c r="U522" t="str">
        <f t="shared" si="249"/>
        <v/>
      </c>
      <c r="V522" s="13" t="str">
        <f t="shared" ref="V522" si="279">IF(OR($N$15="Int.",ISBLANK($N$15)),"",IF(AND(U523="NO*",U525="NO*"),"Case 0",IF(U522="VALID",IF(U524="VALID",IF(U523="YES",IF(U525="YES","Case 1","Case 2"),IF(U525="YES","Case 3","Case 4")),IF(U523="YES",IF(U525="YES","Case 5","Case 6"),IF(U525="YES","Case 7","Case 8"))),IF(U524="VALID",IF(U523="YES",IF(U525="YES","Case 9","Case 10"),IF(U525="YES","Case 11","Case 12")),IF(U523="YES",IF(U525="YES","Case 13","Case 14"),IF(U525="YES","Case 15","Case 16"))))))</f>
        <v/>
      </c>
    </row>
    <row r="523" spans="1:22" ht="13.2" customHeight="1" x14ac:dyDescent="0.3">
      <c r="A523" s="28"/>
      <c r="B523" s="28"/>
      <c r="C523" s="28"/>
      <c r="D523" s="28"/>
      <c r="E523" s="28"/>
      <c r="F523" s="28"/>
      <c r="G523" s="37"/>
      <c r="H523" s="28"/>
      <c r="I523" s="28"/>
      <c r="J523" s="28"/>
      <c r="K523" s="28"/>
      <c r="L523" s="28"/>
      <c r="M523" s="28"/>
      <c r="N523" s="28"/>
      <c r="O523" s="29"/>
      <c r="P523" t="str">
        <f t="shared" ref="P523:P525" si="280">IF(D$128="","",D$128)</f>
        <v/>
      </c>
      <c r="Q523" t="s">
        <v>700</v>
      </c>
      <c r="R523" t="s">
        <v>32</v>
      </c>
      <c r="S523" t="s">
        <v>382</v>
      </c>
      <c r="U523" t="str">
        <f t="shared" si="252"/>
        <v/>
      </c>
      <c r="V523" s="13"/>
    </row>
    <row r="524" spans="1:22" ht="13.2" customHeight="1" x14ac:dyDescent="0.3">
      <c r="A524" s="28"/>
      <c r="B524" s="28"/>
      <c r="C524" s="28"/>
      <c r="D524" s="28"/>
      <c r="E524" s="28"/>
      <c r="F524" s="28"/>
      <c r="G524" s="37"/>
      <c r="H524" s="28"/>
      <c r="I524" s="28"/>
      <c r="J524" s="28"/>
      <c r="K524" s="28"/>
      <c r="L524" s="28"/>
      <c r="M524" s="28"/>
      <c r="N524" s="28"/>
      <c r="O524" s="29"/>
      <c r="P524" t="str">
        <f t="shared" si="280"/>
        <v/>
      </c>
      <c r="Q524" t="s">
        <v>701</v>
      </c>
      <c r="R524" t="s">
        <v>25</v>
      </c>
      <c r="S524" t="s">
        <v>382</v>
      </c>
      <c r="U524" t="str">
        <f t="shared" si="249"/>
        <v/>
      </c>
      <c r="V524" s="13"/>
    </row>
    <row r="525" spans="1:22" ht="13.2" customHeight="1" x14ac:dyDescent="0.3">
      <c r="A525" s="28"/>
      <c r="B525" s="28"/>
      <c r="C525" s="28"/>
      <c r="D525" s="28"/>
      <c r="E525" s="28"/>
      <c r="F525" s="28"/>
      <c r="G525" s="37"/>
      <c r="H525" s="28"/>
      <c r="I525" s="28"/>
      <c r="J525" s="28"/>
      <c r="K525" s="28"/>
      <c r="L525" s="28"/>
      <c r="M525" s="28"/>
      <c r="N525" s="28"/>
      <c r="O525" s="29"/>
      <c r="P525" t="str">
        <f t="shared" si="280"/>
        <v/>
      </c>
      <c r="Q525" t="s">
        <v>701</v>
      </c>
      <c r="R525" t="s">
        <v>32</v>
      </c>
      <c r="S525" t="s">
        <v>382</v>
      </c>
      <c r="U525" t="str">
        <f t="shared" si="252"/>
        <v/>
      </c>
      <c r="V525" s="13"/>
    </row>
    <row r="526" spans="1:22" ht="13.2" customHeight="1" x14ac:dyDescent="0.3">
      <c r="A526" s="28"/>
      <c r="B526" s="28"/>
      <c r="C526" s="28"/>
      <c r="D526" s="28"/>
      <c r="E526" s="28"/>
      <c r="F526" s="28"/>
      <c r="G526" s="37"/>
      <c r="H526" s="28"/>
      <c r="I526" s="28"/>
      <c r="J526" s="28"/>
      <c r="K526" s="28"/>
      <c r="L526" s="28"/>
      <c r="M526" s="28"/>
      <c r="N526" s="28"/>
      <c r="O526" s="29"/>
      <c r="P526" t="str">
        <f>IF(D$129="","",D$129)</f>
        <v/>
      </c>
      <c r="Q526" t="s">
        <v>702</v>
      </c>
      <c r="R526" t="s">
        <v>25</v>
      </c>
      <c r="S526" t="s">
        <v>385</v>
      </c>
      <c r="U526" t="str">
        <f t="shared" si="249"/>
        <v/>
      </c>
      <c r="V526" s="13" t="str">
        <f t="shared" ref="V526" si="281">IF(OR($N$15="Int.",ISBLANK($N$15)),"",IF(AND(U527="NO*",U529="NO*"),"Case 0",IF(U526="VALID",IF(U528="VALID",IF(U527="YES",IF(U529="YES","Case 1","Case 2"),IF(U529="YES","Case 3","Case 4")),IF(U527="YES",IF(U529="YES","Case 5","Case 6"),IF(U529="YES","Case 7","Case 8"))),IF(U528="VALID",IF(U527="YES",IF(U529="YES","Case 9","Case 10"),IF(U529="YES","Case 11","Case 12")),IF(U527="YES",IF(U529="YES","Case 13","Case 14"),IF(U529="YES","Case 15","Case 16"))))))</f>
        <v/>
      </c>
    </row>
    <row r="527" spans="1:22" ht="13.2" customHeight="1" x14ac:dyDescent="0.3">
      <c r="A527" s="28"/>
      <c r="B527" s="28"/>
      <c r="C527" s="28"/>
      <c r="D527" s="28"/>
      <c r="E527" s="28"/>
      <c r="F527" s="28"/>
      <c r="G527" s="37"/>
      <c r="H527" s="28"/>
      <c r="I527" s="28"/>
      <c r="J527" s="28"/>
      <c r="K527" s="28"/>
      <c r="L527" s="28"/>
      <c r="M527" s="28"/>
      <c r="N527" s="28"/>
      <c r="O527" s="29"/>
      <c r="P527" t="str">
        <f t="shared" ref="P527:P529" si="282">IF(D$129="","",D$129)</f>
        <v/>
      </c>
      <c r="Q527" t="s">
        <v>702</v>
      </c>
      <c r="R527" t="s">
        <v>32</v>
      </c>
      <c r="S527" t="s">
        <v>385</v>
      </c>
      <c r="U527" t="str">
        <f t="shared" si="252"/>
        <v/>
      </c>
      <c r="V527" s="13"/>
    </row>
    <row r="528" spans="1:22" ht="13.2" customHeight="1" x14ac:dyDescent="0.3">
      <c r="A528" s="28"/>
      <c r="B528" s="28"/>
      <c r="C528" s="28"/>
      <c r="D528" s="28"/>
      <c r="E528" s="28"/>
      <c r="F528" s="28"/>
      <c r="G528" s="37"/>
      <c r="H528" s="28"/>
      <c r="I528" s="28"/>
      <c r="J528" s="28"/>
      <c r="K528" s="28"/>
      <c r="L528" s="28"/>
      <c r="M528" s="28"/>
      <c r="N528" s="28"/>
      <c r="O528" s="29"/>
      <c r="P528" t="str">
        <f t="shared" si="282"/>
        <v/>
      </c>
      <c r="Q528" t="s">
        <v>703</v>
      </c>
      <c r="R528" t="s">
        <v>25</v>
      </c>
      <c r="S528" t="s">
        <v>385</v>
      </c>
      <c r="U528" t="str">
        <f t="shared" si="249"/>
        <v/>
      </c>
      <c r="V528" s="13"/>
    </row>
    <row r="529" spans="1:22" ht="13.2" customHeight="1" x14ac:dyDescent="0.3">
      <c r="A529" s="28"/>
      <c r="B529" s="28"/>
      <c r="C529" s="28"/>
      <c r="D529" s="28"/>
      <c r="E529" s="28"/>
      <c r="F529" s="28"/>
      <c r="G529" s="37"/>
      <c r="H529" s="28"/>
      <c r="I529" s="28"/>
      <c r="J529" s="28"/>
      <c r="K529" s="28"/>
      <c r="L529" s="28"/>
      <c r="M529" s="28"/>
      <c r="N529" s="28"/>
      <c r="O529" s="29"/>
      <c r="P529" t="str">
        <f t="shared" si="282"/>
        <v/>
      </c>
      <c r="Q529" t="s">
        <v>703</v>
      </c>
      <c r="R529" t="s">
        <v>32</v>
      </c>
      <c r="S529" t="s">
        <v>385</v>
      </c>
      <c r="U529" t="str">
        <f t="shared" si="252"/>
        <v/>
      </c>
      <c r="V529" s="13"/>
    </row>
    <row r="530" spans="1:22" ht="13.2" customHeight="1" x14ac:dyDescent="0.3">
      <c r="A530" s="28"/>
      <c r="B530" s="28"/>
      <c r="C530" s="28"/>
      <c r="D530" s="28"/>
      <c r="E530" s="28"/>
      <c r="F530" s="28"/>
      <c r="G530" s="37"/>
      <c r="H530" s="28"/>
      <c r="I530" s="28"/>
      <c r="J530" s="28"/>
      <c r="K530" s="28"/>
      <c r="L530" s="28"/>
      <c r="M530" s="28"/>
      <c r="N530" s="28"/>
      <c r="O530" s="29"/>
      <c r="P530" t="str">
        <f>IF(D$130="","",D$130)</f>
        <v/>
      </c>
      <c r="Q530" t="s">
        <v>704</v>
      </c>
      <c r="R530" t="s">
        <v>25</v>
      </c>
      <c r="S530" t="s">
        <v>387</v>
      </c>
      <c r="U530" t="str">
        <f t="shared" ref="U530:U592" si="283">IF($T$1&lt;&gt;"Cq","",IF(T530="","INVALID",IF(T530&lt;33,"VALID","INVALID")))</f>
        <v/>
      </c>
      <c r="V530" s="13" t="str">
        <f t="shared" ref="V530" si="284">IF(OR($N$15="Int.",ISBLANK($N$15)),"",IF(AND(U531="NO*",U533="NO*"),"Case 0",IF(U530="VALID",IF(U532="VALID",IF(U531="YES",IF(U533="YES","Case 1","Case 2"),IF(U533="YES","Case 3","Case 4")),IF(U531="YES",IF(U533="YES","Case 5","Case 6"),IF(U533="YES","Case 7","Case 8"))),IF(U532="VALID",IF(U531="YES",IF(U533="YES","Case 9","Case 10"),IF(U533="YES","Case 11","Case 12")),IF(U531="YES",IF(U533="YES","Case 13","Case 14"),IF(U533="YES","Case 15","Case 16"))))))</f>
        <v/>
      </c>
    </row>
    <row r="531" spans="1:22" ht="13.2" customHeight="1" x14ac:dyDescent="0.3">
      <c r="A531" s="28"/>
      <c r="B531" s="28"/>
      <c r="C531" s="28"/>
      <c r="D531" s="28"/>
      <c r="E531" s="28"/>
      <c r="F531" s="28"/>
      <c r="G531" s="37"/>
      <c r="H531" s="28"/>
      <c r="I531" s="28"/>
      <c r="J531" s="28"/>
      <c r="K531" s="28"/>
      <c r="L531" s="28"/>
      <c r="M531" s="28"/>
      <c r="N531" s="28"/>
      <c r="O531" s="29"/>
      <c r="P531" t="str">
        <f t="shared" ref="P531:P533" si="285">IF(D$130="","",D$130)</f>
        <v/>
      </c>
      <c r="Q531" t="s">
        <v>704</v>
      </c>
      <c r="R531" t="s">
        <v>32</v>
      </c>
      <c r="S531" t="s">
        <v>387</v>
      </c>
      <c r="U531" t="str">
        <f t="shared" ref="U531:U593" si="286">IF($T$1&lt;&gt;"Cq","",IF(T531="","NO",IF(T531&lt;33,"YES","NO*")))</f>
        <v/>
      </c>
      <c r="V531" s="13"/>
    </row>
    <row r="532" spans="1:22" ht="13.2" customHeight="1" x14ac:dyDescent="0.3">
      <c r="A532" s="28"/>
      <c r="B532" s="28"/>
      <c r="C532" s="28"/>
      <c r="D532" s="28"/>
      <c r="E532" s="28"/>
      <c r="F532" s="28"/>
      <c r="G532" s="37"/>
      <c r="H532" s="28"/>
      <c r="I532" s="28"/>
      <c r="J532" s="28"/>
      <c r="K532" s="28"/>
      <c r="L532" s="28"/>
      <c r="M532" s="28"/>
      <c r="N532" s="28"/>
      <c r="O532" s="29"/>
      <c r="P532" t="str">
        <f t="shared" si="285"/>
        <v/>
      </c>
      <c r="Q532" t="s">
        <v>705</v>
      </c>
      <c r="R532" t="s">
        <v>25</v>
      </c>
      <c r="S532" t="s">
        <v>387</v>
      </c>
      <c r="U532" t="str">
        <f t="shared" si="283"/>
        <v/>
      </c>
      <c r="V532" s="13"/>
    </row>
    <row r="533" spans="1:22" ht="13.2" customHeight="1" x14ac:dyDescent="0.3">
      <c r="A533" s="28"/>
      <c r="B533" s="28"/>
      <c r="C533" s="28"/>
      <c r="D533" s="28"/>
      <c r="E533" s="28"/>
      <c r="F533" s="28"/>
      <c r="G533" s="37"/>
      <c r="H533" s="28"/>
      <c r="I533" s="28"/>
      <c r="J533" s="28"/>
      <c r="K533" s="28"/>
      <c r="L533" s="28"/>
      <c r="M533" s="28"/>
      <c r="N533" s="28"/>
      <c r="O533" s="29"/>
      <c r="P533" t="str">
        <f t="shared" si="285"/>
        <v/>
      </c>
      <c r="Q533" t="s">
        <v>705</v>
      </c>
      <c r="R533" t="s">
        <v>32</v>
      </c>
      <c r="S533" t="s">
        <v>387</v>
      </c>
      <c r="U533" t="str">
        <f t="shared" si="286"/>
        <v/>
      </c>
      <c r="V533" s="13"/>
    </row>
    <row r="534" spans="1:22" ht="13.2" customHeight="1" x14ac:dyDescent="0.3">
      <c r="A534" s="28"/>
      <c r="B534" s="28"/>
      <c r="C534" s="28"/>
      <c r="D534" s="28"/>
      <c r="E534" s="28"/>
      <c r="F534" s="28"/>
      <c r="G534" s="37"/>
      <c r="H534" s="28"/>
      <c r="I534" s="28"/>
      <c r="J534" s="28"/>
      <c r="K534" s="28"/>
      <c r="L534" s="28"/>
      <c r="M534" s="28"/>
      <c r="N534" s="28"/>
      <c r="O534" s="29"/>
      <c r="P534" t="str">
        <f>IF(D$131="","",D$131)</f>
        <v/>
      </c>
      <c r="Q534" t="s">
        <v>706</v>
      </c>
      <c r="R534" t="s">
        <v>25</v>
      </c>
      <c r="S534" t="s">
        <v>390</v>
      </c>
      <c r="U534" t="str">
        <f t="shared" si="283"/>
        <v/>
      </c>
      <c r="V534" s="13" t="str">
        <f t="shared" ref="V534" si="287">IF(OR($N$15="Int.",ISBLANK($N$15)),"",IF(AND(U535="NO*",U537="NO*"),"Case 0",IF(U534="VALID",IF(U536="VALID",IF(U535="YES",IF(U537="YES","Case 1","Case 2"),IF(U537="YES","Case 3","Case 4")),IF(U535="YES",IF(U537="YES","Case 5","Case 6"),IF(U537="YES","Case 7","Case 8"))),IF(U536="VALID",IF(U535="YES",IF(U537="YES","Case 9","Case 10"),IF(U537="YES","Case 11","Case 12")),IF(U535="YES",IF(U537="YES","Case 13","Case 14"),IF(U537="YES","Case 15","Case 16"))))))</f>
        <v/>
      </c>
    </row>
    <row r="535" spans="1:22" ht="13.2" customHeight="1" x14ac:dyDescent="0.3">
      <c r="A535" s="28"/>
      <c r="B535" s="28"/>
      <c r="C535" s="28"/>
      <c r="D535" s="28"/>
      <c r="E535" s="28"/>
      <c r="F535" s="28"/>
      <c r="G535" s="37"/>
      <c r="H535" s="28"/>
      <c r="I535" s="28"/>
      <c r="J535" s="28"/>
      <c r="K535" s="28"/>
      <c r="L535" s="28"/>
      <c r="M535" s="28"/>
      <c r="N535" s="28"/>
      <c r="O535" s="29"/>
      <c r="P535" t="str">
        <f t="shared" ref="P535:P537" si="288">IF(D$131="","",D$131)</f>
        <v/>
      </c>
      <c r="Q535" t="s">
        <v>706</v>
      </c>
      <c r="R535" t="s">
        <v>32</v>
      </c>
      <c r="S535" t="s">
        <v>390</v>
      </c>
      <c r="U535" t="str">
        <f t="shared" si="286"/>
        <v/>
      </c>
      <c r="V535" s="13"/>
    </row>
    <row r="536" spans="1:22" ht="13.2" customHeight="1" x14ac:dyDescent="0.3">
      <c r="A536" s="28"/>
      <c r="B536" s="28"/>
      <c r="C536" s="28"/>
      <c r="D536" s="28"/>
      <c r="E536" s="28"/>
      <c r="F536" s="28"/>
      <c r="G536" s="37"/>
      <c r="H536" s="28"/>
      <c r="I536" s="28"/>
      <c r="J536" s="28"/>
      <c r="K536" s="28"/>
      <c r="L536" s="28"/>
      <c r="M536" s="28"/>
      <c r="N536" s="28"/>
      <c r="O536" s="29"/>
      <c r="P536" t="str">
        <f t="shared" si="288"/>
        <v/>
      </c>
      <c r="Q536" t="s">
        <v>707</v>
      </c>
      <c r="R536" t="s">
        <v>25</v>
      </c>
      <c r="S536" t="s">
        <v>390</v>
      </c>
      <c r="U536" t="str">
        <f t="shared" si="283"/>
        <v/>
      </c>
      <c r="V536" s="13"/>
    </row>
    <row r="537" spans="1:22" ht="13.2" customHeight="1" x14ac:dyDescent="0.3">
      <c r="A537" s="28"/>
      <c r="B537" s="28"/>
      <c r="C537" s="28"/>
      <c r="D537" s="28"/>
      <c r="E537" s="28"/>
      <c r="F537" s="28"/>
      <c r="G537" s="37"/>
      <c r="H537" s="28"/>
      <c r="I537" s="28"/>
      <c r="J537" s="28"/>
      <c r="K537" s="28"/>
      <c r="L537" s="28"/>
      <c r="M537" s="28"/>
      <c r="N537" s="28"/>
      <c r="O537" s="29"/>
      <c r="P537" t="str">
        <f t="shared" si="288"/>
        <v/>
      </c>
      <c r="Q537" t="s">
        <v>707</v>
      </c>
      <c r="R537" t="s">
        <v>32</v>
      </c>
      <c r="S537" t="s">
        <v>390</v>
      </c>
      <c r="U537" t="str">
        <f t="shared" si="286"/>
        <v/>
      </c>
      <c r="V537" s="13"/>
    </row>
    <row r="538" spans="1:22" ht="13.2" customHeight="1" x14ac:dyDescent="0.3">
      <c r="A538" s="28"/>
      <c r="B538" s="28"/>
      <c r="C538" s="28"/>
      <c r="D538" s="28"/>
      <c r="E538" s="28"/>
      <c r="F538" s="28"/>
      <c r="G538" s="37"/>
      <c r="H538" s="28"/>
      <c r="I538" s="28"/>
      <c r="J538" s="28"/>
      <c r="K538" s="28"/>
      <c r="L538" s="28"/>
      <c r="M538" s="28"/>
      <c r="N538" s="28"/>
      <c r="O538" s="29"/>
      <c r="P538" t="str">
        <f>IF(D$132="","",D$132)</f>
        <v/>
      </c>
      <c r="Q538" t="s">
        <v>708</v>
      </c>
      <c r="R538" t="s">
        <v>25</v>
      </c>
      <c r="S538" t="s">
        <v>392</v>
      </c>
      <c r="U538" t="str">
        <f t="shared" si="283"/>
        <v/>
      </c>
      <c r="V538" s="13" t="str">
        <f t="shared" ref="V538" si="289">IF(OR($N$15="Int.",ISBLANK($N$15)),"",IF(AND(U539="NO*",U541="NO*"),"Case 0",IF(U538="VALID",IF(U540="VALID",IF(U539="YES",IF(U541="YES","Case 1","Case 2"),IF(U541="YES","Case 3","Case 4")),IF(U539="YES",IF(U541="YES","Case 5","Case 6"),IF(U541="YES","Case 7","Case 8"))),IF(U540="VALID",IF(U539="YES",IF(U541="YES","Case 9","Case 10"),IF(U541="YES","Case 11","Case 12")),IF(U539="YES",IF(U541="YES","Case 13","Case 14"),IF(U541="YES","Case 15","Case 16"))))))</f>
        <v/>
      </c>
    </row>
    <row r="539" spans="1:22" ht="13.2" customHeight="1" x14ac:dyDescent="0.3">
      <c r="A539" s="28"/>
      <c r="B539" s="28"/>
      <c r="C539" s="28"/>
      <c r="D539" s="28"/>
      <c r="E539" s="28"/>
      <c r="F539" s="28"/>
      <c r="G539" s="37"/>
      <c r="H539" s="28"/>
      <c r="I539" s="28"/>
      <c r="J539" s="28"/>
      <c r="K539" s="28"/>
      <c r="L539" s="28"/>
      <c r="M539" s="28"/>
      <c r="N539" s="28"/>
      <c r="O539" s="29"/>
      <c r="P539" t="str">
        <f t="shared" ref="P539:P541" si="290">IF(D$132="","",D$132)</f>
        <v/>
      </c>
      <c r="Q539" t="s">
        <v>708</v>
      </c>
      <c r="R539" t="s">
        <v>32</v>
      </c>
      <c r="S539" t="s">
        <v>392</v>
      </c>
      <c r="U539" t="str">
        <f t="shared" si="286"/>
        <v/>
      </c>
      <c r="V539" s="13"/>
    </row>
    <row r="540" spans="1:22" ht="13.2" customHeight="1" x14ac:dyDescent="0.3">
      <c r="A540" s="28"/>
      <c r="B540" s="28"/>
      <c r="C540" s="28"/>
      <c r="D540" s="28"/>
      <c r="E540" s="28"/>
      <c r="F540" s="28"/>
      <c r="G540" s="37"/>
      <c r="H540" s="28"/>
      <c r="I540" s="28"/>
      <c r="J540" s="28"/>
      <c r="K540" s="28"/>
      <c r="L540" s="28"/>
      <c r="M540" s="28"/>
      <c r="N540" s="28"/>
      <c r="O540" s="29"/>
      <c r="P540" t="str">
        <f t="shared" si="290"/>
        <v/>
      </c>
      <c r="Q540" t="s">
        <v>709</v>
      </c>
      <c r="R540" t="s">
        <v>25</v>
      </c>
      <c r="S540" t="s">
        <v>392</v>
      </c>
      <c r="U540" t="str">
        <f t="shared" si="283"/>
        <v/>
      </c>
      <c r="V540" s="13"/>
    </row>
    <row r="541" spans="1:22" ht="13.2" customHeight="1" x14ac:dyDescent="0.3">
      <c r="A541" s="28"/>
      <c r="B541" s="28"/>
      <c r="C541" s="28"/>
      <c r="D541" s="28"/>
      <c r="E541" s="28"/>
      <c r="F541" s="28"/>
      <c r="G541" s="37"/>
      <c r="H541" s="28"/>
      <c r="I541" s="28"/>
      <c r="J541" s="28"/>
      <c r="K541" s="28"/>
      <c r="L541" s="28"/>
      <c r="M541" s="28"/>
      <c r="N541" s="28"/>
      <c r="O541" s="29"/>
      <c r="P541" t="str">
        <f t="shared" si="290"/>
        <v/>
      </c>
      <c r="Q541" t="s">
        <v>709</v>
      </c>
      <c r="R541" t="s">
        <v>32</v>
      </c>
      <c r="S541" t="s">
        <v>392</v>
      </c>
      <c r="U541" t="str">
        <f t="shared" si="286"/>
        <v/>
      </c>
      <c r="V541" s="13"/>
    </row>
    <row r="542" spans="1:22" ht="13.2" customHeight="1" x14ac:dyDescent="0.3">
      <c r="A542" s="28"/>
      <c r="B542" s="28"/>
      <c r="C542" s="28"/>
      <c r="D542" s="28"/>
      <c r="E542" s="28"/>
      <c r="F542" s="28"/>
      <c r="G542" s="37"/>
      <c r="H542" s="28"/>
      <c r="I542" s="28"/>
      <c r="J542" s="28"/>
      <c r="K542" s="28"/>
      <c r="L542" s="28"/>
      <c r="M542" s="28"/>
      <c r="N542" s="28"/>
      <c r="O542" s="29"/>
      <c r="P542" t="str">
        <f>IF(D$133="","",D$133)</f>
        <v/>
      </c>
      <c r="Q542" t="s">
        <v>94</v>
      </c>
      <c r="R542" t="s">
        <v>25</v>
      </c>
      <c r="S542" t="s">
        <v>395</v>
      </c>
      <c r="U542" t="str">
        <f t="shared" si="283"/>
        <v/>
      </c>
      <c r="V542" s="13" t="str">
        <f t="shared" ref="V542" si="291">IF(OR($N$15="Int.",ISBLANK($N$15)),"",IF(AND(U543="NO*",U545="NO*"),"Case 0",IF(U542="VALID",IF(U544="VALID",IF(U543="YES",IF(U545="YES","Case 1","Case 2"),IF(U545="YES","Case 3","Case 4")),IF(U543="YES",IF(U545="YES","Case 5","Case 6"),IF(U545="YES","Case 7","Case 8"))),IF(U544="VALID",IF(U543="YES",IF(U545="YES","Case 9","Case 10"),IF(U545="YES","Case 11","Case 12")),IF(U543="YES",IF(U545="YES","Case 13","Case 14"),IF(U545="YES","Case 15","Case 16"))))))</f>
        <v/>
      </c>
    </row>
    <row r="543" spans="1:22" ht="13.2" customHeight="1" x14ac:dyDescent="0.3">
      <c r="A543" s="28"/>
      <c r="B543" s="28"/>
      <c r="C543" s="28"/>
      <c r="D543" s="28"/>
      <c r="E543" s="28"/>
      <c r="F543" s="28"/>
      <c r="G543" s="37"/>
      <c r="H543" s="28"/>
      <c r="I543" s="28"/>
      <c r="J543" s="28"/>
      <c r="K543" s="28"/>
      <c r="L543" s="28"/>
      <c r="M543" s="28"/>
      <c r="N543" s="28"/>
      <c r="O543" s="29"/>
      <c r="P543" t="str">
        <f t="shared" ref="P543:P545" si="292">IF(D$133="","",D$133)</f>
        <v/>
      </c>
      <c r="Q543" t="s">
        <v>94</v>
      </c>
      <c r="R543" t="s">
        <v>32</v>
      </c>
      <c r="S543" t="s">
        <v>395</v>
      </c>
      <c r="U543" t="str">
        <f t="shared" si="286"/>
        <v/>
      </c>
      <c r="V543" s="13"/>
    </row>
    <row r="544" spans="1:22" ht="13.2" customHeight="1" x14ac:dyDescent="0.3">
      <c r="A544" s="28"/>
      <c r="B544" s="28"/>
      <c r="C544" s="28"/>
      <c r="D544" s="28"/>
      <c r="E544" s="28"/>
      <c r="F544" s="28"/>
      <c r="G544" s="37"/>
      <c r="H544" s="28"/>
      <c r="I544" s="28"/>
      <c r="J544" s="28"/>
      <c r="K544" s="28"/>
      <c r="L544" s="28"/>
      <c r="M544" s="28"/>
      <c r="N544" s="28"/>
      <c r="O544" s="29"/>
      <c r="P544" t="str">
        <f t="shared" si="292"/>
        <v/>
      </c>
      <c r="Q544" t="s">
        <v>96</v>
      </c>
      <c r="R544" t="s">
        <v>25</v>
      </c>
      <c r="S544" t="s">
        <v>395</v>
      </c>
      <c r="U544" t="str">
        <f t="shared" si="283"/>
        <v/>
      </c>
      <c r="V544" s="13"/>
    </row>
    <row r="545" spans="1:22" ht="13.2" customHeight="1" x14ac:dyDescent="0.3">
      <c r="A545" s="28"/>
      <c r="B545" s="28"/>
      <c r="C545" s="28"/>
      <c r="D545" s="28"/>
      <c r="E545" s="28"/>
      <c r="F545" s="28"/>
      <c r="G545" s="37"/>
      <c r="H545" s="28"/>
      <c r="I545" s="28"/>
      <c r="J545" s="28"/>
      <c r="K545" s="28"/>
      <c r="L545" s="28"/>
      <c r="M545" s="28"/>
      <c r="N545" s="28"/>
      <c r="O545" s="29"/>
      <c r="P545" t="str">
        <f t="shared" si="292"/>
        <v/>
      </c>
      <c r="Q545" t="s">
        <v>96</v>
      </c>
      <c r="R545" t="s">
        <v>32</v>
      </c>
      <c r="S545" t="s">
        <v>395</v>
      </c>
      <c r="U545" t="str">
        <f t="shared" si="286"/>
        <v/>
      </c>
      <c r="V545" s="13"/>
    </row>
    <row r="546" spans="1:22" ht="13.2" customHeight="1" x14ac:dyDescent="0.3">
      <c r="A546" s="28"/>
      <c r="B546" s="28"/>
      <c r="C546" s="28"/>
      <c r="D546" s="28"/>
      <c r="E546" s="28"/>
      <c r="F546" s="28"/>
      <c r="G546" s="37"/>
      <c r="H546" s="28"/>
      <c r="I546" s="28"/>
      <c r="J546" s="28"/>
      <c r="K546" s="28"/>
      <c r="L546" s="28"/>
      <c r="M546" s="28"/>
      <c r="N546" s="28"/>
      <c r="O546" s="29"/>
      <c r="P546" t="str">
        <f>IF(D$134="","",D$134)</f>
        <v/>
      </c>
      <c r="Q546" t="s">
        <v>710</v>
      </c>
      <c r="R546" t="s">
        <v>25</v>
      </c>
      <c r="S546" t="s">
        <v>397</v>
      </c>
      <c r="U546" t="str">
        <f t="shared" si="283"/>
        <v/>
      </c>
      <c r="V546" s="13" t="str">
        <f t="shared" ref="V546" si="293">IF(OR($N$15="Int.",ISBLANK($N$15)),"",IF(AND(U547="NO*",U549="NO*"),"Case 0",IF(U546="VALID",IF(U548="VALID",IF(U547="YES",IF(U549="YES","Case 1","Case 2"),IF(U549="YES","Case 3","Case 4")),IF(U547="YES",IF(U549="YES","Case 5","Case 6"),IF(U549="YES","Case 7","Case 8"))),IF(U548="VALID",IF(U547="YES",IF(U549="YES","Case 9","Case 10"),IF(U549="YES","Case 11","Case 12")),IF(U547="YES",IF(U549="YES","Case 13","Case 14"),IF(U549="YES","Case 15","Case 16"))))))</f>
        <v/>
      </c>
    </row>
    <row r="547" spans="1:22" ht="13.2" customHeight="1" x14ac:dyDescent="0.3">
      <c r="A547" s="28"/>
      <c r="B547" s="28"/>
      <c r="C547" s="28"/>
      <c r="D547" s="28"/>
      <c r="E547" s="28"/>
      <c r="F547" s="28"/>
      <c r="G547" s="37"/>
      <c r="H547" s="28"/>
      <c r="I547" s="28"/>
      <c r="J547" s="28"/>
      <c r="K547" s="28"/>
      <c r="L547" s="28"/>
      <c r="M547" s="28"/>
      <c r="N547" s="28"/>
      <c r="O547" s="29"/>
      <c r="P547" t="str">
        <f t="shared" ref="P547:P549" si="294">IF(D$134="","",D$134)</f>
        <v/>
      </c>
      <c r="Q547" t="s">
        <v>710</v>
      </c>
      <c r="R547" t="s">
        <v>32</v>
      </c>
      <c r="S547" t="s">
        <v>397</v>
      </c>
      <c r="U547" t="str">
        <f t="shared" si="286"/>
        <v/>
      </c>
      <c r="V547" s="13"/>
    </row>
    <row r="548" spans="1:22" ht="13.2" customHeight="1" x14ac:dyDescent="0.3">
      <c r="A548" s="28"/>
      <c r="B548" s="28"/>
      <c r="C548" s="28"/>
      <c r="D548" s="28"/>
      <c r="E548" s="28"/>
      <c r="F548" s="28"/>
      <c r="G548" s="37"/>
      <c r="H548" s="28"/>
      <c r="I548" s="28"/>
      <c r="J548" s="28"/>
      <c r="K548" s="28"/>
      <c r="L548" s="28"/>
      <c r="M548" s="28"/>
      <c r="N548" s="28"/>
      <c r="O548" s="29"/>
      <c r="P548" t="str">
        <f t="shared" si="294"/>
        <v/>
      </c>
      <c r="Q548" t="s">
        <v>711</v>
      </c>
      <c r="R548" t="s">
        <v>25</v>
      </c>
      <c r="S548" t="s">
        <v>397</v>
      </c>
      <c r="U548" t="str">
        <f t="shared" si="283"/>
        <v/>
      </c>
      <c r="V548" s="13"/>
    </row>
    <row r="549" spans="1:22" ht="13.2" customHeight="1" x14ac:dyDescent="0.3">
      <c r="A549" s="28"/>
      <c r="B549" s="28"/>
      <c r="C549" s="28"/>
      <c r="D549" s="28"/>
      <c r="E549" s="28"/>
      <c r="F549" s="28"/>
      <c r="G549" s="37"/>
      <c r="H549" s="28"/>
      <c r="I549" s="28"/>
      <c r="J549" s="28"/>
      <c r="K549" s="28"/>
      <c r="L549" s="28"/>
      <c r="M549" s="28"/>
      <c r="N549" s="28"/>
      <c r="O549" s="29"/>
      <c r="P549" t="str">
        <f t="shared" si="294"/>
        <v/>
      </c>
      <c r="Q549" t="s">
        <v>711</v>
      </c>
      <c r="R549" t="s">
        <v>32</v>
      </c>
      <c r="S549" t="s">
        <v>397</v>
      </c>
      <c r="U549" t="str">
        <f t="shared" si="286"/>
        <v/>
      </c>
      <c r="V549" s="13"/>
    </row>
    <row r="550" spans="1:22" ht="13.2" customHeight="1" x14ac:dyDescent="0.3">
      <c r="A550" s="28"/>
      <c r="B550" s="28"/>
      <c r="C550" s="28"/>
      <c r="D550" s="28"/>
      <c r="E550" s="28"/>
      <c r="F550" s="28"/>
      <c r="G550" s="37"/>
      <c r="H550" s="28"/>
      <c r="I550" s="28"/>
      <c r="J550" s="28"/>
      <c r="K550" s="28"/>
      <c r="L550" s="28"/>
      <c r="M550" s="28"/>
      <c r="N550" s="28"/>
      <c r="O550" s="29"/>
      <c r="P550" t="str">
        <f>IF(D$135="","",D$135)</f>
        <v/>
      </c>
      <c r="Q550" t="s">
        <v>712</v>
      </c>
      <c r="R550" t="s">
        <v>25</v>
      </c>
      <c r="S550" t="s">
        <v>400</v>
      </c>
      <c r="U550" t="str">
        <f t="shared" si="283"/>
        <v/>
      </c>
      <c r="V550" s="13" t="str">
        <f t="shared" ref="V550" si="295">IF(OR($N$15="Int.",ISBLANK($N$15)),"",IF(AND(U551="NO*",U553="NO*"),"Case 0",IF(U550="VALID",IF(U552="VALID",IF(U551="YES",IF(U553="YES","Case 1","Case 2"),IF(U553="YES","Case 3","Case 4")),IF(U551="YES",IF(U553="YES","Case 5","Case 6"),IF(U553="YES","Case 7","Case 8"))),IF(U552="VALID",IF(U551="YES",IF(U553="YES","Case 9","Case 10"),IF(U553="YES","Case 11","Case 12")),IF(U551="YES",IF(U553="YES","Case 13","Case 14"),IF(U553="YES","Case 15","Case 16"))))))</f>
        <v/>
      </c>
    </row>
    <row r="551" spans="1:22" ht="13.2" customHeight="1" x14ac:dyDescent="0.3">
      <c r="A551" s="28"/>
      <c r="B551" s="28"/>
      <c r="C551" s="28"/>
      <c r="D551" s="28"/>
      <c r="E551" s="28"/>
      <c r="F551" s="28"/>
      <c r="G551" s="37"/>
      <c r="H551" s="28"/>
      <c r="I551" s="28"/>
      <c r="J551" s="28"/>
      <c r="K551" s="28"/>
      <c r="L551" s="28"/>
      <c r="M551" s="28"/>
      <c r="N551" s="28"/>
      <c r="O551" s="29"/>
      <c r="P551" t="str">
        <f t="shared" ref="P551:P553" si="296">IF(D$135="","",D$135)</f>
        <v/>
      </c>
      <c r="Q551" t="s">
        <v>712</v>
      </c>
      <c r="R551" t="s">
        <v>32</v>
      </c>
      <c r="S551" t="s">
        <v>400</v>
      </c>
      <c r="U551" t="str">
        <f t="shared" si="286"/>
        <v/>
      </c>
      <c r="V551" s="13"/>
    </row>
    <row r="552" spans="1:22" ht="13.2" customHeight="1" x14ac:dyDescent="0.3">
      <c r="A552" s="28"/>
      <c r="B552" s="28"/>
      <c r="C552" s="28"/>
      <c r="D552" s="28"/>
      <c r="E552" s="28"/>
      <c r="F552" s="28"/>
      <c r="G552" s="37"/>
      <c r="H552" s="28"/>
      <c r="I552" s="28"/>
      <c r="J552" s="28"/>
      <c r="K552" s="28"/>
      <c r="L552" s="28"/>
      <c r="M552" s="28"/>
      <c r="N552" s="28"/>
      <c r="O552" s="29"/>
      <c r="P552" t="str">
        <f t="shared" si="296"/>
        <v/>
      </c>
      <c r="Q552" t="s">
        <v>713</v>
      </c>
      <c r="R552" t="s">
        <v>25</v>
      </c>
      <c r="S552" t="s">
        <v>400</v>
      </c>
      <c r="U552" t="str">
        <f t="shared" si="283"/>
        <v/>
      </c>
      <c r="V552" s="13"/>
    </row>
    <row r="553" spans="1:22" ht="13.2" customHeight="1" x14ac:dyDescent="0.3">
      <c r="A553" s="28"/>
      <c r="B553" s="28"/>
      <c r="C553" s="28"/>
      <c r="D553" s="28"/>
      <c r="E553" s="28"/>
      <c r="F553" s="28"/>
      <c r="G553" s="37"/>
      <c r="H553" s="28"/>
      <c r="I553" s="28"/>
      <c r="J553" s="28"/>
      <c r="K553" s="28"/>
      <c r="L553" s="28"/>
      <c r="M553" s="28"/>
      <c r="N553" s="28"/>
      <c r="O553" s="29"/>
      <c r="P553" t="str">
        <f t="shared" si="296"/>
        <v/>
      </c>
      <c r="Q553" t="s">
        <v>713</v>
      </c>
      <c r="R553" t="s">
        <v>32</v>
      </c>
      <c r="S553" t="s">
        <v>400</v>
      </c>
      <c r="U553" t="str">
        <f t="shared" si="286"/>
        <v/>
      </c>
      <c r="V553" s="13"/>
    </row>
    <row r="554" spans="1:22" ht="13.2" customHeight="1" x14ac:dyDescent="0.3">
      <c r="A554" s="28"/>
      <c r="B554" s="28"/>
      <c r="C554" s="28"/>
      <c r="D554" s="28"/>
      <c r="E554" s="28"/>
      <c r="F554" s="28"/>
      <c r="G554" s="37"/>
      <c r="H554" s="28"/>
      <c r="I554" s="28"/>
      <c r="J554" s="28"/>
      <c r="K554" s="28"/>
      <c r="L554" s="28"/>
      <c r="M554" s="28"/>
      <c r="N554" s="28"/>
      <c r="O554" s="29"/>
      <c r="P554" t="str">
        <f>IF(D$136="","",D$136)</f>
        <v/>
      </c>
      <c r="Q554" t="s">
        <v>714</v>
      </c>
      <c r="R554" t="s">
        <v>25</v>
      </c>
      <c r="S554" t="s">
        <v>402</v>
      </c>
      <c r="U554" t="str">
        <f t="shared" si="283"/>
        <v/>
      </c>
      <c r="V554" s="13" t="str">
        <f t="shared" ref="V554" si="297">IF(OR($N$15="Int.",ISBLANK($N$15)),"",IF(AND(U555="NO*",U557="NO*"),"Case 0",IF(U554="VALID",IF(U556="VALID",IF(U555="YES",IF(U557="YES","Case 1","Case 2"),IF(U557="YES","Case 3","Case 4")),IF(U555="YES",IF(U557="YES","Case 5","Case 6"),IF(U557="YES","Case 7","Case 8"))),IF(U556="VALID",IF(U555="YES",IF(U557="YES","Case 9","Case 10"),IF(U557="YES","Case 11","Case 12")),IF(U555="YES",IF(U557="YES","Case 13","Case 14"),IF(U557="YES","Case 15","Case 16"))))))</f>
        <v/>
      </c>
    </row>
    <row r="555" spans="1:22" ht="13.2" customHeight="1" x14ac:dyDescent="0.3">
      <c r="A555" s="28"/>
      <c r="B555" s="28"/>
      <c r="C555" s="28"/>
      <c r="D555" s="28"/>
      <c r="E555" s="28"/>
      <c r="F555" s="28"/>
      <c r="G555" s="37"/>
      <c r="H555" s="28"/>
      <c r="I555" s="28"/>
      <c r="J555" s="28"/>
      <c r="K555" s="28"/>
      <c r="L555" s="28"/>
      <c r="M555" s="28"/>
      <c r="N555" s="28"/>
      <c r="O555" s="29"/>
      <c r="P555" t="str">
        <f t="shared" ref="P555:P557" si="298">IF(D$136="","",D$136)</f>
        <v/>
      </c>
      <c r="Q555" t="s">
        <v>714</v>
      </c>
      <c r="R555" t="s">
        <v>32</v>
      </c>
      <c r="S555" t="s">
        <v>402</v>
      </c>
      <c r="U555" t="str">
        <f t="shared" si="286"/>
        <v/>
      </c>
      <c r="V555" s="13"/>
    </row>
    <row r="556" spans="1:22" ht="13.2" customHeight="1" x14ac:dyDescent="0.3">
      <c r="A556" s="28"/>
      <c r="B556" s="28"/>
      <c r="C556" s="28"/>
      <c r="D556" s="28"/>
      <c r="E556" s="28"/>
      <c r="F556" s="28"/>
      <c r="G556" s="37"/>
      <c r="H556" s="28"/>
      <c r="I556" s="28"/>
      <c r="J556" s="28"/>
      <c r="K556" s="28"/>
      <c r="L556" s="28"/>
      <c r="M556" s="28"/>
      <c r="N556" s="28"/>
      <c r="O556" s="29"/>
      <c r="P556" t="str">
        <f t="shared" si="298"/>
        <v/>
      </c>
      <c r="Q556" t="s">
        <v>715</v>
      </c>
      <c r="R556" t="s">
        <v>25</v>
      </c>
      <c r="S556" t="s">
        <v>402</v>
      </c>
      <c r="U556" t="str">
        <f t="shared" si="283"/>
        <v/>
      </c>
      <c r="V556" s="13"/>
    </row>
    <row r="557" spans="1:22" ht="13.2" customHeight="1" x14ac:dyDescent="0.3">
      <c r="A557" s="28"/>
      <c r="B557" s="28"/>
      <c r="C557" s="28"/>
      <c r="D557" s="28"/>
      <c r="E557" s="28"/>
      <c r="F557" s="28"/>
      <c r="G557" s="37"/>
      <c r="H557" s="28"/>
      <c r="I557" s="28"/>
      <c r="J557" s="28"/>
      <c r="K557" s="28"/>
      <c r="L557" s="28"/>
      <c r="M557" s="28"/>
      <c r="N557" s="28"/>
      <c r="O557" s="29"/>
      <c r="P557" t="str">
        <f t="shared" si="298"/>
        <v/>
      </c>
      <c r="Q557" t="s">
        <v>715</v>
      </c>
      <c r="R557" t="s">
        <v>32</v>
      </c>
      <c r="S557" t="s">
        <v>402</v>
      </c>
      <c r="U557" t="str">
        <f t="shared" si="286"/>
        <v/>
      </c>
      <c r="V557" s="13"/>
    </row>
    <row r="558" spans="1:22" ht="13.2" customHeight="1" x14ac:dyDescent="0.3">
      <c r="A558" s="28"/>
      <c r="B558" s="28"/>
      <c r="C558" s="28"/>
      <c r="D558" s="28"/>
      <c r="E558" s="28"/>
      <c r="F558" s="28"/>
      <c r="G558" s="37"/>
      <c r="H558" s="28"/>
      <c r="I558" s="28"/>
      <c r="J558" s="28"/>
      <c r="K558" s="28"/>
      <c r="L558" s="28"/>
      <c r="M558" s="28"/>
      <c r="N558" s="28"/>
      <c r="O558" s="29"/>
      <c r="P558" t="str">
        <f>IF(D$137="","",D$137)</f>
        <v/>
      </c>
      <c r="Q558" t="s">
        <v>716</v>
      </c>
      <c r="R558" t="s">
        <v>25</v>
      </c>
      <c r="S558" t="s">
        <v>405</v>
      </c>
      <c r="U558" t="str">
        <f t="shared" si="283"/>
        <v/>
      </c>
      <c r="V558" s="13" t="str">
        <f t="shared" ref="V558" si="299">IF(OR($N$15="Int.",ISBLANK($N$15)),"",IF(AND(U559="NO*",U561="NO*"),"Case 0",IF(U558="VALID",IF(U560="VALID",IF(U559="YES",IF(U561="YES","Case 1","Case 2"),IF(U561="YES","Case 3","Case 4")),IF(U559="YES",IF(U561="YES","Case 5","Case 6"),IF(U561="YES","Case 7","Case 8"))),IF(U560="VALID",IF(U559="YES",IF(U561="YES","Case 9","Case 10"),IF(U561="YES","Case 11","Case 12")),IF(U559="YES",IF(U561="YES","Case 13","Case 14"),IF(U561="YES","Case 15","Case 16"))))))</f>
        <v/>
      </c>
    </row>
    <row r="559" spans="1:22" ht="13.2" customHeight="1" x14ac:dyDescent="0.3">
      <c r="A559" s="28"/>
      <c r="B559" s="28"/>
      <c r="C559" s="28"/>
      <c r="D559" s="28"/>
      <c r="E559" s="28"/>
      <c r="F559" s="28"/>
      <c r="G559" s="37"/>
      <c r="H559" s="28"/>
      <c r="I559" s="28"/>
      <c r="J559" s="28"/>
      <c r="K559" s="28"/>
      <c r="L559" s="28"/>
      <c r="M559" s="28"/>
      <c r="N559" s="28"/>
      <c r="O559" s="29"/>
      <c r="P559" t="str">
        <f t="shared" ref="P559:P561" si="300">IF(D$137="","",D$137)</f>
        <v/>
      </c>
      <c r="Q559" t="s">
        <v>716</v>
      </c>
      <c r="R559" t="s">
        <v>32</v>
      </c>
      <c r="S559" t="s">
        <v>405</v>
      </c>
      <c r="U559" t="str">
        <f t="shared" si="286"/>
        <v/>
      </c>
      <c r="V559" s="13"/>
    </row>
    <row r="560" spans="1:22" ht="13.2" customHeight="1" x14ac:dyDescent="0.3">
      <c r="A560" s="28"/>
      <c r="B560" s="28"/>
      <c r="C560" s="28"/>
      <c r="D560" s="28"/>
      <c r="E560" s="28"/>
      <c r="F560" s="28"/>
      <c r="G560" s="37"/>
      <c r="H560" s="28"/>
      <c r="I560" s="28"/>
      <c r="J560" s="28"/>
      <c r="K560" s="28"/>
      <c r="L560" s="28"/>
      <c r="M560" s="28"/>
      <c r="N560" s="28"/>
      <c r="O560" s="29"/>
      <c r="P560" t="str">
        <f t="shared" si="300"/>
        <v/>
      </c>
      <c r="Q560" t="s">
        <v>717</v>
      </c>
      <c r="R560" t="s">
        <v>25</v>
      </c>
      <c r="S560" t="s">
        <v>405</v>
      </c>
      <c r="U560" t="str">
        <f t="shared" si="283"/>
        <v/>
      </c>
      <c r="V560" s="13"/>
    </row>
    <row r="561" spans="1:22" ht="13.2" customHeight="1" x14ac:dyDescent="0.3">
      <c r="A561" s="28"/>
      <c r="B561" s="28"/>
      <c r="C561" s="28"/>
      <c r="D561" s="28"/>
      <c r="E561" s="28"/>
      <c r="F561" s="28"/>
      <c r="G561" s="37"/>
      <c r="H561" s="28"/>
      <c r="I561" s="28"/>
      <c r="J561" s="28"/>
      <c r="K561" s="28"/>
      <c r="L561" s="28"/>
      <c r="M561" s="28"/>
      <c r="N561" s="28"/>
      <c r="O561" s="29"/>
      <c r="P561" t="str">
        <f t="shared" si="300"/>
        <v/>
      </c>
      <c r="Q561" t="s">
        <v>717</v>
      </c>
      <c r="R561" t="s">
        <v>32</v>
      </c>
      <c r="S561" t="s">
        <v>405</v>
      </c>
      <c r="U561" t="str">
        <f t="shared" si="286"/>
        <v/>
      </c>
      <c r="V561" s="13"/>
    </row>
    <row r="562" spans="1:22" ht="13.2" customHeight="1" x14ac:dyDescent="0.3">
      <c r="A562" s="28"/>
      <c r="B562" s="28"/>
      <c r="C562" s="28"/>
      <c r="D562" s="28"/>
      <c r="E562" s="28"/>
      <c r="F562" s="28"/>
      <c r="G562" s="37"/>
      <c r="H562" s="28"/>
      <c r="I562" s="28"/>
      <c r="J562" s="28"/>
      <c r="K562" s="28"/>
      <c r="L562" s="28"/>
      <c r="M562" s="28"/>
      <c r="N562" s="28"/>
      <c r="O562" s="29"/>
      <c r="P562" t="str">
        <f>IF(D$138="","",D$138)</f>
        <v/>
      </c>
      <c r="Q562" t="s">
        <v>718</v>
      </c>
      <c r="R562" t="s">
        <v>25</v>
      </c>
      <c r="S562" t="s">
        <v>407</v>
      </c>
      <c r="U562" t="str">
        <f t="shared" si="283"/>
        <v/>
      </c>
      <c r="V562" s="13" t="str">
        <f t="shared" ref="V562" si="301">IF(OR($N$15="Int.",ISBLANK($N$15)),"",IF(AND(U563="NO*",U565="NO*"),"Case 0",IF(U562="VALID",IF(U564="VALID",IF(U563="YES",IF(U565="YES","Case 1","Case 2"),IF(U565="YES","Case 3","Case 4")),IF(U563="YES",IF(U565="YES","Case 5","Case 6"),IF(U565="YES","Case 7","Case 8"))),IF(U564="VALID",IF(U563="YES",IF(U565="YES","Case 9","Case 10"),IF(U565="YES","Case 11","Case 12")),IF(U563="YES",IF(U565="YES","Case 13","Case 14"),IF(U565="YES","Case 15","Case 16"))))))</f>
        <v/>
      </c>
    </row>
    <row r="563" spans="1:22" ht="13.2" customHeight="1" x14ac:dyDescent="0.3">
      <c r="A563" s="28"/>
      <c r="B563" s="28"/>
      <c r="C563" s="28"/>
      <c r="D563" s="28"/>
      <c r="E563" s="28"/>
      <c r="F563" s="28"/>
      <c r="G563" s="37"/>
      <c r="H563" s="28"/>
      <c r="I563" s="28"/>
      <c r="J563" s="28"/>
      <c r="K563" s="28"/>
      <c r="L563" s="28"/>
      <c r="M563" s="28"/>
      <c r="N563" s="28"/>
      <c r="O563" s="29"/>
      <c r="P563" t="str">
        <f t="shared" ref="P563:P565" si="302">IF(D$138="","",D$138)</f>
        <v/>
      </c>
      <c r="Q563" t="s">
        <v>718</v>
      </c>
      <c r="R563" t="s">
        <v>32</v>
      </c>
      <c r="S563" t="s">
        <v>407</v>
      </c>
      <c r="U563" t="str">
        <f t="shared" si="286"/>
        <v/>
      </c>
      <c r="V563" s="13"/>
    </row>
    <row r="564" spans="1:22" ht="13.2" customHeight="1" x14ac:dyDescent="0.3">
      <c r="A564" s="28"/>
      <c r="B564" s="28"/>
      <c r="C564" s="28"/>
      <c r="D564" s="28"/>
      <c r="E564" s="28"/>
      <c r="F564" s="28"/>
      <c r="G564" s="37"/>
      <c r="H564" s="28"/>
      <c r="I564" s="28"/>
      <c r="J564" s="28"/>
      <c r="K564" s="28"/>
      <c r="L564" s="28"/>
      <c r="M564" s="28"/>
      <c r="N564" s="28"/>
      <c r="O564" s="29"/>
      <c r="P564" t="str">
        <f t="shared" si="302"/>
        <v/>
      </c>
      <c r="Q564" t="s">
        <v>719</v>
      </c>
      <c r="R564" t="s">
        <v>25</v>
      </c>
      <c r="S564" t="s">
        <v>407</v>
      </c>
      <c r="U564" t="str">
        <f t="shared" si="283"/>
        <v/>
      </c>
      <c r="V564" s="13"/>
    </row>
    <row r="565" spans="1:22" ht="13.2" customHeight="1" x14ac:dyDescent="0.3">
      <c r="A565" s="28"/>
      <c r="B565" s="28"/>
      <c r="C565" s="28"/>
      <c r="D565" s="28"/>
      <c r="E565" s="28"/>
      <c r="F565" s="28"/>
      <c r="G565" s="37"/>
      <c r="H565" s="28"/>
      <c r="I565" s="28"/>
      <c r="J565" s="28"/>
      <c r="K565" s="28"/>
      <c r="L565" s="28"/>
      <c r="M565" s="28"/>
      <c r="N565" s="28"/>
      <c r="O565" s="29"/>
      <c r="P565" t="str">
        <f t="shared" si="302"/>
        <v/>
      </c>
      <c r="Q565" t="s">
        <v>719</v>
      </c>
      <c r="R565" t="s">
        <v>32</v>
      </c>
      <c r="S565" t="s">
        <v>407</v>
      </c>
      <c r="U565" t="str">
        <f t="shared" si="286"/>
        <v/>
      </c>
      <c r="V565" s="13"/>
    </row>
    <row r="566" spans="1:22" ht="13.2" customHeight="1" x14ac:dyDescent="0.3">
      <c r="A566" s="28"/>
      <c r="B566" s="28"/>
      <c r="C566" s="28"/>
      <c r="D566" s="28"/>
      <c r="E566" s="28"/>
      <c r="F566" s="28"/>
      <c r="G566" s="37"/>
      <c r="H566" s="28"/>
      <c r="I566" s="28"/>
      <c r="J566" s="28"/>
      <c r="K566" s="28"/>
      <c r="L566" s="28"/>
      <c r="M566" s="28"/>
      <c r="N566" s="28"/>
      <c r="O566" s="29"/>
      <c r="P566" t="str">
        <f>IF(D$139="","",D$139)</f>
        <v/>
      </c>
      <c r="Q566" t="s">
        <v>720</v>
      </c>
      <c r="R566" t="s">
        <v>25</v>
      </c>
      <c r="S566" t="s">
        <v>410</v>
      </c>
      <c r="U566" t="str">
        <f t="shared" si="283"/>
        <v/>
      </c>
      <c r="V566" s="13" t="str">
        <f t="shared" ref="V566" si="303">IF(OR($N$15="Int.",ISBLANK($N$15)),"",IF(AND(U567="NO*",U569="NO*"),"Case 0",IF(U566="VALID",IF(U568="VALID",IF(U567="YES",IF(U569="YES","Case 1","Case 2"),IF(U569="YES","Case 3","Case 4")),IF(U567="YES",IF(U569="YES","Case 5","Case 6"),IF(U569="YES","Case 7","Case 8"))),IF(U568="VALID",IF(U567="YES",IF(U569="YES","Case 9","Case 10"),IF(U569="YES","Case 11","Case 12")),IF(U567="YES",IF(U569="YES","Case 13","Case 14"),IF(U569="YES","Case 15","Case 16"))))))</f>
        <v/>
      </c>
    </row>
    <row r="567" spans="1:22" ht="13.2" customHeight="1" x14ac:dyDescent="0.3">
      <c r="A567" s="28"/>
      <c r="B567" s="28"/>
      <c r="C567" s="28"/>
      <c r="D567" s="28"/>
      <c r="E567" s="28"/>
      <c r="F567" s="28"/>
      <c r="G567" s="37"/>
      <c r="H567" s="28"/>
      <c r="I567" s="28"/>
      <c r="J567" s="28"/>
      <c r="K567" s="28"/>
      <c r="L567" s="28"/>
      <c r="M567" s="28"/>
      <c r="N567" s="28"/>
      <c r="O567" s="29"/>
      <c r="P567" t="str">
        <f t="shared" ref="P567:P569" si="304">IF(D$139="","",D$139)</f>
        <v/>
      </c>
      <c r="Q567" t="s">
        <v>720</v>
      </c>
      <c r="R567" t="s">
        <v>32</v>
      </c>
      <c r="S567" t="s">
        <v>410</v>
      </c>
      <c r="U567" t="str">
        <f t="shared" si="286"/>
        <v/>
      </c>
      <c r="V567" s="13"/>
    </row>
    <row r="568" spans="1:22" ht="13.2" customHeight="1" x14ac:dyDescent="0.3">
      <c r="A568" s="28"/>
      <c r="B568" s="28"/>
      <c r="C568" s="28"/>
      <c r="D568" s="28"/>
      <c r="E568" s="28"/>
      <c r="F568" s="28"/>
      <c r="G568" s="37"/>
      <c r="H568" s="28"/>
      <c r="I568" s="28"/>
      <c r="J568" s="28"/>
      <c r="K568" s="28"/>
      <c r="L568" s="28"/>
      <c r="M568" s="28"/>
      <c r="N568" s="28"/>
      <c r="O568" s="29"/>
      <c r="P568" t="str">
        <f t="shared" si="304"/>
        <v/>
      </c>
      <c r="Q568" t="s">
        <v>721</v>
      </c>
      <c r="R568" t="s">
        <v>25</v>
      </c>
      <c r="S568" t="s">
        <v>410</v>
      </c>
      <c r="U568" t="str">
        <f t="shared" si="283"/>
        <v/>
      </c>
      <c r="V568" s="13"/>
    </row>
    <row r="569" spans="1:22" ht="13.2" customHeight="1" x14ac:dyDescent="0.3">
      <c r="A569" s="28"/>
      <c r="B569" s="28"/>
      <c r="C569" s="28"/>
      <c r="D569" s="28"/>
      <c r="E569" s="28"/>
      <c r="F569" s="28"/>
      <c r="G569" s="37"/>
      <c r="H569" s="28"/>
      <c r="I569" s="28"/>
      <c r="J569" s="28"/>
      <c r="K569" s="28"/>
      <c r="L569" s="28"/>
      <c r="M569" s="28"/>
      <c r="N569" s="28"/>
      <c r="O569" s="29"/>
      <c r="P569" t="str">
        <f t="shared" si="304"/>
        <v/>
      </c>
      <c r="Q569" t="s">
        <v>721</v>
      </c>
      <c r="R569" t="s">
        <v>32</v>
      </c>
      <c r="S569" t="s">
        <v>410</v>
      </c>
      <c r="U569" t="str">
        <f t="shared" si="286"/>
        <v/>
      </c>
      <c r="V569" s="13"/>
    </row>
    <row r="570" spans="1:22" ht="13.2" customHeight="1" x14ac:dyDescent="0.3">
      <c r="A570" s="28"/>
      <c r="B570" s="28"/>
      <c r="C570" s="28"/>
      <c r="D570" s="28"/>
      <c r="E570" s="28"/>
      <c r="F570" s="28"/>
      <c r="G570" s="37"/>
      <c r="H570" s="28"/>
      <c r="I570" s="28"/>
      <c r="J570" s="28"/>
      <c r="K570" s="28"/>
      <c r="L570" s="28"/>
      <c r="M570" s="28"/>
      <c r="N570" s="28"/>
      <c r="O570" s="29"/>
      <c r="P570" t="str">
        <f>IF(D$140="","",D$140)</f>
        <v/>
      </c>
      <c r="Q570" t="s">
        <v>722</v>
      </c>
      <c r="R570" t="s">
        <v>25</v>
      </c>
      <c r="S570" t="s">
        <v>412</v>
      </c>
      <c r="U570" t="str">
        <f t="shared" si="283"/>
        <v/>
      </c>
      <c r="V570" s="13" t="str">
        <f t="shared" ref="V570" si="305">IF(OR($N$15="Int.",ISBLANK($N$15)),"",IF(AND(U571="NO*",U573="NO*"),"Case 0",IF(U570="VALID",IF(U572="VALID",IF(U571="YES",IF(U573="YES","Case 1","Case 2"),IF(U573="YES","Case 3","Case 4")),IF(U571="YES",IF(U573="YES","Case 5","Case 6"),IF(U573="YES","Case 7","Case 8"))),IF(U572="VALID",IF(U571="YES",IF(U573="YES","Case 9","Case 10"),IF(U573="YES","Case 11","Case 12")),IF(U571="YES",IF(U573="YES","Case 13","Case 14"),IF(U573="YES","Case 15","Case 16"))))))</f>
        <v/>
      </c>
    </row>
    <row r="571" spans="1:22" ht="13.2" customHeight="1" x14ac:dyDescent="0.3">
      <c r="A571" s="28"/>
      <c r="B571" s="28"/>
      <c r="C571" s="28"/>
      <c r="D571" s="28"/>
      <c r="E571" s="28"/>
      <c r="F571" s="28"/>
      <c r="G571" s="37"/>
      <c r="H571" s="28"/>
      <c r="I571" s="28"/>
      <c r="J571" s="28"/>
      <c r="K571" s="28"/>
      <c r="L571" s="28"/>
      <c r="M571" s="28"/>
      <c r="N571" s="28"/>
      <c r="O571" s="29"/>
      <c r="P571" t="str">
        <f t="shared" ref="P571:P573" si="306">IF(D$140="","",D$140)</f>
        <v/>
      </c>
      <c r="Q571" t="s">
        <v>722</v>
      </c>
      <c r="R571" t="s">
        <v>32</v>
      </c>
      <c r="S571" t="s">
        <v>412</v>
      </c>
      <c r="U571" t="str">
        <f t="shared" si="286"/>
        <v/>
      </c>
      <c r="V571" s="13"/>
    </row>
    <row r="572" spans="1:22" ht="13.2" customHeight="1" x14ac:dyDescent="0.3">
      <c r="A572" s="28"/>
      <c r="B572" s="28"/>
      <c r="C572" s="28"/>
      <c r="D572" s="28"/>
      <c r="E572" s="28"/>
      <c r="F572" s="28"/>
      <c r="G572" s="37"/>
      <c r="H572" s="28"/>
      <c r="I572" s="28"/>
      <c r="J572" s="28"/>
      <c r="K572" s="28"/>
      <c r="L572" s="28"/>
      <c r="M572" s="28"/>
      <c r="N572" s="28"/>
      <c r="O572" s="29"/>
      <c r="P572" t="str">
        <f t="shared" si="306"/>
        <v/>
      </c>
      <c r="Q572" t="s">
        <v>723</v>
      </c>
      <c r="R572" t="s">
        <v>25</v>
      </c>
      <c r="S572" t="s">
        <v>412</v>
      </c>
      <c r="U572" t="str">
        <f t="shared" si="283"/>
        <v/>
      </c>
      <c r="V572" s="13"/>
    </row>
    <row r="573" spans="1:22" ht="13.2" customHeight="1" x14ac:dyDescent="0.3">
      <c r="A573" s="28"/>
      <c r="B573" s="28"/>
      <c r="C573" s="28"/>
      <c r="D573" s="28"/>
      <c r="E573" s="28"/>
      <c r="F573" s="28"/>
      <c r="G573" s="37"/>
      <c r="H573" s="28"/>
      <c r="I573" s="28"/>
      <c r="J573" s="28"/>
      <c r="K573" s="28"/>
      <c r="L573" s="28"/>
      <c r="M573" s="28"/>
      <c r="N573" s="28"/>
      <c r="O573" s="29"/>
      <c r="P573" t="str">
        <f t="shared" si="306"/>
        <v/>
      </c>
      <c r="Q573" t="s">
        <v>723</v>
      </c>
      <c r="R573" t="s">
        <v>32</v>
      </c>
      <c r="S573" t="s">
        <v>412</v>
      </c>
      <c r="U573" t="str">
        <f t="shared" si="286"/>
        <v/>
      </c>
      <c r="V573" s="13"/>
    </row>
    <row r="574" spans="1:22" ht="13.2" customHeight="1" x14ac:dyDescent="0.3">
      <c r="A574" s="28"/>
      <c r="B574" s="28"/>
      <c r="C574" s="28"/>
      <c r="D574" s="28"/>
      <c r="E574" s="28"/>
      <c r="F574" s="28"/>
      <c r="G574" s="37"/>
      <c r="H574" s="28"/>
      <c r="I574" s="28"/>
      <c r="J574" s="28"/>
      <c r="K574" s="28"/>
      <c r="L574" s="28"/>
      <c r="M574" s="28"/>
      <c r="N574" s="28"/>
      <c r="O574" s="29"/>
      <c r="P574" t="str">
        <f>IF(D$141="","",D$141)</f>
        <v/>
      </c>
      <c r="Q574" t="s">
        <v>724</v>
      </c>
      <c r="R574" t="s">
        <v>25</v>
      </c>
      <c r="S574" t="s">
        <v>415</v>
      </c>
      <c r="U574" t="str">
        <f t="shared" si="283"/>
        <v/>
      </c>
      <c r="V574" s="13" t="str">
        <f t="shared" ref="V574" si="307">IF(OR($N$15="Int.",ISBLANK($N$15)),"",IF(AND(U575="NO*",U577="NO*"),"Case 0",IF(U574="VALID",IF(U576="VALID",IF(U575="YES",IF(U577="YES","Case 1","Case 2"),IF(U577="YES","Case 3","Case 4")),IF(U575="YES",IF(U577="YES","Case 5","Case 6"),IF(U577="YES","Case 7","Case 8"))),IF(U576="VALID",IF(U575="YES",IF(U577="YES","Case 9","Case 10"),IF(U577="YES","Case 11","Case 12")),IF(U575="YES",IF(U577="YES","Case 13","Case 14"),IF(U577="YES","Case 15","Case 16"))))))</f>
        <v/>
      </c>
    </row>
    <row r="575" spans="1:22" ht="13.2" customHeight="1" x14ac:dyDescent="0.3">
      <c r="A575" s="28"/>
      <c r="B575" s="28"/>
      <c r="C575" s="28"/>
      <c r="D575" s="28"/>
      <c r="E575" s="28"/>
      <c r="F575" s="28"/>
      <c r="G575" s="37"/>
      <c r="H575" s="28"/>
      <c r="I575" s="28"/>
      <c r="J575" s="28"/>
      <c r="K575" s="28"/>
      <c r="L575" s="28"/>
      <c r="M575" s="28"/>
      <c r="N575" s="28"/>
      <c r="O575" s="29"/>
      <c r="P575" t="str">
        <f t="shared" ref="P575:P577" si="308">IF(D$141="","",D$141)</f>
        <v/>
      </c>
      <c r="Q575" t="s">
        <v>724</v>
      </c>
      <c r="R575" t="s">
        <v>32</v>
      </c>
      <c r="S575" t="s">
        <v>415</v>
      </c>
      <c r="U575" t="str">
        <f t="shared" si="286"/>
        <v/>
      </c>
      <c r="V575" s="13"/>
    </row>
    <row r="576" spans="1:22" ht="13.2" customHeight="1" x14ac:dyDescent="0.3">
      <c r="A576" s="28"/>
      <c r="B576" s="28"/>
      <c r="C576" s="28"/>
      <c r="D576" s="28"/>
      <c r="E576" s="28"/>
      <c r="F576" s="28"/>
      <c r="G576" s="37"/>
      <c r="H576" s="28"/>
      <c r="I576" s="28"/>
      <c r="J576" s="28"/>
      <c r="K576" s="28"/>
      <c r="L576" s="28"/>
      <c r="M576" s="28"/>
      <c r="N576" s="28"/>
      <c r="O576" s="29"/>
      <c r="P576" t="str">
        <f t="shared" si="308"/>
        <v/>
      </c>
      <c r="Q576" t="s">
        <v>725</v>
      </c>
      <c r="R576" t="s">
        <v>25</v>
      </c>
      <c r="S576" t="s">
        <v>415</v>
      </c>
      <c r="U576" t="str">
        <f t="shared" si="283"/>
        <v/>
      </c>
      <c r="V576" s="13"/>
    </row>
    <row r="577" spans="1:22" ht="13.2" customHeight="1" x14ac:dyDescent="0.3">
      <c r="A577" s="28"/>
      <c r="B577" s="28"/>
      <c r="C577" s="28"/>
      <c r="D577" s="28"/>
      <c r="E577" s="28"/>
      <c r="F577" s="28"/>
      <c r="G577" s="37"/>
      <c r="H577" s="28"/>
      <c r="I577" s="28"/>
      <c r="J577" s="28"/>
      <c r="K577" s="28"/>
      <c r="L577" s="28"/>
      <c r="M577" s="28"/>
      <c r="N577" s="28"/>
      <c r="O577" s="29"/>
      <c r="P577" t="str">
        <f t="shared" si="308"/>
        <v/>
      </c>
      <c r="Q577" t="s">
        <v>725</v>
      </c>
      <c r="R577" t="s">
        <v>32</v>
      </c>
      <c r="S577" t="s">
        <v>415</v>
      </c>
      <c r="U577" t="str">
        <f t="shared" si="286"/>
        <v/>
      </c>
      <c r="V577" s="13"/>
    </row>
    <row r="578" spans="1:22" ht="13.2" customHeight="1" x14ac:dyDescent="0.3">
      <c r="A578" s="28"/>
      <c r="B578" s="28"/>
      <c r="C578" s="28"/>
      <c r="D578" s="28"/>
      <c r="E578" s="28"/>
      <c r="F578" s="28"/>
      <c r="G578" s="37"/>
      <c r="H578" s="28"/>
      <c r="I578" s="28"/>
      <c r="J578" s="28"/>
      <c r="K578" s="28"/>
      <c r="L578" s="28"/>
      <c r="M578" s="28"/>
      <c r="N578" s="28"/>
      <c r="O578" s="29"/>
      <c r="P578" t="str">
        <f>IF(D$142="","",D$142)</f>
        <v/>
      </c>
      <c r="Q578" t="s">
        <v>726</v>
      </c>
      <c r="R578" t="s">
        <v>25</v>
      </c>
      <c r="S578" t="s">
        <v>417</v>
      </c>
      <c r="U578" t="str">
        <f t="shared" si="283"/>
        <v/>
      </c>
      <c r="V578" s="13" t="str">
        <f t="shared" ref="V578" si="309">IF(OR($N$15="Int.",ISBLANK($N$15)),"",IF(AND(U579="NO*",U581="NO*"),"Case 0",IF(U578="VALID",IF(U580="VALID",IF(U579="YES",IF(U581="YES","Case 1","Case 2"),IF(U581="YES","Case 3","Case 4")),IF(U579="YES",IF(U581="YES","Case 5","Case 6"),IF(U581="YES","Case 7","Case 8"))),IF(U580="VALID",IF(U579="YES",IF(U581="YES","Case 9","Case 10"),IF(U581="YES","Case 11","Case 12")),IF(U579="YES",IF(U581="YES","Case 13","Case 14"),IF(U581="YES","Case 15","Case 16"))))))</f>
        <v/>
      </c>
    </row>
    <row r="579" spans="1:22" ht="13.2" customHeight="1" x14ac:dyDescent="0.3">
      <c r="A579" s="28"/>
      <c r="B579" s="28"/>
      <c r="C579" s="28"/>
      <c r="D579" s="28"/>
      <c r="E579" s="28"/>
      <c r="F579" s="28"/>
      <c r="G579" s="37"/>
      <c r="H579" s="28"/>
      <c r="I579" s="28"/>
      <c r="J579" s="28"/>
      <c r="K579" s="28"/>
      <c r="L579" s="28"/>
      <c r="M579" s="28"/>
      <c r="N579" s="28"/>
      <c r="O579" s="29"/>
      <c r="P579" t="str">
        <f t="shared" ref="P579:P581" si="310">IF(D$142="","",D$142)</f>
        <v/>
      </c>
      <c r="Q579" t="s">
        <v>726</v>
      </c>
      <c r="R579" t="s">
        <v>32</v>
      </c>
      <c r="S579" t="s">
        <v>417</v>
      </c>
      <c r="U579" t="str">
        <f t="shared" si="286"/>
        <v/>
      </c>
      <c r="V579" s="13"/>
    </row>
    <row r="580" spans="1:22" ht="13.2" customHeight="1" x14ac:dyDescent="0.3">
      <c r="A580" s="28"/>
      <c r="B580" s="28"/>
      <c r="C580" s="28"/>
      <c r="D580" s="28"/>
      <c r="E580" s="28"/>
      <c r="F580" s="28"/>
      <c r="G580" s="37"/>
      <c r="H580" s="28"/>
      <c r="I580" s="28"/>
      <c r="J580" s="28"/>
      <c r="K580" s="28"/>
      <c r="L580" s="28"/>
      <c r="M580" s="28"/>
      <c r="N580" s="28"/>
      <c r="O580" s="29"/>
      <c r="P580" t="str">
        <f t="shared" si="310"/>
        <v/>
      </c>
      <c r="Q580" t="s">
        <v>727</v>
      </c>
      <c r="R580" t="s">
        <v>25</v>
      </c>
      <c r="S580" t="s">
        <v>417</v>
      </c>
      <c r="U580" t="str">
        <f t="shared" si="283"/>
        <v/>
      </c>
      <c r="V580" s="13"/>
    </row>
    <row r="581" spans="1:22" ht="13.2" customHeight="1" x14ac:dyDescent="0.3">
      <c r="A581" s="28"/>
      <c r="B581" s="28"/>
      <c r="C581" s="28"/>
      <c r="D581" s="28"/>
      <c r="E581" s="28"/>
      <c r="F581" s="28"/>
      <c r="G581" s="37"/>
      <c r="H581" s="28"/>
      <c r="I581" s="28"/>
      <c r="J581" s="28"/>
      <c r="K581" s="28"/>
      <c r="L581" s="28"/>
      <c r="M581" s="28"/>
      <c r="N581" s="28"/>
      <c r="O581" s="29"/>
      <c r="P581" t="str">
        <f t="shared" si="310"/>
        <v/>
      </c>
      <c r="Q581" t="s">
        <v>727</v>
      </c>
      <c r="R581" t="s">
        <v>32</v>
      </c>
      <c r="S581" t="s">
        <v>417</v>
      </c>
      <c r="U581" t="str">
        <f t="shared" si="286"/>
        <v/>
      </c>
      <c r="V581" s="13"/>
    </row>
    <row r="582" spans="1:22" ht="13.2" customHeight="1" x14ac:dyDescent="0.3">
      <c r="A582" s="28"/>
      <c r="B582" s="28"/>
      <c r="C582" s="28"/>
      <c r="D582" s="28"/>
      <c r="E582" s="28"/>
      <c r="F582" s="28"/>
      <c r="G582" s="37"/>
      <c r="H582" s="28"/>
      <c r="I582" s="28"/>
      <c r="J582" s="28"/>
      <c r="K582" s="28"/>
      <c r="L582" s="28"/>
      <c r="M582" s="28"/>
      <c r="N582" s="28"/>
      <c r="O582" s="29"/>
      <c r="P582" t="str">
        <f>IF(D$143="","",D$143)</f>
        <v/>
      </c>
      <c r="Q582" t="s">
        <v>728</v>
      </c>
      <c r="R582" t="s">
        <v>25</v>
      </c>
      <c r="S582" t="s">
        <v>420</v>
      </c>
      <c r="U582" t="str">
        <f t="shared" si="283"/>
        <v/>
      </c>
      <c r="V582" s="13" t="str">
        <f t="shared" ref="V582" si="311">IF(OR($N$15="Int.",ISBLANK($N$15)),"",IF(AND(U583="NO*",U585="NO*"),"Case 0",IF(U582="VALID",IF(U584="VALID",IF(U583="YES",IF(U585="YES","Case 1","Case 2"),IF(U585="YES","Case 3","Case 4")),IF(U583="YES",IF(U585="YES","Case 5","Case 6"),IF(U585="YES","Case 7","Case 8"))),IF(U584="VALID",IF(U583="YES",IF(U585="YES","Case 9","Case 10"),IF(U585="YES","Case 11","Case 12")),IF(U583="YES",IF(U585="YES","Case 13","Case 14"),IF(U585="YES","Case 15","Case 16"))))))</f>
        <v/>
      </c>
    </row>
    <row r="583" spans="1:22" ht="13.2" customHeight="1" x14ac:dyDescent="0.3">
      <c r="A583" s="28"/>
      <c r="B583" s="28"/>
      <c r="C583" s="28"/>
      <c r="D583" s="28"/>
      <c r="E583" s="28"/>
      <c r="F583" s="28"/>
      <c r="G583" s="37"/>
      <c r="H583" s="28"/>
      <c r="I583" s="28"/>
      <c r="J583" s="28"/>
      <c r="K583" s="28"/>
      <c r="L583" s="28"/>
      <c r="M583" s="28"/>
      <c r="N583" s="28"/>
      <c r="O583" s="29"/>
      <c r="P583" t="str">
        <f t="shared" ref="P583:P585" si="312">IF(D$143="","",D$143)</f>
        <v/>
      </c>
      <c r="Q583" t="s">
        <v>728</v>
      </c>
      <c r="R583" t="s">
        <v>32</v>
      </c>
      <c r="S583" t="s">
        <v>420</v>
      </c>
      <c r="U583" t="str">
        <f t="shared" si="286"/>
        <v/>
      </c>
      <c r="V583" s="13"/>
    </row>
    <row r="584" spans="1:22" ht="13.2" customHeight="1" x14ac:dyDescent="0.3">
      <c r="A584" s="28"/>
      <c r="B584" s="28"/>
      <c r="C584" s="28"/>
      <c r="D584" s="28"/>
      <c r="E584" s="28"/>
      <c r="F584" s="28"/>
      <c r="G584" s="37"/>
      <c r="H584" s="28"/>
      <c r="I584" s="28"/>
      <c r="J584" s="28"/>
      <c r="K584" s="28"/>
      <c r="L584" s="28"/>
      <c r="M584" s="28"/>
      <c r="N584" s="28"/>
      <c r="O584" s="29"/>
      <c r="P584" t="str">
        <f t="shared" si="312"/>
        <v/>
      </c>
      <c r="Q584" t="s">
        <v>729</v>
      </c>
      <c r="R584" t="s">
        <v>25</v>
      </c>
      <c r="S584" t="s">
        <v>420</v>
      </c>
      <c r="U584" t="str">
        <f t="shared" si="283"/>
        <v/>
      </c>
      <c r="V584" s="13"/>
    </row>
    <row r="585" spans="1:22" ht="13.2" customHeight="1" x14ac:dyDescent="0.3">
      <c r="A585" s="28"/>
      <c r="B585" s="28"/>
      <c r="C585" s="28"/>
      <c r="D585" s="28"/>
      <c r="E585" s="28"/>
      <c r="F585" s="28"/>
      <c r="G585" s="37"/>
      <c r="H585" s="28"/>
      <c r="I585" s="28"/>
      <c r="J585" s="28"/>
      <c r="K585" s="28"/>
      <c r="L585" s="28"/>
      <c r="M585" s="28"/>
      <c r="N585" s="28"/>
      <c r="O585" s="29"/>
      <c r="P585" t="str">
        <f t="shared" si="312"/>
        <v/>
      </c>
      <c r="Q585" t="s">
        <v>729</v>
      </c>
      <c r="R585" t="s">
        <v>32</v>
      </c>
      <c r="S585" t="s">
        <v>420</v>
      </c>
      <c r="U585" t="str">
        <f t="shared" si="286"/>
        <v/>
      </c>
      <c r="V585" s="13"/>
    </row>
    <row r="586" spans="1:22" ht="13.2" customHeight="1" x14ac:dyDescent="0.3">
      <c r="A586" s="28"/>
      <c r="B586" s="28"/>
      <c r="C586" s="28"/>
      <c r="D586" s="28"/>
      <c r="E586" s="28"/>
      <c r="F586" s="28"/>
      <c r="G586" s="37"/>
      <c r="H586" s="28"/>
      <c r="I586" s="28"/>
      <c r="J586" s="28"/>
      <c r="K586" s="28"/>
      <c r="L586" s="28"/>
      <c r="M586" s="28"/>
      <c r="N586" s="28"/>
      <c r="O586" s="29"/>
      <c r="P586" t="str">
        <f>IF(D$144="","",D$144)</f>
        <v/>
      </c>
      <c r="Q586" t="s">
        <v>730</v>
      </c>
      <c r="R586" t="s">
        <v>25</v>
      </c>
      <c r="S586" t="s">
        <v>422</v>
      </c>
      <c r="U586" t="str">
        <f t="shared" si="283"/>
        <v/>
      </c>
      <c r="V586" s="13" t="str">
        <f t="shared" ref="V586" si="313">IF(OR($N$15="Int.",ISBLANK($N$15)),"",IF(AND(U587="NO*",U589="NO*"),"Case 0",IF(U586="VALID",IF(U588="VALID",IF(U587="YES",IF(U589="YES","Case 1","Case 2"),IF(U589="YES","Case 3","Case 4")),IF(U587="YES",IF(U589="YES","Case 5","Case 6"),IF(U589="YES","Case 7","Case 8"))),IF(U588="VALID",IF(U587="YES",IF(U589="YES","Case 9","Case 10"),IF(U589="YES","Case 11","Case 12")),IF(U587="YES",IF(U589="YES","Case 13","Case 14"),IF(U589="YES","Case 15","Case 16"))))))</f>
        <v/>
      </c>
    </row>
    <row r="587" spans="1:22" ht="13.2" customHeight="1" x14ac:dyDescent="0.3">
      <c r="A587" s="28"/>
      <c r="B587" s="28"/>
      <c r="C587" s="28"/>
      <c r="D587" s="28"/>
      <c r="E587" s="28"/>
      <c r="F587" s="28"/>
      <c r="G587" s="37"/>
      <c r="H587" s="28"/>
      <c r="I587" s="28"/>
      <c r="J587" s="28"/>
      <c r="K587" s="28"/>
      <c r="L587" s="28"/>
      <c r="M587" s="28"/>
      <c r="N587" s="28"/>
      <c r="O587" s="29"/>
      <c r="P587" t="str">
        <f t="shared" ref="P587:P589" si="314">IF(D$144="","",D$144)</f>
        <v/>
      </c>
      <c r="Q587" t="s">
        <v>730</v>
      </c>
      <c r="R587" t="s">
        <v>32</v>
      </c>
      <c r="S587" t="s">
        <v>422</v>
      </c>
      <c r="U587" t="str">
        <f t="shared" si="286"/>
        <v/>
      </c>
      <c r="V587" s="13"/>
    </row>
    <row r="588" spans="1:22" ht="13.2" customHeight="1" x14ac:dyDescent="0.3">
      <c r="A588" s="28"/>
      <c r="B588" s="28"/>
      <c r="C588" s="28"/>
      <c r="D588" s="28"/>
      <c r="E588" s="28"/>
      <c r="F588" s="28"/>
      <c r="G588" s="37"/>
      <c r="H588" s="28"/>
      <c r="I588" s="28"/>
      <c r="J588" s="28"/>
      <c r="K588" s="28"/>
      <c r="L588" s="28"/>
      <c r="M588" s="28"/>
      <c r="N588" s="28"/>
      <c r="O588" s="29"/>
      <c r="P588" t="str">
        <f t="shared" si="314"/>
        <v/>
      </c>
      <c r="Q588" t="s">
        <v>731</v>
      </c>
      <c r="R588" t="s">
        <v>25</v>
      </c>
      <c r="S588" t="s">
        <v>422</v>
      </c>
      <c r="U588" t="str">
        <f t="shared" si="283"/>
        <v/>
      </c>
      <c r="V588" s="13"/>
    </row>
    <row r="589" spans="1:22" ht="13.2" customHeight="1" x14ac:dyDescent="0.3">
      <c r="A589" s="28"/>
      <c r="B589" s="28"/>
      <c r="C589" s="28"/>
      <c r="D589" s="28"/>
      <c r="E589" s="28"/>
      <c r="F589" s="28"/>
      <c r="G589" s="37"/>
      <c r="H589" s="28"/>
      <c r="I589" s="28"/>
      <c r="J589" s="28"/>
      <c r="K589" s="28"/>
      <c r="L589" s="28"/>
      <c r="M589" s="28"/>
      <c r="N589" s="28"/>
      <c r="O589" s="29"/>
      <c r="P589" t="str">
        <f t="shared" si="314"/>
        <v/>
      </c>
      <c r="Q589" t="s">
        <v>731</v>
      </c>
      <c r="R589" t="s">
        <v>32</v>
      </c>
      <c r="S589" t="s">
        <v>422</v>
      </c>
      <c r="U589" t="str">
        <f t="shared" si="286"/>
        <v/>
      </c>
      <c r="V589" s="13"/>
    </row>
    <row r="590" spans="1:22" ht="13.2" customHeight="1" x14ac:dyDescent="0.3">
      <c r="A590" s="28"/>
      <c r="B590" s="28"/>
      <c r="C590" s="28"/>
      <c r="D590" s="28"/>
      <c r="E590" s="28"/>
      <c r="F590" s="28"/>
      <c r="G590" s="37"/>
      <c r="H590" s="28"/>
      <c r="I590" s="28"/>
      <c r="J590" s="28"/>
      <c r="K590" s="28"/>
      <c r="L590" s="28"/>
      <c r="M590" s="28"/>
      <c r="N590" s="28"/>
      <c r="O590" s="29"/>
      <c r="P590" t="str">
        <f>IF(D$145="","",D$145)</f>
        <v/>
      </c>
      <c r="Q590" t="s">
        <v>732</v>
      </c>
      <c r="R590" t="s">
        <v>25</v>
      </c>
      <c r="S590" t="s">
        <v>425</v>
      </c>
      <c r="U590" t="str">
        <f t="shared" si="283"/>
        <v/>
      </c>
      <c r="V590" s="13" t="str">
        <f t="shared" ref="V590" si="315">IF(OR($N$15="Int.",ISBLANK($N$15)),"",IF(AND(U591="NO*",U593="NO*"),"Case 0",IF(U590="VALID",IF(U592="VALID",IF(U591="YES",IF(U593="YES","Case 1","Case 2"),IF(U593="YES","Case 3","Case 4")),IF(U591="YES",IF(U593="YES","Case 5","Case 6"),IF(U593="YES","Case 7","Case 8"))),IF(U592="VALID",IF(U591="YES",IF(U593="YES","Case 9","Case 10"),IF(U593="YES","Case 11","Case 12")),IF(U591="YES",IF(U593="YES","Case 13","Case 14"),IF(U593="YES","Case 15","Case 16"))))))</f>
        <v/>
      </c>
    </row>
    <row r="591" spans="1:22" ht="13.2" customHeight="1" x14ac:dyDescent="0.3">
      <c r="A591" s="28"/>
      <c r="B591" s="28"/>
      <c r="C591" s="28"/>
      <c r="D591" s="28"/>
      <c r="E591" s="28"/>
      <c r="F591" s="28"/>
      <c r="G591" s="37"/>
      <c r="H591" s="28"/>
      <c r="I591" s="28"/>
      <c r="J591" s="28"/>
      <c r="K591" s="28"/>
      <c r="L591" s="28"/>
      <c r="M591" s="28"/>
      <c r="N591" s="28"/>
      <c r="O591" s="29"/>
      <c r="P591" t="str">
        <f t="shared" ref="P591:P592" si="316">IF(D$145="","",D$145)</f>
        <v/>
      </c>
      <c r="Q591" t="s">
        <v>732</v>
      </c>
      <c r="R591" t="s">
        <v>32</v>
      </c>
      <c r="S591" t="s">
        <v>425</v>
      </c>
      <c r="U591" t="str">
        <f t="shared" si="286"/>
        <v/>
      </c>
      <c r="V591" s="13"/>
    </row>
    <row r="592" spans="1:22" ht="13.2" customHeight="1" x14ac:dyDescent="0.3">
      <c r="A592" s="28"/>
      <c r="B592" s="28"/>
      <c r="C592" s="28"/>
      <c r="D592" s="28"/>
      <c r="E592" s="28"/>
      <c r="F592" s="28"/>
      <c r="G592" s="37"/>
      <c r="H592" s="28"/>
      <c r="I592" s="28"/>
      <c r="J592" s="28"/>
      <c r="K592" s="28"/>
      <c r="L592" s="28"/>
      <c r="M592" s="28"/>
      <c r="N592" s="28"/>
      <c r="O592" s="29"/>
      <c r="P592" t="str">
        <f t="shared" si="316"/>
        <v/>
      </c>
      <c r="Q592" t="s">
        <v>733</v>
      </c>
      <c r="R592" t="s">
        <v>25</v>
      </c>
      <c r="S592" t="s">
        <v>425</v>
      </c>
      <c r="U592" t="str">
        <f t="shared" si="283"/>
        <v/>
      </c>
      <c r="V592" s="13"/>
    </row>
    <row r="593" spans="1:22" ht="13.2" customHeight="1" x14ac:dyDescent="0.3">
      <c r="A593" s="28"/>
      <c r="B593" s="28"/>
      <c r="C593" s="28"/>
      <c r="D593" s="28"/>
      <c r="E593" s="28"/>
      <c r="F593" s="28"/>
      <c r="G593" s="37"/>
      <c r="H593" s="28"/>
      <c r="I593" s="28"/>
      <c r="J593" s="28"/>
      <c r="K593" s="28"/>
      <c r="L593" s="28"/>
      <c r="M593" s="28"/>
      <c r="N593" s="28"/>
      <c r="O593" s="29"/>
      <c r="P593" s="21" t="str">
        <f>IF(D$145="","",D$145)</f>
        <v/>
      </c>
      <c r="Q593" s="21" t="s">
        <v>733</v>
      </c>
      <c r="R593" s="21" t="s">
        <v>32</v>
      </c>
      <c r="S593" s="21" t="s">
        <v>425</v>
      </c>
      <c r="T593" s="21"/>
      <c r="U593" s="21" t="str">
        <f t="shared" si="286"/>
        <v/>
      </c>
      <c r="V593" s="13"/>
    </row>
    <row r="594" spans="1:22" ht="13.2" customHeight="1" x14ac:dyDescent="0.3">
      <c r="A594" s="28"/>
      <c r="B594" s="28"/>
      <c r="C594" s="28"/>
      <c r="D594" s="28"/>
      <c r="E594" s="28"/>
      <c r="F594" s="28"/>
      <c r="G594" s="37"/>
      <c r="H594" s="28"/>
      <c r="I594" s="28"/>
      <c r="J594" s="28"/>
      <c r="K594" s="28"/>
      <c r="L594" s="28"/>
      <c r="M594" s="28"/>
      <c r="N594" s="28"/>
      <c r="O594" s="29"/>
      <c r="P594" t="str">
        <f>IF(D$146="","",D$146)</f>
        <v/>
      </c>
      <c r="Q594" t="s">
        <v>734</v>
      </c>
      <c r="R594" t="s">
        <v>25</v>
      </c>
      <c r="S594" t="s">
        <v>427</v>
      </c>
      <c r="U594" t="str">
        <f t="shared" ref="U594:U656" si="317">IF($T$1&lt;&gt;"Cq","",IF(T594="","INVALID",IF(T594&lt;33,"VALID","INVALID")))</f>
        <v/>
      </c>
      <c r="V594" s="13" t="str">
        <f t="shared" ref="V594" si="318">IF(OR($N$15="Int.",ISBLANK($N$15)),"",IF(AND(U595="NO*",U597="NO*"),"Case 0",IF(U594="VALID",IF(U596="VALID",IF(U595="YES",IF(U597="YES","Case 1","Case 2"),IF(U597="YES","Case 3","Case 4")),IF(U595="YES",IF(U597="YES","Case 5","Case 6"),IF(U597="YES","Case 7","Case 8"))),IF(U596="VALID",IF(U595="YES",IF(U597="YES","Case 9","Case 10"),IF(U597="YES","Case 11","Case 12")),IF(U595="YES",IF(U597="YES","Case 13","Case 14"),IF(U597="YES","Case 15","Case 16"))))))</f>
        <v/>
      </c>
    </row>
    <row r="595" spans="1:22" ht="13.2" customHeight="1" x14ac:dyDescent="0.3">
      <c r="A595" s="28"/>
      <c r="B595" s="28"/>
      <c r="C595" s="28"/>
      <c r="D595" s="28"/>
      <c r="E595" s="28"/>
      <c r="F595" s="28"/>
      <c r="G595" s="37"/>
      <c r="H595" s="28"/>
      <c r="I595" s="28"/>
      <c r="J595" s="28"/>
      <c r="K595" s="28"/>
      <c r="L595" s="28"/>
      <c r="M595" s="28"/>
      <c r="N595" s="28"/>
      <c r="O595" s="29"/>
      <c r="P595" t="str">
        <f t="shared" ref="P595:P597" si="319">IF(D$146="","",D$146)</f>
        <v/>
      </c>
      <c r="Q595" t="s">
        <v>734</v>
      </c>
      <c r="R595" t="s">
        <v>32</v>
      </c>
      <c r="S595" t="s">
        <v>427</v>
      </c>
      <c r="U595" t="str">
        <f t="shared" ref="U595:U657" si="320">IF($T$1&lt;&gt;"Cq","",IF(T595="","NO",IF(T595&lt;33,"YES","NO*")))</f>
        <v/>
      </c>
      <c r="V595" s="13"/>
    </row>
    <row r="596" spans="1:22" ht="13.2" customHeight="1" x14ac:dyDescent="0.3">
      <c r="A596" s="28"/>
      <c r="B596" s="28"/>
      <c r="C596" s="28"/>
      <c r="D596" s="28"/>
      <c r="E596" s="28"/>
      <c r="F596" s="28"/>
      <c r="G596" s="37"/>
      <c r="H596" s="28"/>
      <c r="I596" s="28"/>
      <c r="J596" s="28"/>
      <c r="K596" s="28"/>
      <c r="L596" s="28"/>
      <c r="M596" s="28"/>
      <c r="N596" s="28"/>
      <c r="O596" s="29"/>
      <c r="P596" t="str">
        <f t="shared" si="319"/>
        <v/>
      </c>
      <c r="Q596" t="s">
        <v>735</v>
      </c>
      <c r="R596" t="s">
        <v>25</v>
      </c>
      <c r="S596" t="s">
        <v>427</v>
      </c>
      <c r="U596" t="str">
        <f t="shared" si="317"/>
        <v/>
      </c>
      <c r="V596" s="13"/>
    </row>
    <row r="597" spans="1:22" ht="13.2" customHeight="1" x14ac:dyDescent="0.3">
      <c r="A597" s="28"/>
      <c r="B597" s="28"/>
      <c r="C597" s="28"/>
      <c r="D597" s="28"/>
      <c r="E597" s="28"/>
      <c r="F597" s="28"/>
      <c r="G597" s="37"/>
      <c r="H597" s="28"/>
      <c r="I597" s="28"/>
      <c r="J597" s="28"/>
      <c r="K597" s="28"/>
      <c r="L597" s="28"/>
      <c r="M597" s="28"/>
      <c r="N597" s="28"/>
      <c r="O597" s="29"/>
      <c r="P597" t="str">
        <f t="shared" si="319"/>
        <v/>
      </c>
      <c r="Q597" t="s">
        <v>735</v>
      </c>
      <c r="R597" t="s">
        <v>32</v>
      </c>
      <c r="S597" t="s">
        <v>427</v>
      </c>
      <c r="U597" t="str">
        <f t="shared" si="320"/>
        <v/>
      </c>
      <c r="V597" s="13"/>
    </row>
    <row r="598" spans="1:22" ht="13.2" customHeight="1" x14ac:dyDescent="0.3">
      <c r="A598" s="28"/>
      <c r="B598" s="28"/>
      <c r="C598" s="28"/>
      <c r="D598" s="28"/>
      <c r="E598" s="28"/>
      <c r="F598" s="28"/>
      <c r="G598" s="37"/>
      <c r="H598" s="28"/>
      <c r="I598" s="28"/>
      <c r="J598" s="28"/>
      <c r="K598" s="28"/>
      <c r="L598" s="28"/>
      <c r="M598" s="28"/>
      <c r="N598" s="28"/>
      <c r="O598" s="29"/>
      <c r="P598" t="str">
        <f t="shared" ref="P598:P601" si="321">IF(D$147="","",D$147)</f>
        <v/>
      </c>
      <c r="Q598" t="s">
        <v>736</v>
      </c>
      <c r="R598" t="s">
        <v>25</v>
      </c>
      <c r="S598" t="s">
        <v>430</v>
      </c>
      <c r="U598" t="str">
        <f t="shared" si="317"/>
        <v/>
      </c>
      <c r="V598" s="13" t="str">
        <f t="shared" ref="V598" si="322">IF(OR($N$15="Int.",ISBLANK($N$15)),"",IF(AND(U599="NO*",U601="NO*"),"Case 0",IF(U598="VALID",IF(U600="VALID",IF(U599="YES",IF(U601="YES","Case 1","Case 2"),IF(U601="YES","Case 3","Case 4")),IF(U599="YES",IF(U601="YES","Case 5","Case 6"),IF(U601="YES","Case 7","Case 8"))),IF(U600="VALID",IF(U599="YES",IF(U601="YES","Case 9","Case 10"),IF(U601="YES","Case 11","Case 12")),IF(U599="YES",IF(U601="YES","Case 13","Case 14"),IF(U601="YES","Case 15","Case 16"))))))</f>
        <v/>
      </c>
    </row>
    <row r="599" spans="1:22" ht="13.2" customHeight="1" x14ac:dyDescent="0.3">
      <c r="A599" s="28"/>
      <c r="B599" s="28"/>
      <c r="C599" s="28"/>
      <c r="D599" s="28"/>
      <c r="E599" s="28"/>
      <c r="F599" s="28"/>
      <c r="G599" s="37"/>
      <c r="H599" s="28"/>
      <c r="I599" s="28"/>
      <c r="J599" s="28"/>
      <c r="K599" s="28"/>
      <c r="L599" s="28"/>
      <c r="M599" s="28"/>
      <c r="N599" s="28"/>
      <c r="O599" s="29"/>
      <c r="P599" t="str">
        <f t="shared" si="321"/>
        <v/>
      </c>
      <c r="Q599" t="s">
        <v>736</v>
      </c>
      <c r="R599" t="s">
        <v>32</v>
      </c>
      <c r="S599" t="s">
        <v>430</v>
      </c>
      <c r="U599" t="str">
        <f t="shared" si="320"/>
        <v/>
      </c>
      <c r="V599" s="13"/>
    </row>
    <row r="600" spans="1:22" ht="13.2" customHeight="1" x14ac:dyDescent="0.3">
      <c r="A600" s="28"/>
      <c r="B600" s="28"/>
      <c r="C600" s="28"/>
      <c r="D600" s="28"/>
      <c r="E600" s="28"/>
      <c r="F600" s="28"/>
      <c r="G600" s="37"/>
      <c r="H600" s="28"/>
      <c r="I600" s="28"/>
      <c r="J600" s="28"/>
      <c r="K600" s="28"/>
      <c r="L600" s="28"/>
      <c r="M600" s="28"/>
      <c r="N600" s="28"/>
      <c r="O600" s="29"/>
      <c r="P600" t="str">
        <f t="shared" si="321"/>
        <v/>
      </c>
      <c r="Q600" t="s">
        <v>737</v>
      </c>
      <c r="R600" t="s">
        <v>25</v>
      </c>
      <c r="S600" t="s">
        <v>430</v>
      </c>
      <c r="U600" t="str">
        <f t="shared" si="317"/>
        <v/>
      </c>
      <c r="V600" s="13"/>
    </row>
    <row r="601" spans="1:22" ht="13.2" customHeight="1" x14ac:dyDescent="0.3">
      <c r="A601" s="28"/>
      <c r="B601" s="28"/>
      <c r="C601" s="28"/>
      <c r="D601" s="28"/>
      <c r="E601" s="28"/>
      <c r="F601" s="28"/>
      <c r="G601" s="37"/>
      <c r="H601" s="28"/>
      <c r="I601" s="28"/>
      <c r="J601" s="28"/>
      <c r="K601" s="28"/>
      <c r="L601" s="28"/>
      <c r="M601" s="28"/>
      <c r="N601" s="28"/>
      <c r="O601" s="29"/>
      <c r="P601" t="str">
        <f t="shared" si="321"/>
        <v/>
      </c>
      <c r="Q601" t="s">
        <v>737</v>
      </c>
      <c r="R601" t="s">
        <v>32</v>
      </c>
      <c r="S601" t="s">
        <v>430</v>
      </c>
      <c r="U601" t="str">
        <f t="shared" si="320"/>
        <v/>
      </c>
      <c r="V601" s="13"/>
    </row>
    <row r="602" spans="1:22" ht="13.2" customHeight="1" x14ac:dyDescent="0.3">
      <c r="A602" s="28"/>
      <c r="B602" s="28"/>
      <c r="C602" s="28"/>
      <c r="D602" s="28"/>
      <c r="E602" s="28"/>
      <c r="F602" s="28"/>
      <c r="G602" s="37"/>
      <c r="H602" s="28"/>
      <c r="I602" s="28"/>
      <c r="J602" s="28"/>
      <c r="K602" s="28"/>
      <c r="L602" s="28"/>
      <c r="M602" s="28"/>
      <c r="N602" s="28"/>
      <c r="O602" s="29"/>
      <c r="P602" t="str">
        <f>IF(D$148="","",D$148)</f>
        <v/>
      </c>
      <c r="Q602" t="s">
        <v>738</v>
      </c>
      <c r="R602" t="s">
        <v>25</v>
      </c>
      <c r="S602" t="s">
        <v>432</v>
      </c>
      <c r="U602" t="str">
        <f t="shared" si="317"/>
        <v/>
      </c>
      <c r="V602" s="13" t="str">
        <f t="shared" ref="V602" si="323">IF(OR($N$15="Int.",ISBLANK($N$15)),"",IF(AND(U603="NO*",U605="NO*"),"Case 0",IF(U602="VALID",IF(U604="VALID",IF(U603="YES",IF(U605="YES","Case 1","Case 2"),IF(U605="YES","Case 3","Case 4")),IF(U603="YES",IF(U605="YES","Case 5","Case 6"),IF(U605="YES","Case 7","Case 8"))),IF(U604="VALID",IF(U603="YES",IF(U605="YES","Case 9","Case 10"),IF(U605="YES","Case 11","Case 12")),IF(U603="YES",IF(U605="YES","Case 13","Case 14"),IF(U605="YES","Case 15","Case 16"))))))</f>
        <v/>
      </c>
    </row>
    <row r="603" spans="1:22" ht="13.2" customHeight="1" x14ac:dyDescent="0.3">
      <c r="A603" s="28"/>
      <c r="B603" s="28"/>
      <c r="C603" s="28"/>
      <c r="D603" s="28"/>
      <c r="E603" s="28"/>
      <c r="F603" s="28"/>
      <c r="G603" s="37"/>
      <c r="H603" s="28"/>
      <c r="I603" s="28"/>
      <c r="J603" s="28"/>
      <c r="K603" s="28"/>
      <c r="L603" s="28"/>
      <c r="M603" s="28"/>
      <c r="N603" s="28"/>
      <c r="O603" s="29"/>
      <c r="P603" t="str">
        <f t="shared" ref="P603:P605" si="324">IF(D$148="","",D$148)</f>
        <v/>
      </c>
      <c r="Q603" t="s">
        <v>738</v>
      </c>
      <c r="R603" t="s">
        <v>32</v>
      </c>
      <c r="S603" t="s">
        <v>432</v>
      </c>
      <c r="U603" t="str">
        <f t="shared" si="320"/>
        <v/>
      </c>
      <c r="V603" s="13"/>
    </row>
    <row r="604" spans="1:22" ht="13.2" customHeight="1" x14ac:dyDescent="0.3">
      <c r="A604" s="28"/>
      <c r="B604" s="28"/>
      <c r="C604" s="28"/>
      <c r="D604" s="28"/>
      <c r="E604" s="28"/>
      <c r="F604" s="28"/>
      <c r="G604" s="37"/>
      <c r="H604" s="28"/>
      <c r="I604" s="28"/>
      <c r="J604" s="28"/>
      <c r="K604" s="28"/>
      <c r="L604" s="28"/>
      <c r="M604" s="28"/>
      <c r="N604" s="28"/>
      <c r="O604" s="29"/>
      <c r="P604" t="str">
        <f t="shared" si="324"/>
        <v/>
      </c>
      <c r="Q604" t="s">
        <v>739</v>
      </c>
      <c r="R604" t="s">
        <v>25</v>
      </c>
      <c r="S604" t="s">
        <v>432</v>
      </c>
      <c r="U604" t="str">
        <f t="shared" si="317"/>
        <v/>
      </c>
      <c r="V604" s="13"/>
    </row>
    <row r="605" spans="1:22" ht="13.2" customHeight="1" x14ac:dyDescent="0.3">
      <c r="A605" s="28"/>
      <c r="B605" s="28"/>
      <c r="C605" s="28"/>
      <c r="D605" s="28"/>
      <c r="E605" s="28"/>
      <c r="F605" s="28"/>
      <c r="G605" s="37"/>
      <c r="H605" s="28"/>
      <c r="I605" s="28"/>
      <c r="J605" s="28"/>
      <c r="K605" s="28"/>
      <c r="L605" s="28"/>
      <c r="M605" s="28"/>
      <c r="N605" s="28"/>
      <c r="O605" s="29"/>
      <c r="P605" t="str">
        <f t="shared" si="324"/>
        <v/>
      </c>
      <c r="Q605" t="s">
        <v>739</v>
      </c>
      <c r="R605" t="s">
        <v>32</v>
      </c>
      <c r="S605" t="s">
        <v>432</v>
      </c>
      <c r="U605" t="str">
        <f t="shared" si="320"/>
        <v/>
      </c>
      <c r="V605" s="13"/>
    </row>
    <row r="606" spans="1:22" ht="13.2" customHeight="1" x14ac:dyDescent="0.3">
      <c r="A606" s="28"/>
      <c r="B606" s="28"/>
      <c r="C606" s="28"/>
      <c r="D606" s="28"/>
      <c r="E606" s="28"/>
      <c r="F606" s="28"/>
      <c r="G606" s="37"/>
      <c r="H606" s="28"/>
      <c r="I606" s="28"/>
      <c r="J606" s="28"/>
      <c r="K606" s="28"/>
      <c r="L606" s="28"/>
      <c r="M606" s="28"/>
      <c r="N606" s="28"/>
      <c r="O606" s="29"/>
      <c r="P606" t="str">
        <f>IF(D$149="","",D$149)</f>
        <v/>
      </c>
      <c r="Q606" t="s">
        <v>100</v>
      </c>
      <c r="R606" t="s">
        <v>25</v>
      </c>
      <c r="S606" t="s">
        <v>435</v>
      </c>
      <c r="U606" t="str">
        <f t="shared" si="317"/>
        <v/>
      </c>
      <c r="V606" s="13" t="str">
        <f t="shared" ref="V606" si="325">IF(OR($N$15="Int.",ISBLANK($N$15)),"",IF(AND(U607="NO*",U609="NO*"),"Case 0",IF(U606="VALID",IF(U608="VALID",IF(U607="YES",IF(U609="YES","Case 1","Case 2"),IF(U609="YES","Case 3","Case 4")),IF(U607="YES",IF(U609="YES","Case 5","Case 6"),IF(U609="YES","Case 7","Case 8"))),IF(U608="VALID",IF(U607="YES",IF(U609="YES","Case 9","Case 10"),IF(U609="YES","Case 11","Case 12")),IF(U607="YES",IF(U609="YES","Case 13","Case 14"),IF(U609="YES","Case 15","Case 16"))))))</f>
        <v/>
      </c>
    </row>
    <row r="607" spans="1:22" ht="13.2" customHeight="1" x14ac:dyDescent="0.3">
      <c r="A607" s="28"/>
      <c r="B607" s="28"/>
      <c r="C607" s="28"/>
      <c r="D607" s="28"/>
      <c r="E607" s="28"/>
      <c r="F607" s="28"/>
      <c r="G607" s="37"/>
      <c r="H607" s="28"/>
      <c r="I607" s="28"/>
      <c r="J607" s="28"/>
      <c r="K607" s="28"/>
      <c r="L607" s="28"/>
      <c r="M607" s="28"/>
      <c r="N607" s="28"/>
      <c r="O607" s="29"/>
      <c r="P607" t="str">
        <f t="shared" ref="P607:P609" si="326">IF(D$149="","",D$149)</f>
        <v/>
      </c>
      <c r="Q607" t="s">
        <v>100</v>
      </c>
      <c r="R607" t="s">
        <v>32</v>
      </c>
      <c r="S607" t="s">
        <v>435</v>
      </c>
      <c r="U607" t="str">
        <f t="shared" si="320"/>
        <v/>
      </c>
      <c r="V607" s="13"/>
    </row>
    <row r="608" spans="1:22" ht="13.2" customHeight="1" x14ac:dyDescent="0.3">
      <c r="A608" s="28"/>
      <c r="B608" s="28"/>
      <c r="C608" s="28"/>
      <c r="D608" s="28"/>
      <c r="E608" s="28"/>
      <c r="F608" s="28"/>
      <c r="G608" s="37"/>
      <c r="H608" s="28"/>
      <c r="I608" s="28"/>
      <c r="J608" s="28"/>
      <c r="K608" s="28"/>
      <c r="L608" s="28"/>
      <c r="M608" s="28"/>
      <c r="N608" s="28"/>
      <c r="O608" s="29"/>
      <c r="P608" t="str">
        <f t="shared" si="326"/>
        <v/>
      </c>
      <c r="Q608" t="s">
        <v>103</v>
      </c>
      <c r="R608" t="s">
        <v>25</v>
      </c>
      <c r="S608" t="s">
        <v>435</v>
      </c>
      <c r="U608" t="str">
        <f t="shared" si="317"/>
        <v/>
      </c>
      <c r="V608" s="13"/>
    </row>
    <row r="609" spans="1:22" ht="13.2" customHeight="1" x14ac:dyDescent="0.3">
      <c r="A609" s="28"/>
      <c r="B609" s="28"/>
      <c r="C609" s="28"/>
      <c r="D609" s="28"/>
      <c r="E609" s="28"/>
      <c r="F609" s="28"/>
      <c r="G609" s="37"/>
      <c r="H609" s="28"/>
      <c r="I609" s="28"/>
      <c r="J609" s="28"/>
      <c r="K609" s="28"/>
      <c r="L609" s="28"/>
      <c r="M609" s="28"/>
      <c r="N609" s="28"/>
      <c r="O609" s="29"/>
      <c r="P609" t="str">
        <f t="shared" si="326"/>
        <v/>
      </c>
      <c r="Q609" t="s">
        <v>103</v>
      </c>
      <c r="R609" t="s">
        <v>32</v>
      </c>
      <c r="S609" t="s">
        <v>435</v>
      </c>
      <c r="U609" t="str">
        <f t="shared" si="320"/>
        <v/>
      </c>
      <c r="V609" s="13"/>
    </row>
    <row r="610" spans="1:22" ht="13.2" customHeight="1" x14ac:dyDescent="0.3">
      <c r="A610" s="28"/>
      <c r="B610" s="28"/>
      <c r="C610" s="28"/>
      <c r="D610" s="28"/>
      <c r="E610" s="28"/>
      <c r="F610" s="28"/>
      <c r="G610" s="37"/>
      <c r="H610" s="28"/>
      <c r="I610" s="28"/>
      <c r="J610" s="28"/>
      <c r="K610" s="28"/>
      <c r="L610" s="28"/>
      <c r="M610" s="28"/>
      <c r="N610" s="28"/>
      <c r="O610" s="29"/>
      <c r="P610" t="str">
        <f>IF(D$150="","",D$150)</f>
        <v/>
      </c>
      <c r="Q610" t="s">
        <v>740</v>
      </c>
      <c r="R610" t="s">
        <v>25</v>
      </c>
      <c r="S610" t="s">
        <v>437</v>
      </c>
      <c r="U610" t="str">
        <f t="shared" si="317"/>
        <v/>
      </c>
      <c r="V610" s="13" t="str">
        <f t="shared" ref="V610" si="327">IF(OR($N$15="Int.",ISBLANK($N$15)),"",IF(AND(U611="NO*",U613="NO*"),"Case 0",IF(U610="VALID",IF(U612="VALID",IF(U611="YES",IF(U613="YES","Case 1","Case 2"),IF(U613="YES","Case 3","Case 4")),IF(U611="YES",IF(U613="YES","Case 5","Case 6"),IF(U613="YES","Case 7","Case 8"))),IF(U612="VALID",IF(U611="YES",IF(U613="YES","Case 9","Case 10"),IF(U613="YES","Case 11","Case 12")),IF(U611="YES",IF(U613="YES","Case 13","Case 14"),IF(U613="YES","Case 15","Case 16"))))))</f>
        <v/>
      </c>
    </row>
    <row r="611" spans="1:22" ht="13.2" customHeight="1" x14ac:dyDescent="0.3">
      <c r="A611" s="28"/>
      <c r="B611" s="28"/>
      <c r="C611" s="28"/>
      <c r="D611" s="28"/>
      <c r="E611" s="28"/>
      <c r="F611" s="28"/>
      <c r="G611" s="37"/>
      <c r="H611" s="28"/>
      <c r="I611" s="28"/>
      <c r="J611" s="28"/>
      <c r="K611" s="28"/>
      <c r="L611" s="28"/>
      <c r="M611" s="28"/>
      <c r="N611" s="28"/>
      <c r="O611" s="29"/>
      <c r="P611" t="str">
        <f t="shared" ref="P611:P613" si="328">IF(D$150="","",D$150)</f>
        <v/>
      </c>
      <c r="Q611" t="s">
        <v>740</v>
      </c>
      <c r="R611" t="s">
        <v>32</v>
      </c>
      <c r="S611" t="s">
        <v>437</v>
      </c>
      <c r="U611" t="str">
        <f t="shared" si="320"/>
        <v/>
      </c>
      <c r="V611" s="13"/>
    </row>
    <row r="612" spans="1:22" ht="13.2" customHeight="1" x14ac:dyDescent="0.3">
      <c r="A612" s="28"/>
      <c r="B612" s="28"/>
      <c r="C612" s="28"/>
      <c r="D612" s="28"/>
      <c r="E612" s="28"/>
      <c r="F612" s="28"/>
      <c r="G612" s="37"/>
      <c r="H612" s="28"/>
      <c r="I612" s="28"/>
      <c r="J612" s="28"/>
      <c r="K612" s="28"/>
      <c r="L612" s="28"/>
      <c r="M612" s="28"/>
      <c r="N612" s="28"/>
      <c r="O612" s="29"/>
      <c r="P612" t="str">
        <f t="shared" si="328"/>
        <v/>
      </c>
      <c r="Q612" t="s">
        <v>741</v>
      </c>
      <c r="R612" t="s">
        <v>25</v>
      </c>
      <c r="S612" t="s">
        <v>437</v>
      </c>
      <c r="U612" t="str">
        <f t="shared" si="317"/>
        <v/>
      </c>
      <c r="V612" s="13"/>
    </row>
    <row r="613" spans="1:22" ht="13.2" customHeight="1" x14ac:dyDescent="0.3">
      <c r="A613" s="28"/>
      <c r="B613" s="28"/>
      <c r="C613" s="28"/>
      <c r="D613" s="28"/>
      <c r="E613" s="28"/>
      <c r="F613" s="28"/>
      <c r="G613" s="37"/>
      <c r="H613" s="28"/>
      <c r="I613" s="28"/>
      <c r="J613" s="28"/>
      <c r="K613" s="28"/>
      <c r="L613" s="28"/>
      <c r="M613" s="28"/>
      <c r="N613" s="28"/>
      <c r="O613" s="29"/>
      <c r="P613" t="str">
        <f t="shared" si="328"/>
        <v/>
      </c>
      <c r="Q613" t="s">
        <v>741</v>
      </c>
      <c r="R613" t="s">
        <v>32</v>
      </c>
      <c r="S613" t="s">
        <v>437</v>
      </c>
      <c r="U613" t="str">
        <f t="shared" si="320"/>
        <v/>
      </c>
      <c r="V613" s="13"/>
    </row>
    <row r="614" spans="1:22" ht="13.2" customHeight="1" x14ac:dyDescent="0.3">
      <c r="A614" s="28"/>
      <c r="B614" s="28"/>
      <c r="C614" s="28"/>
      <c r="D614" s="28"/>
      <c r="E614" s="28"/>
      <c r="F614" s="28"/>
      <c r="G614" s="37"/>
      <c r="H614" s="28"/>
      <c r="I614" s="28"/>
      <c r="J614" s="28"/>
      <c r="K614" s="28"/>
      <c r="L614" s="28"/>
      <c r="M614" s="28"/>
      <c r="N614" s="28"/>
      <c r="O614" s="29"/>
      <c r="P614" t="str">
        <f>IF(D$151="","",D$151)</f>
        <v/>
      </c>
      <c r="Q614" t="s">
        <v>742</v>
      </c>
      <c r="R614" t="s">
        <v>25</v>
      </c>
      <c r="S614" t="s">
        <v>440</v>
      </c>
      <c r="U614" t="str">
        <f t="shared" si="317"/>
        <v/>
      </c>
      <c r="V614" s="13" t="str">
        <f t="shared" ref="V614" si="329">IF(OR($N$15="Int.",ISBLANK($N$15)),"",IF(AND(U615="NO*",U617="NO*"),"Case 0",IF(U614="VALID",IF(U616="VALID",IF(U615="YES",IF(U617="YES","Case 1","Case 2"),IF(U617="YES","Case 3","Case 4")),IF(U615="YES",IF(U617="YES","Case 5","Case 6"),IF(U617="YES","Case 7","Case 8"))),IF(U616="VALID",IF(U615="YES",IF(U617="YES","Case 9","Case 10"),IF(U617="YES","Case 11","Case 12")),IF(U615="YES",IF(U617="YES","Case 13","Case 14"),IF(U617="YES","Case 15","Case 16"))))))</f>
        <v/>
      </c>
    </row>
    <row r="615" spans="1:22" ht="13.2" customHeight="1" x14ac:dyDescent="0.3">
      <c r="A615" s="28"/>
      <c r="B615" s="28"/>
      <c r="C615" s="28"/>
      <c r="D615" s="28"/>
      <c r="E615" s="28"/>
      <c r="F615" s="28"/>
      <c r="G615" s="37"/>
      <c r="H615" s="28"/>
      <c r="I615" s="28"/>
      <c r="J615" s="28"/>
      <c r="K615" s="28"/>
      <c r="L615" s="28"/>
      <c r="M615" s="28"/>
      <c r="N615" s="28"/>
      <c r="O615" s="29"/>
      <c r="P615" t="str">
        <f t="shared" ref="P615:P617" si="330">IF(D$151="","",D$151)</f>
        <v/>
      </c>
      <c r="Q615" t="s">
        <v>742</v>
      </c>
      <c r="R615" t="s">
        <v>32</v>
      </c>
      <c r="S615" t="s">
        <v>440</v>
      </c>
      <c r="U615" t="str">
        <f t="shared" si="320"/>
        <v/>
      </c>
      <c r="V615" s="13"/>
    </row>
    <row r="616" spans="1:22" ht="13.2" customHeight="1" x14ac:dyDescent="0.3">
      <c r="A616" s="28"/>
      <c r="B616" s="28"/>
      <c r="C616" s="28"/>
      <c r="D616" s="28"/>
      <c r="E616" s="28"/>
      <c r="F616" s="28"/>
      <c r="G616" s="37"/>
      <c r="H616" s="28"/>
      <c r="I616" s="28"/>
      <c r="J616" s="28"/>
      <c r="K616" s="28"/>
      <c r="L616" s="28"/>
      <c r="M616" s="28"/>
      <c r="N616" s="28"/>
      <c r="O616" s="29"/>
      <c r="P616" t="str">
        <f t="shared" si="330"/>
        <v/>
      </c>
      <c r="Q616" t="s">
        <v>743</v>
      </c>
      <c r="R616" t="s">
        <v>25</v>
      </c>
      <c r="S616" t="s">
        <v>440</v>
      </c>
      <c r="U616" t="str">
        <f t="shared" si="317"/>
        <v/>
      </c>
      <c r="V616" s="13"/>
    </row>
    <row r="617" spans="1:22" ht="13.2" customHeight="1" x14ac:dyDescent="0.3">
      <c r="A617" s="28"/>
      <c r="B617" s="28"/>
      <c r="C617" s="28"/>
      <c r="D617" s="28"/>
      <c r="E617" s="28"/>
      <c r="F617" s="28"/>
      <c r="G617" s="37"/>
      <c r="H617" s="28"/>
      <c r="I617" s="28"/>
      <c r="J617" s="28"/>
      <c r="K617" s="28"/>
      <c r="L617" s="28"/>
      <c r="M617" s="28"/>
      <c r="N617" s="28"/>
      <c r="O617" s="29"/>
      <c r="P617" t="str">
        <f t="shared" si="330"/>
        <v/>
      </c>
      <c r="Q617" t="s">
        <v>743</v>
      </c>
      <c r="R617" t="s">
        <v>32</v>
      </c>
      <c r="S617" t="s">
        <v>440</v>
      </c>
      <c r="U617" t="str">
        <f t="shared" si="320"/>
        <v/>
      </c>
      <c r="V617" s="13"/>
    </row>
    <row r="618" spans="1:22" ht="13.2" customHeight="1" x14ac:dyDescent="0.3">
      <c r="A618" s="28"/>
      <c r="B618" s="28"/>
      <c r="C618" s="28"/>
      <c r="D618" s="28"/>
      <c r="E618" s="28"/>
      <c r="F618" s="28"/>
      <c r="G618" s="37"/>
      <c r="H618" s="28"/>
      <c r="I618" s="28"/>
      <c r="J618" s="28"/>
      <c r="K618" s="28"/>
      <c r="L618" s="28"/>
      <c r="M618" s="28"/>
      <c r="N618" s="28"/>
      <c r="O618" s="29"/>
      <c r="P618" t="str">
        <f>IF(D$152="","",D$152)</f>
        <v/>
      </c>
      <c r="Q618" t="s">
        <v>744</v>
      </c>
      <c r="R618" t="s">
        <v>25</v>
      </c>
      <c r="S618" t="s">
        <v>442</v>
      </c>
      <c r="U618" t="str">
        <f t="shared" si="317"/>
        <v/>
      </c>
      <c r="V618" s="13" t="str">
        <f t="shared" ref="V618" si="331">IF(OR($N$15="Int.",ISBLANK($N$15)),"",IF(AND(U619="NO*",U621="NO*"),"Case 0",IF(U618="VALID",IF(U620="VALID",IF(U619="YES",IF(U621="YES","Case 1","Case 2"),IF(U621="YES","Case 3","Case 4")),IF(U619="YES",IF(U621="YES","Case 5","Case 6"),IF(U621="YES","Case 7","Case 8"))),IF(U620="VALID",IF(U619="YES",IF(U621="YES","Case 9","Case 10"),IF(U621="YES","Case 11","Case 12")),IF(U619="YES",IF(U621="YES","Case 13","Case 14"),IF(U621="YES","Case 15","Case 16"))))))</f>
        <v/>
      </c>
    </row>
    <row r="619" spans="1:22" ht="13.2" customHeight="1" x14ac:dyDescent="0.3">
      <c r="A619" s="28"/>
      <c r="B619" s="28"/>
      <c r="C619" s="28"/>
      <c r="D619" s="28"/>
      <c r="E619" s="28"/>
      <c r="F619" s="28"/>
      <c r="G619" s="37"/>
      <c r="H619" s="28"/>
      <c r="I619" s="28"/>
      <c r="J619" s="28"/>
      <c r="K619" s="28"/>
      <c r="L619" s="28"/>
      <c r="M619" s="28"/>
      <c r="N619" s="28"/>
      <c r="O619" s="29"/>
      <c r="P619" t="str">
        <f t="shared" ref="P619:P621" si="332">IF(D$152="","",D$152)</f>
        <v/>
      </c>
      <c r="Q619" t="s">
        <v>744</v>
      </c>
      <c r="R619" t="s">
        <v>32</v>
      </c>
      <c r="S619" t="s">
        <v>442</v>
      </c>
      <c r="U619" t="str">
        <f t="shared" si="320"/>
        <v/>
      </c>
      <c r="V619" s="13"/>
    </row>
    <row r="620" spans="1:22" ht="13.2" customHeight="1" x14ac:dyDescent="0.3">
      <c r="A620" s="28"/>
      <c r="B620" s="28"/>
      <c r="C620" s="28"/>
      <c r="D620" s="28"/>
      <c r="E620" s="28"/>
      <c r="F620" s="28"/>
      <c r="G620" s="37"/>
      <c r="H620" s="28"/>
      <c r="I620" s="28"/>
      <c r="J620" s="28"/>
      <c r="K620" s="28"/>
      <c r="L620" s="28"/>
      <c r="M620" s="28"/>
      <c r="N620" s="28"/>
      <c r="O620" s="29"/>
      <c r="P620" t="str">
        <f t="shared" si="332"/>
        <v/>
      </c>
      <c r="Q620" t="s">
        <v>745</v>
      </c>
      <c r="R620" t="s">
        <v>25</v>
      </c>
      <c r="S620" t="s">
        <v>442</v>
      </c>
      <c r="U620" t="str">
        <f t="shared" si="317"/>
        <v/>
      </c>
      <c r="V620" s="13"/>
    </row>
    <row r="621" spans="1:22" ht="13.2" customHeight="1" x14ac:dyDescent="0.3">
      <c r="A621" s="28"/>
      <c r="B621" s="28"/>
      <c r="C621" s="28"/>
      <c r="D621" s="28"/>
      <c r="E621" s="28"/>
      <c r="F621" s="28"/>
      <c r="G621" s="37"/>
      <c r="H621" s="28"/>
      <c r="I621" s="28"/>
      <c r="J621" s="28"/>
      <c r="K621" s="28"/>
      <c r="L621" s="28"/>
      <c r="M621" s="28"/>
      <c r="N621" s="28"/>
      <c r="O621" s="29"/>
      <c r="P621" t="str">
        <f t="shared" si="332"/>
        <v/>
      </c>
      <c r="Q621" t="s">
        <v>745</v>
      </c>
      <c r="R621" t="s">
        <v>32</v>
      </c>
      <c r="S621" t="s">
        <v>442</v>
      </c>
      <c r="U621" t="str">
        <f t="shared" si="320"/>
        <v/>
      </c>
      <c r="V621" s="13"/>
    </row>
    <row r="622" spans="1:22" ht="13.2" customHeight="1" x14ac:dyDescent="0.3">
      <c r="A622" s="28"/>
      <c r="B622" s="28"/>
      <c r="C622" s="28"/>
      <c r="D622" s="28"/>
      <c r="E622" s="28"/>
      <c r="F622" s="28"/>
      <c r="G622" s="37"/>
      <c r="H622" s="28"/>
      <c r="I622" s="28"/>
      <c r="J622" s="28"/>
      <c r="K622" s="28"/>
      <c r="L622" s="28"/>
      <c r="M622" s="28"/>
      <c r="N622" s="28"/>
      <c r="O622" s="29"/>
      <c r="P622" t="str">
        <f>IF(D$153="","",D$153)</f>
        <v/>
      </c>
      <c r="Q622" t="s">
        <v>746</v>
      </c>
      <c r="R622" t="s">
        <v>25</v>
      </c>
      <c r="S622" t="s">
        <v>445</v>
      </c>
      <c r="U622" t="str">
        <f t="shared" si="317"/>
        <v/>
      </c>
      <c r="V622" s="13" t="str">
        <f t="shared" ref="V622" si="333">IF(OR($N$15="Int.",ISBLANK($N$15)),"",IF(AND(U623="NO*",U625="NO*"),"Case 0",IF(U622="VALID",IF(U624="VALID",IF(U623="YES",IF(U625="YES","Case 1","Case 2"),IF(U625="YES","Case 3","Case 4")),IF(U623="YES",IF(U625="YES","Case 5","Case 6"),IF(U625="YES","Case 7","Case 8"))),IF(U624="VALID",IF(U623="YES",IF(U625="YES","Case 9","Case 10"),IF(U625="YES","Case 11","Case 12")),IF(U623="YES",IF(U625="YES","Case 13","Case 14"),IF(U625="YES","Case 15","Case 16"))))))</f>
        <v/>
      </c>
    </row>
    <row r="623" spans="1:22" ht="13.2" customHeight="1" x14ac:dyDescent="0.3">
      <c r="A623" s="28"/>
      <c r="B623" s="28"/>
      <c r="C623" s="28"/>
      <c r="D623" s="28"/>
      <c r="E623" s="28"/>
      <c r="F623" s="28"/>
      <c r="G623" s="37"/>
      <c r="H623" s="28"/>
      <c r="I623" s="28"/>
      <c r="J623" s="28"/>
      <c r="K623" s="28"/>
      <c r="L623" s="28"/>
      <c r="M623" s="28"/>
      <c r="N623" s="28"/>
      <c r="O623" s="29"/>
      <c r="P623" t="str">
        <f t="shared" ref="P623:P625" si="334">IF(D$153="","",D$153)</f>
        <v/>
      </c>
      <c r="Q623" t="s">
        <v>746</v>
      </c>
      <c r="R623" t="s">
        <v>32</v>
      </c>
      <c r="S623" t="s">
        <v>445</v>
      </c>
      <c r="U623" t="str">
        <f t="shared" si="320"/>
        <v/>
      </c>
      <c r="V623" s="13"/>
    </row>
    <row r="624" spans="1:22" ht="13.2" customHeight="1" x14ac:dyDescent="0.3">
      <c r="A624" s="28"/>
      <c r="B624" s="28"/>
      <c r="C624" s="28"/>
      <c r="D624" s="28"/>
      <c r="E624" s="28"/>
      <c r="F624" s="28"/>
      <c r="G624" s="37"/>
      <c r="H624" s="28"/>
      <c r="I624" s="28"/>
      <c r="J624" s="28"/>
      <c r="K624" s="28"/>
      <c r="L624" s="28"/>
      <c r="M624" s="28"/>
      <c r="N624" s="28"/>
      <c r="O624" s="29"/>
      <c r="P624" t="str">
        <f t="shared" si="334"/>
        <v/>
      </c>
      <c r="Q624" t="s">
        <v>747</v>
      </c>
      <c r="R624" t="s">
        <v>25</v>
      </c>
      <c r="S624" t="s">
        <v>445</v>
      </c>
      <c r="U624" t="str">
        <f t="shared" si="317"/>
        <v/>
      </c>
      <c r="V624" s="13"/>
    </row>
    <row r="625" spans="1:22" ht="13.2" customHeight="1" x14ac:dyDescent="0.3">
      <c r="A625" s="28"/>
      <c r="B625" s="28"/>
      <c r="C625" s="28"/>
      <c r="D625" s="28"/>
      <c r="E625" s="28"/>
      <c r="F625" s="28"/>
      <c r="G625" s="37"/>
      <c r="H625" s="28"/>
      <c r="I625" s="28"/>
      <c r="J625" s="28"/>
      <c r="K625" s="28"/>
      <c r="L625" s="28"/>
      <c r="M625" s="28"/>
      <c r="N625" s="28"/>
      <c r="O625" s="29"/>
      <c r="P625" t="str">
        <f t="shared" si="334"/>
        <v/>
      </c>
      <c r="Q625" t="s">
        <v>747</v>
      </c>
      <c r="R625" t="s">
        <v>32</v>
      </c>
      <c r="S625" t="s">
        <v>445</v>
      </c>
      <c r="U625" t="str">
        <f t="shared" si="320"/>
        <v/>
      </c>
      <c r="V625" s="13"/>
    </row>
    <row r="626" spans="1:22" ht="13.2" customHeight="1" x14ac:dyDescent="0.3">
      <c r="A626" s="28"/>
      <c r="B626" s="28"/>
      <c r="C626" s="28"/>
      <c r="D626" s="28"/>
      <c r="E626" s="28"/>
      <c r="F626" s="28"/>
      <c r="G626" s="37"/>
      <c r="H626" s="28"/>
      <c r="I626" s="28"/>
      <c r="J626" s="28"/>
      <c r="K626" s="28"/>
      <c r="L626" s="28"/>
      <c r="M626" s="28"/>
      <c r="N626" s="28"/>
      <c r="O626" s="29"/>
      <c r="P626" t="str">
        <f>IF(D$154="","",D$154)</f>
        <v/>
      </c>
      <c r="Q626" t="s">
        <v>748</v>
      </c>
      <c r="R626" t="s">
        <v>25</v>
      </c>
      <c r="S626" t="s">
        <v>447</v>
      </c>
      <c r="U626" t="str">
        <f t="shared" si="317"/>
        <v/>
      </c>
      <c r="V626" s="13" t="str">
        <f t="shared" ref="V626" si="335">IF(OR($N$15="Int.",ISBLANK($N$15)),"",IF(AND(U627="NO*",U629="NO*"),"Case 0",IF(U626="VALID",IF(U628="VALID",IF(U627="YES",IF(U629="YES","Case 1","Case 2"),IF(U629="YES","Case 3","Case 4")),IF(U627="YES",IF(U629="YES","Case 5","Case 6"),IF(U629="YES","Case 7","Case 8"))),IF(U628="VALID",IF(U627="YES",IF(U629="YES","Case 9","Case 10"),IF(U629="YES","Case 11","Case 12")),IF(U627="YES",IF(U629="YES","Case 13","Case 14"),IF(U629="YES","Case 15","Case 16"))))))</f>
        <v/>
      </c>
    </row>
    <row r="627" spans="1:22" ht="13.2" customHeight="1" x14ac:dyDescent="0.3">
      <c r="A627" s="28"/>
      <c r="B627" s="28"/>
      <c r="C627" s="28"/>
      <c r="D627" s="28"/>
      <c r="E627" s="28"/>
      <c r="F627" s="28"/>
      <c r="G627" s="37"/>
      <c r="H627" s="28"/>
      <c r="I627" s="28"/>
      <c r="J627" s="28"/>
      <c r="K627" s="28"/>
      <c r="L627" s="28"/>
      <c r="M627" s="28"/>
      <c r="N627" s="28"/>
      <c r="O627" s="29"/>
      <c r="P627" t="str">
        <f t="shared" ref="P627:P629" si="336">IF(D$154="","",D$154)</f>
        <v/>
      </c>
      <c r="Q627" t="s">
        <v>748</v>
      </c>
      <c r="R627" t="s">
        <v>32</v>
      </c>
      <c r="S627" t="s">
        <v>447</v>
      </c>
      <c r="U627" t="str">
        <f t="shared" si="320"/>
        <v/>
      </c>
      <c r="V627" s="13"/>
    </row>
    <row r="628" spans="1:22" ht="13.2" customHeight="1" x14ac:dyDescent="0.3">
      <c r="A628" s="28"/>
      <c r="B628" s="28"/>
      <c r="C628" s="28"/>
      <c r="D628" s="28"/>
      <c r="E628" s="28"/>
      <c r="F628" s="28"/>
      <c r="G628" s="37"/>
      <c r="H628" s="28"/>
      <c r="I628" s="28"/>
      <c r="J628" s="28"/>
      <c r="K628" s="28"/>
      <c r="L628" s="28"/>
      <c r="M628" s="28"/>
      <c r="N628" s="28"/>
      <c r="O628" s="29"/>
      <c r="P628" t="str">
        <f t="shared" si="336"/>
        <v/>
      </c>
      <c r="Q628" t="s">
        <v>749</v>
      </c>
      <c r="R628" t="s">
        <v>25</v>
      </c>
      <c r="S628" t="s">
        <v>447</v>
      </c>
      <c r="U628" t="str">
        <f t="shared" si="317"/>
        <v/>
      </c>
      <c r="V628" s="13"/>
    </row>
    <row r="629" spans="1:22" ht="13.2" customHeight="1" x14ac:dyDescent="0.3">
      <c r="A629" s="28"/>
      <c r="B629" s="28"/>
      <c r="C629" s="28"/>
      <c r="D629" s="28"/>
      <c r="E629" s="28"/>
      <c r="F629" s="28"/>
      <c r="G629" s="37"/>
      <c r="H629" s="28"/>
      <c r="I629" s="28"/>
      <c r="J629" s="28"/>
      <c r="K629" s="28"/>
      <c r="L629" s="28"/>
      <c r="M629" s="28"/>
      <c r="N629" s="28"/>
      <c r="O629" s="29"/>
      <c r="P629" t="str">
        <f t="shared" si="336"/>
        <v/>
      </c>
      <c r="Q629" t="s">
        <v>749</v>
      </c>
      <c r="R629" t="s">
        <v>32</v>
      </c>
      <c r="S629" t="s">
        <v>447</v>
      </c>
      <c r="U629" t="str">
        <f t="shared" si="320"/>
        <v/>
      </c>
      <c r="V629" s="13"/>
    </row>
    <row r="630" spans="1:22" ht="13.2" customHeight="1" x14ac:dyDescent="0.3">
      <c r="A630" s="28"/>
      <c r="B630" s="28"/>
      <c r="C630" s="28"/>
      <c r="D630" s="28"/>
      <c r="E630" s="28"/>
      <c r="F630" s="28"/>
      <c r="G630" s="37"/>
      <c r="H630" s="28"/>
      <c r="I630" s="28"/>
      <c r="J630" s="28"/>
      <c r="K630" s="28"/>
      <c r="L630" s="28"/>
      <c r="M630" s="28"/>
      <c r="N630" s="28"/>
      <c r="O630" s="29"/>
      <c r="P630" t="str">
        <f>IF(D$155="","",D$155)</f>
        <v/>
      </c>
      <c r="Q630" t="s">
        <v>750</v>
      </c>
      <c r="R630" t="s">
        <v>25</v>
      </c>
      <c r="S630" t="s">
        <v>450</v>
      </c>
      <c r="U630" t="str">
        <f t="shared" si="317"/>
        <v/>
      </c>
      <c r="V630" s="13" t="str">
        <f t="shared" ref="V630" si="337">IF(OR($N$15="Int.",ISBLANK($N$15)),"",IF(AND(U631="NO*",U633="NO*"),"Case 0",IF(U630="VALID",IF(U632="VALID",IF(U631="YES",IF(U633="YES","Case 1","Case 2"),IF(U633="YES","Case 3","Case 4")),IF(U631="YES",IF(U633="YES","Case 5","Case 6"),IF(U633="YES","Case 7","Case 8"))),IF(U632="VALID",IF(U631="YES",IF(U633="YES","Case 9","Case 10"),IF(U633="YES","Case 11","Case 12")),IF(U631="YES",IF(U633="YES","Case 13","Case 14"),IF(U633="YES","Case 15","Case 16"))))))</f>
        <v/>
      </c>
    </row>
    <row r="631" spans="1:22" ht="13.2" customHeight="1" x14ac:dyDescent="0.3">
      <c r="A631" s="28"/>
      <c r="B631" s="28"/>
      <c r="C631" s="28"/>
      <c r="D631" s="28"/>
      <c r="E631" s="28"/>
      <c r="F631" s="28"/>
      <c r="G631" s="37"/>
      <c r="H631" s="28"/>
      <c r="I631" s="28"/>
      <c r="J631" s="28"/>
      <c r="K631" s="28"/>
      <c r="L631" s="28"/>
      <c r="M631" s="28"/>
      <c r="N631" s="28"/>
      <c r="O631" s="29"/>
      <c r="P631" t="str">
        <f t="shared" ref="P631:P633" si="338">IF(D$155="","",D$155)</f>
        <v/>
      </c>
      <c r="Q631" t="s">
        <v>750</v>
      </c>
      <c r="R631" t="s">
        <v>32</v>
      </c>
      <c r="S631" t="s">
        <v>450</v>
      </c>
      <c r="U631" t="str">
        <f t="shared" si="320"/>
        <v/>
      </c>
      <c r="V631" s="13"/>
    </row>
    <row r="632" spans="1:22" ht="13.2" customHeight="1" x14ac:dyDescent="0.3">
      <c r="A632" s="28"/>
      <c r="B632" s="28"/>
      <c r="C632" s="28"/>
      <c r="D632" s="28"/>
      <c r="E632" s="28"/>
      <c r="F632" s="28"/>
      <c r="G632" s="37"/>
      <c r="H632" s="28"/>
      <c r="I632" s="28"/>
      <c r="J632" s="28"/>
      <c r="K632" s="28"/>
      <c r="L632" s="28"/>
      <c r="M632" s="28"/>
      <c r="N632" s="28"/>
      <c r="O632" s="29"/>
      <c r="P632" t="str">
        <f t="shared" si="338"/>
        <v/>
      </c>
      <c r="Q632" t="s">
        <v>751</v>
      </c>
      <c r="R632" t="s">
        <v>25</v>
      </c>
      <c r="S632" t="s">
        <v>450</v>
      </c>
      <c r="U632" t="str">
        <f t="shared" si="317"/>
        <v/>
      </c>
      <c r="V632" s="13"/>
    </row>
    <row r="633" spans="1:22" ht="13.2" customHeight="1" x14ac:dyDescent="0.3">
      <c r="A633" s="28"/>
      <c r="B633" s="28"/>
      <c r="C633" s="28"/>
      <c r="D633" s="28"/>
      <c r="E633" s="28"/>
      <c r="F633" s="28"/>
      <c r="G633" s="37"/>
      <c r="H633" s="28"/>
      <c r="I633" s="28"/>
      <c r="J633" s="28"/>
      <c r="K633" s="28"/>
      <c r="L633" s="28"/>
      <c r="M633" s="28"/>
      <c r="N633" s="28"/>
      <c r="O633" s="29"/>
      <c r="P633" t="str">
        <f t="shared" si="338"/>
        <v/>
      </c>
      <c r="Q633" t="s">
        <v>751</v>
      </c>
      <c r="R633" t="s">
        <v>32</v>
      </c>
      <c r="S633" t="s">
        <v>450</v>
      </c>
      <c r="U633" t="str">
        <f t="shared" si="320"/>
        <v/>
      </c>
      <c r="V633" s="13"/>
    </row>
    <row r="634" spans="1:22" ht="13.2" customHeight="1" x14ac:dyDescent="0.3">
      <c r="A634" s="28"/>
      <c r="B634" s="28"/>
      <c r="C634" s="28"/>
      <c r="D634" s="28"/>
      <c r="E634" s="28"/>
      <c r="F634" s="28"/>
      <c r="G634" s="37"/>
      <c r="H634" s="28"/>
      <c r="I634" s="28"/>
      <c r="J634" s="28"/>
      <c r="K634" s="28"/>
      <c r="L634" s="28"/>
      <c r="M634" s="28"/>
      <c r="N634" s="28"/>
      <c r="O634" s="29"/>
      <c r="P634" t="str">
        <f>IF(D$156="","",D$156)</f>
        <v/>
      </c>
      <c r="Q634" t="s">
        <v>752</v>
      </c>
      <c r="R634" t="s">
        <v>25</v>
      </c>
      <c r="S634" t="s">
        <v>452</v>
      </c>
      <c r="U634" t="str">
        <f t="shared" si="317"/>
        <v/>
      </c>
      <c r="V634" s="13" t="str">
        <f t="shared" ref="V634" si="339">IF(OR($N$15="Int.",ISBLANK($N$15)),"",IF(AND(U635="NO*",U637="NO*"),"Case 0",IF(U634="VALID",IF(U636="VALID",IF(U635="YES",IF(U637="YES","Case 1","Case 2"),IF(U637="YES","Case 3","Case 4")),IF(U635="YES",IF(U637="YES","Case 5","Case 6"),IF(U637="YES","Case 7","Case 8"))),IF(U636="VALID",IF(U635="YES",IF(U637="YES","Case 9","Case 10"),IF(U637="YES","Case 11","Case 12")),IF(U635="YES",IF(U637="YES","Case 13","Case 14"),IF(U637="YES","Case 15","Case 16"))))))</f>
        <v/>
      </c>
    </row>
    <row r="635" spans="1:22" ht="13.2" customHeight="1" x14ac:dyDescent="0.3">
      <c r="A635" s="28"/>
      <c r="B635" s="28"/>
      <c r="C635" s="28"/>
      <c r="D635" s="28"/>
      <c r="E635" s="28"/>
      <c r="F635" s="28"/>
      <c r="G635" s="37"/>
      <c r="H635" s="28"/>
      <c r="I635" s="28"/>
      <c r="J635" s="28"/>
      <c r="K635" s="28"/>
      <c r="L635" s="28"/>
      <c r="M635" s="28"/>
      <c r="N635" s="28"/>
      <c r="O635" s="29"/>
      <c r="P635" t="str">
        <f t="shared" ref="P635:P637" si="340">IF(D$156="","",D$156)</f>
        <v/>
      </c>
      <c r="Q635" t="s">
        <v>752</v>
      </c>
      <c r="R635" t="s">
        <v>32</v>
      </c>
      <c r="S635" t="s">
        <v>452</v>
      </c>
      <c r="U635" t="str">
        <f t="shared" si="320"/>
        <v/>
      </c>
      <c r="V635" s="13"/>
    </row>
    <row r="636" spans="1:22" ht="13.2" customHeight="1" x14ac:dyDescent="0.3">
      <c r="A636" s="28"/>
      <c r="B636" s="28"/>
      <c r="C636" s="28"/>
      <c r="D636" s="28"/>
      <c r="E636" s="28"/>
      <c r="F636" s="28"/>
      <c r="G636" s="37"/>
      <c r="H636" s="28"/>
      <c r="I636" s="28"/>
      <c r="J636" s="28"/>
      <c r="K636" s="28"/>
      <c r="L636" s="28"/>
      <c r="M636" s="28"/>
      <c r="N636" s="28"/>
      <c r="O636" s="29"/>
      <c r="P636" t="str">
        <f t="shared" si="340"/>
        <v/>
      </c>
      <c r="Q636" t="s">
        <v>753</v>
      </c>
      <c r="R636" t="s">
        <v>25</v>
      </c>
      <c r="S636" t="s">
        <v>452</v>
      </c>
      <c r="U636" t="str">
        <f t="shared" si="317"/>
        <v/>
      </c>
      <c r="V636" s="13"/>
    </row>
    <row r="637" spans="1:22" ht="13.2" customHeight="1" x14ac:dyDescent="0.3">
      <c r="A637" s="28"/>
      <c r="B637" s="28"/>
      <c r="C637" s="28"/>
      <c r="D637" s="28"/>
      <c r="E637" s="28"/>
      <c r="F637" s="28"/>
      <c r="G637" s="37"/>
      <c r="H637" s="28"/>
      <c r="I637" s="28"/>
      <c r="J637" s="28"/>
      <c r="K637" s="28"/>
      <c r="L637" s="28"/>
      <c r="M637" s="28"/>
      <c r="N637" s="28"/>
      <c r="O637" s="29"/>
      <c r="P637" t="str">
        <f t="shared" si="340"/>
        <v/>
      </c>
      <c r="Q637" t="s">
        <v>753</v>
      </c>
      <c r="R637" t="s">
        <v>32</v>
      </c>
      <c r="S637" t="s">
        <v>452</v>
      </c>
      <c r="U637" t="str">
        <f t="shared" si="320"/>
        <v/>
      </c>
      <c r="V637" s="13"/>
    </row>
    <row r="638" spans="1:22" ht="13.2" customHeight="1" x14ac:dyDescent="0.3">
      <c r="A638" s="28"/>
      <c r="B638" s="28"/>
      <c r="C638" s="28"/>
      <c r="D638" s="28"/>
      <c r="E638" s="28"/>
      <c r="F638" s="28"/>
      <c r="G638" s="37"/>
      <c r="H638" s="28"/>
      <c r="I638" s="28"/>
      <c r="J638" s="28"/>
      <c r="K638" s="28"/>
      <c r="L638" s="28"/>
      <c r="M638" s="28"/>
      <c r="N638" s="28"/>
      <c r="O638" s="29"/>
      <c r="P638" t="str">
        <f>IF(D$157="","",D$157)</f>
        <v/>
      </c>
      <c r="Q638" t="s">
        <v>754</v>
      </c>
      <c r="R638" t="s">
        <v>25</v>
      </c>
      <c r="S638" t="s">
        <v>455</v>
      </c>
      <c r="U638" t="str">
        <f t="shared" si="317"/>
        <v/>
      </c>
      <c r="V638" s="13" t="str">
        <f t="shared" ref="V638" si="341">IF(OR($N$15="Int.",ISBLANK($N$15)),"",IF(AND(U639="NO*",U641="NO*"),"Case 0",IF(U638="VALID",IF(U640="VALID",IF(U639="YES",IF(U641="YES","Case 1","Case 2"),IF(U641="YES","Case 3","Case 4")),IF(U639="YES",IF(U641="YES","Case 5","Case 6"),IF(U641="YES","Case 7","Case 8"))),IF(U640="VALID",IF(U639="YES",IF(U641="YES","Case 9","Case 10"),IF(U641="YES","Case 11","Case 12")),IF(U639="YES",IF(U641="YES","Case 13","Case 14"),IF(U641="YES","Case 15","Case 16"))))))</f>
        <v/>
      </c>
    </row>
    <row r="639" spans="1:22" ht="13.2" customHeight="1" x14ac:dyDescent="0.3">
      <c r="A639" s="28"/>
      <c r="B639" s="28"/>
      <c r="C639" s="28"/>
      <c r="D639" s="28"/>
      <c r="E639" s="28"/>
      <c r="F639" s="28"/>
      <c r="G639" s="37"/>
      <c r="H639" s="28"/>
      <c r="I639" s="28"/>
      <c r="J639" s="28"/>
      <c r="K639" s="28"/>
      <c r="L639" s="28"/>
      <c r="M639" s="28"/>
      <c r="N639" s="28"/>
      <c r="O639" s="29"/>
      <c r="P639" t="str">
        <f t="shared" ref="P639:P641" si="342">IF(D$157="","",D$157)</f>
        <v/>
      </c>
      <c r="Q639" t="s">
        <v>754</v>
      </c>
      <c r="R639" t="s">
        <v>32</v>
      </c>
      <c r="S639" t="s">
        <v>455</v>
      </c>
      <c r="U639" t="str">
        <f t="shared" si="320"/>
        <v/>
      </c>
      <c r="V639" s="13"/>
    </row>
    <row r="640" spans="1:22" ht="13.2" customHeight="1" x14ac:dyDescent="0.3">
      <c r="A640" s="28"/>
      <c r="B640" s="28"/>
      <c r="C640" s="28"/>
      <c r="D640" s="28"/>
      <c r="E640" s="28"/>
      <c r="F640" s="28"/>
      <c r="G640" s="37"/>
      <c r="H640" s="28"/>
      <c r="I640" s="28"/>
      <c r="J640" s="28"/>
      <c r="K640" s="28"/>
      <c r="L640" s="28"/>
      <c r="M640" s="28"/>
      <c r="N640" s="28"/>
      <c r="O640" s="29"/>
      <c r="P640" t="str">
        <f t="shared" si="342"/>
        <v/>
      </c>
      <c r="Q640" t="s">
        <v>755</v>
      </c>
      <c r="R640" t="s">
        <v>25</v>
      </c>
      <c r="S640" t="s">
        <v>455</v>
      </c>
      <c r="U640" t="str">
        <f t="shared" si="317"/>
        <v/>
      </c>
      <c r="V640" s="13"/>
    </row>
    <row r="641" spans="1:22" ht="13.2" customHeight="1" x14ac:dyDescent="0.3">
      <c r="A641" s="28"/>
      <c r="B641" s="28"/>
      <c r="C641" s="28"/>
      <c r="D641" s="28"/>
      <c r="E641" s="28"/>
      <c r="F641" s="28"/>
      <c r="G641" s="37"/>
      <c r="H641" s="28"/>
      <c r="I641" s="28"/>
      <c r="J641" s="28"/>
      <c r="K641" s="28"/>
      <c r="L641" s="28"/>
      <c r="M641" s="28"/>
      <c r="N641" s="28"/>
      <c r="O641" s="29"/>
      <c r="P641" t="str">
        <f t="shared" si="342"/>
        <v/>
      </c>
      <c r="Q641" t="s">
        <v>755</v>
      </c>
      <c r="R641" t="s">
        <v>32</v>
      </c>
      <c r="S641" t="s">
        <v>455</v>
      </c>
      <c r="U641" t="str">
        <f t="shared" si="320"/>
        <v/>
      </c>
      <c r="V641" s="13"/>
    </row>
    <row r="642" spans="1:22" ht="13.2" customHeight="1" x14ac:dyDescent="0.3">
      <c r="A642" s="28"/>
      <c r="B642" s="28"/>
      <c r="C642" s="28"/>
      <c r="D642" s="28"/>
      <c r="E642" s="28"/>
      <c r="F642" s="28"/>
      <c r="G642" s="37"/>
      <c r="H642" s="28"/>
      <c r="I642" s="28"/>
      <c r="J642" s="28"/>
      <c r="K642" s="28"/>
      <c r="L642" s="28"/>
      <c r="M642" s="28"/>
      <c r="N642" s="28"/>
      <c r="O642" s="29"/>
      <c r="P642" t="str">
        <f>IF(D$158="","",D$158)</f>
        <v/>
      </c>
      <c r="Q642" t="s">
        <v>756</v>
      </c>
      <c r="R642" t="s">
        <v>25</v>
      </c>
      <c r="S642" t="s">
        <v>457</v>
      </c>
      <c r="U642" t="str">
        <f t="shared" si="317"/>
        <v/>
      </c>
      <c r="V642" s="13" t="str">
        <f t="shared" ref="V642" si="343">IF(OR($N$15="Int.",ISBLANK($N$15)),"",IF(AND(U643="NO*",U645="NO*"),"Case 0",IF(U642="VALID",IF(U644="VALID",IF(U643="YES",IF(U645="YES","Case 1","Case 2"),IF(U645="YES","Case 3","Case 4")),IF(U643="YES",IF(U645="YES","Case 5","Case 6"),IF(U645="YES","Case 7","Case 8"))),IF(U644="VALID",IF(U643="YES",IF(U645="YES","Case 9","Case 10"),IF(U645="YES","Case 11","Case 12")),IF(U643="YES",IF(U645="YES","Case 13","Case 14"),IF(U645="YES","Case 15","Case 16"))))))</f>
        <v/>
      </c>
    </row>
    <row r="643" spans="1:22" ht="13.2" customHeight="1" x14ac:dyDescent="0.3">
      <c r="A643" s="28"/>
      <c r="B643" s="28"/>
      <c r="C643" s="28"/>
      <c r="D643" s="28"/>
      <c r="E643" s="28"/>
      <c r="F643" s="28"/>
      <c r="G643" s="37"/>
      <c r="H643" s="28"/>
      <c r="I643" s="28"/>
      <c r="J643" s="28"/>
      <c r="K643" s="28"/>
      <c r="L643" s="28"/>
      <c r="M643" s="28"/>
      <c r="N643" s="28"/>
      <c r="O643" s="29"/>
      <c r="P643" t="str">
        <f t="shared" ref="P643:P645" si="344">IF(D$158="","",D$158)</f>
        <v/>
      </c>
      <c r="Q643" t="s">
        <v>756</v>
      </c>
      <c r="R643" t="s">
        <v>32</v>
      </c>
      <c r="S643" t="s">
        <v>457</v>
      </c>
      <c r="U643" t="str">
        <f t="shared" si="320"/>
        <v/>
      </c>
      <c r="V643" s="13"/>
    </row>
    <row r="644" spans="1:22" ht="13.2" customHeight="1" x14ac:dyDescent="0.3">
      <c r="A644" s="28"/>
      <c r="B644" s="28"/>
      <c r="C644" s="28"/>
      <c r="D644" s="28"/>
      <c r="E644" s="28"/>
      <c r="F644" s="28"/>
      <c r="G644" s="37"/>
      <c r="H644" s="28"/>
      <c r="I644" s="28"/>
      <c r="J644" s="28"/>
      <c r="K644" s="28"/>
      <c r="L644" s="28"/>
      <c r="M644" s="28"/>
      <c r="N644" s="28"/>
      <c r="O644" s="29"/>
      <c r="P644" t="str">
        <f t="shared" si="344"/>
        <v/>
      </c>
      <c r="Q644" t="s">
        <v>757</v>
      </c>
      <c r="R644" t="s">
        <v>25</v>
      </c>
      <c r="S644" t="s">
        <v>457</v>
      </c>
      <c r="U644" t="str">
        <f t="shared" si="317"/>
        <v/>
      </c>
      <c r="V644" s="13"/>
    </row>
    <row r="645" spans="1:22" ht="13.2" customHeight="1" x14ac:dyDescent="0.3">
      <c r="A645" s="28"/>
      <c r="B645" s="28"/>
      <c r="C645" s="28"/>
      <c r="D645" s="28"/>
      <c r="E645" s="28"/>
      <c r="F645" s="28"/>
      <c r="G645" s="37"/>
      <c r="H645" s="28"/>
      <c r="I645" s="28"/>
      <c r="J645" s="28"/>
      <c r="K645" s="28"/>
      <c r="L645" s="28"/>
      <c r="M645" s="28"/>
      <c r="N645" s="28"/>
      <c r="O645" s="29"/>
      <c r="P645" t="str">
        <f t="shared" si="344"/>
        <v/>
      </c>
      <c r="Q645" t="s">
        <v>757</v>
      </c>
      <c r="R645" t="s">
        <v>32</v>
      </c>
      <c r="S645" t="s">
        <v>457</v>
      </c>
      <c r="U645" t="str">
        <f t="shared" si="320"/>
        <v/>
      </c>
      <c r="V645" s="13"/>
    </row>
    <row r="646" spans="1:22" ht="13.2" customHeight="1" x14ac:dyDescent="0.3">
      <c r="A646" s="28"/>
      <c r="B646" s="28"/>
      <c r="C646" s="28"/>
      <c r="D646" s="28"/>
      <c r="E646" s="28"/>
      <c r="F646" s="28"/>
      <c r="G646" s="37"/>
      <c r="H646" s="28"/>
      <c r="I646" s="28"/>
      <c r="J646" s="28"/>
      <c r="K646" s="28"/>
      <c r="L646" s="28"/>
      <c r="M646" s="28"/>
      <c r="N646" s="28"/>
      <c r="O646" s="29"/>
      <c r="P646" t="str">
        <f>IF(D$159="","",D$159)</f>
        <v/>
      </c>
      <c r="Q646" t="s">
        <v>758</v>
      </c>
      <c r="R646" t="s">
        <v>25</v>
      </c>
      <c r="S646" t="s">
        <v>460</v>
      </c>
      <c r="U646" t="str">
        <f t="shared" si="317"/>
        <v/>
      </c>
      <c r="V646" s="13" t="str">
        <f t="shared" ref="V646" si="345">IF(OR($N$15="Int.",ISBLANK($N$15)),"",IF(AND(U647="NO*",U649="NO*"),"Case 0",IF(U646="VALID",IF(U648="VALID",IF(U647="YES",IF(U649="YES","Case 1","Case 2"),IF(U649="YES","Case 3","Case 4")),IF(U647="YES",IF(U649="YES","Case 5","Case 6"),IF(U649="YES","Case 7","Case 8"))),IF(U648="VALID",IF(U647="YES",IF(U649="YES","Case 9","Case 10"),IF(U649="YES","Case 11","Case 12")),IF(U647="YES",IF(U649="YES","Case 13","Case 14"),IF(U649="YES","Case 15","Case 16"))))))</f>
        <v/>
      </c>
    </row>
    <row r="647" spans="1:22" ht="13.2" customHeight="1" x14ac:dyDescent="0.3">
      <c r="A647" s="28"/>
      <c r="B647" s="28"/>
      <c r="C647" s="28"/>
      <c r="D647" s="28"/>
      <c r="E647" s="28"/>
      <c r="F647" s="28"/>
      <c r="G647" s="37"/>
      <c r="H647" s="28"/>
      <c r="I647" s="28"/>
      <c r="J647" s="28"/>
      <c r="K647" s="28"/>
      <c r="L647" s="28"/>
      <c r="M647" s="28"/>
      <c r="N647" s="28"/>
      <c r="O647" s="29"/>
      <c r="P647" t="str">
        <f t="shared" ref="P647:P649" si="346">IF(D$159="","",D$159)</f>
        <v/>
      </c>
      <c r="Q647" t="s">
        <v>758</v>
      </c>
      <c r="R647" t="s">
        <v>32</v>
      </c>
      <c r="S647" t="s">
        <v>460</v>
      </c>
      <c r="U647" t="str">
        <f t="shared" si="320"/>
        <v/>
      </c>
      <c r="V647" s="13"/>
    </row>
    <row r="648" spans="1:22" ht="13.2" customHeight="1" x14ac:dyDescent="0.3">
      <c r="A648" s="28"/>
      <c r="B648" s="28"/>
      <c r="C648" s="28"/>
      <c r="D648" s="28"/>
      <c r="E648" s="28"/>
      <c r="F648" s="28"/>
      <c r="G648" s="37"/>
      <c r="H648" s="28"/>
      <c r="I648" s="28"/>
      <c r="J648" s="28"/>
      <c r="K648" s="28"/>
      <c r="L648" s="28"/>
      <c r="M648" s="28"/>
      <c r="N648" s="28"/>
      <c r="O648" s="29"/>
      <c r="P648" t="str">
        <f t="shared" si="346"/>
        <v/>
      </c>
      <c r="Q648" t="s">
        <v>759</v>
      </c>
      <c r="R648" t="s">
        <v>25</v>
      </c>
      <c r="S648" t="s">
        <v>460</v>
      </c>
      <c r="U648" t="str">
        <f t="shared" si="317"/>
        <v/>
      </c>
      <c r="V648" s="13"/>
    </row>
    <row r="649" spans="1:22" ht="13.2" customHeight="1" x14ac:dyDescent="0.3">
      <c r="A649" s="28"/>
      <c r="B649" s="28"/>
      <c r="C649" s="28"/>
      <c r="D649" s="28"/>
      <c r="E649" s="28"/>
      <c r="F649" s="28"/>
      <c r="G649" s="37"/>
      <c r="H649" s="28"/>
      <c r="I649" s="28"/>
      <c r="J649" s="28"/>
      <c r="K649" s="28"/>
      <c r="L649" s="28"/>
      <c r="M649" s="28"/>
      <c r="N649" s="28"/>
      <c r="O649" s="29"/>
      <c r="P649" t="str">
        <f t="shared" si="346"/>
        <v/>
      </c>
      <c r="Q649" t="s">
        <v>759</v>
      </c>
      <c r="R649" t="s">
        <v>32</v>
      </c>
      <c r="S649" t="s">
        <v>460</v>
      </c>
      <c r="U649" t="str">
        <f t="shared" si="320"/>
        <v/>
      </c>
      <c r="V649" s="13"/>
    </row>
    <row r="650" spans="1:22" ht="13.2" customHeight="1" x14ac:dyDescent="0.3">
      <c r="A650" s="28"/>
      <c r="B650" s="28"/>
      <c r="C650" s="28"/>
      <c r="D650" s="28"/>
      <c r="E650" s="28"/>
      <c r="F650" s="28"/>
      <c r="G650" s="37"/>
      <c r="H650" s="28"/>
      <c r="I650" s="28"/>
      <c r="J650" s="28"/>
      <c r="K650" s="28"/>
      <c r="L650" s="28"/>
      <c r="M650" s="28"/>
      <c r="N650" s="28"/>
      <c r="O650" s="29"/>
      <c r="P650" t="str">
        <f>IF(D$160="","",D$160)</f>
        <v/>
      </c>
      <c r="Q650" t="s">
        <v>760</v>
      </c>
      <c r="R650" t="s">
        <v>25</v>
      </c>
      <c r="S650" t="s">
        <v>462</v>
      </c>
      <c r="U650" t="str">
        <f t="shared" si="317"/>
        <v/>
      </c>
      <c r="V650" s="13" t="str">
        <f t="shared" ref="V650" si="347">IF(OR($N$15="Int.",ISBLANK($N$15)),"",IF(AND(U651="NO*",U653="NO*"),"Case 0",IF(U650="VALID",IF(U652="VALID",IF(U651="YES",IF(U653="YES","Case 1","Case 2"),IF(U653="YES","Case 3","Case 4")),IF(U651="YES",IF(U653="YES","Case 5","Case 6"),IF(U653="YES","Case 7","Case 8"))),IF(U652="VALID",IF(U651="YES",IF(U653="YES","Case 9","Case 10"),IF(U653="YES","Case 11","Case 12")),IF(U651="YES",IF(U653="YES","Case 13","Case 14"),IF(U653="YES","Case 15","Case 16"))))))</f>
        <v/>
      </c>
    </row>
    <row r="651" spans="1:22" ht="13.2" customHeight="1" x14ac:dyDescent="0.3">
      <c r="A651" s="28"/>
      <c r="B651" s="28"/>
      <c r="C651" s="28"/>
      <c r="D651" s="28"/>
      <c r="E651" s="28"/>
      <c r="F651" s="28"/>
      <c r="G651" s="37"/>
      <c r="H651" s="28"/>
      <c r="I651" s="28"/>
      <c r="J651" s="28"/>
      <c r="K651" s="28"/>
      <c r="L651" s="28"/>
      <c r="M651" s="28"/>
      <c r="N651" s="28"/>
      <c r="O651" s="29"/>
      <c r="P651" t="str">
        <f t="shared" ref="P651:P653" si="348">IF(D$160="","",D$160)</f>
        <v/>
      </c>
      <c r="Q651" t="s">
        <v>760</v>
      </c>
      <c r="R651" t="s">
        <v>32</v>
      </c>
      <c r="S651" t="s">
        <v>462</v>
      </c>
      <c r="U651" t="str">
        <f t="shared" si="320"/>
        <v/>
      </c>
      <c r="V651" s="13"/>
    </row>
    <row r="652" spans="1:22" ht="13.2" customHeight="1" x14ac:dyDescent="0.3">
      <c r="A652" s="28"/>
      <c r="B652" s="28"/>
      <c r="C652" s="28"/>
      <c r="D652" s="28"/>
      <c r="E652" s="28"/>
      <c r="F652" s="28"/>
      <c r="G652" s="37"/>
      <c r="H652" s="28"/>
      <c r="I652" s="28"/>
      <c r="J652" s="28"/>
      <c r="K652" s="28"/>
      <c r="L652" s="28"/>
      <c r="M652" s="28"/>
      <c r="N652" s="28"/>
      <c r="O652" s="29"/>
      <c r="P652" t="str">
        <f t="shared" si="348"/>
        <v/>
      </c>
      <c r="Q652" t="s">
        <v>761</v>
      </c>
      <c r="R652" t="s">
        <v>25</v>
      </c>
      <c r="S652" t="s">
        <v>462</v>
      </c>
      <c r="U652" t="str">
        <f t="shared" si="317"/>
        <v/>
      </c>
      <c r="V652" s="13"/>
    </row>
    <row r="653" spans="1:22" ht="13.2" customHeight="1" x14ac:dyDescent="0.3">
      <c r="A653" s="28"/>
      <c r="B653" s="28"/>
      <c r="C653" s="28"/>
      <c r="D653" s="28"/>
      <c r="E653" s="28"/>
      <c r="F653" s="28"/>
      <c r="G653" s="37"/>
      <c r="H653" s="28"/>
      <c r="I653" s="28"/>
      <c r="J653" s="28"/>
      <c r="K653" s="28"/>
      <c r="L653" s="28"/>
      <c r="M653" s="28"/>
      <c r="N653" s="28"/>
      <c r="O653" s="29"/>
      <c r="P653" t="str">
        <f t="shared" si="348"/>
        <v/>
      </c>
      <c r="Q653" t="s">
        <v>761</v>
      </c>
      <c r="R653" t="s">
        <v>32</v>
      </c>
      <c r="S653" t="s">
        <v>462</v>
      </c>
      <c r="U653" t="str">
        <f t="shared" si="320"/>
        <v/>
      </c>
      <c r="V653" s="13"/>
    </row>
    <row r="654" spans="1:22" ht="13.2" customHeight="1" x14ac:dyDescent="0.3">
      <c r="A654" s="28"/>
      <c r="B654" s="28"/>
      <c r="C654" s="28"/>
      <c r="D654" s="28"/>
      <c r="E654" s="28"/>
      <c r="F654" s="28"/>
      <c r="G654" s="37"/>
      <c r="H654" s="28"/>
      <c r="I654" s="28"/>
      <c r="J654" s="28"/>
      <c r="K654" s="28"/>
      <c r="L654" s="28"/>
      <c r="M654" s="28"/>
      <c r="N654" s="28"/>
      <c r="O654" s="29"/>
      <c r="P654" t="str">
        <f>IF(D$161="","",D$161)</f>
        <v/>
      </c>
      <c r="Q654" t="s">
        <v>762</v>
      </c>
      <c r="R654" t="s">
        <v>25</v>
      </c>
      <c r="S654" t="s">
        <v>465</v>
      </c>
      <c r="U654" t="str">
        <f t="shared" si="317"/>
        <v/>
      </c>
      <c r="V654" s="13" t="str">
        <f t="shared" ref="V654" si="349">IF(OR($N$15="Int.",ISBLANK($N$15)),"",IF(AND(U655="NO*",U657="NO*"),"Case 0",IF(U654="VALID",IF(U656="VALID",IF(U655="YES",IF(U657="YES","Case 1","Case 2"),IF(U657="YES","Case 3","Case 4")),IF(U655="YES",IF(U657="YES","Case 5","Case 6"),IF(U657="YES","Case 7","Case 8"))),IF(U656="VALID",IF(U655="YES",IF(U657="YES","Case 9","Case 10"),IF(U657="YES","Case 11","Case 12")),IF(U655="YES",IF(U657="YES","Case 13","Case 14"),IF(U657="YES","Case 15","Case 16"))))))</f>
        <v/>
      </c>
    </row>
    <row r="655" spans="1:22" ht="13.2" customHeight="1" x14ac:dyDescent="0.3">
      <c r="A655" s="28"/>
      <c r="B655" s="28"/>
      <c r="C655" s="28"/>
      <c r="D655" s="28"/>
      <c r="E655" s="28"/>
      <c r="F655" s="28"/>
      <c r="G655" s="37"/>
      <c r="H655" s="28"/>
      <c r="I655" s="28"/>
      <c r="J655" s="28"/>
      <c r="K655" s="28"/>
      <c r="L655" s="28"/>
      <c r="M655" s="28"/>
      <c r="N655" s="28"/>
      <c r="O655" s="29"/>
      <c r="P655" t="str">
        <f t="shared" ref="P655:P657" si="350">IF(D$161="","",D$161)</f>
        <v/>
      </c>
      <c r="Q655" t="s">
        <v>762</v>
      </c>
      <c r="R655" t="s">
        <v>32</v>
      </c>
      <c r="S655" t="s">
        <v>465</v>
      </c>
      <c r="U655" t="str">
        <f t="shared" si="320"/>
        <v/>
      </c>
      <c r="V655" s="13"/>
    </row>
    <row r="656" spans="1:22" ht="13.2" customHeight="1" x14ac:dyDescent="0.3">
      <c r="A656" s="28"/>
      <c r="B656" s="28"/>
      <c r="C656" s="28"/>
      <c r="D656" s="28"/>
      <c r="E656" s="28"/>
      <c r="F656" s="28"/>
      <c r="G656" s="37"/>
      <c r="H656" s="28"/>
      <c r="I656" s="28"/>
      <c r="J656" s="28"/>
      <c r="K656" s="28"/>
      <c r="L656" s="28"/>
      <c r="M656" s="28"/>
      <c r="N656" s="28"/>
      <c r="O656" s="29"/>
      <c r="P656" t="str">
        <f t="shared" si="350"/>
        <v/>
      </c>
      <c r="Q656" t="s">
        <v>763</v>
      </c>
      <c r="R656" t="s">
        <v>25</v>
      </c>
      <c r="S656" t="s">
        <v>465</v>
      </c>
      <c r="U656" t="str">
        <f t="shared" si="317"/>
        <v/>
      </c>
      <c r="V656" s="13"/>
    </row>
    <row r="657" spans="1:22" ht="13.2" customHeight="1" x14ac:dyDescent="0.3">
      <c r="A657" s="28"/>
      <c r="B657" s="28"/>
      <c r="C657" s="28"/>
      <c r="D657" s="28"/>
      <c r="E657" s="28"/>
      <c r="F657" s="28"/>
      <c r="G657" s="37"/>
      <c r="H657" s="28"/>
      <c r="I657" s="28"/>
      <c r="J657" s="28"/>
      <c r="K657" s="28"/>
      <c r="L657" s="28"/>
      <c r="M657" s="28"/>
      <c r="N657" s="28"/>
      <c r="O657" s="29"/>
      <c r="P657" t="str">
        <f t="shared" si="350"/>
        <v/>
      </c>
      <c r="Q657" t="s">
        <v>763</v>
      </c>
      <c r="R657" t="s">
        <v>32</v>
      </c>
      <c r="S657" t="s">
        <v>465</v>
      </c>
      <c r="U657" t="str">
        <f t="shared" si="320"/>
        <v/>
      </c>
      <c r="V657" s="13"/>
    </row>
    <row r="658" spans="1:22" ht="13.2" customHeight="1" x14ac:dyDescent="0.3">
      <c r="A658" s="28"/>
      <c r="B658" s="28"/>
      <c r="C658" s="28"/>
      <c r="D658" s="28"/>
      <c r="E658" s="28"/>
      <c r="F658" s="28"/>
      <c r="G658" s="37"/>
      <c r="H658" s="28"/>
      <c r="I658" s="28"/>
      <c r="J658" s="28"/>
      <c r="K658" s="28"/>
      <c r="L658" s="28"/>
      <c r="M658" s="28"/>
      <c r="N658" s="28"/>
      <c r="O658" s="29"/>
      <c r="P658" t="str">
        <f>IF(D$162="","",D$162)</f>
        <v/>
      </c>
      <c r="Q658" t="s">
        <v>764</v>
      </c>
      <c r="R658" t="s">
        <v>25</v>
      </c>
      <c r="S658" t="s">
        <v>467</v>
      </c>
      <c r="U658" t="str">
        <f t="shared" ref="U658:U720" si="351">IF($T$1&lt;&gt;"Cq","",IF(T658="","INVALID",IF(T658&lt;33,"VALID","INVALID")))</f>
        <v/>
      </c>
      <c r="V658" s="13" t="str">
        <f t="shared" ref="V658" si="352">IF(OR($N$15="Int.",ISBLANK($N$15)),"",IF(AND(U659="NO*",U661="NO*"),"Case 0",IF(U658="VALID",IF(U660="VALID",IF(U659="YES",IF(U661="YES","Case 1","Case 2"),IF(U661="YES","Case 3","Case 4")),IF(U659="YES",IF(U661="YES","Case 5","Case 6"),IF(U661="YES","Case 7","Case 8"))),IF(U660="VALID",IF(U659="YES",IF(U661="YES","Case 9","Case 10"),IF(U661="YES","Case 11","Case 12")),IF(U659="YES",IF(U661="YES","Case 13","Case 14"),IF(U661="YES","Case 15","Case 16"))))))</f>
        <v/>
      </c>
    </row>
    <row r="659" spans="1:22" ht="13.2" customHeight="1" x14ac:dyDescent="0.3">
      <c r="A659" s="28"/>
      <c r="B659" s="28"/>
      <c r="C659" s="28"/>
      <c r="D659" s="28"/>
      <c r="E659" s="28"/>
      <c r="F659" s="28"/>
      <c r="G659" s="37"/>
      <c r="H659" s="28"/>
      <c r="I659" s="28"/>
      <c r="J659" s="28"/>
      <c r="K659" s="28"/>
      <c r="L659" s="28"/>
      <c r="M659" s="28"/>
      <c r="N659" s="28"/>
      <c r="O659" s="29"/>
      <c r="P659" t="str">
        <f t="shared" ref="P659:P661" si="353">IF(D$162="","",D$162)</f>
        <v/>
      </c>
      <c r="Q659" t="s">
        <v>764</v>
      </c>
      <c r="R659" t="s">
        <v>32</v>
      </c>
      <c r="S659" t="s">
        <v>467</v>
      </c>
      <c r="U659" t="str">
        <f t="shared" ref="U659:U721" si="354">IF($T$1&lt;&gt;"Cq","",IF(T659="","NO",IF(T659&lt;33,"YES","NO*")))</f>
        <v/>
      </c>
      <c r="V659" s="13"/>
    </row>
    <row r="660" spans="1:22" ht="13.2" customHeight="1" x14ac:dyDescent="0.3">
      <c r="A660" s="28"/>
      <c r="B660" s="28"/>
      <c r="C660" s="28"/>
      <c r="D660" s="28"/>
      <c r="E660" s="28"/>
      <c r="F660" s="28"/>
      <c r="G660" s="37"/>
      <c r="H660" s="28"/>
      <c r="I660" s="28"/>
      <c r="J660" s="28"/>
      <c r="K660" s="28"/>
      <c r="L660" s="28"/>
      <c r="M660" s="28"/>
      <c r="N660" s="28"/>
      <c r="O660" s="29"/>
      <c r="P660" t="str">
        <f t="shared" si="353"/>
        <v/>
      </c>
      <c r="Q660" t="s">
        <v>765</v>
      </c>
      <c r="R660" t="s">
        <v>25</v>
      </c>
      <c r="S660" t="s">
        <v>467</v>
      </c>
      <c r="U660" t="str">
        <f t="shared" si="351"/>
        <v/>
      </c>
      <c r="V660" s="13"/>
    </row>
    <row r="661" spans="1:22" ht="13.2" customHeight="1" x14ac:dyDescent="0.3">
      <c r="A661" s="28"/>
      <c r="B661" s="28"/>
      <c r="C661" s="28"/>
      <c r="D661" s="28"/>
      <c r="E661" s="28"/>
      <c r="F661" s="28"/>
      <c r="G661" s="37"/>
      <c r="H661" s="28"/>
      <c r="I661" s="28"/>
      <c r="J661" s="28"/>
      <c r="K661" s="28"/>
      <c r="L661" s="28"/>
      <c r="M661" s="28"/>
      <c r="N661" s="28"/>
      <c r="O661" s="29"/>
      <c r="P661" t="str">
        <f t="shared" si="353"/>
        <v/>
      </c>
      <c r="Q661" t="s">
        <v>765</v>
      </c>
      <c r="R661" t="s">
        <v>32</v>
      </c>
      <c r="S661" t="s">
        <v>467</v>
      </c>
      <c r="U661" t="str">
        <f t="shared" si="354"/>
        <v/>
      </c>
      <c r="V661" s="13"/>
    </row>
    <row r="662" spans="1:22" ht="13.2" customHeight="1" x14ac:dyDescent="0.3">
      <c r="A662" s="28"/>
      <c r="B662" s="28"/>
      <c r="C662" s="28"/>
      <c r="D662" s="28"/>
      <c r="E662" s="28"/>
      <c r="F662" s="28"/>
      <c r="G662" s="37"/>
      <c r="H662" s="28"/>
      <c r="I662" s="28"/>
      <c r="J662" s="28"/>
      <c r="K662" s="28"/>
      <c r="L662" s="28"/>
      <c r="M662" s="28"/>
      <c r="N662" s="28"/>
      <c r="O662" s="29"/>
      <c r="P662" t="str">
        <f>IF(D$163="","",D$163)</f>
        <v/>
      </c>
      <c r="Q662" t="s">
        <v>766</v>
      </c>
      <c r="R662" t="s">
        <v>25</v>
      </c>
      <c r="S662" t="s">
        <v>470</v>
      </c>
      <c r="U662" t="str">
        <f t="shared" si="351"/>
        <v/>
      </c>
      <c r="V662" s="13" t="str">
        <f t="shared" ref="V662" si="355">IF(OR($N$15="Int.",ISBLANK($N$15)),"",IF(AND(U663="NO*",U665="NO*"),"Case 0",IF(U662="VALID",IF(U664="VALID",IF(U663="YES",IF(U665="YES","Case 1","Case 2"),IF(U665="YES","Case 3","Case 4")),IF(U663="YES",IF(U665="YES","Case 5","Case 6"),IF(U665="YES","Case 7","Case 8"))),IF(U664="VALID",IF(U663="YES",IF(U665="YES","Case 9","Case 10"),IF(U665="YES","Case 11","Case 12")),IF(U663="YES",IF(U665="YES","Case 13","Case 14"),IF(U665="YES","Case 15","Case 16"))))))</f>
        <v/>
      </c>
    </row>
    <row r="663" spans="1:22" ht="13.2" customHeight="1" x14ac:dyDescent="0.3">
      <c r="A663" s="28"/>
      <c r="B663" s="28"/>
      <c r="C663" s="28"/>
      <c r="D663" s="28"/>
      <c r="E663" s="28"/>
      <c r="F663" s="28"/>
      <c r="G663" s="37"/>
      <c r="H663" s="28"/>
      <c r="I663" s="28"/>
      <c r="J663" s="28"/>
      <c r="K663" s="28"/>
      <c r="L663" s="28"/>
      <c r="M663" s="28"/>
      <c r="N663" s="28"/>
      <c r="O663" s="29"/>
      <c r="P663" t="str">
        <f t="shared" ref="P663:P665" si="356">IF(D$163="","",D$163)</f>
        <v/>
      </c>
      <c r="Q663" t="s">
        <v>766</v>
      </c>
      <c r="R663" t="s">
        <v>32</v>
      </c>
      <c r="S663" t="s">
        <v>470</v>
      </c>
      <c r="U663" t="str">
        <f t="shared" si="354"/>
        <v/>
      </c>
      <c r="V663" s="13"/>
    </row>
    <row r="664" spans="1:22" ht="13.2" customHeight="1" x14ac:dyDescent="0.3">
      <c r="A664" s="28"/>
      <c r="B664" s="28"/>
      <c r="C664" s="28"/>
      <c r="D664" s="28"/>
      <c r="E664" s="28"/>
      <c r="F664" s="28"/>
      <c r="G664" s="37"/>
      <c r="H664" s="28"/>
      <c r="I664" s="28"/>
      <c r="J664" s="28"/>
      <c r="K664" s="28"/>
      <c r="L664" s="28"/>
      <c r="M664" s="28"/>
      <c r="N664" s="28"/>
      <c r="O664" s="29"/>
      <c r="P664" t="str">
        <f t="shared" si="356"/>
        <v/>
      </c>
      <c r="Q664" t="s">
        <v>767</v>
      </c>
      <c r="R664" t="s">
        <v>25</v>
      </c>
      <c r="S664" t="s">
        <v>470</v>
      </c>
      <c r="U664" t="str">
        <f t="shared" si="351"/>
        <v/>
      </c>
      <c r="V664" s="13"/>
    </row>
    <row r="665" spans="1:22" ht="13.2" customHeight="1" x14ac:dyDescent="0.3">
      <c r="A665" s="28"/>
      <c r="B665" s="28"/>
      <c r="C665" s="28"/>
      <c r="D665" s="28"/>
      <c r="E665" s="28"/>
      <c r="F665" s="28"/>
      <c r="G665" s="37"/>
      <c r="H665" s="28"/>
      <c r="I665" s="28"/>
      <c r="J665" s="28"/>
      <c r="K665" s="28"/>
      <c r="L665" s="28"/>
      <c r="M665" s="28"/>
      <c r="N665" s="28"/>
      <c r="O665" s="29"/>
      <c r="P665" t="str">
        <f t="shared" si="356"/>
        <v/>
      </c>
      <c r="Q665" t="s">
        <v>767</v>
      </c>
      <c r="R665" t="s">
        <v>32</v>
      </c>
      <c r="S665" t="s">
        <v>470</v>
      </c>
      <c r="U665" t="str">
        <f t="shared" si="354"/>
        <v/>
      </c>
      <c r="V665" s="13"/>
    </row>
    <row r="666" spans="1:22" ht="13.2" customHeight="1" x14ac:dyDescent="0.3">
      <c r="A666" s="28"/>
      <c r="B666" s="28"/>
      <c r="C666" s="28"/>
      <c r="D666" s="28"/>
      <c r="E666" s="28"/>
      <c r="F666" s="28"/>
      <c r="G666" s="37"/>
      <c r="H666" s="28"/>
      <c r="I666" s="28"/>
      <c r="J666" s="28"/>
      <c r="K666" s="28"/>
      <c r="L666" s="28"/>
      <c r="M666" s="28"/>
      <c r="N666" s="28"/>
      <c r="O666" s="29"/>
      <c r="P666" t="str">
        <f>IF(D$164="","",D$164)</f>
        <v/>
      </c>
      <c r="Q666" t="s">
        <v>768</v>
      </c>
      <c r="R666" t="s">
        <v>25</v>
      </c>
      <c r="S666" t="s">
        <v>472</v>
      </c>
      <c r="U666" t="str">
        <f t="shared" si="351"/>
        <v/>
      </c>
      <c r="V666" s="13" t="str">
        <f t="shared" ref="V666" si="357">IF(OR($N$15="Int.",ISBLANK($N$15)),"",IF(AND(U667="NO*",U669="NO*"),"Case 0",IF(U666="VALID",IF(U668="VALID",IF(U667="YES",IF(U669="YES","Case 1","Case 2"),IF(U669="YES","Case 3","Case 4")),IF(U667="YES",IF(U669="YES","Case 5","Case 6"),IF(U669="YES","Case 7","Case 8"))),IF(U668="VALID",IF(U667="YES",IF(U669="YES","Case 9","Case 10"),IF(U669="YES","Case 11","Case 12")),IF(U667="YES",IF(U669="YES","Case 13","Case 14"),IF(U669="YES","Case 15","Case 16"))))))</f>
        <v/>
      </c>
    </row>
    <row r="667" spans="1:22" ht="13.2" customHeight="1" x14ac:dyDescent="0.3">
      <c r="A667" s="28"/>
      <c r="B667" s="28"/>
      <c r="C667" s="28"/>
      <c r="D667" s="28"/>
      <c r="E667" s="28"/>
      <c r="F667" s="28"/>
      <c r="G667" s="37"/>
      <c r="H667" s="28"/>
      <c r="I667" s="28"/>
      <c r="J667" s="28"/>
      <c r="K667" s="28"/>
      <c r="L667" s="28"/>
      <c r="M667" s="28"/>
      <c r="N667" s="28"/>
      <c r="O667" s="29"/>
      <c r="P667" t="str">
        <f t="shared" ref="P667:P669" si="358">IF(D$164="","",D$164)</f>
        <v/>
      </c>
      <c r="Q667" t="s">
        <v>768</v>
      </c>
      <c r="R667" t="s">
        <v>32</v>
      </c>
      <c r="S667" t="s">
        <v>472</v>
      </c>
      <c r="U667" t="str">
        <f t="shared" si="354"/>
        <v/>
      </c>
      <c r="V667" s="13"/>
    </row>
    <row r="668" spans="1:22" ht="13.2" customHeight="1" x14ac:dyDescent="0.3">
      <c r="A668" s="28"/>
      <c r="B668" s="28"/>
      <c r="C668" s="28"/>
      <c r="D668" s="28"/>
      <c r="E668" s="28"/>
      <c r="F668" s="28"/>
      <c r="G668" s="37"/>
      <c r="H668" s="28"/>
      <c r="I668" s="28"/>
      <c r="J668" s="28"/>
      <c r="K668" s="28"/>
      <c r="L668" s="28"/>
      <c r="M668" s="28"/>
      <c r="N668" s="28"/>
      <c r="O668" s="29"/>
      <c r="P668" t="str">
        <f t="shared" si="358"/>
        <v/>
      </c>
      <c r="Q668" t="s">
        <v>769</v>
      </c>
      <c r="R668" t="s">
        <v>25</v>
      </c>
      <c r="S668" t="s">
        <v>472</v>
      </c>
      <c r="U668" t="str">
        <f t="shared" si="351"/>
        <v/>
      </c>
      <c r="V668" s="13"/>
    </row>
    <row r="669" spans="1:22" ht="13.2" customHeight="1" x14ac:dyDescent="0.3">
      <c r="A669" s="28"/>
      <c r="B669" s="28"/>
      <c r="C669" s="28"/>
      <c r="D669" s="28"/>
      <c r="E669" s="28"/>
      <c r="F669" s="28"/>
      <c r="G669" s="37"/>
      <c r="H669" s="28"/>
      <c r="I669" s="28"/>
      <c r="J669" s="28"/>
      <c r="K669" s="28"/>
      <c r="L669" s="28"/>
      <c r="M669" s="28"/>
      <c r="N669" s="28"/>
      <c r="O669" s="29"/>
      <c r="P669" t="str">
        <f t="shared" si="358"/>
        <v/>
      </c>
      <c r="Q669" t="s">
        <v>769</v>
      </c>
      <c r="R669" t="s">
        <v>32</v>
      </c>
      <c r="S669" t="s">
        <v>472</v>
      </c>
      <c r="U669" t="str">
        <f t="shared" si="354"/>
        <v/>
      </c>
      <c r="V669" s="13"/>
    </row>
    <row r="670" spans="1:22" ht="13.2" customHeight="1" x14ac:dyDescent="0.3">
      <c r="A670" s="28"/>
      <c r="B670" s="28"/>
      <c r="C670" s="28"/>
      <c r="D670" s="28"/>
      <c r="E670" s="28"/>
      <c r="F670" s="28"/>
      <c r="G670" s="37"/>
      <c r="H670" s="28"/>
      <c r="I670" s="28"/>
      <c r="J670" s="28"/>
      <c r="K670" s="28"/>
      <c r="L670" s="28"/>
      <c r="M670" s="28"/>
      <c r="N670" s="28"/>
      <c r="O670" s="29"/>
      <c r="P670" t="str">
        <f>IF(D$165="","",D$165)</f>
        <v/>
      </c>
      <c r="Q670" t="s">
        <v>107</v>
      </c>
      <c r="R670" t="s">
        <v>25</v>
      </c>
      <c r="S670" t="s">
        <v>475</v>
      </c>
      <c r="U670" t="str">
        <f t="shared" si="351"/>
        <v/>
      </c>
      <c r="V670" s="13" t="str">
        <f t="shared" ref="V670" si="359">IF(OR($N$15="Int.",ISBLANK($N$15)),"",IF(AND(U671="NO*",U673="NO*"),"Case 0",IF(U670="VALID",IF(U672="VALID",IF(U671="YES",IF(U673="YES","Case 1","Case 2"),IF(U673="YES","Case 3","Case 4")),IF(U671="YES",IF(U673="YES","Case 5","Case 6"),IF(U673="YES","Case 7","Case 8"))),IF(U672="VALID",IF(U671="YES",IF(U673="YES","Case 9","Case 10"),IF(U673="YES","Case 11","Case 12")),IF(U671="YES",IF(U673="YES","Case 13","Case 14"),IF(U673="YES","Case 15","Case 16"))))))</f>
        <v/>
      </c>
    </row>
    <row r="671" spans="1:22" ht="13.2" customHeight="1" x14ac:dyDescent="0.3">
      <c r="A671" s="28"/>
      <c r="B671" s="28"/>
      <c r="C671" s="28"/>
      <c r="D671" s="28"/>
      <c r="E671" s="28"/>
      <c r="F671" s="28"/>
      <c r="G671" s="37"/>
      <c r="H671" s="28"/>
      <c r="I671" s="28"/>
      <c r="J671" s="28"/>
      <c r="K671" s="28"/>
      <c r="L671" s="28"/>
      <c r="M671" s="28"/>
      <c r="N671" s="28"/>
      <c r="O671" s="29"/>
      <c r="P671" t="str">
        <f t="shared" ref="P671:P673" si="360">IF(D$165="","",D$165)</f>
        <v/>
      </c>
      <c r="Q671" t="s">
        <v>107</v>
      </c>
      <c r="R671" t="s">
        <v>32</v>
      </c>
      <c r="S671" t="s">
        <v>475</v>
      </c>
      <c r="U671" t="str">
        <f t="shared" si="354"/>
        <v/>
      </c>
      <c r="V671" s="13"/>
    </row>
    <row r="672" spans="1:22" ht="13.2" customHeight="1" x14ac:dyDescent="0.3">
      <c r="A672" s="28"/>
      <c r="B672" s="28"/>
      <c r="C672" s="28"/>
      <c r="D672" s="28"/>
      <c r="E672" s="28"/>
      <c r="F672" s="28"/>
      <c r="G672" s="37"/>
      <c r="H672" s="28"/>
      <c r="I672" s="28"/>
      <c r="J672" s="28"/>
      <c r="K672" s="28"/>
      <c r="L672" s="28"/>
      <c r="M672" s="28"/>
      <c r="N672" s="28"/>
      <c r="O672" s="29"/>
      <c r="P672" t="str">
        <f t="shared" si="360"/>
        <v/>
      </c>
      <c r="Q672" t="s">
        <v>110</v>
      </c>
      <c r="R672" t="s">
        <v>25</v>
      </c>
      <c r="S672" t="s">
        <v>475</v>
      </c>
      <c r="U672" t="str">
        <f t="shared" si="351"/>
        <v/>
      </c>
      <c r="V672" s="13"/>
    </row>
    <row r="673" spans="1:22" ht="13.2" customHeight="1" x14ac:dyDescent="0.3">
      <c r="A673" s="28"/>
      <c r="B673" s="28"/>
      <c r="C673" s="28"/>
      <c r="D673" s="28"/>
      <c r="E673" s="28"/>
      <c r="F673" s="28"/>
      <c r="G673" s="37"/>
      <c r="H673" s="28"/>
      <c r="I673" s="28"/>
      <c r="J673" s="28"/>
      <c r="K673" s="28"/>
      <c r="L673" s="28"/>
      <c r="M673" s="28"/>
      <c r="N673" s="28"/>
      <c r="O673" s="29"/>
      <c r="P673" t="str">
        <f t="shared" si="360"/>
        <v/>
      </c>
      <c r="Q673" t="s">
        <v>110</v>
      </c>
      <c r="R673" t="s">
        <v>32</v>
      </c>
      <c r="S673" t="s">
        <v>475</v>
      </c>
      <c r="U673" t="str">
        <f t="shared" si="354"/>
        <v/>
      </c>
      <c r="V673" s="13"/>
    </row>
    <row r="674" spans="1:22" ht="13.2" customHeight="1" x14ac:dyDescent="0.3">
      <c r="A674" s="28"/>
      <c r="B674" s="28"/>
      <c r="C674" s="28"/>
      <c r="D674" s="28"/>
      <c r="E674" s="28"/>
      <c r="F674" s="28"/>
      <c r="G674" s="37"/>
      <c r="H674" s="28"/>
      <c r="I674" s="28"/>
      <c r="J674" s="28"/>
      <c r="K674" s="28"/>
      <c r="L674" s="28"/>
      <c r="M674" s="28"/>
      <c r="N674" s="28"/>
      <c r="O674" s="29"/>
      <c r="P674" t="str">
        <f>IF(D$166="","",D$166)</f>
        <v/>
      </c>
      <c r="Q674" t="s">
        <v>770</v>
      </c>
      <c r="R674" t="s">
        <v>25</v>
      </c>
      <c r="S674" t="s">
        <v>477</v>
      </c>
      <c r="U674" t="str">
        <f t="shared" si="351"/>
        <v/>
      </c>
      <c r="V674" s="13" t="str">
        <f t="shared" ref="V674" si="361">IF(OR($N$15="Int.",ISBLANK($N$15)),"",IF(AND(U675="NO*",U677="NO*"),"Case 0",IF(U674="VALID",IF(U676="VALID",IF(U675="YES",IF(U677="YES","Case 1","Case 2"),IF(U677="YES","Case 3","Case 4")),IF(U675="YES",IF(U677="YES","Case 5","Case 6"),IF(U677="YES","Case 7","Case 8"))),IF(U676="VALID",IF(U675="YES",IF(U677="YES","Case 9","Case 10"),IF(U677="YES","Case 11","Case 12")),IF(U675="YES",IF(U677="YES","Case 13","Case 14"),IF(U677="YES","Case 15","Case 16"))))))</f>
        <v/>
      </c>
    </row>
    <row r="675" spans="1:22" ht="13.2" customHeight="1" x14ac:dyDescent="0.3">
      <c r="A675" s="28"/>
      <c r="B675" s="28"/>
      <c r="C675" s="28"/>
      <c r="D675" s="28"/>
      <c r="E675" s="28"/>
      <c r="F675" s="28"/>
      <c r="G675" s="37"/>
      <c r="H675" s="28"/>
      <c r="I675" s="28"/>
      <c r="J675" s="28"/>
      <c r="K675" s="28"/>
      <c r="L675" s="28"/>
      <c r="M675" s="28"/>
      <c r="N675" s="28"/>
      <c r="O675" s="29"/>
      <c r="P675" t="str">
        <f t="shared" ref="P675:P677" si="362">IF(D$166="","",D$166)</f>
        <v/>
      </c>
      <c r="Q675" t="s">
        <v>770</v>
      </c>
      <c r="R675" t="s">
        <v>32</v>
      </c>
      <c r="S675" t="s">
        <v>477</v>
      </c>
      <c r="U675" t="str">
        <f t="shared" si="354"/>
        <v/>
      </c>
      <c r="V675" s="13"/>
    </row>
    <row r="676" spans="1:22" ht="13.2" customHeight="1" x14ac:dyDescent="0.3">
      <c r="A676" s="28"/>
      <c r="B676" s="28"/>
      <c r="C676" s="28"/>
      <c r="D676" s="28"/>
      <c r="E676" s="28"/>
      <c r="F676" s="28"/>
      <c r="G676" s="37"/>
      <c r="H676" s="28"/>
      <c r="I676" s="28"/>
      <c r="J676" s="28"/>
      <c r="K676" s="28"/>
      <c r="L676" s="28"/>
      <c r="M676" s="28"/>
      <c r="N676" s="28"/>
      <c r="O676" s="29"/>
      <c r="P676" t="str">
        <f t="shared" si="362"/>
        <v/>
      </c>
      <c r="Q676" t="s">
        <v>771</v>
      </c>
      <c r="R676" t="s">
        <v>25</v>
      </c>
      <c r="S676" t="s">
        <v>477</v>
      </c>
      <c r="U676" t="str">
        <f t="shared" si="351"/>
        <v/>
      </c>
      <c r="V676" s="13"/>
    </row>
    <row r="677" spans="1:22" ht="13.2" customHeight="1" x14ac:dyDescent="0.3">
      <c r="A677" s="28"/>
      <c r="B677" s="28"/>
      <c r="C677" s="28"/>
      <c r="D677" s="28"/>
      <c r="E677" s="28"/>
      <c r="F677" s="28"/>
      <c r="G677" s="37"/>
      <c r="H677" s="28"/>
      <c r="I677" s="28"/>
      <c r="J677" s="28"/>
      <c r="K677" s="28"/>
      <c r="L677" s="28"/>
      <c r="M677" s="28"/>
      <c r="N677" s="28"/>
      <c r="O677" s="29"/>
      <c r="P677" t="str">
        <f t="shared" si="362"/>
        <v/>
      </c>
      <c r="Q677" t="s">
        <v>771</v>
      </c>
      <c r="R677" t="s">
        <v>32</v>
      </c>
      <c r="S677" t="s">
        <v>477</v>
      </c>
      <c r="U677" t="str">
        <f t="shared" si="354"/>
        <v/>
      </c>
      <c r="V677" s="13"/>
    </row>
    <row r="678" spans="1:22" ht="13.2" customHeight="1" x14ac:dyDescent="0.3">
      <c r="A678" s="28"/>
      <c r="B678" s="28"/>
      <c r="C678" s="28"/>
      <c r="D678" s="28"/>
      <c r="E678" s="28"/>
      <c r="F678" s="28"/>
      <c r="G678" s="37"/>
      <c r="H678" s="28"/>
      <c r="I678" s="28"/>
      <c r="J678" s="28"/>
      <c r="K678" s="28"/>
      <c r="L678" s="28"/>
      <c r="M678" s="28"/>
      <c r="N678" s="28"/>
      <c r="O678" s="29"/>
      <c r="P678" t="str">
        <f>IF(D$167="","",D$167)</f>
        <v/>
      </c>
      <c r="Q678" t="s">
        <v>772</v>
      </c>
      <c r="R678" t="s">
        <v>25</v>
      </c>
      <c r="S678" t="s">
        <v>480</v>
      </c>
      <c r="U678" t="str">
        <f t="shared" si="351"/>
        <v/>
      </c>
      <c r="V678" s="13" t="str">
        <f t="shared" ref="V678" si="363">IF(OR($N$15="Int.",ISBLANK($N$15)),"",IF(AND(U679="NO*",U681="NO*"),"Case 0",IF(U678="VALID",IF(U680="VALID",IF(U679="YES",IF(U681="YES","Case 1","Case 2"),IF(U681="YES","Case 3","Case 4")),IF(U679="YES",IF(U681="YES","Case 5","Case 6"),IF(U681="YES","Case 7","Case 8"))),IF(U680="VALID",IF(U679="YES",IF(U681="YES","Case 9","Case 10"),IF(U681="YES","Case 11","Case 12")),IF(U679="YES",IF(U681="YES","Case 13","Case 14"),IF(U681="YES","Case 15","Case 16"))))))</f>
        <v/>
      </c>
    </row>
    <row r="679" spans="1:22" ht="13.2" customHeight="1" x14ac:dyDescent="0.3">
      <c r="A679" s="28"/>
      <c r="B679" s="28"/>
      <c r="C679" s="28"/>
      <c r="D679" s="28"/>
      <c r="E679" s="28"/>
      <c r="F679" s="28"/>
      <c r="G679" s="37"/>
      <c r="H679" s="28"/>
      <c r="I679" s="28"/>
      <c r="J679" s="28"/>
      <c r="K679" s="28"/>
      <c r="L679" s="28"/>
      <c r="M679" s="28"/>
      <c r="N679" s="28"/>
      <c r="O679" s="29"/>
      <c r="P679" t="str">
        <f t="shared" ref="P679:P681" si="364">IF(D$167="","",D$167)</f>
        <v/>
      </c>
      <c r="Q679" t="s">
        <v>772</v>
      </c>
      <c r="R679" t="s">
        <v>32</v>
      </c>
      <c r="S679" t="s">
        <v>480</v>
      </c>
      <c r="U679" t="str">
        <f t="shared" si="354"/>
        <v/>
      </c>
      <c r="V679" s="13"/>
    </row>
    <row r="680" spans="1:22" ht="13.2" customHeight="1" x14ac:dyDescent="0.3">
      <c r="A680" s="28"/>
      <c r="B680" s="28"/>
      <c r="C680" s="28"/>
      <c r="D680" s="28"/>
      <c r="E680" s="28"/>
      <c r="F680" s="28"/>
      <c r="G680" s="37"/>
      <c r="H680" s="28"/>
      <c r="I680" s="28"/>
      <c r="J680" s="28"/>
      <c r="K680" s="28"/>
      <c r="L680" s="28"/>
      <c r="M680" s="28"/>
      <c r="N680" s="28"/>
      <c r="O680" s="29"/>
      <c r="P680" t="str">
        <f t="shared" si="364"/>
        <v/>
      </c>
      <c r="Q680" t="s">
        <v>773</v>
      </c>
      <c r="R680" t="s">
        <v>25</v>
      </c>
      <c r="S680" t="s">
        <v>480</v>
      </c>
      <c r="U680" t="str">
        <f t="shared" si="351"/>
        <v/>
      </c>
      <c r="V680" s="13"/>
    </row>
    <row r="681" spans="1:22" ht="13.2" customHeight="1" x14ac:dyDescent="0.3">
      <c r="A681" s="28"/>
      <c r="B681" s="28"/>
      <c r="C681" s="28"/>
      <c r="D681" s="28"/>
      <c r="E681" s="28"/>
      <c r="F681" s="28"/>
      <c r="G681" s="37"/>
      <c r="H681" s="28"/>
      <c r="I681" s="28"/>
      <c r="J681" s="28"/>
      <c r="K681" s="28"/>
      <c r="L681" s="28"/>
      <c r="M681" s="28"/>
      <c r="N681" s="28"/>
      <c r="O681" s="29"/>
      <c r="P681" t="str">
        <f t="shared" si="364"/>
        <v/>
      </c>
      <c r="Q681" t="s">
        <v>773</v>
      </c>
      <c r="R681" t="s">
        <v>32</v>
      </c>
      <c r="S681" t="s">
        <v>480</v>
      </c>
      <c r="U681" t="str">
        <f t="shared" si="354"/>
        <v/>
      </c>
      <c r="V681" s="13"/>
    </row>
    <row r="682" spans="1:22" ht="13.2" customHeight="1" x14ac:dyDescent="0.3">
      <c r="A682" s="28"/>
      <c r="B682" s="28"/>
      <c r="C682" s="28"/>
      <c r="D682" s="28"/>
      <c r="E682" s="28"/>
      <c r="F682" s="28"/>
      <c r="G682" s="37"/>
      <c r="H682" s="28"/>
      <c r="I682" s="28"/>
      <c r="J682" s="28"/>
      <c r="K682" s="28"/>
      <c r="L682" s="28"/>
      <c r="M682" s="28"/>
      <c r="N682" s="28"/>
      <c r="O682" s="29"/>
      <c r="P682" t="str">
        <f>IF(D$168="","",D$168)</f>
        <v/>
      </c>
      <c r="Q682" t="s">
        <v>774</v>
      </c>
      <c r="R682" t="s">
        <v>25</v>
      </c>
      <c r="S682" t="s">
        <v>482</v>
      </c>
      <c r="U682" t="str">
        <f t="shared" si="351"/>
        <v/>
      </c>
      <c r="V682" s="13" t="str">
        <f t="shared" ref="V682" si="365">IF(OR($N$15="Int.",ISBLANK($N$15)),"",IF(AND(U683="NO*",U685="NO*"),"Case 0",IF(U682="VALID",IF(U684="VALID",IF(U683="YES",IF(U685="YES","Case 1","Case 2"),IF(U685="YES","Case 3","Case 4")),IF(U683="YES",IF(U685="YES","Case 5","Case 6"),IF(U685="YES","Case 7","Case 8"))),IF(U684="VALID",IF(U683="YES",IF(U685="YES","Case 9","Case 10"),IF(U685="YES","Case 11","Case 12")),IF(U683="YES",IF(U685="YES","Case 13","Case 14"),IF(U685="YES","Case 15","Case 16"))))))</f>
        <v/>
      </c>
    </row>
    <row r="683" spans="1:22" ht="13.2" customHeight="1" x14ac:dyDescent="0.3">
      <c r="A683" s="28"/>
      <c r="B683" s="28"/>
      <c r="C683" s="28"/>
      <c r="D683" s="28"/>
      <c r="E683" s="28"/>
      <c r="F683" s="28"/>
      <c r="G683" s="37"/>
      <c r="H683" s="28"/>
      <c r="I683" s="28"/>
      <c r="J683" s="28"/>
      <c r="K683" s="28"/>
      <c r="L683" s="28"/>
      <c r="M683" s="28"/>
      <c r="N683" s="28"/>
      <c r="O683" s="29"/>
      <c r="P683" t="str">
        <f t="shared" ref="P683:P685" si="366">IF(D$168="","",D$168)</f>
        <v/>
      </c>
      <c r="Q683" t="s">
        <v>774</v>
      </c>
      <c r="R683" t="s">
        <v>32</v>
      </c>
      <c r="S683" t="s">
        <v>482</v>
      </c>
      <c r="U683" t="str">
        <f t="shared" si="354"/>
        <v/>
      </c>
      <c r="V683" s="13"/>
    </row>
    <row r="684" spans="1:22" ht="13.2" customHeight="1" x14ac:dyDescent="0.3">
      <c r="A684" s="28"/>
      <c r="B684" s="28"/>
      <c r="C684" s="28"/>
      <c r="D684" s="28"/>
      <c r="E684" s="28"/>
      <c r="F684" s="28"/>
      <c r="G684" s="37"/>
      <c r="H684" s="28"/>
      <c r="I684" s="28"/>
      <c r="J684" s="28"/>
      <c r="K684" s="28"/>
      <c r="L684" s="28"/>
      <c r="M684" s="28"/>
      <c r="N684" s="28"/>
      <c r="O684" s="29"/>
      <c r="P684" t="str">
        <f t="shared" si="366"/>
        <v/>
      </c>
      <c r="Q684" t="s">
        <v>775</v>
      </c>
      <c r="R684" t="s">
        <v>25</v>
      </c>
      <c r="S684" t="s">
        <v>482</v>
      </c>
      <c r="U684" t="str">
        <f t="shared" si="351"/>
        <v/>
      </c>
      <c r="V684" s="13"/>
    </row>
    <row r="685" spans="1:22" ht="13.2" customHeight="1" x14ac:dyDescent="0.3">
      <c r="A685" s="28"/>
      <c r="B685" s="28"/>
      <c r="C685" s="28"/>
      <c r="D685" s="28"/>
      <c r="E685" s="28"/>
      <c r="F685" s="28"/>
      <c r="G685" s="37"/>
      <c r="H685" s="28"/>
      <c r="I685" s="28"/>
      <c r="J685" s="28"/>
      <c r="K685" s="28"/>
      <c r="L685" s="28"/>
      <c r="M685" s="28"/>
      <c r="N685" s="28"/>
      <c r="O685" s="29"/>
      <c r="P685" t="str">
        <f t="shared" si="366"/>
        <v/>
      </c>
      <c r="Q685" t="s">
        <v>775</v>
      </c>
      <c r="R685" t="s">
        <v>32</v>
      </c>
      <c r="S685" t="s">
        <v>482</v>
      </c>
      <c r="U685" t="str">
        <f t="shared" si="354"/>
        <v/>
      </c>
      <c r="V685" s="13"/>
    </row>
    <row r="686" spans="1:22" ht="13.2" customHeight="1" x14ac:dyDescent="0.3">
      <c r="A686" s="28"/>
      <c r="B686" s="28"/>
      <c r="C686" s="28"/>
      <c r="D686" s="28"/>
      <c r="E686" s="28"/>
      <c r="F686" s="28"/>
      <c r="G686" s="37"/>
      <c r="H686" s="28"/>
      <c r="I686" s="28"/>
      <c r="J686" s="28"/>
      <c r="K686" s="28"/>
      <c r="L686" s="28"/>
      <c r="M686" s="28"/>
      <c r="N686" s="28"/>
      <c r="O686" s="29"/>
      <c r="P686" t="str">
        <f>IF(D$169="","",D$169)</f>
        <v/>
      </c>
      <c r="Q686" t="s">
        <v>776</v>
      </c>
      <c r="R686" t="s">
        <v>25</v>
      </c>
      <c r="S686" t="s">
        <v>485</v>
      </c>
      <c r="U686" t="str">
        <f t="shared" si="351"/>
        <v/>
      </c>
      <c r="V686" s="13" t="str">
        <f t="shared" ref="V686" si="367">IF(OR($N$15="Int.",ISBLANK($N$15)),"",IF(AND(U687="NO*",U689="NO*"),"Case 0",IF(U686="VALID",IF(U688="VALID",IF(U687="YES",IF(U689="YES","Case 1","Case 2"),IF(U689="YES","Case 3","Case 4")),IF(U687="YES",IF(U689="YES","Case 5","Case 6"),IF(U689="YES","Case 7","Case 8"))),IF(U688="VALID",IF(U687="YES",IF(U689="YES","Case 9","Case 10"),IF(U689="YES","Case 11","Case 12")),IF(U687="YES",IF(U689="YES","Case 13","Case 14"),IF(U689="YES","Case 15","Case 16"))))))</f>
        <v/>
      </c>
    </row>
    <row r="687" spans="1:22" ht="13.2" customHeight="1" x14ac:dyDescent="0.3">
      <c r="A687" s="28"/>
      <c r="B687" s="28"/>
      <c r="C687" s="28"/>
      <c r="D687" s="28"/>
      <c r="E687" s="28"/>
      <c r="F687" s="28"/>
      <c r="G687" s="37"/>
      <c r="H687" s="28"/>
      <c r="I687" s="28"/>
      <c r="J687" s="28"/>
      <c r="K687" s="28"/>
      <c r="L687" s="28"/>
      <c r="M687" s="28"/>
      <c r="N687" s="28"/>
      <c r="O687" s="29"/>
      <c r="P687" t="str">
        <f t="shared" ref="P687:P689" si="368">IF(D$169="","",D$169)</f>
        <v/>
      </c>
      <c r="Q687" t="s">
        <v>776</v>
      </c>
      <c r="R687" t="s">
        <v>32</v>
      </c>
      <c r="S687" t="s">
        <v>485</v>
      </c>
      <c r="U687" t="str">
        <f t="shared" si="354"/>
        <v/>
      </c>
      <c r="V687" s="13"/>
    </row>
    <row r="688" spans="1:22" ht="13.2" customHeight="1" x14ac:dyDescent="0.3">
      <c r="A688" s="28"/>
      <c r="B688" s="28"/>
      <c r="C688" s="28"/>
      <c r="D688" s="28"/>
      <c r="E688" s="28"/>
      <c r="F688" s="28"/>
      <c r="G688" s="37"/>
      <c r="H688" s="28"/>
      <c r="I688" s="28"/>
      <c r="J688" s="28"/>
      <c r="K688" s="28"/>
      <c r="L688" s="28"/>
      <c r="M688" s="28"/>
      <c r="N688" s="28"/>
      <c r="O688" s="29"/>
      <c r="P688" t="str">
        <f t="shared" si="368"/>
        <v/>
      </c>
      <c r="Q688" t="s">
        <v>777</v>
      </c>
      <c r="R688" t="s">
        <v>25</v>
      </c>
      <c r="S688" t="s">
        <v>485</v>
      </c>
      <c r="U688" t="str">
        <f t="shared" si="351"/>
        <v/>
      </c>
      <c r="V688" s="13"/>
    </row>
    <row r="689" spans="1:22" ht="13.2" customHeight="1" x14ac:dyDescent="0.3">
      <c r="A689" s="28"/>
      <c r="B689" s="28"/>
      <c r="C689" s="28"/>
      <c r="D689" s="28"/>
      <c r="E689" s="28"/>
      <c r="F689" s="28"/>
      <c r="G689" s="37"/>
      <c r="H689" s="28"/>
      <c r="I689" s="28"/>
      <c r="J689" s="28"/>
      <c r="K689" s="28"/>
      <c r="L689" s="28"/>
      <c r="M689" s="28"/>
      <c r="N689" s="28"/>
      <c r="O689" s="29"/>
      <c r="P689" t="str">
        <f t="shared" si="368"/>
        <v/>
      </c>
      <c r="Q689" t="s">
        <v>777</v>
      </c>
      <c r="R689" t="s">
        <v>32</v>
      </c>
      <c r="S689" t="s">
        <v>485</v>
      </c>
      <c r="U689" t="str">
        <f t="shared" si="354"/>
        <v/>
      </c>
      <c r="V689" s="13"/>
    </row>
    <row r="690" spans="1:22" ht="13.2" customHeight="1" x14ac:dyDescent="0.3">
      <c r="A690" s="28"/>
      <c r="B690" s="28"/>
      <c r="C690" s="28"/>
      <c r="D690" s="28"/>
      <c r="E690" s="28"/>
      <c r="F690" s="28"/>
      <c r="G690" s="37"/>
      <c r="H690" s="28"/>
      <c r="I690" s="28"/>
      <c r="J690" s="28"/>
      <c r="K690" s="28"/>
      <c r="L690" s="28"/>
      <c r="M690" s="28"/>
      <c r="N690" s="28"/>
      <c r="O690" s="29"/>
      <c r="P690" t="str">
        <f>IF(D$170="","",D$170)</f>
        <v/>
      </c>
      <c r="Q690" t="s">
        <v>778</v>
      </c>
      <c r="R690" t="s">
        <v>25</v>
      </c>
      <c r="S690" t="s">
        <v>487</v>
      </c>
      <c r="U690" t="str">
        <f t="shared" si="351"/>
        <v/>
      </c>
      <c r="V690" s="13" t="str">
        <f t="shared" ref="V690" si="369">IF(OR($N$15="Int.",ISBLANK($N$15)),"",IF(AND(U691="NO*",U693="NO*"),"Case 0",IF(U690="VALID",IF(U692="VALID",IF(U691="YES",IF(U693="YES","Case 1","Case 2"),IF(U693="YES","Case 3","Case 4")),IF(U691="YES",IF(U693="YES","Case 5","Case 6"),IF(U693="YES","Case 7","Case 8"))),IF(U692="VALID",IF(U691="YES",IF(U693="YES","Case 9","Case 10"),IF(U693="YES","Case 11","Case 12")),IF(U691="YES",IF(U693="YES","Case 13","Case 14"),IF(U693="YES","Case 15","Case 16"))))))</f>
        <v/>
      </c>
    </row>
    <row r="691" spans="1:22" ht="13.2" customHeight="1" x14ac:dyDescent="0.3">
      <c r="A691" s="28"/>
      <c r="B691" s="28"/>
      <c r="C691" s="28"/>
      <c r="D691" s="28"/>
      <c r="E691" s="28"/>
      <c r="F691" s="28"/>
      <c r="G691" s="37"/>
      <c r="H691" s="28"/>
      <c r="I691" s="28"/>
      <c r="J691" s="28"/>
      <c r="K691" s="28"/>
      <c r="L691" s="28"/>
      <c r="M691" s="28"/>
      <c r="N691" s="28"/>
      <c r="O691" s="29"/>
      <c r="P691" t="str">
        <f t="shared" ref="P691:P693" si="370">IF(D$170="","",D$170)</f>
        <v/>
      </c>
      <c r="Q691" t="s">
        <v>778</v>
      </c>
      <c r="R691" t="s">
        <v>32</v>
      </c>
      <c r="S691" t="s">
        <v>487</v>
      </c>
      <c r="U691" t="str">
        <f t="shared" si="354"/>
        <v/>
      </c>
      <c r="V691" s="13"/>
    </row>
    <row r="692" spans="1:22" ht="13.2" customHeight="1" x14ac:dyDescent="0.3">
      <c r="A692" s="28"/>
      <c r="B692" s="28"/>
      <c r="C692" s="28"/>
      <c r="D692" s="28"/>
      <c r="E692" s="28"/>
      <c r="F692" s="28"/>
      <c r="G692" s="37"/>
      <c r="H692" s="28"/>
      <c r="I692" s="28"/>
      <c r="J692" s="28"/>
      <c r="K692" s="28"/>
      <c r="L692" s="28"/>
      <c r="M692" s="28"/>
      <c r="N692" s="28"/>
      <c r="O692" s="29"/>
      <c r="P692" t="str">
        <f t="shared" si="370"/>
        <v/>
      </c>
      <c r="Q692" t="s">
        <v>779</v>
      </c>
      <c r="R692" t="s">
        <v>25</v>
      </c>
      <c r="S692" t="s">
        <v>487</v>
      </c>
      <c r="U692" t="str">
        <f t="shared" si="351"/>
        <v/>
      </c>
      <c r="V692" s="13"/>
    </row>
    <row r="693" spans="1:22" ht="13.2" customHeight="1" x14ac:dyDescent="0.3">
      <c r="A693" s="28"/>
      <c r="B693" s="28"/>
      <c r="C693" s="28"/>
      <c r="D693" s="28"/>
      <c r="E693" s="28"/>
      <c r="F693" s="28"/>
      <c r="G693" s="37"/>
      <c r="H693" s="28"/>
      <c r="I693" s="28"/>
      <c r="J693" s="28"/>
      <c r="K693" s="28"/>
      <c r="L693" s="28"/>
      <c r="M693" s="28"/>
      <c r="N693" s="28"/>
      <c r="O693" s="29"/>
      <c r="P693" t="str">
        <f t="shared" si="370"/>
        <v/>
      </c>
      <c r="Q693" t="s">
        <v>779</v>
      </c>
      <c r="R693" t="s">
        <v>32</v>
      </c>
      <c r="S693" t="s">
        <v>487</v>
      </c>
      <c r="U693" t="str">
        <f t="shared" si="354"/>
        <v/>
      </c>
      <c r="V693" s="13"/>
    </row>
    <row r="694" spans="1:22" ht="13.2" customHeight="1" x14ac:dyDescent="0.3">
      <c r="A694" s="28"/>
      <c r="B694" s="28"/>
      <c r="C694" s="28"/>
      <c r="D694" s="28"/>
      <c r="E694" s="28"/>
      <c r="F694" s="28"/>
      <c r="G694" s="37"/>
      <c r="H694" s="28"/>
      <c r="I694" s="28"/>
      <c r="J694" s="28"/>
      <c r="K694" s="28"/>
      <c r="L694" s="28"/>
      <c r="M694" s="28"/>
      <c r="N694" s="28"/>
      <c r="O694" s="29"/>
      <c r="P694" t="str">
        <f>IF(D$171="","",D$171)</f>
        <v/>
      </c>
      <c r="Q694" t="s">
        <v>780</v>
      </c>
      <c r="R694" t="s">
        <v>25</v>
      </c>
      <c r="S694" t="s">
        <v>490</v>
      </c>
      <c r="U694" t="str">
        <f t="shared" si="351"/>
        <v/>
      </c>
      <c r="V694" s="13" t="str">
        <f t="shared" ref="V694" si="371">IF(OR($N$15="Int.",ISBLANK($N$15)),"",IF(AND(U695="NO*",U697="NO*"),"Case 0",IF(U694="VALID",IF(U696="VALID",IF(U695="YES",IF(U697="YES","Case 1","Case 2"),IF(U697="YES","Case 3","Case 4")),IF(U695="YES",IF(U697="YES","Case 5","Case 6"),IF(U697="YES","Case 7","Case 8"))),IF(U696="VALID",IF(U695="YES",IF(U697="YES","Case 9","Case 10"),IF(U697="YES","Case 11","Case 12")),IF(U695="YES",IF(U697="YES","Case 13","Case 14"),IF(U697="YES","Case 15","Case 16"))))))</f>
        <v/>
      </c>
    </row>
    <row r="695" spans="1:22" ht="13.2" customHeight="1" x14ac:dyDescent="0.3">
      <c r="A695" s="28"/>
      <c r="B695" s="28"/>
      <c r="C695" s="28"/>
      <c r="D695" s="28"/>
      <c r="E695" s="28"/>
      <c r="F695" s="28"/>
      <c r="G695" s="37"/>
      <c r="H695" s="28"/>
      <c r="I695" s="28"/>
      <c r="J695" s="28"/>
      <c r="K695" s="28"/>
      <c r="L695" s="28"/>
      <c r="M695" s="28"/>
      <c r="N695" s="28"/>
      <c r="O695" s="29"/>
      <c r="P695" t="str">
        <f t="shared" ref="P695:P697" si="372">IF(D$171="","",D$171)</f>
        <v/>
      </c>
      <c r="Q695" t="s">
        <v>780</v>
      </c>
      <c r="R695" t="s">
        <v>32</v>
      </c>
      <c r="S695" t="s">
        <v>490</v>
      </c>
      <c r="U695" t="str">
        <f t="shared" si="354"/>
        <v/>
      </c>
      <c r="V695" s="13"/>
    </row>
    <row r="696" spans="1:22" ht="13.2" customHeight="1" x14ac:dyDescent="0.3">
      <c r="A696" s="28"/>
      <c r="B696" s="28"/>
      <c r="C696" s="28"/>
      <c r="D696" s="28"/>
      <c r="E696" s="28"/>
      <c r="F696" s="28"/>
      <c r="G696" s="37"/>
      <c r="H696" s="28"/>
      <c r="I696" s="28"/>
      <c r="J696" s="28"/>
      <c r="K696" s="28"/>
      <c r="L696" s="28"/>
      <c r="M696" s="28"/>
      <c r="N696" s="28"/>
      <c r="O696" s="29"/>
      <c r="P696" t="str">
        <f t="shared" si="372"/>
        <v/>
      </c>
      <c r="Q696" t="s">
        <v>781</v>
      </c>
      <c r="R696" t="s">
        <v>25</v>
      </c>
      <c r="S696" t="s">
        <v>490</v>
      </c>
      <c r="U696" t="str">
        <f t="shared" si="351"/>
        <v/>
      </c>
      <c r="V696" s="13"/>
    </row>
    <row r="697" spans="1:22" ht="13.2" customHeight="1" x14ac:dyDescent="0.3">
      <c r="A697" s="28"/>
      <c r="B697" s="28"/>
      <c r="C697" s="28"/>
      <c r="D697" s="28"/>
      <c r="E697" s="28"/>
      <c r="F697" s="28"/>
      <c r="G697" s="37"/>
      <c r="H697" s="28"/>
      <c r="I697" s="28"/>
      <c r="J697" s="28"/>
      <c r="K697" s="28"/>
      <c r="L697" s="28"/>
      <c r="M697" s="28"/>
      <c r="N697" s="28"/>
      <c r="O697" s="29"/>
      <c r="P697" t="str">
        <f t="shared" si="372"/>
        <v/>
      </c>
      <c r="Q697" t="s">
        <v>781</v>
      </c>
      <c r="R697" t="s">
        <v>32</v>
      </c>
      <c r="S697" t="s">
        <v>490</v>
      </c>
      <c r="U697" t="str">
        <f t="shared" si="354"/>
        <v/>
      </c>
      <c r="V697" s="13"/>
    </row>
    <row r="698" spans="1:22" ht="13.2" customHeight="1" x14ac:dyDescent="0.3">
      <c r="A698" s="28"/>
      <c r="B698" s="28"/>
      <c r="C698" s="28"/>
      <c r="D698" s="28"/>
      <c r="E698" s="28"/>
      <c r="F698" s="28"/>
      <c r="G698" s="37"/>
      <c r="H698" s="28"/>
      <c r="I698" s="28"/>
      <c r="J698" s="28"/>
      <c r="K698" s="28"/>
      <c r="L698" s="28"/>
      <c r="M698" s="28"/>
      <c r="N698" s="28"/>
      <c r="O698" s="29"/>
      <c r="P698" t="str">
        <f>IF(D$172="","",D$172)</f>
        <v/>
      </c>
      <c r="Q698" t="s">
        <v>782</v>
      </c>
      <c r="R698" t="s">
        <v>25</v>
      </c>
      <c r="S698" t="s">
        <v>492</v>
      </c>
      <c r="U698" t="str">
        <f t="shared" si="351"/>
        <v/>
      </c>
      <c r="V698" s="13" t="str">
        <f t="shared" ref="V698" si="373">IF(OR($N$15="Int.",ISBLANK($N$15)),"",IF(AND(U699="NO*",U701="NO*"),"Case 0",IF(U698="VALID",IF(U700="VALID",IF(U699="YES",IF(U701="YES","Case 1","Case 2"),IF(U701="YES","Case 3","Case 4")),IF(U699="YES",IF(U701="YES","Case 5","Case 6"),IF(U701="YES","Case 7","Case 8"))),IF(U700="VALID",IF(U699="YES",IF(U701="YES","Case 9","Case 10"),IF(U701="YES","Case 11","Case 12")),IF(U699="YES",IF(U701="YES","Case 13","Case 14"),IF(U701="YES","Case 15","Case 16"))))))</f>
        <v/>
      </c>
    </row>
    <row r="699" spans="1:22" ht="13.2" customHeight="1" x14ac:dyDescent="0.3">
      <c r="A699" s="28"/>
      <c r="B699" s="28"/>
      <c r="C699" s="28"/>
      <c r="D699" s="28"/>
      <c r="E699" s="28"/>
      <c r="F699" s="28"/>
      <c r="G699" s="37"/>
      <c r="H699" s="28"/>
      <c r="I699" s="28"/>
      <c r="J699" s="28"/>
      <c r="K699" s="28"/>
      <c r="L699" s="28"/>
      <c r="M699" s="28"/>
      <c r="N699" s="28"/>
      <c r="O699" s="29"/>
      <c r="P699" t="str">
        <f t="shared" ref="P699:P701" si="374">IF(D$172="","",D$172)</f>
        <v/>
      </c>
      <c r="Q699" t="s">
        <v>782</v>
      </c>
      <c r="R699" t="s">
        <v>32</v>
      </c>
      <c r="S699" t="s">
        <v>492</v>
      </c>
      <c r="U699" t="str">
        <f t="shared" si="354"/>
        <v/>
      </c>
      <c r="V699" s="13"/>
    </row>
    <row r="700" spans="1:22" ht="13.2" customHeight="1" x14ac:dyDescent="0.3">
      <c r="A700" s="28"/>
      <c r="B700" s="28"/>
      <c r="C700" s="28"/>
      <c r="D700" s="28"/>
      <c r="E700" s="28"/>
      <c r="F700" s="28"/>
      <c r="G700" s="37"/>
      <c r="H700" s="28"/>
      <c r="I700" s="28"/>
      <c r="J700" s="28"/>
      <c r="K700" s="28"/>
      <c r="L700" s="28"/>
      <c r="M700" s="28"/>
      <c r="N700" s="28"/>
      <c r="O700" s="29"/>
      <c r="P700" t="str">
        <f t="shared" si="374"/>
        <v/>
      </c>
      <c r="Q700" t="s">
        <v>783</v>
      </c>
      <c r="R700" t="s">
        <v>25</v>
      </c>
      <c r="S700" t="s">
        <v>492</v>
      </c>
      <c r="U700" t="str">
        <f t="shared" si="351"/>
        <v/>
      </c>
      <c r="V700" s="13"/>
    </row>
    <row r="701" spans="1:22" ht="13.2" customHeight="1" x14ac:dyDescent="0.3">
      <c r="A701" s="28"/>
      <c r="B701" s="28"/>
      <c r="C701" s="28"/>
      <c r="D701" s="28"/>
      <c r="E701" s="28"/>
      <c r="F701" s="28"/>
      <c r="G701" s="37"/>
      <c r="H701" s="28"/>
      <c r="I701" s="28"/>
      <c r="J701" s="28"/>
      <c r="K701" s="28"/>
      <c r="L701" s="28"/>
      <c r="M701" s="28"/>
      <c r="N701" s="28"/>
      <c r="O701" s="29"/>
      <c r="P701" t="str">
        <f t="shared" si="374"/>
        <v/>
      </c>
      <c r="Q701" t="s">
        <v>783</v>
      </c>
      <c r="R701" t="s">
        <v>32</v>
      </c>
      <c r="S701" t="s">
        <v>492</v>
      </c>
      <c r="U701" t="str">
        <f t="shared" si="354"/>
        <v/>
      </c>
      <c r="V701" s="13"/>
    </row>
    <row r="702" spans="1:22" ht="13.2" customHeight="1" x14ac:dyDescent="0.3">
      <c r="A702" s="28"/>
      <c r="B702" s="28"/>
      <c r="C702" s="28"/>
      <c r="D702" s="28"/>
      <c r="E702" s="28"/>
      <c r="F702" s="28"/>
      <c r="G702" s="37"/>
      <c r="H702" s="28"/>
      <c r="I702" s="28"/>
      <c r="J702" s="28"/>
      <c r="K702" s="28"/>
      <c r="L702" s="28"/>
      <c r="M702" s="28"/>
      <c r="N702" s="28"/>
      <c r="O702" s="29"/>
      <c r="P702" t="str">
        <f>IF(D$173="","",D$173)</f>
        <v/>
      </c>
      <c r="Q702" t="s">
        <v>784</v>
      </c>
      <c r="R702" t="s">
        <v>25</v>
      </c>
      <c r="S702" t="s">
        <v>495</v>
      </c>
      <c r="U702" t="str">
        <f t="shared" si="351"/>
        <v/>
      </c>
      <c r="V702" s="13" t="str">
        <f t="shared" ref="V702" si="375">IF(OR($N$15="Int.",ISBLANK($N$15)),"",IF(AND(U703="NO*",U705="NO*"),"Case 0",IF(U702="VALID",IF(U704="VALID",IF(U703="YES",IF(U705="YES","Case 1","Case 2"),IF(U705="YES","Case 3","Case 4")),IF(U703="YES",IF(U705="YES","Case 5","Case 6"),IF(U705="YES","Case 7","Case 8"))),IF(U704="VALID",IF(U703="YES",IF(U705="YES","Case 9","Case 10"),IF(U705="YES","Case 11","Case 12")),IF(U703="YES",IF(U705="YES","Case 13","Case 14"),IF(U705="YES","Case 15","Case 16"))))))</f>
        <v/>
      </c>
    </row>
    <row r="703" spans="1:22" ht="13.2" customHeight="1" x14ac:dyDescent="0.3">
      <c r="A703" s="28"/>
      <c r="B703" s="28"/>
      <c r="C703" s="28"/>
      <c r="D703" s="28"/>
      <c r="E703" s="28"/>
      <c r="F703" s="28"/>
      <c r="G703" s="37"/>
      <c r="H703" s="28"/>
      <c r="I703" s="28"/>
      <c r="J703" s="28"/>
      <c r="K703" s="28"/>
      <c r="L703" s="28"/>
      <c r="M703" s="28"/>
      <c r="N703" s="28"/>
      <c r="O703" s="29"/>
      <c r="P703" t="str">
        <f t="shared" ref="P703:P705" si="376">IF(D$173="","",D$173)</f>
        <v/>
      </c>
      <c r="Q703" t="s">
        <v>784</v>
      </c>
      <c r="R703" t="s">
        <v>32</v>
      </c>
      <c r="S703" t="s">
        <v>495</v>
      </c>
      <c r="U703" t="str">
        <f t="shared" si="354"/>
        <v/>
      </c>
      <c r="V703" s="13"/>
    </row>
    <row r="704" spans="1:22" ht="13.2" customHeight="1" x14ac:dyDescent="0.3">
      <c r="A704" s="28"/>
      <c r="B704" s="28"/>
      <c r="C704" s="28"/>
      <c r="D704" s="28"/>
      <c r="E704" s="28"/>
      <c r="F704" s="28"/>
      <c r="G704" s="37"/>
      <c r="H704" s="28"/>
      <c r="I704" s="28"/>
      <c r="J704" s="28"/>
      <c r="K704" s="28"/>
      <c r="L704" s="28"/>
      <c r="M704" s="28"/>
      <c r="N704" s="28"/>
      <c r="O704" s="29"/>
      <c r="P704" t="str">
        <f t="shared" si="376"/>
        <v/>
      </c>
      <c r="Q704" t="s">
        <v>785</v>
      </c>
      <c r="R704" t="s">
        <v>25</v>
      </c>
      <c r="S704" t="s">
        <v>495</v>
      </c>
      <c r="U704" t="str">
        <f t="shared" si="351"/>
        <v/>
      </c>
      <c r="V704" s="13"/>
    </row>
    <row r="705" spans="1:22" ht="13.2" customHeight="1" x14ac:dyDescent="0.3">
      <c r="A705" s="28"/>
      <c r="B705" s="28"/>
      <c r="C705" s="28"/>
      <c r="D705" s="28"/>
      <c r="E705" s="28"/>
      <c r="F705" s="28"/>
      <c r="G705" s="37"/>
      <c r="H705" s="28"/>
      <c r="I705" s="28"/>
      <c r="J705" s="28"/>
      <c r="K705" s="28"/>
      <c r="L705" s="28"/>
      <c r="M705" s="28"/>
      <c r="N705" s="28"/>
      <c r="O705" s="29"/>
      <c r="P705" t="str">
        <f t="shared" si="376"/>
        <v/>
      </c>
      <c r="Q705" t="s">
        <v>785</v>
      </c>
      <c r="R705" t="s">
        <v>32</v>
      </c>
      <c r="S705" t="s">
        <v>495</v>
      </c>
      <c r="U705" t="str">
        <f t="shared" si="354"/>
        <v/>
      </c>
      <c r="V705" s="13"/>
    </row>
    <row r="706" spans="1:22" ht="13.2" customHeight="1" x14ac:dyDescent="0.3">
      <c r="A706" s="28"/>
      <c r="B706" s="28"/>
      <c r="C706" s="28"/>
      <c r="D706" s="28"/>
      <c r="E706" s="28"/>
      <c r="F706" s="28"/>
      <c r="G706" s="37"/>
      <c r="H706" s="28"/>
      <c r="I706" s="28"/>
      <c r="J706" s="28"/>
      <c r="K706" s="28"/>
      <c r="L706" s="28"/>
      <c r="M706" s="28"/>
      <c r="N706" s="28"/>
      <c r="O706" s="29"/>
      <c r="P706" t="str">
        <f>IF(D$174="","",D$174)</f>
        <v/>
      </c>
      <c r="Q706" t="s">
        <v>786</v>
      </c>
      <c r="R706" t="s">
        <v>25</v>
      </c>
      <c r="S706" t="s">
        <v>497</v>
      </c>
      <c r="U706" t="str">
        <f t="shared" si="351"/>
        <v/>
      </c>
      <c r="V706" s="13" t="str">
        <f t="shared" ref="V706" si="377">IF(OR($N$15="Int.",ISBLANK($N$15)),"",IF(AND(U707="NO*",U709="NO*"),"Case 0",IF(U706="VALID",IF(U708="VALID",IF(U707="YES",IF(U709="YES","Case 1","Case 2"),IF(U709="YES","Case 3","Case 4")),IF(U707="YES",IF(U709="YES","Case 5","Case 6"),IF(U709="YES","Case 7","Case 8"))),IF(U708="VALID",IF(U707="YES",IF(U709="YES","Case 9","Case 10"),IF(U709="YES","Case 11","Case 12")),IF(U707="YES",IF(U709="YES","Case 13","Case 14"),IF(U709="YES","Case 15","Case 16"))))))</f>
        <v/>
      </c>
    </row>
    <row r="707" spans="1:22" ht="13.2" customHeight="1" x14ac:dyDescent="0.3">
      <c r="A707" s="28"/>
      <c r="B707" s="28"/>
      <c r="C707" s="28"/>
      <c r="D707" s="28"/>
      <c r="E707" s="28"/>
      <c r="F707" s="28"/>
      <c r="G707" s="37"/>
      <c r="H707" s="28"/>
      <c r="I707" s="28"/>
      <c r="J707" s="28"/>
      <c r="K707" s="28"/>
      <c r="L707" s="28"/>
      <c r="M707" s="28"/>
      <c r="N707" s="28"/>
      <c r="O707" s="29"/>
      <c r="P707" t="str">
        <f t="shared" ref="P707:P709" si="378">IF(D$174="","",D$174)</f>
        <v/>
      </c>
      <c r="Q707" t="s">
        <v>786</v>
      </c>
      <c r="R707" t="s">
        <v>32</v>
      </c>
      <c r="S707" t="s">
        <v>497</v>
      </c>
      <c r="U707" t="str">
        <f t="shared" si="354"/>
        <v/>
      </c>
      <c r="V707" s="13"/>
    </row>
    <row r="708" spans="1:22" ht="13.2" customHeight="1" x14ac:dyDescent="0.3">
      <c r="A708" s="28"/>
      <c r="B708" s="28"/>
      <c r="C708" s="28"/>
      <c r="D708" s="28"/>
      <c r="E708" s="28"/>
      <c r="F708" s="28"/>
      <c r="G708" s="37"/>
      <c r="H708" s="28"/>
      <c r="I708" s="28"/>
      <c r="J708" s="28"/>
      <c r="K708" s="28"/>
      <c r="L708" s="28"/>
      <c r="M708" s="28"/>
      <c r="N708" s="28"/>
      <c r="O708" s="29"/>
      <c r="P708" t="str">
        <f t="shared" si="378"/>
        <v/>
      </c>
      <c r="Q708" t="s">
        <v>787</v>
      </c>
      <c r="R708" t="s">
        <v>25</v>
      </c>
      <c r="S708" t="s">
        <v>497</v>
      </c>
      <c r="U708" t="str">
        <f t="shared" si="351"/>
        <v/>
      </c>
      <c r="V708" s="13"/>
    </row>
    <row r="709" spans="1:22" ht="13.2" customHeight="1" x14ac:dyDescent="0.3">
      <c r="A709" s="28"/>
      <c r="B709" s="28"/>
      <c r="C709" s="28"/>
      <c r="D709" s="28"/>
      <c r="E709" s="28"/>
      <c r="F709" s="28"/>
      <c r="G709" s="37"/>
      <c r="H709" s="28"/>
      <c r="I709" s="28"/>
      <c r="J709" s="28"/>
      <c r="K709" s="28"/>
      <c r="L709" s="28"/>
      <c r="M709" s="28"/>
      <c r="N709" s="28"/>
      <c r="O709" s="29"/>
      <c r="P709" t="str">
        <f t="shared" si="378"/>
        <v/>
      </c>
      <c r="Q709" t="s">
        <v>787</v>
      </c>
      <c r="R709" t="s">
        <v>32</v>
      </c>
      <c r="S709" t="s">
        <v>497</v>
      </c>
      <c r="U709" t="str">
        <f t="shared" si="354"/>
        <v/>
      </c>
      <c r="V709" s="13"/>
    </row>
    <row r="710" spans="1:22" ht="13.2" customHeight="1" x14ac:dyDescent="0.3">
      <c r="A710" s="28"/>
      <c r="B710" s="28"/>
      <c r="C710" s="28"/>
      <c r="D710" s="28"/>
      <c r="E710" s="28"/>
      <c r="F710" s="28"/>
      <c r="G710" s="37"/>
      <c r="H710" s="28"/>
      <c r="I710" s="28"/>
      <c r="J710" s="28"/>
      <c r="K710" s="28"/>
      <c r="L710" s="28"/>
      <c r="M710" s="28"/>
      <c r="N710" s="28"/>
      <c r="O710" s="29"/>
      <c r="P710" t="str">
        <f>IF(D$175="","",D$175)</f>
        <v/>
      </c>
      <c r="Q710" t="s">
        <v>788</v>
      </c>
      <c r="R710" t="s">
        <v>25</v>
      </c>
      <c r="S710" t="s">
        <v>500</v>
      </c>
      <c r="U710" t="str">
        <f t="shared" si="351"/>
        <v/>
      </c>
      <c r="V710" s="13" t="str">
        <f t="shared" ref="V710" si="379">IF(OR($N$15="Int.",ISBLANK($N$15)),"",IF(AND(U711="NO*",U713="NO*"),"Case 0",IF(U710="VALID",IF(U712="VALID",IF(U711="YES",IF(U713="YES","Case 1","Case 2"),IF(U713="YES","Case 3","Case 4")),IF(U711="YES",IF(U713="YES","Case 5","Case 6"),IF(U713="YES","Case 7","Case 8"))),IF(U712="VALID",IF(U711="YES",IF(U713="YES","Case 9","Case 10"),IF(U713="YES","Case 11","Case 12")),IF(U711="YES",IF(U713="YES","Case 13","Case 14"),IF(U713="YES","Case 15","Case 16"))))))</f>
        <v/>
      </c>
    </row>
    <row r="711" spans="1:22" ht="13.2" customHeight="1" x14ac:dyDescent="0.3">
      <c r="A711" s="28"/>
      <c r="B711" s="28"/>
      <c r="C711" s="28"/>
      <c r="D711" s="28"/>
      <c r="E711" s="28"/>
      <c r="F711" s="28"/>
      <c r="G711" s="37"/>
      <c r="H711" s="28"/>
      <c r="I711" s="28"/>
      <c r="J711" s="28"/>
      <c r="K711" s="28"/>
      <c r="L711" s="28"/>
      <c r="M711" s="28"/>
      <c r="N711" s="28"/>
      <c r="O711" s="29"/>
      <c r="P711" t="str">
        <f t="shared" ref="P711:P713" si="380">IF(D$175="","",D$175)</f>
        <v/>
      </c>
      <c r="Q711" t="s">
        <v>788</v>
      </c>
      <c r="R711" t="s">
        <v>32</v>
      </c>
      <c r="S711" t="s">
        <v>500</v>
      </c>
      <c r="U711" t="str">
        <f t="shared" si="354"/>
        <v/>
      </c>
      <c r="V711" s="13"/>
    </row>
    <row r="712" spans="1:22" ht="13.2" customHeight="1" x14ac:dyDescent="0.3">
      <c r="A712" s="28"/>
      <c r="B712" s="28"/>
      <c r="C712" s="28"/>
      <c r="D712" s="28"/>
      <c r="E712" s="28"/>
      <c r="F712" s="28"/>
      <c r="G712" s="37"/>
      <c r="H712" s="28"/>
      <c r="I712" s="28"/>
      <c r="J712" s="28"/>
      <c r="K712" s="28"/>
      <c r="L712" s="28"/>
      <c r="M712" s="28"/>
      <c r="N712" s="28"/>
      <c r="O712" s="29"/>
      <c r="P712" t="str">
        <f t="shared" si="380"/>
        <v/>
      </c>
      <c r="Q712" t="s">
        <v>789</v>
      </c>
      <c r="R712" t="s">
        <v>25</v>
      </c>
      <c r="S712" t="s">
        <v>500</v>
      </c>
      <c r="U712" t="str">
        <f t="shared" si="351"/>
        <v/>
      </c>
      <c r="V712" s="13"/>
    </row>
    <row r="713" spans="1:22" ht="13.2" customHeight="1" x14ac:dyDescent="0.3">
      <c r="A713" s="28"/>
      <c r="B713" s="28"/>
      <c r="C713" s="28"/>
      <c r="D713" s="28"/>
      <c r="E713" s="28"/>
      <c r="F713" s="28"/>
      <c r="G713" s="37"/>
      <c r="H713" s="28"/>
      <c r="I713" s="28"/>
      <c r="J713" s="28"/>
      <c r="K713" s="28"/>
      <c r="L713" s="28"/>
      <c r="M713" s="28"/>
      <c r="N713" s="28"/>
      <c r="O713" s="29"/>
      <c r="P713" t="str">
        <f t="shared" si="380"/>
        <v/>
      </c>
      <c r="Q713" t="s">
        <v>789</v>
      </c>
      <c r="R713" t="s">
        <v>32</v>
      </c>
      <c r="S713" t="s">
        <v>500</v>
      </c>
      <c r="U713" t="str">
        <f t="shared" si="354"/>
        <v/>
      </c>
      <c r="V713" s="13"/>
    </row>
    <row r="714" spans="1:22" ht="13.2" customHeight="1" x14ac:dyDescent="0.3">
      <c r="A714" s="28"/>
      <c r="B714" s="28"/>
      <c r="C714" s="28"/>
      <c r="D714" s="28"/>
      <c r="E714" s="28"/>
      <c r="F714" s="28"/>
      <c r="G714" s="37"/>
      <c r="H714" s="28"/>
      <c r="I714" s="28"/>
      <c r="J714" s="28"/>
      <c r="K714" s="28"/>
      <c r="L714" s="28"/>
      <c r="M714" s="28"/>
      <c r="N714" s="28"/>
      <c r="O714" s="29"/>
      <c r="P714" t="str">
        <f>IF(D$176="","",D$176)</f>
        <v/>
      </c>
      <c r="Q714" t="s">
        <v>790</v>
      </c>
      <c r="R714" t="s">
        <v>25</v>
      </c>
      <c r="S714" t="s">
        <v>502</v>
      </c>
      <c r="U714" t="str">
        <f t="shared" si="351"/>
        <v/>
      </c>
      <c r="V714" s="13" t="str">
        <f t="shared" ref="V714" si="381">IF(OR($N$15="Int.",ISBLANK($N$15)),"",IF(AND(U715="NO*",U717="NO*"),"Case 0",IF(U714="VALID",IF(U716="VALID",IF(U715="YES",IF(U717="YES","Case 1","Case 2"),IF(U717="YES","Case 3","Case 4")),IF(U715="YES",IF(U717="YES","Case 5","Case 6"),IF(U717="YES","Case 7","Case 8"))),IF(U716="VALID",IF(U715="YES",IF(U717="YES","Case 9","Case 10"),IF(U717="YES","Case 11","Case 12")),IF(U715="YES",IF(U717="YES","Case 13","Case 14"),IF(U717="YES","Case 15","Case 16"))))))</f>
        <v/>
      </c>
    </row>
    <row r="715" spans="1:22" ht="13.2" customHeight="1" x14ac:dyDescent="0.3">
      <c r="A715" s="28"/>
      <c r="B715" s="28"/>
      <c r="C715" s="28"/>
      <c r="D715" s="28"/>
      <c r="E715" s="28"/>
      <c r="F715" s="28"/>
      <c r="G715" s="37"/>
      <c r="H715" s="28"/>
      <c r="I715" s="28"/>
      <c r="J715" s="28"/>
      <c r="K715" s="28"/>
      <c r="L715" s="28"/>
      <c r="M715" s="28"/>
      <c r="N715" s="28"/>
      <c r="O715" s="29"/>
      <c r="P715" t="str">
        <f t="shared" ref="P715:P717" si="382">IF(D$176="","",D$176)</f>
        <v/>
      </c>
      <c r="Q715" t="s">
        <v>790</v>
      </c>
      <c r="R715" t="s">
        <v>32</v>
      </c>
      <c r="S715" t="s">
        <v>502</v>
      </c>
      <c r="U715" t="str">
        <f t="shared" si="354"/>
        <v/>
      </c>
      <c r="V715" s="13"/>
    </row>
    <row r="716" spans="1:22" ht="13.2" customHeight="1" x14ac:dyDescent="0.3">
      <c r="A716" s="28"/>
      <c r="B716" s="28"/>
      <c r="C716" s="28"/>
      <c r="D716" s="28"/>
      <c r="E716" s="28"/>
      <c r="F716" s="28"/>
      <c r="G716" s="37"/>
      <c r="H716" s="28"/>
      <c r="I716" s="28"/>
      <c r="J716" s="28"/>
      <c r="K716" s="28"/>
      <c r="L716" s="28"/>
      <c r="M716" s="28"/>
      <c r="N716" s="28"/>
      <c r="O716" s="29"/>
      <c r="P716" t="str">
        <f t="shared" si="382"/>
        <v/>
      </c>
      <c r="Q716" t="s">
        <v>791</v>
      </c>
      <c r="R716" t="s">
        <v>25</v>
      </c>
      <c r="S716" t="s">
        <v>502</v>
      </c>
      <c r="U716" t="str">
        <f t="shared" si="351"/>
        <v/>
      </c>
      <c r="V716" s="13"/>
    </row>
    <row r="717" spans="1:22" ht="13.2" customHeight="1" x14ac:dyDescent="0.3">
      <c r="A717" s="28"/>
      <c r="B717" s="28"/>
      <c r="C717" s="28"/>
      <c r="D717" s="28"/>
      <c r="E717" s="28"/>
      <c r="F717" s="28"/>
      <c r="G717" s="37"/>
      <c r="H717" s="28"/>
      <c r="I717" s="28"/>
      <c r="J717" s="28"/>
      <c r="K717" s="28"/>
      <c r="L717" s="28"/>
      <c r="M717" s="28"/>
      <c r="N717" s="28"/>
      <c r="O717" s="29"/>
      <c r="P717" t="str">
        <f t="shared" si="382"/>
        <v/>
      </c>
      <c r="Q717" t="s">
        <v>791</v>
      </c>
      <c r="R717" t="s">
        <v>32</v>
      </c>
      <c r="S717" t="s">
        <v>502</v>
      </c>
      <c r="U717" t="str">
        <f t="shared" si="354"/>
        <v/>
      </c>
      <c r="V717" s="13"/>
    </row>
    <row r="718" spans="1:22" ht="13.2" customHeight="1" x14ac:dyDescent="0.3">
      <c r="A718" s="28"/>
      <c r="B718" s="28"/>
      <c r="C718" s="28"/>
      <c r="D718" s="28"/>
      <c r="E718" s="28"/>
      <c r="F718" s="28"/>
      <c r="G718" s="37"/>
      <c r="H718" s="28"/>
      <c r="I718" s="28"/>
      <c r="J718" s="28"/>
      <c r="K718" s="28"/>
      <c r="L718" s="28"/>
      <c r="M718" s="28"/>
      <c r="N718" s="28"/>
      <c r="O718" s="29"/>
      <c r="P718" t="str">
        <f>IF(D$177="","",D$177)</f>
        <v/>
      </c>
      <c r="Q718" t="s">
        <v>792</v>
      </c>
      <c r="R718" t="s">
        <v>25</v>
      </c>
      <c r="S718" t="s">
        <v>505</v>
      </c>
      <c r="U718" t="str">
        <f t="shared" si="351"/>
        <v/>
      </c>
      <c r="V718" s="13" t="str">
        <f t="shared" ref="V718" si="383">IF(OR($N$15="Int.",ISBLANK($N$15)),"",IF(AND(U719="NO*",U721="NO*"),"Case 0",IF(U718="VALID",IF(U720="VALID",IF(U719="YES",IF(U721="YES","Case 1","Case 2"),IF(U721="YES","Case 3","Case 4")),IF(U719="YES",IF(U721="YES","Case 5","Case 6"),IF(U721="YES","Case 7","Case 8"))),IF(U720="VALID",IF(U719="YES",IF(U721="YES","Case 9","Case 10"),IF(U721="YES","Case 11","Case 12")),IF(U719="YES",IF(U721="YES","Case 13","Case 14"),IF(U721="YES","Case 15","Case 16"))))))</f>
        <v/>
      </c>
    </row>
    <row r="719" spans="1:22" ht="13.2" customHeight="1" x14ac:dyDescent="0.3">
      <c r="A719" s="28"/>
      <c r="B719" s="28"/>
      <c r="C719" s="28"/>
      <c r="D719" s="28"/>
      <c r="E719" s="28"/>
      <c r="F719" s="28"/>
      <c r="G719" s="37"/>
      <c r="H719" s="28"/>
      <c r="I719" s="28"/>
      <c r="J719" s="28"/>
      <c r="K719" s="28"/>
      <c r="L719" s="28"/>
      <c r="M719" s="28"/>
      <c r="N719" s="28"/>
      <c r="O719" s="29"/>
      <c r="P719" t="str">
        <f t="shared" ref="P719:P721" si="384">IF(D$177="","",D$177)</f>
        <v/>
      </c>
      <c r="Q719" t="s">
        <v>792</v>
      </c>
      <c r="R719" t="s">
        <v>32</v>
      </c>
      <c r="S719" t="s">
        <v>505</v>
      </c>
      <c r="U719" t="str">
        <f t="shared" si="354"/>
        <v/>
      </c>
      <c r="V719" s="13"/>
    </row>
    <row r="720" spans="1:22" ht="13.2" customHeight="1" x14ac:dyDescent="0.3">
      <c r="A720" s="28"/>
      <c r="B720" s="28"/>
      <c r="C720" s="28"/>
      <c r="D720" s="28"/>
      <c r="E720" s="28"/>
      <c r="F720" s="28"/>
      <c r="G720" s="37"/>
      <c r="H720" s="28"/>
      <c r="I720" s="28"/>
      <c r="J720" s="28"/>
      <c r="K720" s="28"/>
      <c r="L720" s="28"/>
      <c r="M720" s="28"/>
      <c r="N720" s="28"/>
      <c r="O720" s="29"/>
      <c r="P720" t="str">
        <f t="shared" si="384"/>
        <v/>
      </c>
      <c r="Q720" t="s">
        <v>793</v>
      </c>
      <c r="R720" t="s">
        <v>25</v>
      </c>
      <c r="S720" t="s">
        <v>505</v>
      </c>
      <c r="U720" t="str">
        <f t="shared" si="351"/>
        <v/>
      </c>
      <c r="V720" s="13"/>
    </row>
    <row r="721" spans="1:22" ht="13.2" customHeight="1" x14ac:dyDescent="0.3">
      <c r="A721" s="28"/>
      <c r="B721" s="28"/>
      <c r="C721" s="28"/>
      <c r="D721" s="28"/>
      <c r="E721" s="28"/>
      <c r="F721" s="28"/>
      <c r="G721" s="37"/>
      <c r="H721" s="28"/>
      <c r="I721" s="28"/>
      <c r="J721" s="28"/>
      <c r="K721" s="28"/>
      <c r="L721" s="28"/>
      <c r="M721" s="28"/>
      <c r="N721" s="28"/>
      <c r="O721" s="29"/>
      <c r="P721" t="str">
        <f t="shared" si="384"/>
        <v/>
      </c>
      <c r="Q721" t="s">
        <v>793</v>
      </c>
      <c r="R721" t="s">
        <v>32</v>
      </c>
      <c r="S721" t="s">
        <v>505</v>
      </c>
      <c r="U721" t="str">
        <f t="shared" si="354"/>
        <v/>
      </c>
      <c r="V721" s="13"/>
    </row>
    <row r="722" spans="1:22" ht="13.2" customHeight="1" x14ac:dyDescent="0.3">
      <c r="A722" s="28"/>
      <c r="B722" s="28"/>
      <c r="C722" s="28"/>
      <c r="D722" s="28"/>
      <c r="E722" s="28"/>
      <c r="F722" s="28"/>
      <c r="G722" s="37"/>
      <c r="H722" s="28"/>
      <c r="I722" s="28"/>
      <c r="J722" s="28"/>
      <c r="K722" s="28"/>
      <c r="L722" s="28"/>
      <c r="M722" s="28"/>
      <c r="N722" s="28"/>
      <c r="O722" s="29"/>
      <c r="P722" t="str">
        <f>IF(D$178="","",D$178)</f>
        <v/>
      </c>
      <c r="Q722" t="s">
        <v>794</v>
      </c>
      <c r="R722" t="s">
        <v>25</v>
      </c>
      <c r="S722" t="s">
        <v>507</v>
      </c>
      <c r="U722" t="str">
        <f t="shared" ref="U722:U768" si="385">IF($T$1&lt;&gt;"Cq","",IF(T722="","INVALID",IF(T722&lt;33,"VALID","INVALID")))</f>
        <v/>
      </c>
      <c r="V722" s="13" t="str">
        <f t="shared" ref="V722" si="386">IF(OR($N$15="Int.",ISBLANK($N$15)),"",IF(AND(U723="NO*",U725="NO*"),"Case 0",IF(U722="VALID",IF(U724="VALID",IF(U723="YES",IF(U725="YES","Case 1","Case 2"),IF(U725="YES","Case 3","Case 4")),IF(U723="YES",IF(U725="YES","Case 5","Case 6"),IF(U725="YES","Case 7","Case 8"))),IF(U724="VALID",IF(U723="YES",IF(U725="YES","Case 9","Case 10"),IF(U725="YES","Case 11","Case 12")),IF(U723="YES",IF(U725="YES","Case 13","Case 14"),IF(U725="YES","Case 15","Case 16"))))))</f>
        <v/>
      </c>
    </row>
    <row r="723" spans="1:22" ht="13.2" customHeight="1" x14ac:dyDescent="0.3">
      <c r="A723" s="28"/>
      <c r="B723" s="28"/>
      <c r="C723" s="28"/>
      <c r="D723" s="28"/>
      <c r="E723" s="28"/>
      <c r="F723" s="28"/>
      <c r="G723" s="37"/>
      <c r="H723" s="28"/>
      <c r="I723" s="28"/>
      <c r="J723" s="28"/>
      <c r="K723" s="28"/>
      <c r="L723" s="28"/>
      <c r="M723" s="28"/>
      <c r="N723" s="28"/>
      <c r="O723" s="29"/>
      <c r="P723" t="str">
        <f t="shared" ref="P723:P725" si="387">IF(D$178="","",D$178)</f>
        <v/>
      </c>
      <c r="Q723" t="s">
        <v>794</v>
      </c>
      <c r="R723" t="s">
        <v>32</v>
      </c>
      <c r="S723" t="s">
        <v>507</v>
      </c>
      <c r="U723" t="str">
        <f t="shared" ref="U723:U769" si="388">IF($T$1&lt;&gt;"Cq","",IF(T723="","NO",IF(T723&lt;33,"YES","NO*")))</f>
        <v/>
      </c>
      <c r="V723" s="13"/>
    </row>
    <row r="724" spans="1:22" ht="13.2" customHeight="1" x14ac:dyDescent="0.3">
      <c r="A724" s="28"/>
      <c r="B724" s="28"/>
      <c r="C724" s="28"/>
      <c r="D724" s="28"/>
      <c r="E724" s="28"/>
      <c r="F724" s="28"/>
      <c r="G724" s="37"/>
      <c r="H724" s="28"/>
      <c r="I724" s="28"/>
      <c r="J724" s="28"/>
      <c r="K724" s="28"/>
      <c r="L724" s="28"/>
      <c r="M724" s="28"/>
      <c r="N724" s="28"/>
      <c r="O724" s="29"/>
      <c r="P724" t="str">
        <f t="shared" si="387"/>
        <v/>
      </c>
      <c r="Q724" t="s">
        <v>795</v>
      </c>
      <c r="R724" t="s">
        <v>25</v>
      </c>
      <c r="S724" t="s">
        <v>507</v>
      </c>
      <c r="U724" t="str">
        <f t="shared" si="385"/>
        <v/>
      </c>
      <c r="V724" s="13"/>
    </row>
    <row r="725" spans="1:22" ht="13.2" customHeight="1" x14ac:dyDescent="0.3">
      <c r="A725" s="28"/>
      <c r="B725" s="28"/>
      <c r="C725" s="28"/>
      <c r="D725" s="28"/>
      <c r="E725" s="28"/>
      <c r="F725" s="28"/>
      <c r="G725" s="37"/>
      <c r="H725" s="28"/>
      <c r="I725" s="28"/>
      <c r="J725" s="28"/>
      <c r="K725" s="28"/>
      <c r="L725" s="28"/>
      <c r="M725" s="28"/>
      <c r="N725" s="28"/>
      <c r="O725" s="29"/>
      <c r="P725" t="str">
        <f t="shared" si="387"/>
        <v/>
      </c>
      <c r="Q725" t="s">
        <v>795</v>
      </c>
      <c r="R725" t="s">
        <v>32</v>
      </c>
      <c r="S725" t="s">
        <v>507</v>
      </c>
      <c r="U725" t="str">
        <f t="shared" si="388"/>
        <v/>
      </c>
      <c r="V725" s="13"/>
    </row>
    <row r="726" spans="1:22" ht="13.2" customHeight="1" x14ac:dyDescent="0.3">
      <c r="A726" s="28"/>
      <c r="B726" s="28"/>
      <c r="C726" s="28"/>
      <c r="D726" s="28"/>
      <c r="E726" s="28"/>
      <c r="F726" s="28"/>
      <c r="G726" s="37"/>
      <c r="H726" s="28"/>
      <c r="I726" s="28"/>
      <c r="J726" s="28"/>
      <c r="K726" s="28"/>
      <c r="L726" s="28"/>
      <c r="M726" s="28"/>
      <c r="N726" s="28"/>
      <c r="O726" s="29"/>
      <c r="P726" t="str">
        <f>IF(D$179="","",D$179)</f>
        <v/>
      </c>
      <c r="Q726" t="s">
        <v>796</v>
      </c>
      <c r="R726" t="s">
        <v>25</v>
      </c>
      <c r="S726" t="s">
        <v>510</v>
      </c>
      <c r="U726" t="str">
        <f t="shared" si="385"/>
        <v/>
      </c>
      <c r="V726" s="13" t="str">
        <f t="shared" ref="V726" si="389">IF(OR($N$15="Int.",ISBLANK($N$15)),"",IF(AND(U727="NO*",U729="NO*"),"Case 0",IF(U726="VALID",IF(U728="VALID",IF(U727="YES",IF(U729="YES","Case 1","Case 2"),IF(U729="YES","Case 3","Case 4")),IF(U727="YES",IF(U729="YES","Case 5","Case 6"),IF(U729="YES","Case 7","Case 8"))),IF(U728="VALID",IF(U727="YES",IF(U729="YES","Case 9","Case 10"),IF(U729="YES","Case 11","Case 12")),IF(U727="YES",IF(U729="YES","Case 13","Case 14"),IF(U729="YES","Case 15","Case 16"))))))</f>
        <v/>
      </c>
    </row>
    <row r="727" spans="1:22" ht="13.2" customHeight="1" x14ac:dyDescent="0.3">
      <c r="A727" s="28"/>
      <c r="B727" s="28"/>
      <c r="C727" s="28"/>
      <c r="D727" s="28"/>
      <c r="E727" s="28"/>
      <c r="F727" s="28"/>
      <c r="G727" s="37"/>
      <c r="H727" s="28"/>
      <c r="I727" s="28"/>
      <c r="J727" s="28"/>
      <c r="K727" s="28"/>
      <c r="L727" s="28"/>
      <c r="M727" s="28"/>
      <c r="N727" s="28"/>
      <c r="O727" s="29"/>
      <c r="P727" t="str">
        <f t="shared" ref="P727:P729" si="390">IF(D$179="","",D$179)</f>
        <v/>
      </c>
      <c r="Q727" t="s">
        <v>796</v>
      </c>
      <c r="R727" t="s">
        <v>32</v>
      </c>
      <c r="S727" t="s">
        <v>510</v>
      </c>
      <c r="U727" t="str">
        <f t="shared" si="388"/>
        <v/>
      </c>
      <c r="V727" s="13"/>
    </row>
    <row r="728" spans="1:22" ht="13.2" customHeight="1" x14ac:dyDescent="0.3">
      <c r="A728" s="28"/>
      <c r="B728" s="28"/>
      <c r="C728" s="28"/>
      <c r="D728" s="28"/>
      <c r="E728" s="28"/>
      <c r="F728" s="28"/>
      <c r="G728" s="37"/>
      <c r="H728" s="28"/>
      <c r="I728" s="28"/>
      <c r="J728" s="28"/>
      <c r="K728" s="28"/>
      <c r="L728" s="28"/>
      <c r="M728" s="28"/>
      <c r="N728" s="28"/>
      <c r="O728" s="29"/>
      <c r="P728" t="str">
        <f t="shared" si="390"/>
        <v/>
      </c>
      <c r="Q728" t="s">
        <v>797</v>
      </c>
      <c r="R728" t="s">
        <v>25</v>
      </c>
      <c r="S728" t="s">
        <v>510</v>
      </c>
      <c r="U728" t="str">
        <f t="shared" si="385"/>
        <v/>
      </c>
      <c r="V728" s="13"/>
    </row>
    <row r="729" spans="1:22" ht="13.2" customHeight="1" x14ac:dyDescent="0.3">
      <c r="A729" s="28"/>
      <c r="B729" s="28"/>
      <c r="C729" s="28"/>
      <c r="D729" s="28"/>
      <c r="E729" s="28"/>
      <c r="F729" s="28"/>
      <c r="G729" s="37"/>
      <c r="H729" s="28"/>
      <c r="I729" s="28"/>
      <c r="J729" s="28"/>
      <c r="K729" s="28"/>
      <c r="L729" s="28"/>
      <c r="M729" s="28"/>
      <c r="N729" s="28"/>
      <c r="O729" s="29"/>
      <c r="P729" t="str">
        <f t="shared" si="390"/>
        <v/>
      </c>
      <c r="Q729" t="s">
        <v>797</v>
      </c>
      <c r="R729" t="s">
        <v>32</v>
      </c>
      <c r="S729" t="s">
        <v>510</v>
      </c>
      <c r="U729" t="str">
        <f t="shared" si="388"/>
        <v/>
      </c>
      <c r="V729" s="13"/>
    </row>
    <row r="730" spans="1:22" ht="13.2" customHeight="1" x14ac:dyDescent="0.3">
      <c r="A730" s="28"/>
      <c r="B730" s="28"/>
      <c r="C730" s="28"/>
      <c r="D730" s="28"/>
      <c r="E730" s="28"/>
      <c r="F730" s="28"/>
      <c r="G730" s="37"/>
      <c r="H730" s="28"/>
      <c r="I730" s="28"/>
      <c r="J730" s="28"/>
      <c r="K730" s="28"/>
      <c r="L730" s="28"/>
      <c r="M730" s="28"/>
      <c r="N730" s="28"/>
      <c r="O730" s="29"/>
      <c r="P730" t="str">
        <f>IF(D$180="","",D$180)</f>
        <v/>
      </c>
      <c r="Q730" t="s">
        <v>798</v>
      </c>
      <c r="R730" t="s">
        <v>25</v>
      </c>
      <c r="S730" t="s">
        <v>512</v>
      </c>
      <c r="U730" t="str">
        <f t="shared" si="385"/>
        <v/>
      </c>
      <c r="V730" s="13" t="str">
        <f t="shared" ref="V730" si="391">IF(OR($N$15="Int.",ISBLANK($N$15)),"",IF(AND(U731="NO*",U733="NO*"),"Case 0",IF(U730="VALID",IF(U732="VALID",IF(U731="YES",IF(U733="YES","Case 1","Case 2"),IF(U733="YES","Case 3","Case 4")),IF(U731="YES",IF(U733="YES","Case 5","Case 6"),IF(U733="YES","Case 7","Case 8"))),IF(U732="VALID",IF(U731="YES",IF(U733="YES","Case 9","Case 10"),IF(U733="YES","Case 11","Case 12")),IF(U731="YES",IF(U733="YES","Case 13","Case 14"),IF(U733="YES","Case 15","Case 16"))))))</f>
        <v/>
      </c>
    </row>
    <row r="731" spans="1:22" ht="13.2" customHeight="1" x14ac:dyDescent="0.3">
      <c r="A731" s="28"/>
      <c r="B731" s="28"/>
      <c r="C731" s="28"/>
      <c r="D731" s="28"/>
      <c r="E731" s="28"/>
      <c r="F731" s="28"/>
      <c r="G731" s="37"/>
      <c r="H731" s="28"/>
      <c r="I731" s="28"/>
      <c r="J731" s="28"/>
      <c r="K731" s="28"/>
      <c r="L731" s="28"/>
      <c r="M731" s="28"/>
      <c r="N731" s="28"/>
      <c r="O731" s="29"/>
      <c r="P731" t="str">
        <f t="shared" ref="P731:P733" si="392">IF(D$180="","",D$180)</f>
        <v/>
      </c>
      <c r="Q731" t="s">
        <v>798</v>
      </c>
      <c r="R731" t="s">
        <v>32</v>
      </c>
      <c r="S731" t="s">
        <v>512</v>
      </c>
      <c r="U731" t="str">
        <f t="shared" si="388"/>
        <v/>
      </c>
      <c r="V731" s="13"/>
    </row>
    <row r="732" spans="1:22" ht="13.2" customHeight="1" x14ac:dyDescent="0.3">
      <c r="A732" s="28"/>
      <c r="B732" s="28"/>
      <c r="C732" s="28"/>
      <c r="D732" s="28"/>
      <c r="E732" s="28"/>
      <c r="F732" s="28"/>
      <c r="G732" s="37"/>
      <c r="H732" s="28"/>
      <c r="I732" s="28"/>
      <c r="J732" s="28"/>
      <c r="K732" s="28"/>
      <c r="L732" s="28"/>
      <c r="M732" s="28"/>
      <c r="N732" s="28"/>
      <c r="O732" s="29"/>
      <c r="P732" t="str">
        <f t="shared" si="392"/>
        <v/>
      </c>
      <c r="Q732" t="s">
        <v>799</v>
      </c>
      <c r="R732" t="s">
        <v>25</v>
      </c>
      <c r="S732" t="s">
        <v>512</v>
      </c>
      <c r="U732" t="str">
        <f t="shared" si="385"/>
        <v/>
      </c>
      <c r="V732" s="13"/>
    </row>
    <row r="733" spans="1:22" ht="13.2" customHeight="1" x14ac:dyDescent="0.3">
      <c r="A733" s="28"/>
      <c r="B733" s="28"/>
      <c r="C733" s="28"/>
      <c r="D733" s="28"/>
      <c r="E733" s="28"/>
      <c r="F733" s="28"/>
      <c r="G733" s="37"/>
      <c r="H733" s="28"/>
      <c r="I733" s="28"/>
      <c r="J733" s="28"/>
      <c r="K733" s="28"/>
      <c r="L733" s="28"/>
      <c r="M733" s="28"/>
      <c r="N733" s="28"/>
      <c r="O733" s="29"/>
      <c r="P733" t="str">
        <f t="shared" si="392"/>
        <v/>
      </c>
      <c r="Q733" t="s">
        <v>799</v>
      </c>
      <c r="R733" t="s">
        <v>32</v>
      </c>
      <c r="S733" t="s">
        <v>512</v>
      </c>
      <c r="U733" t="str">
        <f t="shared" si="388"/>
        <v/>
      </c>
      <c r="V733" s="13"/>
    </row>
    <row r="734" spans="1:22" ht="13.2" customHeight="1" x14ac:dyDescent="0.3">
      <c r="A734" s="28"/>
      <c r="B734" s="28"/>
      <c r="C734" s="28"/>
      <c r="D734" s="28"/>
      <c r="E734" s="28"/>
      <c r="F734" s="28"/>
      <c r="G734" s="37"/>
      <c r="H734" s="28"/>
      <c r="I734" s="28"/>
      <c r="J734" s="28"/>
      <c r="K734" s="28"/>
      <c r="L734" s="28"/>
      <c r="M734" s="28"/>
      <c r="N734" s="28"/>
      <c r="O734" s="29"/>
      <c r="P734" t="str">
        <f>IF(D$181="","",D$181)</f>
        <v/>
      </c>
      <c r="Q734" t="s">
        <v>114</v>
      </c>
      <c r="R734" t="s">
        <v>25</v>
      </c>
      <c r="S734" t="s">
        <v>515</v>
      </c>
      <c r="U734" t="str">
        <f t="shared" si="385"/>
        <v/>
      </c>
      <c r="V734" s="13" t="str">
        <f t="shared" ref="V734" si="393">IF(OR($N$15="Int.",ISBLANK($N$15)),"",IF(AND(U735="NO*",U737="NO*"),"Case 0",IF(U734="VALID",IF(U736="VALID",IF(U735="YES",IF(U737="YES","Case 1","Case 2"),IF(U737="YES","Case 3","Case 4")),IF(U735="YES",IF(U737="YES","Case 5","Case 6"),IF(U737="YES","Case 7","Case 8"))),IF(U736="VALID",IF(U735="YES",IF(U737="YES","Case 9","Case 10"),IF(U737="YES","Case 11","Case 12")),IF(U735="YES",IF(U737="YES","Case 13","Case 14"),IF(U737="YES","Case 15","Case 16"))))))</f>
        <v/>
      </c>
    </row>
    <row r="735" spans="1:22" ht="13.2" customHeight="1" x14ac:dyDescent="0.3">
      <c r="A735" s="28"/>
      <c r="B735" s="28"/>
      <c r="C735" s="28"/>
      <c r="D735" s="28"/>
      <c r="E735" s="28"/>
      <c r="F735" s="28"/>
      <c r="G735" s="37"/>
      <c r="H735" s="28"/>
      <c r="I735" s="28"/>
      <c r="J735" s="28"/>
      <c r="K735" s="28"/>
      <c r="L735" s="28"/>
      <c r="M735" s="28"/>
      <c r="N735" s="28"/>
      <c r="O735" s="29"/>
      <c r="P735" t="str">
        <f t="shared" ref="P735:P737" si="394">IF(D$181="","",D$181)</f>
        <v/>
      </c>
      <c r="Q735" t="s">
        <v>114</v>
      </c>
      <c r="R735" t="s">
        <v>32</v>
      </c>
      <c r="S735" t="s">
        <v>515</v>
      </c>
      <c r="U735" t="str">
        <f t="shared" si="388"/>
        <v/>
      </c>
      <c r="V735" s="13"/>
    </row>
    <row r="736" spans="1:22" ht="13.2" customHeight="1" x14ac:dyDescent="0.3">
      <c r="A736" s="28"/>
      <c r="B736" s="28"/>
      <c r="C736" s="28"/>
      <c r="D736" s="28"/>
      <c r="E736" s="28"/>
      <c r="F736" s="28"/>
      <c r="G736" s="37"/>
      <c r="H736" s="28"/>
      <c r="I736" s="28"/>
      <c r="J736" s="28"/>
      <c r="K736" s="28"/>
      <c r="L736" s="28"/>
      <c r="M736" s="28"/>
      <c r="N736" s="28"/>
      <c r="O736" s="29"/>
      <c r="P736" t="str">
        <f t="shared" si="394"/>
        <v/>
      </c>
      <c r="Q736" t="s">
        <v>116</v>
      </c>
      <c r="R736" t="s">
        <v>25</v>
      </c>
      <c r="S736" t="s">
        <v>515</v>
      </c>
      <c r="U736" t="str">
        <f t="shared" si="385"/>
        <v/>
      </c>
      <c r="V736" s="13"/>
    </row>
    <row r="737" spans="1:22" ht="13.2" customHeight="1" x14ac:dyDescent="0.3">
      <c r="A737" s="28"/>
      <c r="B737" s="28"/>
      <c r="C737" s="28"/>
      <c r="D737" s="28"/>
      <c r="E737" s="28"/>
      <c r="F737" s="28"/>
      <c r="G737" s="37"/>
      <c r="H737" s="28"/>
      <c r="I737" s="28"/>
      <c r="J737" s="28"/>
      <c r="K737" s="28"/>
      <c r="L737" s="28"/>
      <c r="M737" s="28"/>
      <c r="N737" s="28"/>
      <c r="O737" s="29"/>
      <c r="P737" t="str">
        <f t="shared" si="394"/>
        <v/>
      </c>
      <c r="Q737" t="s">
        <v>116</v>
      </c>
      <c r="R737" t="s">
        <v>32</v>
      </c>
      <c r="S737" t="s">
        <v>515</v>
      </c>
      <c r="U737" t="str">
        <f t="shared" si="388"/>
        <v/>
      </c>
      <c r="V737" s="13"/>
    </row>
    <row r="738" spans="1:22" ht="13.2" customHeight="1" x14ac:dyDescent="0.3">
      <c r="A738" s="28"/>
      <c r="B738" s="28"/>
      <c r="C738" s="28"/>
      <c r="D738" s="28"/>
      <c r="E738" s="28"/>
      <c r="F738" s="28"/>
      <c r="G738" s="37"/>
      <c r="H738" s="28"/>
      <c r="I738" s="28"/>
      <c r="J738" s="28"/>
      <c r="K738" s="28"/>
      <c r="L738" s="28"/>
      <c r="M738" s="28"/>
      <c r="N738" s="28"/>
      <c r="O738" s="29"/>
      <c r="P738" t="str">
        <f>IF(D$182="","",D$182)</f>
        <v/>
      </c>
      <c r="Q738" t="s">
        <v>800</v>
      </c>
      <c r="R738" t="s">
        <v>25</v>
      </c>
      <c r="S738" t="s">
        <v>517</v>
      </c>
      <c r="U738" t="str">
        <f t="shared" si="385"/>
        <v/>
      </c>
      <c r="V738" s="13" t="str">
        <f t="shared" ref="V738" si="395">IF(OR($N$15="Int.",ISBLANK($N$15)),"",IF(AND(U739="NO*",U741="NO*"),"Case 0",IF(U738="VALID",IF(U740="VALID",IF(U739="YES",IF(U741="YES","Case 1","Case 2"),IF(U741="YES","Case 3","Case 4")),IF(U739="YES",IF(U741="YES","Case 5","Case 6"),IF(U741="YES","Case 7","Case 8"))),IF(U740="VALID",IF(U739="YES",IF(U741="YES","Case 9","Case 10"),IF(U741="YES","Case 11","Case 12")),IF(U739="YES",IF(U741="YES","Case 13","Case 14"),IF(U741="YES","Case 15","Case 16"))))))</f>
        <v/>
      </c>
    </row>
    <row r="739" spans="1:22" ht="13.2" customHeight="1" x14ac:dyDescent="0.3">
      <c r="A739" s="28"/>
      <c r="B739" s="28"/>
      <c r="C739" s="28"/>
      <c r="D739" s="28"/>
      <c r="E739" s="28"/>
      <c r="F739" s="28"/>
      <c r="G739" s="37"/>
      <c r="H739" s="28"/>
      <c r="I739" s="28"/>
      <c r="J739" s="28"/>
      <c r="K739" s="28"/>
      <c r="L739" s="28"/>
      <c r="M739" s="28"/>
      <c r="N739" s="28"/>
      <c r="O739" s="29"/>
      <c r="P739" t="str">
        <f t="shared" ref="P739:P741" si="396">IF(D$182="","",D$182)</f>
        <v/>
      </c>
      <c r="Q739" t="s">
        <v>800</v>
      </c>
      <c r="R739" t="s">
        <v>32</v>
      </c>
      <c r="S739" t="s">
        <v>517</v>
      </c>
      <c r="U739" t="str">
        <f t="shared" si="388"/>
        <v/>
      </c>
      <c r="V739" s="13"/>
    </row>
    <row r="740" spans="1:22" ht="13.2" customHeight="1" x14ac:dyDescent="0.3">
      <c r="A740" s="28"/>
      <c r="B740" s="28"/>
      <c r="C740" s="28"/>
      <c r="D740" s="28"/>
      <c r="E740" s="28"/>
      <c r="F740" s="28"/>
      <c r="G740" s="37"/>
      <c r="H740" s="28"/>
      <c r="I740" s="28"/>
      <c r="J740" s="28"/>
      <c r="K740" s="28"/>
      <c r="L740" s="28"/>
      <c r="M740" s="28"/>
      <c r="N740" s="28"/>
      <c r="O740" s="29"/>
      <c r="P740" t="str">
        <f t="shared" si="396"/>
        <v/>
      </c>
      <c r="Q740" t="s">
        <v>801</v>
      </c>
      <c r="R740" t="s">
        <v>25</v>
      </c>
      <c r="S740" t="s">
        <v>517</v>
      </c>
      <c r="U740" t="str">
        <f t="shared" si="385"/>
        <v/>
      </c>
      <c r="V740" s="13"/>
    </row>
    <row r="741" spans="1:22" ht="13.2" customHeight="1" x14ac:dyDescent="0.3">
      <c r="A741" s="28"/>
      <c r="B741" s="28"/>
      <c r="C741" s="28"/>
      <c r="D741" s="28"/>
      <c r="E741" s="28"/>
      <c r="F741" s="28"/>
      <c r="G741" s="37"/>
      <c r="H741" s="28"/>
      <c r="I741" s="28"/>
      <c r="J741" s="28"/>
      <c r="K741" s="28"/>
      <c r="L741" s="28"/>
      <c r="M741" s="28"/>
      <c r="N741" s="28"/>
      <c r="O741" s="29"/>
      <c r="P741" t="str">
        <f t="shared" si="396"/>
        <v/>
      </c>
      <c r="Q741" t="s">
        <v>801</v>
      </c>
      <c r="R741" t="s">
        <v>32</v>
      </c>
      <c r="S741" t="s">
        <v>517</v>
      </c>
      <c r="U741" t="str">
        <f t="shared" si="388"/>
        <v/>
      </c>
      <c r="V741" s="13"/>
    </row>
    <row r="742" spans="1:22" ht="13.2" customHeight="1" x14ac:dyDescent="0.3">
      <c r="A742" s="28"/>
      <c r="B742" s="28"/>
      <c r="C742" s="28"/>
      <c r="D742" s="28"/>
      <c r="E742" s="28"/>
      <c r="F742" s="28"/>
      <c r="G742" s="37"/>
      <c r="H742" s="28"/>
      <c r="I742" s="28"/>
      <c r="J742" s="28"/>
      <c r="K742" s="28"/>
      <c r="L742" s="28"/>
      <c r="M742" s="28"/>
      <c r="N742" s="28"/>
      <c r="O742" s="29"/>
      <c r="P742" t="str">
        <f>IF(D$183="","",D$183)</f>
        <v/>
      </c>
      <c r="Q742" t="s">
        <v>802</v>
      </c>
      <c r="R742" t="s">
        <v>25</v>
      </c>
      <c r="S742" t="s">
        <v>520</v>
      </c>
      <c r="U742" t="str">
        <f t="shared" si="385"/>
        <v/>
      </c>
      <c r="V742" s="13" t="str">
        <f t="shared" ref="V742" si="397">IF(OR($N$15="Int.",ISBLANK($N$15)),"",IF(AND(U743="NO*",U745="NO*"),"Case 0",IF(U742="VALID",IF(U744="VALID",IF(U743="YES",IF(U745="YES","Case 1","Case 2"),IF(U745="YES","Case 3","Case 4")),IF(U743="YES",IF(U745="YES","Case 5","Case 6"),IF(U745="YES","Case 7","Case 8"))),IF(U744="VALID",IF(U743="YES",IF(U745="YES","Case 9","Case 10"),IF(U745="YES","Case 11","Case 12")),IF(U743="YES",IF(U745="YES","Case 13","Case 14"),IF(U745="YES","Case 15","Case 16"))))))</f>
        <v/>
      </c>
    </row>
    <row r="743" spans="1:22" ht="13.2" customHeight="1" x14ac:dyDescent="0.3">
      <c r="A743" s="28"/>
      <c r="B743" s="28"/>
      <c r="C743" s="28"/>
      <c r="D743" s="28"/>
      <c r="E743" s="28"/>
      <c r="F743" s="28"/>
      <c r="G743" s="37"/>
      <c r="H743" s="28"/>
      <c r="I743" s="28"/>
      <c r="J743" s="28"/>
      <c r="K743" s="28"/>
      <c r="L743" s="28"/>
      <c r="M743" s="28"/>
      <c r="N743" s="28"/>
      <c r="O743" s="29"/>
      <c r="P743" t="str">
        <f t="shared" ref="P743:P745" si="398">IF(D$183="","",D$183)</f>
        <v/>
      </c>
      <c r="Q743" t="s">
        <v>802</v>
      </c>
      <c r="R743" t="s">
        <v>32</v>
      </c>
      <c r="S743" t="s">
        <v>520</v>
      </c>
      <c r="U743" t="str">
        <f t="shared" si="388"/>
        <v/>
      </c>
      <c r="V743" s="13"/>
    </row>
    <row r="744" spans="1:22" ht="13.2" customHeight="1" x14ac:dyDescent="0.3">
      <c r="A744" s="28"/>
      <c r="B744" s="28"/>
      <c r="C744" s="28"/>
      <c r="D744" s="28"/>
      <c r="E744" s="28"/>
      <c r="F744" s="28"/>
      <c r="G744" s="37"/>
      <c r="H744" s="28"/>
      <c r="I744" s="28"/>
      <c r="J744" s="28"/>
      <c r="K744" s="28"/>
      <c r="L744" s="28"/>
      <c r="M744" s="28"/>
      <c r="N744" s="28"/>
      <c r="O744" s="29"/>
      <c r="P744" t="str">
        <f t="shared" si="398"/>
        <v/>
      </c>
      <c r="Q744" t="s">
        <v>803</v>
      </c>
      <c r="R744" t="s">
        <v>25</v>
      </c>
      <c r="S744" t="s">
        <v>520</v>
      </c>
      <c r="U744" t="str">
        <f t="shared" si="385"/>
        <v/>
      </c>
      <c r="V744" s="13"/>
    </row>
    <row r="745" spans="1:22" ht="13.2" customHeight="1" x14ac:dyDescent="0.3">
      <c r="A745" s="28"/>
      <c r="B745" s="28"/>
      <c r="C745" s="28"/>
      <c r="D745" s="28"/>
      <c r="E745" s="28"/>
      <c r="F745" s="28"/>
      <c r="G745" s="37"/>
      <c r="H745" s="28"/>
      <c r="I745" s="28"/>
      <c r="J745" s="28"/>
      <c r="K745" s="28"/>
      <c r="L745" s="28"/>
      <c r="M745" s="28"/>
      <c r="N745" s="28"/>
      <c r="O745" s="29"/>
      <c r="P745" t="str">
        <f t="shared" si="398"/>
        <v/>
      </c>
      <c r="Q745" t="s">
        <v>803</v>
      </c>
      <c r="R745" t="s">
        <v>32</v>
      </c>
      <c r="S745" t="s">
        <v>520</v>
      </c>
      <c r="U745" t="str">
        <f t="shared" si="388"/>
        <v/>
      </c>
      <c r="V745" s="13"/>
    </row>
    <row r="746" spans="1:22" ht="13.2" customHeight="1" x14ac:dyDescent="0.3">
      <c r="A746" s="28"/>
      <c r="B746" s="28"/>
      <c r="C746" s="28"/>
      <c r="D746" s="28"/>
      <c r="E746" s="28"/>
      <c r="F746" s="28"/>
      <c r="G746" s="37"/>
      <c r="H746" s="28"/>
      <c r="I746" s="28"/>
      <c r="J746" s="28"/>
      <c r="K746" s="28"/>
      <c r="L746" s="28"/>
      <c r="M746" s="28"/>
      <c r="N746" s="28"/>
      <c r="O746" s="29"/>
      <c r="P746" t="str">
        <f>IF(D$184="","",D$184)</f>
        <v/>
      </c>
      <c r="Q746" t="s">
        <v>804</v>
      </c>
      <c r="R746" t="s">
        <v>25</v>
      </c>
      <c r="S746" t="s">
        <v>522</v>
      </c>
      <c r="U746" t="str">
        <f t="shared" si="385"/>
        <v/>
      </c>
      <c r="V746" s="13" t="str">
        <f t="shared" ref="V746" si="399">IF(OR($N$15="Int.",ISBLANK($N$15)),"",IF(AND(U747="NO*",U749="NO*"),"Case 0",IF(U746="VALID",IF(U748="VALID",IF(U747="YES",IF(U749="YES","Case 1","Case 2"),IF(U749="YES","Case 3","Case 4")),IF(U747="YES",IF(U749="YES","Case 5","Case 6"),IF(U749="YES","Case 7","Case 8"))),IF(U748="VALID",IF(U747="YES",IF(U749="YES","Case 9","Case 10"),IF(U749="YES","Case 11","Case 12")),IF(U747="YES",IF(U749="YES","Case 13","Case 14"),IF(U749="YES","Case 15","Case 16"))))))</f>
        <v/>
      </c>
    </row>
    <row r="747" spans="1:22" ht="13.2" customHeight="1" x14ac:dyDescent="0.3">
      <c r="A747" s="28"/>
      <c r="B747" s="28"/>
      <c r="C747" s="28"/>
      <c r="D747" s="28"/>
      <c r="E747" s="28"/>
      <c r="F747" s="28"/>
      <c r="G747" s="37"/>
      <c r="H747" s="28"/>
      <c r="I747" s="28"/>
      <c r="J747" s="28"/>
      <c r="K747" s="28"/>
      <c r="L747" s="28"/>
      <c r="M747" s="28"/>
      <c r="N747" s="28"/>
      <c r="O747" s="29"/>
      <c r="P747" t="str">
        <f t="shared" ref="P747:P749" si="400">IF(D$184="","",D$184)</f>
        <v/>
      </c>
      <c r="Q747" t="s">
        <v>804</v>
      </c>
      <c r="R747" t="s">
        <v>32</v>
      </c>
      <c r="S747" t="s">
        <v>522</v>
      </c>
      <c r="U747" t="str">
        <f t="shared" si="388"/>
        <v/>
      </c>
      <c r="V747" s="13"/>
    </row>
    <row r="748" spans="1:22" ht="13.2" customHeight="1" x14ac:dyDescent="0.3">
      <c r="A748" s="28"/>
      <c r="B748" s="28"/>
      <c r="C748" s="28"/>
      <c r="D748" s="28"/>
      <c r="E748" s="28"/>
      <c r="F748" s="28"/>
      <c r="G748" s="37"/>
      <c r="H748" s="28"/>
      <c r="I748" s="28"/>
      <c r="J748" s="28"/>
      <c r="K748" s="28"/>
      <c r="L748" s="28"/>
      <c r="M748" s="28"/>
      <c r="N748" s="28"/>
      <c r="O748" s="29"/>
      <c r="P748" t="str">
        <f t="shared" si="400"/>
        <v/>
      </c>
      <c r="Q748" t="s">
        <v>805</v>
      </c>
      <c r="R748" t="s">
        <v>25</v>
      </c>
      <c r="S748" t="s">
        <v>522</v>
      </c>
      <c r="U748" t="str">
        <f t="shared" si="385"/>
        <v/>
      </c>
      <c r="V748" s="13"/>
    </row>
    <row r="749" spans="1:22" ht="13.2" customHeight="1" x14ac:dyDescent="0.3">
      <c r="A749" s="28"/>
      <c r="B749" s="28"/>
      <c r="C749" s="28"/>
      <c r="D749" s="28"/>
      <c r="E749" s="28"/>
      <c r="F749" s="28"/>
      <c r="G749" s="37"/>
      <c r="H749" s="28"/>
      <c r="I749" s="28"/>
      <c r="J749" s="28"/>
      <c r="K749" s="28"/>
      <c r="L749" s="28"/>
      <c r="M749" s="28"/>
      <c r="N749" s="28"/>
      <c r="O749" s="29"/>
      <c r="P749" t="str">
        <f t="shared" si="400"/>
        <v/>
      </c>
      <c r="Q749" t="s">
        <v>805</v>
      </c>
      <c r="R749" t="s">
        <v>32</v>
      </c>
      <c r="S749" t="s">
        <v>522</v>
      </c>
      <c r="U749" t="str">
        <f t="shared" si="388"/>
        <v/>
      </c>
      <c r="V749" s="13"/>
    </row>
    <row r="750" spans="1:22" ht="13.2" customHeight="1" x14ac:dyDescent="0.3">
      <c r="A750" s="28"/>
      <c r="B750" s="28"/>
      <c r="C750" s="28"/>
      <c r="D750" s="28"/>
      <c r="E750" s="28"/>
      <c r="F750" s="28"/>
      <c r="G750" s="37"/>
      <c r="H750" s="28"/>
      <c r="I750" s="28"/>
      <c r="J750" s="28"/>
      <c r="K750" s="28"/>
      <c r="L750" s="28"/>
      <c r="M750" s="28"/>
      <c r="N750" s="28"/>
      <c r="O750" s="29"/>
      <c r="P750" t="str">
        <f>IF(D$185="","",D$185)</f>
        <v/>
      </c>
      <c r="Q750" t="s">
        <v>806</v>
      </c>
      <c r="R750" t="s">
        <v>25</v>
      </c>
      <c r="S750" t="s">
        <v>525</v>
      </c>
      <c r="U750" t="str">
        <f t="shared" si="385"/>
        <v/>
      </c>
      <c r="V750" s="13" t="str">
        <f t="shared" ref="V750" si="401">IF(OR($N$15="Int.",ISBLANK($N$15)),"",IF(AND(U751="NO*",U753="NO*"),"Case 0",IF(U750="VALID",IF(U752="VALID",IF(U751="YES",IF(U753="YES","Case 1","Case 2"),IF(U753="YES","Case 3","Case 4")),IF(U751="YES",IF(U753="YES","Case 5","Case 6"),IF(U753="YES","Case 7","Case 8"))),IF(U752="VALID",IF(U751="YES",IF(U753="YES","Case 9","Case 10"),IF(U753="YES","Case 11","Case 12")),IF(U751="YES",IF(U753="YES","Case 13","Case 14"),IF(U753="YES","Case 15","Case 16"))))))</f>
        <v/>
      </c>
    </row>
    <row r="751" spans="1:22" ht="13.2" customHeight="1" x14ac:dyDescent="0.3">
      <c r="A751" s="28"/>
      <c r="B751" s="28"/>
      <c r="C751" s="28"/>
      <c r="D751" s="28"/>
      <c r="E751" s="28"/>
      <c r="F751" s="28"/>
      <c r="G751" s="37"/>
      <c r="H751" s="28"/>
      <c r="I751" s="28"/>
      <c r="J751" s="28"/>
      <c r="K751" s="28"/>
      <c r="L751" s="28"/>
      <c r="M751" s="28"/>
      <c r="N751" s="28"/>
      <c r="O751" s="29"/>
      <c r="P751" t="str">
        <f t="shared" ref="P751:P753" si="402">IF(D$185="","",D$185)</f>
        <v/>
      </c>
      <c r="Q751" t="s">
        <v>806</v>
      </c>
      <c r="R751" t="s">
        <v>32</v>
      </c>
      <c r="S751" t="s">
        <v>525</v>
      </c>
      <c r="U751" t="str">
        <f t="shared" si="388"/>
        <v/>
      </c>
      <c r="V751" s="13"/>
    </row>
    <row r="752" spans="1:22" ht="13.2" customHeight="1" x14ac:dyDescent="0.3">
      <c r="A752" s="28"/>
      <c r="B752" s="28"/>
      <c r="C752" s="28"/>
      <c r="D752" s="28"/>
      <c r="E752" s="28"/>
      <c r="F752" s="28"/>
      <c r="G752" s="37"/>
      <c r="H752" s="28"/>
      <c r="I752" s="28"/>
      <c r="J752" s="28"/>
      <c r="K752" s="28"/>
      <c r="L752" s="28"/>
      <c r="M752" s="28"/>
      <c r="N752" s="28"/>
      <c r="O752" s="29"/>
      <c r="P752" t="str">
        <f t="shared" si="402"/>
        <v/>
      </c>
      <c r="Q752" t="s">
        <v>807</v>
      </c>
      <c r="R752" t="s">
        <v>25</v>
      </c>
      <c r="S752" t="s">
        <v>525</v>
      </c>
      <c r="U752" t="str">
        <f t="shared" si="385"/>
        <v/>
      </c>
      <c r="V752" s="13"/>
    </row>
    <row r="753" spans="1:22" ht="13.2" customHeight="1" x14ac:dyDescent="0.3">
      <c r="A753" s="28"/>
      <c r="B753" s="28"/>
      <c r="C753" s="28"/>
      <c r="D753" s="28"/>
      <c r="E753" s="28"/>
      <c r="F753" s="28"/>
      <c r="G753" s="37"/>
      <c r="H753" s="28"/>
      <c r="I753" s="28"/>
      <c r="J753" s="28"/>
      <c r="K753" s="28"/>
      <c r="L753" s="28"/>
      <c r="M753" s="28"/>
      <c r="N753" s="28"/>
      <c r="O753" s="29"/>
      <c r="P753" t="str">
        <f t="shared" si="402"/>
        <v/>
      </c>
      <c r="Q753" t="s">
        <v>807</v>
      </c>
      <c r="R753" t="s">
        <v>32</v>
      </c>
      <c r="S753" t="s">
        <v>525</v>
      </c>
      <c r="U753" t="str">
        <f t="shared" si="388"/>
        <v/>
      </c>
      <c r="V753" s="13"/>
    </row>
    <row r="754" spans="1:22" ht="13.2" customHeight="1" x14ac:dyDescent="0.3">
      <c r="A754" s="28"/>
      <c r="B754" s="28"/>
      <c r="C754" s="28"/>
      <c r="D754" s="28"/>
      <c r="E754" s="28"/>
      <c r="F754" s="28"/>
      <c r="G754" s="37"/>
      <c r="H754" s="28"/>
      <c r="I754" s="28"/>
      <c r="J754" s="28"/>
      <c r="K754" s="28"/>
      <c r="L754" s="28"/>
      <c r="M754" s="28"/>
      <c r="N754" s="28"/>
      <c r="O754" s="29"/>
      <c r="P754" t="str">
        <f>IF(D$186="","",D$186)</f>
        <v/>
      </c>
      <c r="Q754" t="s">
        <v>808</v>
      </c>
      <c r="R754" t="s">
        <v>25</v>
      </c>
      <c r="S754" t="s">
        <v>527</v>
      </c>
      <c r="U754" t="str">
        <f t="shared" si="385"/>
        <v/>
      </c>
      <c r="V754" s="13" t="str">
        <f t="shared" ref="V754" si="403">IF(OR($N$15="Int.",ISBLANK($N$15)),"",IF(AND(U755="NO*",U757="NO*"),"Case 0",IF(U754="VALID",IF(U756="VALID",IF(U755="YES",IF(U757="YES","Case 1","Case 2"),IF(U757="YES","Case 3","Case 4")),IF(U755="YES",IF(U757="YES","Case 5","Case 6"),IF(U757="YES","Case 7","Case 8"))),IF(U756="VALID",IF(U755="YES",IF(U757="YES","Case 9","Case 10"),IF(U757="YES","Case 11","Case 12")),IF(U755="YES",IF(U757="YES","Case 13","Case 14"),IF(U757="YES","Case 15","Case 16"))))))</f>
        <v/>
      </c>
    </row>
    <row r="755" spans="1:22" ht="13.2" customHeight="1" x14ac:dyDescent="0.3">
      <c r="A755" s="28"/>
      <c r="B755" s="28"/>
      <c r="C755" s="28"/>
      <c r="D755" s="28"/>
      <c r="E755" s="28"/>
      <c r="F755" s="28"/>
      <c r="G755" s="37"/>
      <c r="H755" s="28"/>
      <c r="I755" s="28"/>
      <c r="J755" s="28"/>
      <c r="K755" s="28"/>
      <c r="L755" s="28"/>
      <c r="M755" s="28"/>
      <c r="N755" s="28"/>
      <c r="O755" s="29"/>
      <c r="P755" t="str">
        <f t="shared" ref="P755:P757" si="404">IF(D$186="","",D$186)</f>
        <v/>
      </c>
      <c r="Q755" t="s">
        <v>808</v>
      </c>
      <c r="R755" t="s">
        <v>32</v>
      </c>
      <c r="S755" t="s">
        <v>527</v>
      </c>
      <c r="U755" t="str">
        <f t="shared" si="388"/>
        <v/>
      </c>
      <c r="V755" s="13"/>
    </row>
    <row r="756" spans="1:22" ht="13.2" customHeight="1" x14ac:dyDescent="0.3">
      <c r="A756" s="28"/>
      <c r="B756" s="28"/>
      <c r="C756" s="28"/>
      <c r="D756" s="28"/>
      <c r="E756" s="28"/>
      <c r="F756" s="28"/>
      <c r="G756" s="37"/>
      <c r="H756" s="28"/>
      <c r="I756" s="28"/>
      <c r="J756" s="28"/>
      <c r="K756" s="28"/>
      <c r="L756" s="28"/>
      <c r="M756" s="28"/>
      <c r="N756" s="28"/>
      <c r="O756" s="29"/>
      <c r="P756" t="str">
        <f t="shared" si="404"/>
        <v/>
      </c>
      <c r="Q756" t="s">
        <v>809</v>
      </c>
      <c r="R756" t="s">
        <v>25</v>
      </c>
      <c r="S756" t="s">
        <v>527</v>
      </c>
      <c r="U756" t="str">
        <f t="shared" si="385"/>
        <v/>
      </c>
      <c r="V756" s="13"/>
    </row>
    <row r="757" spans="1:22" ht="13.2" customHeight="1" x14ac:dyDescent="0.3">
      <c r="A757" s="28"/>
      <c r="B757" s="28"/>
      <c r="C757" s="28"/>
      <c r="D757" s="28"/>
      <c r="E757" s="28"/>
      <c r="F757" s="28"/>
      <c r="G757" s="37"/>
      <c r="H757" s="28"/>
      <c r="I757" s="28"/>
      <c r="J757" s="28"/>
      <c r="K757" s="28"/>
      <c r="L757" s="28"/>
      <c r="M757" s="28"/>
      <c r="N757" s="28"/>
      <c r="O757" s="29"/>
      <c r="P757" t="str">
        <f t="shared" si="404"/>
        <v/>
      </c>
      <c r="Q757" t="s">
        <v>809</v>
      </c>
      <c r="R757" t="s">
        <v>32</v>
      </c>
      <c r="S757" t="s">
        <v>527</v>
      </c>
      <c r="U757" t="str">
        <f t="shared" si="388"/>
        <v/>
      </c>
      <c r="V757" s="13"/>
    </row>
    <row r="758" spans="1:22" ht="13.2" customHeight="1" x14ac:dyDescent="0.3">
      <c r="A758" s="28"/>
      <c r="B758" s="28"/>
      <c r="C758" s="28"/>
      <c r="D758" s="28"/>
      <c r="E758" s="28"/>
      <c r="F758" s="28"/>
      <c r="G758" s="37"/>
      <c r="H758" s="28"/>
      <c r="I758" s="28"/>
      <c r="J758" s="28"/>
      <c r="K758" s="28"/>
      <c r="L758" s="28"/>
      <c r="M758" s="28"/>
      <c r="N758" s="28"/>
      <c r="O758" s="29"/>
      <c r="P758" t="str">
        <f>IF(D$187="","",D$187)</f>
        <v/>
      </c>
      <c r="Q758" t="s">
        <v>810</v>
      </c>
      <c r="R758" t="s">
        <v>25</v>
      </c>
      <c r="S758" t="s">
        <v>530</v>
      </c>
      <c r="U758" t="str">
        <f t="shared" si="385"/>
        <v/>
      </c>
      <c r="V758" s="13" t="str">
        <f t="shared" ref="V758" si="405">IF(OR($N$15="Int.",ISBLANK($N$15)),"",IF(AND(U759="NO*",U761="NO*"),"Case 0",IF(U758="VALID",IF(U760="VALID",IF(U759="YES",IF(U761="YES","Case 1","Case 2"),IF(U761="YES","Case 3","Case 4")),IF(U759="YES",IF(U761="YES","Case 5","Case 6"),IF(U761="YES","Case 7","Case 8"))),IF(U760="VALID",IF(U759="YES",IF(U761="YES","Case 9","Case 10"),IF(U761="YES","Case 11","Case 12")),IF(U759="YES",IF(U761="YES","Case 13","Case 14"),IF(U761="YES","Case 15","Case 16"))))))</f>
        <v/>
      </c>
    </row>
    <row r="759" spans="1:22" ht="13.2" customHeight="1" x14ac:dyDescent="0.3">
      <c r="A759" s="28"/>
      <c r="B759" s="28"/>
      <c r="C759" s="28"/>
      <c r="D759" s="28"/>
      <c r="E759" s="28"/>
      <c r="F759" s="28"/>
      <c r="G759" s="37"/>
      <c r="H759" s="28"/>
      <c r="I759" s="28"/>
      <c r="J759" s="28"/>
      <c r="K759" s="28"/>
      <c r="L759" s="28"/>
      <c r="M759" s="28"/>
      <c r="N759" s="28"/>
      <c r="O759" s="29"/>
      <c r="P759" t="str">
        <f t="shared" ref="P759:P761" si="406">IF(D$187="","",D$187)</f>
        <v/>
      </c>
      <c r="Q759" t="s">
        <v>810</v>
      </c>
      <c r="R759" t="s">
        <v>32</v>
      </c>
      <c r="S759" t="s">
        <v>530</v>
      </c>
      <c r="U759" t="str">
        <f t="shared" si="388"/>
        <v/>
      </c>
      <c r="V759" s="13"/>
    </row>
    <row r="760" spans="1:22" ht="13.2" customHeight="1" x14ac:dyDescent="0.3">
      <c r="A760" s="28"/>
      <c r="B760" s="28"/>
      <c r="C760" s="28"/>
      <c r="D760" s="28"/>
      <c r="E760" s="28"/>
      <c r="F760" s="28"/>
      <c r="G760" s="37"/>
      <c r="H760" s="28"/>
      <c r="I760" s="28"/>
      <c r="J760" s="28"/>
      <c r="K760" s="28"/>
      <c r="L760" s="28"/>
      <c r="M760" s="28"/>
      <c r="N760" s="28"/>
      <c r="O760" s="29"/>
      <c r="P760" t="str">
        <f t="shared" si="406"/>
        <v/>
      </c>
      <c r="Q760" t="s">
        <v>811</v>
      </c>
      <c r="R760" t="s">
        <v>25</v>
      </c>
      <c r="S760" t="s">
        <v>530</v>
      </c>
      <c r="U760" t="str">
        <f t="shared" si="385"/>
        <v/>
      </c>
      <c r="V760" s="13"/>
    </row>
    <row r="761" spans="1:22" ht="13.2" customHeight="1" x14ac:dyDescent="0.3">
      <c r="A761" s="28"/>
      <c r="B761" s="28"/>
      <c r="C761" s="28"/>
      <c r="D761" s="28"/>
      <c r="E761" s="28"/>
      <c r="F761" s="28"/>
      <c r="G761" s="37"/>
      <c r="H761" s="28"/>
      <c r="I761" s="28"/>
      <c r="J761" s="28"/>
      <c r="K761" s="28"/>
      <c r="L761" s="28"/>
      <c r="M761" s="28"/>
      <c r="N761" s="28"/>
      <c r="O761" s="29"/>
      <c r="P761" t="str">
        <f t="shared" si="406"/>
        <v/>
      </c>
      <c r="Q761" t="s">
        <v>811</v>
      </c>
      <c r="R761" t="s">
        <v>32</v>
      </c>
      <c r="S761" t="s">
        <v>530</v>
      </c>
      <c r="U761" t="str">
        <f t="shared" si="388"/>
        <v/>
      </c>
      <c r="V761" s="13"/>
    </row>
    <row r="762" spans="1:22" ht="13.2" customHeight="1" x14ac:dyDescent="0.3">
      <c r="A762" s="28"/>
      <c r="B762" s="28"/>
      <c r="C762" s="28"/>
      <c r="D762" s="28"/>
      <c r="E762" s="28"/>
      <c r="F762" s="28"/>
      <c r="G762" s="37"/>
      <c r="H762" s="28"/>
      <c r="I762" s="28"/>
      <c r="J762" s="28"/>
      <c r="K762" s="28"/>
      <c r="L762" s="28"/>
      <c r="M762" s="28"/>
      <c r="N762" s="28"/>
      <c r="O762" s="29"/>
      <c r="P762" t="str">
        <f>IF(D$188="","",D$188)</f>
        <v/>
      </c>
      <c r="Q762" t="s">
        <v>812</v>
      </c>
      <c r="R762" t="s">
        <v>25</v>
      </c>
      <c r="S762" t="s">
        <v>532</v>
      </c>
      <c r="U762" t="str">
        <f t="shared" si="385"/>
        <v/>
      </c>
      <c r="V762" s="13" t="str">
        <f t="shared" ref="V762" si="407">IF(OR($N$15="Int.",ISBLANK($N$15)),"",IF(AND(U763="NO*",U765="NO*"),"Case 0",IF(U762="VALID",IF(U764="VALID",IF(U763="YES",IF(U765="YES","Case 1","Case 2"),IF(U765="YES","Case 3","Case 4")),IF(U763="YES",IF(U765="YES","Case 5","Case 6"),IF(U765="YES","Case 7","Case 8"))),IF(U764="VALID",IF(U763="YES",IF(U765="YES","Case 9","Case 10"),IF(U765="YES","Case 11","Case 12")),IF(U763="YES",IF(U765="YES","Case 13","Case 14"),IF(U765="YES","Case 15","Case 16"))))))</f>
        <v/>
      </c>
    </row>
    <row r="763" spans="1:22" ht="13.2" customHeight="1" x14ac:dyDescent="0.3">
      <c r="A763" s="28"/>
      <c r="B763" s="28"/>
      <c r="C763" s="28"/>
      <c r="D763" s="28"/>
      <c r="E763" s="28"/>
      <c r="F763" s="28"/>
      <c r="G763" s="37"/>
      <c r="H763" s="28"/>
      <c r="I763" s="28"/>
      <c r="J763" s="28"/>
      <c r="K763" s="28"/>
      <c r="L763" s="28"/>
      <c r="M763" s="28"/>
      <c r="N763" s="28"/>
      <c r="O763" s="29"/>
      <c r="P763" t="str">
        <f t="shared" ref="P763:P765" si="408">IF(D$188="","",D$188)</f>
        <v/>
      </c>
      <c r="Q763" t="s">
        <v>812</v>
      </c>
      <c r="R763" t="s">
        <v>32</v>
      </c>
      <c r="S763" t="s">
        <v>532</v>
      </c>
      <c r="U763" t="str">
        <f t="shared" si="388"/>
        <v/>
      </c>
      <c r="V763" s="13"/>
    </row>
    <row r="764" spans="1:22" ht="13.2" customHeight="1" x14ac:dyDescent="0.3">
      <c r="A764" s="28"/>
      <c r="B764" s="28"/>
      <c r="C764" s="28"/>
      <c r="D764" s="28"/>
      <c r="E764" s="28"/>
      <c r="F764" s="28"/>
      <c r="G764" s="37"/>
      <c r="H764" s="28"/>
      <c r="I764" s="28"/>
      <c r="J764" s="28"/>
      <c r="K764" s="28"/>
      <c r="L764" s="28"/>
      <c r="M764" s="28"/>
      <c r="N764" s="28"/>
      <c r="O764" s="29"/>
      <c r="P764" t="str">
        <f t="shared" si="408"/>
        <v/>
      </c>
      <c r="Q764" t="s">
        <v>813</v>
      </c>
      <c r="R764" t="s">
        <v>25</v>
      </c>
      <c r="S764" t="s">
        <v>532</v>
      </c>
      <c r="U764" t="str">
        <f t="shared" si="385"/>
        <v/>
      </c>
      <c r="V764" s="13"/>
    </row>
    <row r="765" spans="1:22" ht="13.2" customHeight="1" x14ac:dyDescent="0.3">
      <c r="A765" s="28"/>
      <c r="B765" s="28"/>
      <c r="C765" s="28"/>
      <c r="D765" s="28"/>
      <c r="E765" s="28"/>
      <c r="F765" s="28"/>
      <c r="G765" s="37"/>
      <c r="H765" s="28"/>
      <c r="I765" s="28"/>
      <c r="J765" s="28"/>
      <c r="K765" s="28"/>
      <c r="L765" s="28"/>
      <c r="M765" s="28"/>
      <c r="N765" s="28"/>
      <c r="O765" s="29"/>
      <c r="P765" t="str">
        <f t="shared" si="408"/>
        <v/>
      </c>
      <c r="Q765" t="s">
        <v>813</v>
      </c>
      <c r="R765" t="s">
        <v>32</v>
      </c>
      <c r="S765" t="s">
        <v>532</v>
      </c>
      <c r="U765" t="str">
        <f t="shared" si="388"/>
        <v/>
      </c>
      <c r="V765" s="13"/>
    </row>
    <row r="766" spans="1:22" ht="13.2" customHeight="1" x14ac:dyDescent="0.3">
      <c r="A766" s="28"/>
      <c r="B766" s="28"/>
      <c r="C766" s="28"/>
      <c r="D766" s="28"/>
      <c r="E766" s="28"/>
      <c r="F766" s="28"/>
      <c r="G766" s="37"/>
      <c r="H766" s="28"/>
      <c r="I766" s="28"/>
      <c r="J766" s="28"/>
      <c r="K766" s="28"/>
      <c r="L766" s="28"/>
      <c r="M766" s="28"/>
      <c r="N766" s="28"/>
      <c r="O766" s="29"/>
      <c r="P766" t="str">
        <f>IF(D$189="","",D$189)</f>
        <v/>
      </c>
      <c r="Q766" t="s">
        <v>814</v>
      </c>
      <c r="R766" t="s">
        <v>25</v>
      </c>
      <c r="S766" t="s">
        <v>537</v>
      </c>
      <c r="U766" t="str">
        <f t="shared" si="385"/>
        <v/>
      </c>
      <c r="V766" s="13" t="str">
        <f t="shared" ref="V766" si="409">IF(OR($N$15="Int.",ISBLANK($N$15)),"",IF(AND(U767="NO*",U769="NO*"),"Case 0",IF(U766="VALID",IF(U768="VALID",IF(U767="YES",IF(U769="YES","Case 1","Case 2"),IF(U769="YES","Case 3","Case 4")),IF(U767="YES",IF(U769="YES","Case 5","Case 6"),IF(U769="YES","Case 7","Case 8"))),IF(U768="VALID",IF(U767="YES",IF(U769="YES","Case 9","Case 10"),IF(U769="YES","Case 11","Case 12")),IF(U767="YES",IF(U769="YES","Case 13","Case 14"),IF(U769="YES","Case 15","Case 16"))))))</f>
        <v/>
      </c>
    </row>
    <row r="767" spans="1:22" ht="13.2" customHeight="1" x14ac:dyDescent="0.3">
      <c r="A767" s="28"/>
      <c r="B767" s="28"/>
      <c r="C767" s="28"/>
      <c r="D767" s="28"/>
      <c r="E767" s="28"/>
      <c r="F767" s="28"/>
      <c r="G767" s="37"/>
      <c r="H767" s="28"/>
      <c r="I767" s="28"/>
      <c r="J767" s="28"/>
      <c r="K767" s="28"/>
      <c r="L767" s="28"/>
      <c r="M767" s="28"/>
      <c r="N767" s="28"/>
      <c r="O767" s="29"/>
      <c r="P767" t="str">
        <f t="shared" ref="P767" si="410">IF(D$189="","",D$189)</f>
        <v/>
      </c>
      <c r="Q767" t="s">
        <v>814</v>
      </c>
      <c r="R767" t="s">
        <v>32</v>
      </c>
      <c r="S767" t="s">
        <v>537</v>
      </c>
      <c r="U767" t="str">
        <f t="shared" si="388"/>
        <v/>
      </c>
      <c r="V767" s="13"/>
    </row>
    <row r="768" spans="1:22" ht="13.2" customHeight="1" x14ac:dyDescent="0.3">
      <c r="A768" s="28"/>
      <c r="B768" s="28"/>
      <c r="C768" s="28"/>
      <c r="D768" s="28"/>
      <c r="E768" s="28"/>
      <c r="F768" s="28"/>
      <c r="G768" s="37"/>
      <c r="H768" s="28"/>
      <c r="I768" s="28"/>
      <c r="J768" s="28"/>
      <c r="K768" s="28"/>
      <c r="L768" s="28"/>
      <c r="M768" s="28"/>
      <c r="N768" s="28"/>
      <c r="O768" s="29"/>
      <c r="P768" t="str">
        <f>IF(D$189="","",D$189)</f>
        <v/>
      </c>
      <c r="Q768" t="s">
        <v>815</v>
      </c>
      <c r="R768" t="s">
        <v>25</v>
      </c>
      <c r="S768" t="s">
        <v>537</v>
      </c>
      <c r="U768" t="str">
        <f t="shared" si="385"/>
        <v/>
      </c>
      <c r="V768" s="13"/>
    </row>
    <row r="769" spans="1:22" ht="13.2" customHeight="1" thickBot="1" x14ac:dyDescent="0.35">
      <c r="A769" s="38"/>
      <c r="B769" s="38"/>
      <c r="C769" s="38"/>
      <c r="D769" s="38"/>
      <c r="E769" s="38"/>
      <c r="F769" s="38"/>
      <c r="G769" s="39"/>
      <c r="H769" s="38"/>
      <c r="I769" s="38"/>
      <c r="J769" s="38"/>
      <c r="K769" s="38"/>
      <c r="L769" s="38"/>
      <c r="M769" s="38"/>
      <c r="N769" s="38"/>
      <c r="O769" s="40"/>
      <c r="P769" s="41" t="str">
        <f>IF(D$189="","",D$189)</f>
        <v/>
      </c>
      <c r="Q769" s="41" t="s">
        <v>815</v>
      </c>
      <c r="R769" s="41" t="s">
        <v>32</v>
      </c>
      <c r="S769" s="41" t="s">
        <v>537</v>
      </c>
      <c r="T769" s="41"/>
      <c r="U769" s="41" t="str">
        <f t="shared" si="388"/>
        <v/>
      </c>
      <c r="V769" s="13"/>
    </row>
  </sheetData>
  <mergeCells count="2">
    <mergeCell ref="M33:N33"/>
    <mergeCell ref="M35:N35"/>
  </mergeCells>
  <conditionalFormatting sqref="N22">
    <cfRule type="containsText" dxfId="254" priority="61" operator="containsText" text="INVALID">
      <formula>NOT(ISERROR(SEARCH("INVALID",N22)))</formula>
    </cfRule>
    <cfRule type="containsText" dxfId="253" priority="62" operator="containsText" text="VALID">
      <formula>NOT(ISERROR(SEARCH("VALID",N22)))</formula>
    </cfRule>
  </conditionalFormatting>
  <conditionalFormatting sqref="U594:U768 U402:U592 U210:U400 U19:U208 U2:U17">
    <cfRule type="containsText" dxfId="252" priority="60" operator="containsText" text="NO AMP">
      <formula>NOT(ISERROR(SEARCH("NO AMP",U2)))</formula>
    </cfRule>
  </conditionalFormatting>
  <conditionalFormatting sqref="V2:V769">
    <cfRule type="containsText" dxfId="251" priority="43" operator="containsText" text="Case 16">
      <formula>NOT(ISERROR(SEARCH("Case 16",V2)))</formula>
    </cfRule>
    <cfRule type="containsText" dxfId="250" priority="44" operator="containsText" text="Case 15">
      <formula>NOT(ISERROR(SEARCH("Case 15",V2)))</formula>
    </cfRule>
    <cfRule type="containsText" dxfId="249" priority="45" operator="containsText" text="Case 14">
      <formula>NOT(ISERROR(SEARCH("Case 14",V2)))</formula>
    </cfRule>
    <cfRule type="containsText" dxfId="248" priority="46" operator="containsText" text="Case 13">
      <formula>NOT(ISERROR(SEARCH("Case 13",V2)))</formula>
    </cfRule>
    <cfRule type="containsText" dxfId="247" priority="47" operator="containsText" text="Case 12">
      <formula>NOT(ISERROR(SEARCH("Case 12",V2)))</formula>
    </cfRule>
    <cfRule type="containsText" dxfId="246" priority="48" operator="containsText" text="Case 11">
      <formula>NOT(ISERROR(SEARCH("Case 11",V2)))</formula>
    </cfRule>
    <cfRule type="containsText" dxfId="245" priority="49" operator="containsText" text="Case 10">
      <formula>NOT(ISERROR(SEARCH("Case 10",V2)))</formula>
    </cfRule>
    <cfRule type="containsText" dxfId="244" priority="50" operator="containsText" text="Case 9">
      <formula>NOT(ISERROR(SEARCH("Case 9",V2)))</formula>
    </cfRule>
    <cfRule type="containsText" dxfId="243" priority="51" operator="containsText" text="Case 8">
      <formula>NOT(ISERROR(SEARCH("Case 8",V2)))</formula>
    </cfRule>
    <cfRule type="containsText" dxfId="242" priority="52" operator="containsText" text="Case 7">
      <formula>NOT(ISERROR(SEARCH("Case 7",V2)))</formula>
    </cfRule>
    <cfRule type="containsText" dxfId="241" priority="53" operator="containsText" text="Case 6">
      <formula>NOT(ISERROR(SEARCH("Case 6",V2)))</formula>
    </cfRule>
    <cfRule type="containsText" dxfId="240" priority="54" operator="containsText" text="Case 5">
      <formula>NOT(ISERROR(SEARCH("Case 5",V2)))</formula>
    </cfRule>
    <cfRule type="containsText" dxfId="239" priority="55" operator="containsText" text="Case 4">
      <formula>NOT(ISERROR(SEARCH("Case 4",V2)))</formula>
    </cfRule>
    <cfRule type="containsText" dxfId="238" priority="56" operator="containsText" text="Case 3">
      <formula>NOT(ISERROR(SEARCH("Case 3",V2)))</formula>
    </cfRule>
    <cfRule type="containsText" dxfId="237" priority="57" operator="containsText" text="Case 2">
      <formula>NOT(ISERROR(SEARCH("Case 2",V2)))</formula>
    </cfRule>
    <cfRule type="containsText" dxfId="236" priority="58" operator="containsText" text="Case 1">
      <formula>NOT(ISERROR(SEARCH("Case 1",V2)))</formula>
    </cfRule>
    <cfRule type="containsText" dxfId="235" priority="59" operator="containsText" text="Case 0">
      <formula>NOT(ISERROR(SEARCH("Case 0",V2)))</formula>
    </cfRule>
  </conditionalFormatting>
  <conditionalFormatting sqref="N29">
    <cfRule type="containsBlanks" dxfId="234" priority="28">
      <formula>LEN(TRIM(N29))=0</formula>
    </cfRule>
    <cfRule type="expression" dxfId="233" priority="63">
      <formula>COUNTIF($E$2:$E$189,"Pending")&gt;0</formula>
    </cfRule>
  </conditionalFormatting>
  <conditionalFormatting sqref="E2:E189">
    <cfRule type="containsText" dxfId="232" priority="36" operator="containsText" text="Pending">
      <formula>NOT(ISERROR(SEARCH("Pending",E2)))</formula>
    </cfRule>
    <cfRule type="containsText" dxfId="231" priority="37" operator="containsText" text="N1">
      <formula>NOT(ISERROR(SEARCH("N1",E2)))</formula>
    </cfRule>
    <cfRule type="containsText" dxfId="230" priority="38" operator="containsText" text="RR">
      <formula>NOT(ISERROR(SEARCH("RR",E2)))</formula>
    </cfRule>
    <cfRule type="containsText" dxfId="229" priority="39" operator="containsText" text="Inconclusive">
      <formula>NOT(ISERROR(SEARCH("Inconclusive",E2)))</formula>
    </cfRule>
    <cfRule type="containsText" dxfId="228" priority="41" operator="containsText" text="Positive">
      <formula>NOT(ISERROR(SEARCH("Positive",E2)))</formula>
    </cfRule>
  </conditionalFormatting>
  <conditionalFormatting sqref="D2:D189">
    <cfRule type="duplicateValues" dxfId="227" priority="42"/>
  </conditionalFormatting>
  <conditionalFormatting sqref="J2:J189">
    <cfRule type="notContainsBlanks" dxfId="226" priority="1">
      <formula>LEN(TRIM(J2))&gt;0</formula>
    </cfRule>
    <cfRule type="expression" dxfId="225" priority="27">
      <formula>OR(E2="No Result (N1)", E2="No Result (RR)")</formula>
    </cfRule>
  </conditionalFormatting>
  <conditionalFormatting sqref="N6">
    <cfRule type="containsBlanks" dxfId="224" priority="64">
      <formula>LEN(TRIM(N6))=0</formula>
    </cfRule>
  </conditionalFormatting>
  <conditionalFormatting sqref="N7:N11">
    <cfRule type="containsText" dxfId="223" priority="20" operator="containsText" text="Int.">
      <formula>NOT(ISERROR(SEARCH("Int.",N7)))</formula>
    </cfRule>
  </conditionalFormatting>
  <conditionalFormatting sqref="N8:N12">
    <cfRule type="expression" dxfId="222" priority="18">
      <formula>$N7="Int."</formula>
    </cfRule>
  </conditionalFormatting>
  <conditionalFormatting sqref="N12">
    <cfRule type="containsBlanks" dxfId="221" priority="19">
      <formula>LEN(TRIM(N12))=0</formula>
    </cfRule>
  </conditionalFormatting>
  <conditionalFormatting sqref="N11">
    <cfRule type="expression" dxfId="220" priority="17">
      <formula>ISBLANK($N$6)</formula>
    </cfRule>
  </conditionalFormatting>
  <conditionalFormatting sqref="T1">
    <cfRule type="expression" dxfId="219" priority="15">
      <formula>OR($N$13="Int.",$N$14="Int.")</formula>
    </cfRule>
    <cfRule type="containsText" dxfId="218" priority="16" operator="containsText" text="Cq Here">
      <formula>NOT(ISERROR(SEARCH("Cq Here",T1)))</formula>
    </cfRule>
  </conditionalFormatting>
  <conditionalFormatting sqref="N16">
    <cfRule type="expression" dxfId="217" priority="13">
      <formula>IFERROR(FIND("Pending",$N$29),0)&lt;1</formula>
    </cfRule>
    <cfRule type="containsBlanks" dxfId="216" priority="14">
      <formula>LEN(TRIM(N16))=0</formula>
    </cfRule>
  </conditionalFormatting>
  <conditionalFormatting sqref="G2:G189">
    <cfRule type="notContainsBlanks" dxfId="215" priority="11">
      <formula>LEN(TRIM(G2))&gt;0</formula>
    </cfRule>
    <cfRule type="expression" dxfId="214" priority="12">
      <formula>$E2="Pending"</formula>
    </cfRule>
  </conditionalFormatting>
  <conditionalFormatting sqref="H2:H189">
    <cfRule type="notContainsBlanks" dxfId="213" priority="9">
      <formula>LEN(TRIM(H2))&gt;0</formula>
    </cfRule>
    <cfRule type="expression" dxfId="212" priority="10">
      <formula>$G2&gt;1</formula>
    </cfRule>
  </conditionalFormatting>
  <conditionalFormatting sqref="I2:I189">
    <cfRule type="notContainsBlanks" dxfId="211" priority="7">
      <formula>LEN(TRIM(I2))&gt;0</formula>
    </cfRule>
    <cfRule type="expression" dxfId="210" priority="8">
      <formula>$G2&gt;1</formula>
    </cfRule>
  </conditionalFormatting>
  <conditionalFormatting sqref="N13:N14">
    <cfRule type="expression" dxfId="209" priority="2">
      <formula>AND($N$13=$N$14,$N$13&lt;&gt;"Int.",ISBLANK($N$13)=FALSE)</formula>
    </cfRule>
    <cfRule type="containsText" dxfId="208" priority="6" operator="containsText" text="Int.">
      <formula>NOT(ISERROR(SEARCH("Int.",N13)))</formula>
    </cfRule>
  </conditionalFormatting>
  <conditionalFormatting sqref="N13:N14">
    <cfRule type="expression" dxfId="207" priority="5">
      <formula>ISBLANK($N$12)</formula>
    </cfRule>
  </conditionalFormatting>
  <conditionalFormatting sqref="N15">
    <cfRule type="containsText" dxfId="206" priority="4" operator="containsText" text="Int.">
      <formula>NOT(ISERROR(SEARCH("Int.",N15)))</formula>
    </cfRule>
  </conditionalFormatting>
  <conditionalFormatting sqref="N15">
    <cfRule type="expression" dxfId="205" priority="3">
      <formula>$T$1="Cq"=FALSE</formula>
    </cfRule>
  </conditionalFormatting>
  <dataValidations count="9">
    <dataValidation type="list" allowBlank="1" showInputMessage="1" showErrorMessage="1" errorTitle="Action Failed" error="Please select a valid thermocycler name" sqref="N12" xr:uid="{F3D125A3-A0A6-438A-A42A-0BA78AAABC76}">
      <formula1>"Ada,Barbara,Curie,Dorothy,Elizabeth,Frances,Gerty,Helen,Irene,Jennifer,Kitty,Linda"</formula1>
    </dataValidation>
    <dataValidation type="list" allowBlank="1" showInputMessage="1" showErrorMessage="1" errorTitle="Action Failed:" error="Please select one of the options presented or simply leave this cell blank. Selecting the &quot;1&quot; option is the same as leaving the cell blank." sqref="G2:G189" xr:uid="{0FC65A5F-AD87-4C32-88C3-33B66687223D}">
      <formula1>"1,2,3"</formula1>
    </dataValidation>
    <dataValidation type="list" allowBlank="1" showInputMessage="1" showErrorMessage="1" errorTitle="Action Failed" error="Please select one of the options presented or simply leave this cell blank." sqref="H2:H189" xr:uid="{5DBD7CF0-8318-4A07-9EA3-3D9C68CFF8BB}">
      <formula1>"RERUN, N1 RERUN"</formula1>
    </dataValidation>
    <dataValidation type="textLength" allowBlank="1" showInputMessage="1" showErrorMessage="1" errorTitle="Action Failed" error="A valid plate barcode should be between 8 and 16 characters." sqref="N6" xr:uid="{756A0BE7-A28E-4BB5-B70C-945BAE1DA6BA}">
      <formula1>8</formula1>
      <formula2>16</formula2>
    </dataValidation>
    <dataValidation type="textLength" showInputMessage="1" showErrorMessage="1" errorTitle="Action Failed" error="Valid initials should be between 2 and 4 characters." sqref="N13:N15 N7:N11" xr:uid="{AB556CEE-CD69-4508-B7E0-3B07DD014468}">
      <formula1>2</formula1>
      <formula2>4</formula2>
    </dataValidation>
    <dataValidation type="textLength" allowBlank="1" showInputMessage="1" showErrorMessage="1" errorTitle="Action Failed" error="Rymedi jobs must be between 16 and 18 characters." sqref="N16" xr:uid="{BEA1BF34-801F-4437-9BFF-9123643E58E4}">
      <formula1>16</formula1>
      <formula2>18</formula2>
    </dataValidation>
    <dataValidation type="list" allowBlank="1" showInputMessage="1" showErrorMessage="1" errorTitle="Action Failed" error="Please input VALID, INVALID, or NO AMP. Please consult the protocol if necessary to review the definitions of these terms." sqref="U768 U20 U22 U24 U26 U28 U30 U32 U34 U36 U38 U40 U42 U44 U46 U48 U50 U52 U54 U56 U58 U60 U62 U64 U66 U68 U70 U72 U74 U76 U78 U80 U82 U84 U86 U88 U90 U92 U94 U96 U98 U100 U102 U104 U106 U108 U110 U112 U114 U116 U118 U120 U122 U124 U126 U128 U130 U132 U134 U136 U138 U140 U142 U144 U146 U148 U150 U152 U154 U156 U158 U160 U162 U164 U166 U168 U170 U172 U174 U176 U178 U180 U182 U184 U186 U188 U190 U192 U194 U196 U198 U200 U202 U204 U206 U208 U210 U212 U214 U216 U218 U220 U222 U224 U226 U228 U230 U232 U234 U236 U238 U240 U242 U244 U246 U248 U250 U252 U254 U256 U258 U260 U262 U264 U266 U268 U270 U272 U274 U276 U278 U280 U282 U284 U286 U288 U290 U292 U294 U296 U298 U300 U302 U304 U306 U308 U310 U312 U314 U316 U318 U320 U322 U324 U326 U328 U330 U332 U334 U336 U338 U340 U342 U344 U346 U348 U350 U352 U354 U356 U358 U360 U362 U364 U366 U368 U370 U372 U374 U376 U378 U380 U382 U384 U386 U388 U390 U392 U394 U396 U398 U400 U402 U404 U406 U408 U410 U412 U414 U416 U418 U420 U422 U424 U426 U428 U430 U432 U434 U436 U438 U440 U442 U444 U446 U448 U450 U452 U454 U456 U458 U460 U462 U464 U466 U468 U470 U472 U474 U476 U478 U480 U482 U484 U486 U488 U490 U492 U494 U496 U498 U500 U502 U504 U506 U508 U510 U512 U514 U516 U518 U520 U522 U524 U526 U528 U530 U532 U534 U536 U538 U540 U542 U544 U546 U548 U550 U552 U554 U556 U558 U560 U562 U564 U566 U568 U570 U572 U574 U576 U578 U580 U582 U584 U586 U588 U590 U592 U594 U596 U598 U600 U602 U604 U606 U608 U610 U612 U614 U616 U618 U620 U622 U624 U626 U628 U630 U632 U634 U636 U638 U640 U642 U644 U646 U648 U650 U652 U654 U656 U658 U660 U662 U664 U666 U668 U670 U672 U674 U676 U678 U680 U682 U684 U686 U688 U690 U692 U694 U696 U698 U700 U702 U704 U706 U708 U710 U712 U714 U716 U718 U720 U722 U724 U726 U728 U730 U732 U734 U736 U738 U740 U742 U744 U746 U748 U750 U752 U754 U756 U758 U760 U762 U764 U766 U18 U6 U8 U14 U16 U10 U12 U2 U4" xr:uid="{F962CA1F-F29E-41EF-B5D9-C57BF345993A}">
      <formula1>"VALID, INVALID, NO AMP"</formula1>
    </dataValidation>
    <dataValidation type="list" allowBlank="1" showInputMessage="1" showErrorMessage="1" errorTitle="Action Failed" error="Please input YES, NO, NO*, or NO AMP. Please consult the protocol if necessary to review the definitions of these terms." sqref="U19 U21 U23 U25 U27 U29 U31 U33 U35 U37 U39 U41 U43 U45 U47 U49 U51 U53 U55 U57 U59 U61 U63 U65 U67 U69 U71 U73 U75 U77 U79 U81 U83 U85 U87 U89 U91 U93 U95 U97 U99 U101 U103 U105 U107 U109 U111 U113 U115 U117 U119 U121 U123 U125 U127 U129 U131 U133 U135 U137 U139 U141 U143 U145 U147 U149 U151 U153 U155 U157 U159 U161 U163 U165 U167 U169 U171 U173 U175 U177 U179 U181 U183 U185 U187 U189 U191 U193 U195 U197 U199 U201 U203 U205 U207 U209 U211 U213 U215 U217 U219 U221 U223 U225 U227 U229 U231 U233 U235 U237 U239 U241 U243 U245 U247 U249 U251 U253 U255 U257 U259 U261 U263 U265 U267 U269 U271 U273 U275 U277 U279 U281 U283 U285 U287 U289 U291 U293 U295 U297 U299 U301 U303 U305 U307 U309 U311 U313 U315 U317 U319 U321 U323 U325 U327 U329 U331 U333 U335 U337 U339 U341 U343 U345 U347 U349 U351 U353 U355 U357 U359 U361 U363 U365 U367 U369 U371 U373 U375 U377 U379 U381 U383 U385 U387 U389 U391 U393 U395 U397 U399 U401 U403 U405 U407 U409 U411 U413 U415 U417 U419 U421 U423 U425 U427 U429 U431 U433 U435 U437 U439 U441 U443 U445 U447 U449 U451 U453 U455 U457 U459 U461 U463 U465 U467 U469 U471 U473 U475 U477 U479 U481 U483 U485 U487 U489 U491 U493 U495 U497 U499 U501 U503 U505 U507 U509 U511 U513 U515 U517 U519 U521 U523 U525 U527 U529 U531 U533 U535 U537 U539 U541 U543 U545 U547 U549 U551 U553 U555 U557 U559 U561 U563 U565 U567 U569 U571 U573 U575 U577 U579 U581 U583 U585 U587 U589 U591 U593 U595 U597 U599 U601 U603 U605 U607 U609 U611 U613 U615 U617 U619 U621 U623 U625 U627 U629 U631 U633 U635 U637 U639 U641 U643 U645 U647 U649 U651 U653 U655 U657 U659 U661 U663 U665 U667 U669 U671 U673 U675 U677 U679 U681 U683 U685 U687 U689 U691 U693 U695 U697 U699 U701 U703 U705 U707 U709 U711 U713 U715 U717 U719 U721 U723 U725 U727 U729 U731 U733 U735 U737 U739 U741 U743 U745 U747 U749 U751 U753 U755 U757 U759 U761 U763 U765 U767 U769 U5 U7 U9 U15 U17 U11 U13 U3" xr:uid="{1AE209C0-8B39-4047-BF46-736A1B3A7F66}">
      <formula1>"YES, NO, NO*, NO AMP"</formula1>
    </dataValidation>
    <dataValidation type="list" allowBlank="1" showInputMessage="1" showErrorMessage="1" errorTitle="Action Failed" error="Please select a valid robot name" sqref="N3" xr:uid="{C2DB91D0-3554-4E2F-AE55-3E55695F1B8F}">
      <formula1>"Arnie,Bubba,Cletus,Daryll,Elmer,Floyd,Gus,Homer,Ira,Jeb,Kirby,Larry,Manuel,Norbert"</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notContainsText" priority="29" operator="notContains" id="{0887D96E-D347-4A1F-A014-A04BADA91197}">
            <xm:f>ISERROR(SEARCH("Pending",N29))</xm:f>
            <xm:f>"Pending"</xm:f>
            <x14:dxf>
              <font>
                <color rgb="FF006100"/>
              </font>
              <fill>
                <patternFill>
                  <bgColor rgb="FFC6EFCE"/>
                </patternFill>
              </fill>
            </x14:dxf>
          </x14:cfRule>
          <xm:sqref>N29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337BC-84ED-4F18-BC1B-784E6FE59D57}">
  <sheetPr codeName="Sheet7"/>
  <dimension ref="A1:W769"/>
  <sheetViews>
    <sheetView zoomScaleNormal="100" workbookViewId="0">
      <pane ySplit="1" topLeftCell="A2" activePane="bottomLeft" state="frozen"/>
      <selection pane="bottomLeft" activeCell="D2" sqref="D2"/>
    </sheetView>
  </sheetViews>
  <sheetFormatPr defaultColWidth="8.88671875" defaultRowHeight="13.2" customHeight="1" x14ac:dyDescent="0.3"/>
  <cols>
    <col min="1" max="1" width="5.88671875" customWidth="1"/>
    <col min="2" max="2" width="11.33203125" customWidth="1"/>
    <col min="3" max="3" width="9.109375" customWidth="1"/>
    <col min="4" max="4" width="23.44140625" customWidth="1"/>
    <col min="5" max="5" width="14.88671875" customWidth="1"/>
    <col min="6" max="6" width="12.6640625" customWidth="1"/>
    <col min="7" max="7" width="7.109375" style="8" customWidth="1"/>
    <col min="8" max="9" width="12.44140625" customWidth="1"/>
    <col min="10" max="10" width="9.88671875" customWidth="1"/>
    <col min="11" max="11" width="7" customWidth="1"/>
    <col min="12" max="12" width="2.6640625" customWidth="1"/>
    <col min="13" max="14" width="14.33203125" customWidth="1"/>
    <col min="15" max="15" width="2.6640625" customWidth="1"/>
    <col min="16" max="16" width="23.44140625" customWidth="1"/>
    <col min="17" max="17" width="5.33203125" customWidth="1"/>
    <col min="18" max="18" width="13.109375" customWidth="1"/>
    <col min="19" max="19" width="13.88671875" customWidth="1"/>
    <col min="20" max="20" width="8.88671875" customWidth="1"/>
    <col min="21" max="21" width="14.44140625" customWidth="1"/>
    <col min="22" max="22" width="8.109375" style="42" customWidth="1"/>
  </cols>
  <sheetData>
    <row r="1" spans="1:23" s="6" customFormat="1" ht="13.2" customHeight="1" thickBot="1" x14ac:dyDescent="0.35">
      <c r="A1" s="2" t="s">
        <v>0</v>
      </c>
      <c r="B1" s="2" t="s">
        <v>1</v>
      </c>
      <c r="C1" s="2" t="s">
        <v>2</v>
      </c>
      <c r="D1" s="2" t="s">
        <v>3</v>
      </c>
      <c r="E1" s="2" t="s">
        <v>4</v>
      </c>
      <c r="F1" s="2" t="s">
        <v>5</v>
      </c>
      <c r="G1" s="3" t="s">
        <v>6</v>
      </c>
      <c r="H1" s="2" t="s">
        <v>7</v>
      </c>
      <c r="I1" s="2" t="s">
        <v>8</v>
      </c>
      <c r="J1" s="2" t="s">
        <v>9</v>
      </c>
      <c r="K1" s="2" t="s">
        <v>10</v>
      </c>
      <c r="L1" s="4"/>
      <c r="M1" s="3" t="s">
        <v>11</v>
      </c>
      <c r="N1" s="3" t="s">
        <v>12</v>
      </c>
      <c r="O1" s="4"/>
      <c r="P1" s="2" t="s">
        <v>13</v>
      </c>
      <c r="Q1" s="2" t="s">
        <v>14</v>
      </c>
      <c r="R1" s="2" t="s">
        <v>15</v>
      </c>
      <c r="S1" s="2" t="s">
        <v>1</v>
      </c>
      <c r="T1" s="2" t="s">
        <v>816</v>
      </c>
      <c r="U1" s="2" t="s">
        <v>17</v>
      </c>
      <c r="V1" s="5" t="s">
        <v>18</v>
      </c>
    </row>
    <row r="2" spans="1:23" ht="13.2" customHeight="1" x14ac:dyDescent="0.3">
      <c r="A2">
        <v>1</v>
      </c>
      <c r="B2" t="s">
        <v>19</v>
      </c>
      <c r="C2" t="s">
        <v>20</v>
      </c>
      <c r="D2" s="7"/>
      <c r="E2" t="str">
        <f t="shared" ref="E2:E65" si="0">IF(LEN(F2)=0,"",IF(ISBLANK(D2),"",IF(F2="INCONCLUSIVE","Inconclusive",IF(F2="NEGATIVE","Negative",IF(F2="POSITIVE","Positive",IF(F2="RERUN",IF(G2=1,"No Result (RR)",IF(G2=2,IF(H2="RERUN","Inconclusive",IF(H2="N1 RERUN","No Result (RR)","Pending")),IF(G2=3,IF(H2="RERUN","Inconclusive",IF(H2="N1 RERUN","Inconclusive","Pending")),"Pending"))),IF(F2="N1 RERUN",IF(G2=1,"No Result (N1)",IF(G2=2,IF(H2="RERUN","No Result (N1)",IF(H2="N1 RERUN","Positive","Pending")),IF(G2=3,IF(H2="RERUN","Inconclusive",IF(H2="N1 RERUN","Positive","Pending")),"Pending"))))))))))</f>
        <v/>
      </c>
      <c r="F2" t="str">
        <f>IF(OR(D2="Empty",ISBLANK(D2)),"",IF(_xlfn.XLOOKUP(B2,S$18:S$769,V$18:V$769,"Null",0,1)="Case 0","INCONCLUSIVE",IF(OR(_xlfn.XLOOKUP(B2,S$18:S$769,V$18:V$769,"Null",0,1)="Case 1",_xlfn.XLOOKUP(B2,S$18:S$769,V$18:V$769,"Null",0,1)="Case 5",_xlfn.XLOOKUP(B2,S$18:S$769,V$18:V$769,"Null",0,1)="Case 9", _xlfn.XLOOKUP(B2,S$18:S$769,V$18:V$769,"Null",0,1)="Case 13"),"POSITIVE",IF(OR(_xlfn.XLOOKUP(B2,S$18:S$769,V$18:V$769,"Null",0,1)="Case 2",_xlfn.XLOOKUP(B2,S$18:S$769,V$18:V$769,"Null",0,1)="Case 3",_xlfn.XLOOKUP(B2,S$18:S$769,V$18:V$769,"Null",0,1)="Case 6",_xlfn.XLOOKUP(B2,S$18:S$769,V$18:V$769,"Null",0,1)="Case 11",_xlfn.XLOOKUP(B2,S$18:S$769,V$18:V$769,"Null",0,1)="Case 7",_xlfn.XLOOKUP(B2,S$18:S$769,V$18:V$769,"Null",0,1)="Case 10",_xlfn.XLOOKUP(B2,S$18:S$769,V$18:V$769,"Null",0,1)="Case 14",_xlfn.XLOOKUP(B2,S$18:S$769,V$18:V$769,"Null",0,1)="Case 15"),"N1 RERUN",IF(OR(_xlfn.XLOOKUP(B2,S$18:S$769,V$18:V$769,"Null",0,1)="Case 4",_xlfn.XLOOKUP(B2,S$18:S$769,V$18:V$769,"Null",0,1)="Case 8",_xlfn.XLOOKUP(B2,S$18:S$769,V$18:V$769,"Null",0,1)="Case 12"),"NEGATIVE",IF(_xlfn.XLOOKUP(B2,S$18:S$769,V$18:V$769,"Null",0,1)="Case 16","RERUN",""))))))</f>
        <v/>
      </c>
      <c r="K2" s="9"/>
      <c r="L2" s="10" t="s">
        <v>21</v>
      </c>
      <c r="M2" t="s">
        <v>22</v>
      </c>
      <c r="N2" s="11">
        <f>'Plate 1'!N2</f>
        <v>44564</v>
      </c>
      <c r="O2" s="12"/>
      <c r="P2" t="s">
        <v>23</v>
      </c>
      <c r="Q2" t="s">
        <v>24</v>
      </c>
      <c r="R2" t="s">
        <v>25</v>
      </c>
      <c r="S2" t="s">
        <v>26</v>
      </c>
      <c r="U2" t="str">
        <f>IF($T$1&lt;&gt;"Cq","",IF(T2="","INVALID",IF(T2&lt;33,"VALID","INVALID")))</f>
        <v/>
      </c>
      <c r="V2" s="13" t="str">
        <f t="shared" ref="V2" si="1">IF(OR($N$15="Int.",ISBLANK($N$15)),"",IF(AND(U3="NO*",U5="NO*"),"Case 0",IF(U2="VALID",IF(U4="VALID",IF(U3="YES",IF(U5="YES","Case 1","Case 2"),IF(U5="YES","Case 3","Case 4")),IF(U3="YES",IF(U5="YES","Case 5","Case 6"),IF(U5="YES","Case 7","Case 8"))),IF(U4="VALID",IF(U3="YES",IF(U5="YES","Case 9","Case 10"),IF(U5="YES","Case 11","Case 12")),IF(U3="YES",IF(U5="YES","Case 13","Case 14"),IF(U5="YES","Case 15","Case 16"))))))</f>
        <v/>
      </c>
    </row>
    <row r="3" spans="1:23" ht="13.2" customHeight="1" x14ac:dyDescent="0.3">
      <c r="A3">
        <v>1</v>
      </c>
      <c r="B3" t="s">
        <v>27</v>
      </c>
      <c r="C3" t="s">
        <v>28</v>
      </c>
      <c r="E3" t="str">
        <f t="shared" si="0"/>
        <v/>
      </c>
      <c r="F3" t="str">
        <f t="shared" ref="F3:F66" si="2">IF(OR(D3="Empty",ISBLANK(D3)),"",IF(_xlfn.XLOOKUP(B3,S$18:S$769,V$18:V$769,"Null",0,1)="Case 0","INCONCLUSIVE",IF(OR(_xlfn.XLOOKUP(B3,S$18:S$769,V$18:V$769,"Null",0,1)="Case 1",_xlfn.XLOOKUP(B3,S$18:S$769,V$18:V$769,"Null",0,1)="Case 5",_xlfn.XLOOKUP(B3,S$18:S$769,V$18:V$769,"Null",0,1)="Case 9", _xlfn.XLOOKUP(B3,S$18:S$769,V$18:V$769,"Null",0,1)="Case 13"),"POSITIVE",IF(OR(_xlfn.XLOOKUP(B3,S$18:S$769,V$18:V$769,"Null",0,1)="Case 2",_xlfn.XLOOKUP(B3,S$18:S$769,V$18:V$769,"Null",0,1)="Case 3",_xlfn.XLOOKUP(B3,S$18:S$769,V$18:V$769,"Null",0,1)="Case 6",_xlfn.XLOOKUP(B3,S$18:S$769,V$18:V$769,"Null",0,1)="Case 11",_xlfn.XLOOKUP(B3,S$18:S$769,V$18:V$769,"Null",0,1)="Case 7",_xlfn.XLOOKUP(B3,S$18:S$769,V$18:V$769,"Null",0,1)="Case 10",_xlfn.XLOOKUP(B3,S$18:S$769,V$18:V$769,"Null",0,1)="Case 14",_xlfn.XLOOKUP(B3,S$18:S$769,V$18:V$769,"Null",0,1)="Case 15"),"N1 RERUN",IF(OR(_xlfn.XLOOKUP(B3,S$18:S$769,V$18:V$769,"Null",0,1)="Case 4",_xlfn.XLOOKUP(B3,S$18:S$769,V$18:V$769,"Null",0,1)="Case 8",_xlfn.XLOOKUP(B3,S$18:S$769,V$18:V$769,"Null",0,1)="Case 12"),"NEGATIVE",IF(_xlfn.XLOOKUP(B3,S$18:S$769,V$18:V$769,"Null",0,1)="Case 16","RERUN",""))))))</f>
        <v/>
      </c>
      <c r="K3" s="9"/>
      <c r="L3" s="10" t="s">
        <v>29</v>
      </c>
      <c r="M3" t="s">
        <v>30</v>
      </c>
      <c r="N3" s="8" t="str">
        <f>'Plate 1'!N3</f>
        <v>Arnie</v>
      </c>
      <c r="O3" s="14"/>
      <c r="P3" t="s">
        <v>23</v>
      </c>
      <c r="Q3" t="s">
        <v>24</v>
      </c>
      <c r="R3" t="s">
        <v>32</v>
      </c>
      <c r="S3" t="s">
        <v>26</v>
      </c>
      <c r="U3" t="str">
        <f>IF($T$1&lt;&gt;"Cq","",IF(T3="","NO",IF(T3&lt;33,"YES","NO*")))</f>
        <v/>
      </c>
      <c r="V3" s="13"/>
    </row>
    <row r="4" spans="1:23" ht="13.2" customHeight="1" x14ac:dyDescent="0.3">
      <c r="A4">
        <v>1</v>
      </c>
      <c r="B4" t="s">
        <v>33</v>
      </c>
      <c r="C4" t="s">
        <v>34</v>
      </c>
      <c r="E4" t="str">
        <f t="shared" si="0"/>
        <v/>
      </c>
      <c r="F4" t="str">
        <f t="shared" si="2"/>
        <v/>
      </c>
      <c r="K4" s="9"/>
      <c r="L4" s="10" t="s">
        <v>35</v>
      </c>
      <c r="M4" t="s">
        <v>36</v>
      </c>
      <c r="N4" s="8">
        <f ca="1">_xlfn.SHEET()</f>
        <v>4</v>
      </c>
      <c r="O4" s="14"/>
      <c r="P4" t="s">
        <v>23</v>
      </c>
      <c r="Q4" t="s">
        <v>37</v>
      </c>
      <c r="R4" t="s">
        <v>25</v>
      </c>
      <c r="S4" t="s">
        <v>26</v>
      </c>
      <c r="U4" t="str">
        <f>IF($T$1&lt;&gt;"Cq","",IF(T4="","INVALID",IF(T4&lt;33,"VALID","INVALID")))</f>
        <v/>
      </c>
      <c r="V4" s="13"/>
    </row>
    <row r="5" spans="1:23" ht="13.2" customHeight="1" x14ac:dyDescent="0.3">
      <c r="A5">
        <v>1</v>
      </c>
      <c r="B5" t="s">
        <v>38</v>
      </c>
      <c r="C5" t="s">
        <v>39</v>
      </c>
      <c r="E5" t="str">
        <f t="shared" si="0"/>
        <v/>
      </c>
      <c r="F5" t="str">
        <f t="shared" si="2"/>
        <v/>
      </c>
      <c r="K5" s="9"/>
      <c r="L5" s="10" t="s">
        <v>40</v>
      </c>
      <c r="N5" s="8"/>
      <c r="O5" s="14"/>
      <c r="P5" t="s">
        <v>23</v>
      </c>
      <c r="Q5" t="s">
        <v>37</v>
      </c>
      <c r="R5" t="s">
        <v>32</v>
      </c>
      <c r="S5" t="s">
        <v>26</v>
      </c>
      <c r="U5" t="str">
        <f>IF($T$1&lt;&gt;"Cq","",IF(T5="","NO",IF(T5&lt;33,"YES","NO*")))</f>
        <v/>
      </c>
      <c r="V5" s="13"/>
    </row>
    <row r="6" spans="1:23" ht="13.2" customHeight="1" x14ac:dyDescent="0.3">
      <c r="A6">
        <v>1</v>
      </c>
      <c r="B6" t="s">
        <v>41</v>
      </c>
      <c r="C6" t="s">
        <v>42</v>
      </c>
      <c r="E6" t="str">
        <f t="shared" si="0"/>
        <v/>
      </c>
      <c r="F6" t="str">
        <f t="shared" si="2"/>
        <v/>
      </c>
      <c r="K6" s="9"/>
      <c r="L6" s="10" t="s">
        <v>43</v>
      </c>
      <c r="M6" s="15" t="s">
        <v>44</v>
      </c>
      <c r="N6" s="16"/>
      <c r="O6" s="14"/>
      <c r="P6" t="s">
        <v>23</v>
      </c>
      <c r="Q6" t="s">
        <v>46</v>
      </c>
      <c r="R6" t="s">
        <v>25</v>
      </c>
      <c r="S6" t="s">
        <v>47</v>
      </c>
      <c r="U6" t="str">
        <f>IF($T$1&lt;&gt;"Cq","",IF(T6="","INVALID",IF(T6&lt;33,"VALID","INVALID")))</f>
        <v/>
      </c>
      <c r="V6" s="13" t="str">
        <f>IF(OR($N$15="Int.",ISBLANK($N$15)),"",IF(AND(U7="NO*",U9="NO*"),"Case 0",IF(U6="VALID",IF(U8="VALID",IF(U7="YES",IF(U9="YES","Case 1","Case 2"),IF(U9="YES","Case 3","Case 4")),IF(U7="YES",IF(U9="YES","Case 5","Case 6"),IF(U9="YES","Case 7","Case 8"))),IF(U8="VALID",IF(U7="YES",IF(U9="YES","Case 9","Case 10"),IF(U9="YES","Case 11","Case 12")),IF(U7="YES",IF(U9="YES","Case 13","Case 14"),IF(U9="YES","Case 15","Case 16"))))))</f>
        <v/>
      </c>
    </row>
    <row r="7" spans="1:23" ht="13.2" customHeight="1" x14ac:dyDescent="0.3">
      <c r="A7">
        <v>1</v>
      </c>
      <c r="B7" t="s">
        <v>48</v>
      </c>
      <c r="C7" t="s">
        <v>49</v>
      </c>
      <c r="E7" t="str">
        <f t="shared" si="0"/>
        <v/>
      </c>
      <c r="F7" t="str">
        <f t="shared" si="2"/>
        <v/>
      </c>
      <c r="K7" s="9"/>
      <c r="L7" s="10" t="s">
        <v>50</v>
      </c>
      <c r="M7" s="15" t="s">
        <v>51</v>
      </c>
      <c r="N7" s="16" t="s">
        <v>817</v>
      </c>
      <c r="O7" s="14"/>
      <c r="P7" t="s">
        <v>23</v>
      </c>
      <c r="Q7" t="s">
        <v>46</v>
      </c>
      <c r="R7" t="s">
        <v>32</v>
      </c>
      <c r="S7" t="s">
        <v>47</v>
      </c>
      <c r="U7" t="str">
        <f>IF($T$1&lt;&gt;"Cq","",IF(T7="","NO",IF(T7&lt;33,"YES","NO*")))</f>
        <v/>
      </c>
      <c r="V7" s="13"/>
    </row>
    <row r="8" spans="1:23" ht="13.2" customHeight="1" x14ac:dyDescent="0.3">
      <c r="A8">
        <v>2</v>
      </c>
      <c r="B8" t="s">
        <v>53</v>
      </c>
      <c r="C8" t="s">
        <v>20</v>
      </c>
      <c r="E8" t="str">
        <f t="shared" si="0"/>
        <v/>
      </c>
      <c r="F8" t="str">
        <f t="shared" si="2"/>
        <v/>
      </c>
      <c r="K8" s="9"/>
      <c r="L8" s="10" t="s">
        <v>54</v>
      </c>
      <c r="M8" s="15" t="s">
        <v>55</v>
      </c>
      <c r="N8" s="16" t="s">
        <v>817</v>
      </c>
      <c r="O8" s="14"/>
      <c r="P8" t="s">
        <v>23</v>
      </c>
      <c r="Q8" t="s">
        <v>57</v>
      </c>
      <c r="R8" t="s">
        <v>25</v>
      </c>
      <c r="S8" t="s">
        <v>47</v>
      </c>
      <c r="U8" t="str">
        <f>IF($T$1&lt;&gt;"Cq","",IF(T8="","INVALID",IF(T8&lt;33,"VALID","INVALID")))</f>
        <v/>
      </c>
      <c r="V8" s="13"/>
    </row>
    <row r="9" spans="1:23" ht="13.2" customHeight="1" x14ac:dyDescent="0.3">
      <c r="A9">
        <v>2</v>
      </c>
      <c r="B9" t="s">
        <v>58</v>
      </c>
      <c r="C9" t="s">
        <v>28</v>
      </c>
      <c r="E9" t="str">
        <f t="shared" si="0"/>
        <v/>
      </c>
      <c r="F9" t="str">
        <f t="shared" si="2"/>
        <v/>
      </c>
      <c r="K9" s="9"/>
      <c r="L9" s="10" t="s">
        <v>59</v>
      </c>
      <c r="M9" s="15" t="s">
        <v>60</v>
      </c>
      <c r="N9" s="16" t="s">
        <v>817</v>
      </c>
      <c r="O9" s="14"/>
      <c r="P9" t="s">
        <v>23</v>
      </c>
      <c r="Q9" t="s">
        <v>57</v>
      </c>
      <c r="R9" t="s">
        <v>32</v>
      </c>
      <c r="S9" t="s">
        <v>47</v>
      </c>
      <c r="U9" t="str">
        <f>IF($T$1&lt;&gt;"Cq","",IF(T9="","NO",IF(T9&lt;33,"YES","NO*")))</f>
        <v/>
      </c>
      <c r="V9" s="13"/>
    </row>
    <row r="10" spans="1:23" ht="13.2" customHeight="1" x14ac:dyDescent="0.3">
      <c r="A10">
        <v>2</v>
      </c>
      <c r="B10" t="s">
        <v>62</v>
      </c>
      <c r="C10" t="s">
        <v>34</v>
      </c>
      <c r="E10" t="str">
        <f t="shared" si="0"/>
        <v/>
      </c>
      <c r="F10" t="str">
        <f t="shared" si="2"/>
        <v/>
      </c>
      <c r="K10" s="9"/>
      <c r="L10" s="10" t="s">
        <v>63</v>
      </c>
      <c r="M10" s="15" t="s">
        <v>64</v>
      </c>
      <c r="N10" s="16" t="s">
        <v>817</v>
      </c>
      <c r="O10" s="14"/>
      <c r="P10" t="s">
        <v>23</v>
      </c>
      <c r="Q10" t="s">
        <v>66</v>
      </c>
      <c r="R10" t="s">
        <v>25</v>
      </c>
      <c r="S10" t="s">
        <v>67</v>
      </c>
      <c r="U10" t="str">
        <f>IF($T$1&lt;&gt;"Cq","",IF(T10="","INVALID",IF(T10&lt;33,"VALID","INVALID")))</f>
        <v/>
      </c>
      <c r="V10" s="13" t="str">
        <f t="shared" ref="V10" si="3">IF(OR($N$15="Int.",ISBLANK($N$15)),"",IF(AND(U11="NO*",U13="NO*"),"Case 0",IF(U10="VALID",IF(U12="VALID",IF(U11="YES",IF(U13="YES","Case 1","Case 2"),IF(U13="YES","Case 3","Case 4")),IF(U11="YES",IF(U13="YES","Case 5","Case 6"),IF(U13="YES","Case 7","Case 8"))),IF(U12="VALID",IF(U11="YES",IF(U13="YES","Case 9","Case 10"),IF(U13="YES","Case 11","Case 12")),IF(U11="YES",IF(U13="YES","Case 13","Case 14"),IF(U13="YES","Case 15","Case 16"))))))</f>
        <v/>
      </c>
    </row>
    <row r="11" spans="1:23" ht="13.2" customHeight="1" x14ac:dyDescent="0.3">
      <c r="A11">
        <v>2</v>
      </c>
      <c r="B11" t="s">
        <v>68</v>
      </c>
      <c r="C11" t="s">
        <v>39</v>
      </c>
      <c r="E11" t="str">
        <f t="shared" si="0"/>
        <v/>
      </c>
      <c r="F11" t="str">
        <f>IF(OR(D11="Empty",ISBLANK(D11)),"",IF(_xlfn.XLOOKUP(B11,S$18:S$769,V$18:V$769,"Null",0,1)="Case 0","INCONCLUSIVE",IF(OR(_xlfn.XLOOKUP(B11,S$18:S$769,V$18:V$769,"Null",0,1)="Case 1",_xlfn.XLOOKUP(B11,S$18:S$769,V$18:V$769,"Null",0,1)="Case 5",_xlfn.XLOOKUP(B11,S$18:S$769,V$18:V$769,"Null",0,1)="Case 9", _xlfn.XLOOKUP(B11,S$18:S$769,V$18:V$769,"Null",0,1)="Case 13"),"POSITIVE",IF(OR(_xlfn.XLOOKUP(B11,S$18:S$769,V$18:V$769,"Null",0,1)="Case 2",_xlfn.XLOOKUP(B11,S$18:S$769,V$18:V$769,"Null",0,1)="Case 3",_xlfn.XLOOKUP(B11,S$18:S$769,V$18:V$769,"Null",0,1)="Case 6",_xlfn.XLOOKUP(B11,S$18:S$769,V$18:V$769,"Null",0,1)="Case 11",_xlfn.XLOOKUP(B11,S$18:S$769,V$18:V$769,"Null",0,1)="Case 7",_xlfn.XLOOKUP(B11,S$18:S$769,V$18:V$769,"Null",0,1)="Case 10",_xlfn.XLOOKUP(B11,S$18:S$769,V$18:V$769,"Null",0,1)="Case 14",_xlfn.XLOOKUP(B11,S$18:S$769,V$18:V$769,"Null",0,1)="Case 15"),"N1 RERUN",IF(OR(_xlfn.XLOOKUP(B11,S$18:S$769,V$18:V$769,"Null",0,1)="Case 4",_xlfn.XLOOKUP(B11,S$18:S$769,V$18:V$769,"Null",0,1)="Case 8",_xlfn.XLOOKUP(B11,S$18:S$769,V$18:V$769,"Null",0,1)="Case 12"),"NEGATIVE",IF(_xlfn.XLOOKUP(B11,S$18:S$769,V$18:V$769,"Null",0,1)="Case 16","RERUN",""))))))</f>
        <v/>
      </c>
      <c r="K11" s="9"/>
      <c r="L11" s="10" t="s">
        <v>69</v>
      </c>
      <c r="M11" s="15" t="s">
        <v>70</v>
      </c>
      <c r="N11" s="16" t="s">
        <v>817</v>
      </c>
      <c r="O11" s="14"/>
      <c r="P11" t="s">
        <v>23</v>
      </c>
      <c r="Q11" t="s">
        <v>66</v>
      </c>
      <c r="R11" t="s">
        <v>32</v>
      </c>
      <c r="S11" t="s">
        <v>67</v>
      </c>
      <c r="U11" t="str">
        <f>IF($T$1&lt;&gt;"Cq","",IF(T11="","NO",IF(T11&lt;33,"YES","NO*")))</f>
        <v/>
      </c>
      <c r="V11" s="13"/>
    </row>
    <row r="12" spans="1:23" ht="13.2" customHeight="1" x14ac:dyDescent="0.3">
      <c r="A12">
        <v>2</v>
      </c>
      <c r="B12" t="s">
        <v>72</v>
      </c>
      <c r="C12" t="s">
        <v>42</v>
      </c>
      <c r="E12" t="str">
        <f t="shared" si="0"/>
        <v/>
      </c>
      <c r="F12" t="str">
        <f t="shared" si="2"/>
        <v/>
      </c>
      <c r="K12" s="9"/>
      <c r="L12" s="10" t="s">
        <v>73</v>
      </c>
      <c r="M12" s="15" t="s">
        <v>74</v>
      </c>
      <c r="N12" s="8"/>
      <c r="O12" s="14"/>
      <c r="P12" t="s">
        <v>23</v>
      </c>
      <c r="Q12" t="s">
        <v>76</v>
      </c>
      <c r="R12" t="s">
        <v>25</v>
      </c>
      <c r="S12" t="s">
        <v>67</v>
      </c>
      <c r="U12" t="str">
        <f>IF($T$1&lt;&gt;"Cq","",IF(T12="","INVALID",IF(T12&lt;33,"VALID","INVALID")))</f>
        <v/>
      </c>
      <c r="V12" s="13"/>
    </row>
    <row r="13" spans="1:23" ht="13.2" customHeight="1" x14ac:dyDescent="0.3">
      <c r="A13">
        <v>2</v>
      </c>
      <c r="B13" t="s">
        <v>77</v>
      </c>
      <c r="C13" t="s">
        <v>49</v>
      </c>
      <c r="E13" t="str">
        <f t="shared" si="0"/>
        <v/>
      </c>
      <c r="F13" t="str">
        <f t="shared" si="2"/>
        <v/>
      </c>
      <c r="K13" s="9"/>
      <c r="L13" s="10" t="s">
        <v>78</v>
      </c>
      <c r="M13" s="15" t="s">
        <v>79</v>
      </c>
      <c r="N13" s="16" t="s">
        <v>817</v>
      </c>
      <c r="O13" s="14"/>
      <c r="P13" t="s">
        <v>23</v>
      </c>
      <c r="Q13" t="s">
        <v>76</v>
      </c>
      <c r="R13" t="s">
        <v>32</v>
      </c>
      <c r="S13" t="s">
        <v>67</v>
      </c>
      <c r="U13" t="str">
        <f>IF($T$1&lt;&gt;"Cq","",IF(T13="","NO",IF(T13&lt;33,"YES","NO*")))</f>
        <v/>
      </c>
      <c r="V13" s="13"/>
    </row>
    <row r="14" spans="1:23" ht="13.2" customHeight="1" x14ac:dyDescent="0.3">
      <c r="A14">
        <v>4</v>
      </c>
      <c r="B14" t="s">
        <v>81</v>
      </c>
      <c r="C14" t="s">
        <v>20</v>
      </c>
      <c r="E14" t="str">
        <f t="shared" si="0"/>
        <v/>
      </c>
      <c r="F14" t="str">
        <f t="shared" si="2"/>
        <v/>
      </c>
      <c r="K14" s="9"/>
      <c r="L14" s="10" t="s">
        <v>82</v>
      </c>
      <c r="M14" s="15" t="s">
        <v>83</v>
      </c>
      <c r="N14" s="16" t="s">
        <v>817</v>
      </c>
      <c r="O14" s="14"/>
      <c r="P14" t="s">
        <v>23</v>
      </c>
      <c r="Q14" t="s">
        <v>85</v>
      </c>
      <c r="R14" t="s">
        <v>25</v>
      </c>
      <c r="S14" t="s">
        <v>86</v>
      </c>
      <c r="U14" s="17" t="str">
        <f>IF($T$1&lt;&gt;"Cq","",IF(T14="","INVALID",IF(AND(T14&lt;28,T14&gt;=22),"VALID","INVALID")))</f>
        <v/>
      </c>
      <c r="V14" s="13" t="str">
        <f t="shared" ref="V14" si="4">IF(OR($N$15="Int.",ISBLANK($N$15)),"",IF(AND(U15="NO*",U17="NO*"),"Case 0",IF(U14="VALID",IF(U16="VALID",IF(U15="YES",IF(U17="YES","Case 1","Case 2"),IF(U17="YES","Case 3","Case 4")),IF(U15="YES",IF(U17="YES","Case 5","Case 6"),IF(U17="YES","Case 7","Case 8"))),IF(U16="VALID",IF(U15="YES",IF(U17="YES","Case 9","Case 10"),IF(U17="YES","Case 11","Case 12")),IF(U15="YES",IF(U17="YES","Case 13","Case 14"),IF(U17="YES","Case 15","Case 16"))))))</f>
        <v/>
      </c>
    </row>
    <row r="15" spans="1:23" ht="13.2" customHeight="1" x14ac:dyDescent="0.3">
      <c r="A15">
        <v>4</v>
      </c>
      <c r="B15" t="s">
        <v>87</v>
      </c>
      <c r="C15" t="s">
        <v>28</v>
      </c>
      <c r="E15" t="str">
        <f t="shared" si="0"/>
        <v/>
      </c>
      <c r="F15" t="str">
        <f t="shared" si="2"/>
        <v/>
      </c>
      <c r="K15" s="9"/>
      <c r="L15" s="10" t="s">
        <v>88</v>
      </c>
      <c r="M15" s="18" t="str">
        <f>IF(_xlfn.TEXTJOIN(" ",FALSE,TEXT(COUNTIF(U6:U769,"NO AMP"), "#"),"No Amps")=" No Amps", "0 No Amps", _xlfn.TEXTJOIN(" ",FALSE,TEXT(COUNTIF(U6:U769,"NO AMP"), "#"),"No Amps"))</f>
        <v>0 No Amps</v>
      </c>
      <c r="N15" s="19" t="s">
        <v>817</v>
      </c>
      <c r="O15" s="14"/>
      <c r="P15" t="s">
        <v>23</v>
      </c>
      <c r="Q15" t="s">
        <v>85</v>
      </c>
      <c r="R15" t="s">
        <v>32</v>
      </c>
      <c r="S15" t="s">
        <v>86</v>
      </c>
      <c r="U15" s="17" t="str">
        <f>IF($T$1&lt;&gt;"Cq","",IF(T15="","NO",IF(AND(T15&lt;28,T15&gt;=22),"YES","NO")))</f>
        <v/>
      </c>
      <c r="V15" s="13"/>
    </row>
    <row r="16" spans="1:23" ht="13.2" customHeight="1" x14ac:dyDescent="0.3">
      <c r="A16">
        <v>4</v>
      </c>
      <c r="B16" t="s">
        <v>89</v>
      </c>
      <c r="C16" t="s">
        <v>34</v>
      </c>
      <c r="E16" t="str">
        <f t="shared" si="0"/>
        <v/>
      </c>
      <c r="F16" t="str">
        <f t="shared" si="2"/>
        <v/>
      </c>
      <c r="K16" s="9"/>
      <c r="L16" s="10" t="s">
        <v>90</v>
      </c>
      <c r="M16" s="15" t="s">
        <v>91</v>
      </c>
      <c r="N16" s="8"/>
      <c r="O16" s="14"/>
      <c r="P16" t="s">
        <v>23</v>
      </c>
      <c r="Q16" t="s">
        <v>92</v>
      </c>
      <c r="R16" t="s">
        <v>25</v>
      </c>
      <c r="S16" t="s">
        <v>86</v>
      </c>
      <c r="U16" s="17" t="str">
        <f>IF($T$1&lt;&gt;"Cq","",IF(T16="","INVALID",IF(AND(T16&lt;28,T16&gt;=22),"VALID","INVALID")))</f>
        <v/>
      </c>
      <c r="V16" s="13"/>
      <c r="W16" s="20"/>
    </row>
    <row r="17" spans="1:22" ht="13.2" customHeight="1" x14ac:dyDescent="0.3">
      <c r="A17">
        <v>4</v>
      </c>
      <c r="B17" t="s">
        <v>93</v>
      </c>
      <c r="C17" t="s">
        <v>39</v>
      </c>
      <c r="E17" t="str">
        <f t="shared" si="0"/>
        <v/>
      </c>
      <c r="F17" t="str">
        <f t="shared" si="2"/>
        <v/>
      </c>
      <c r="K17" s="9"/>
      <c r="L17" s="10" t="s">
        <v>94</v>
      </c>
      <c r="N17" s="6"/>
      <c r="O17" s="14"/>
      <c r="P17" s="21" t="s">
        <v>23</v>
      </c>
      <c r="Q17" s="21" t="s">
        <v>92</v>
      </c>
      <c r="R17" s="21" t="s">
        <v>32</v>
      </c>
      <c r="S17" s="21" t="s">
        <v>86</v>
      </c>
      <c r="T17" s="21"/>
      <c r="U17" s="17" t="str">
        <f>IF($T$1&lt;&gt;"Cq","",IF(T17="","NO",IF(AND(T17&lt;28,T17&gt;=22),"YES","NO")))</f>
        <v/>
      </c>
      <c r="V17" s="13"/>
    </row>
    <row r="18" spans="1:22" ht="13.2" customHeight="1" x14ac:dyDescent="0.3">
      <c r="A18">
        <v>4</v>
      </c>
      <c r="B18" t="s">
        <v>95</v>
      </c>
      <c r="C18" t="s">
        <v>42</v>
      </c>
      <c r="E18" t="str">
        <f t="shared" si="0"/>
        <v/>
      </c>
      <c r="F18" t="str">
        <f t="shared" si="2"/>
        <v/>
      </c>
      <c r="K18" s="9"/>
      <c r="L18" s="10" t="s">
        <v>96</v>
      </c>
      <c r="M18" t="s">
        <v>97</v>
      </c>
      <c r="N18" s="22" t="str">
        <f>IF(OR($N$15="Int.",ISBLANK($N$15)),"",IF(OR(V6="Case 1",V6="Case 2",V6="Case 3",V6="Case 5",V6="Case 6",V6="Case 9",V6="Case 11"),"PASS","FAIL"))</f>
        <v/>
      </c>
      <c r="O18" s="14"/>
      <c r="P18" t="str">
        <f>IF(D$2="","",D$2)</f>
        <v/>
      </c>
      <c r="Q18" t="s">
        <v>98</v>
      </c>
      <c r="R18" t="s">
        <v>25</v>
      </c>
      <c r="S18" t="s">
        <v>19</v>
      </c>
      <c r="U18" s="23" t="str">
        <f t="shared" ref="U18:U28" si="5">IF($T$1&lt;&gt;"Cq","",IF(T18="","INVALID",IF(T18&lt;33,"VALID","INVALID")))</f>
        <v/>
      </c>
      <c r="V18" s="13" t="str">
        <f t="shared" ref="V18" si="6">IF(OR($N$15="Int.",ISBLANK($N$15)),"",IF(AND(U19="NO*",U21="NO*"),"Case 0",IF(U18="VALID",IF(U20="VALID",IF(U19="YES",IF(U21="YES","Case 1","Case 2"),IF(U21="YES","Case 3","Case 4")),IF(U19="YES",IF(U21="YES","Case 5","Case 6"),IF(U21="YES","Case 7","Case 8"))),IF(U20="VALID",IF(U19="YES",IF(U21="YES","Case 9","Case 10"),IF(U21="YES","Case 11","Case 12")),IF(U19="YES",IF(U21="YES","Case 13","Case 14"),IF(U21="YES","Case 15","Case 16"))))))</f>
        <v/>
      </c>
    </row>
    <row r="19" spans="1:22" ht="13.2" customHeight="1" x14ac:dyDescent="0.3">
      <c r="A19">
        <v>4</v>
      </c>
      <c r="B19" t="s">
        <v>99</v>
      </c>
      <c r="C19" t="s">
        <v>49</v>
      </c>
      <c r="E19" t="str">
        <f t="shared" si="0"/>
        <v/>
      </c>
      <c r="F19" t="str">
        <f t="shared" si="2"/>
        <v/>
      </c>
      <c r="K19" s="9"/>
      <c r="L19" s="10" t="s">
        <v>100</v>
      </c>
      <c r="M19" t="s">
        <v>101</v>
      </c>
      <c r="N19" s="22" t="str">
        <f>IF(OR($N$15="Int.",ISBLANK($N$15)),"",IF(OR(V14="Case 1",V14="Case 2",V14="Case 3",V14="Case 5",V14="Case 6",V14="Case 9",V14="Case 11"),"PASS","FAIL"))</f>
        <v/>
      </c>
      <c r="O19" s="14"/>
      <c r="P19" t="str">
        <f t="shared" ref="P19:P21" si="7">IF(D$2="","",D$2)</f>
        <v/>
      </c>
      <c r="Q19" t="s">
        <v>98</v>
      </c>
      <c r="R19" t="s">
        <v>32</v>
      </c>
      <c r="S19" t="s">
        <v>19</v>
      </c>
      <c r="U19" t="str">
        <f t="shared" ref="U19:U27" si="8">IF($T$1&lt;&gt;"Cq","",IF(T19="","NO",IF(T19&lt;33,"YES","NO*")))</f>
        <v/>
      </c>
      <c r="V19" s="13"/>
    </row>
    <row r="20" spans="1:22" ht="13.2" customHeight="1" x14ac:dyDescent="0.3">
      <c r="A20">
        <v>5</v>
      </c>
      <c r="B20" t="s">
        <v>102</v>
      </c>
      <c r="C20" t="s">
        <v>20</v>
      </c>
      <c r="E20" t="str">
        <f t="shared" si="0"/>
        <v/>
      </c>
      <c r="F20" t="str">
        <f t="shared" si="2"/>
        <v/>
      </c>
      <c r="K20" s="9"/>
      <c r="L20" s="10" t="s">
        <v>103</v>
      </c>
      <c r="M20" t="s">
        <v>104</v>
      </c>
      <c r="N20" s="22" t="str">
        <f>IF(OR($N$15="Int.",ISBLANK($N$15)),"",IF(AND(OR(ISBLANK(T10),U10="NO AMP"),OR(ISBLANK(T11),U11="NO AMP"),OR(ISBLANK(T12),U12="NO AMP"),OR(ISBLANK(T13),U13="NO AMP")),"PASS","FAIL"))</f>
        <v/>
      </c>
      <c r="O20" s="14"/>
      <c r="P20" t="str">
        <f t="shared" si="7"/>
        <v/>
      </c>
      <c r="Q20" t="s">
        <v>105</v>
      </c>
      <c r="R20" t="s">
        <v>25</v>
      </c>
      <c r="S20" t="s">
        <v>19</v>
      </c>
      <c r="U20" t="str">
        <f t="shared" si="5"/>
        <v/>
      </c>
      <c r="V20" s="13"/>
    </row>
    <row r="21" spans="1:22" ht="13.2" customHeight="1" x14ac:dyDescent="0.3">
      <c r="A21">
        <v>5</v>
      </c>
      <c r="B21" t="s">
        <v>106</v>
      </c>
      <c r="C21" t="s">
        <v>28</v>
      </c>
      <c r="E21" t="str">
        <f t="shared" si="0"/>
        <v/>
      </c>
      <c r="F21" t="str">
        <f t="shared" si="2"/>
        <v/>
      </c>
      <c r="K21" s="9"/>
      <c r="L21" s="10" t="s">
        <v>107</v>
      </c>
      <c r="M21" t="s">
        <v>108</v>
      </c>
      <c r="N21" s="22" t="str">
        <f>IF(OR($N$15="Int.",ISBLANK($N$15)),"",IF(AND(OR(ISBLANK(T2),U2="NO AMP"),OR(ISBLANK(T3),U3="NO AMP"),OR(ISBLANK(T4),U4="NO AMP"),OR(ISBLANK(T5),U5="NO AMP")),"PASS","FAIL"))</f>
        <v/>
      </c>
      <c r="O21" s="14"/>
      <c r="P21" t="str">
        <f t="shared" si="7"/>
        <v/>
      </c>
      <c r="Q21" t="s">
        <v>105</v>
      </c>
      <c r="R21" t="s">
        <v>32</v>
      </c>
      <c r="S21" t="s">
        <v>19</v>
      </c>
      <c r="U21" t="str">
        <f t="shared" si="8"/>
        <v/>
      </c>
      <c r="V21" s="13"/>
    </row>
    <row r="22" spans="1:22" ht="13.2" customHeight="1" x14ac:dyDescent="0.3">
      <c r="A22">
        <v>5</v>
      </c>
      <c r="B22" t="s">
        <v>109</v>
      </c>
      <c r="C22" t="s">
        <v>34</v>
      </c>
      <c r="E22" t="str">
        <f t="shared" si="0"/>
        <v/>
      </c>
      <c r="F22" t="str">
        <f t="shared" si="2"/>
        <v/>
      </c>
      <c r="K22" s="9"/>
      <c r="L22" s="10" t="s">
        <v>110</v>
      </c>
      <c r="M22" t="s">
        <v>111</v>
      </c>
      <c r="N22" s="22" t="str">
        <f>IF(OR($N$15="Int.",ISBLANK($N$15)),"",IF(OR(N18="PASS",N19="PASS"),IF(OR(N20="PASS",N21="PASS"),"VALID","INVALID"),"INVALID"))</f>
        <v/>
      </c>
      <c r="O22" s="14"/>
      <c r="P22" t="str">
        <f>IF(D$3="","",D$3)</f>
        <v/>
      </c>
      <c r="Q22" t="s">
        <v>112</v>
      </c>
      <c r="R22" t="s">
        <v>25</v>
      </c>
      <c r="S22" t="s">
        <v>27</v>
      </c>
      <c r="U22" t="str">
        <f t="shared" si="5"/>
        <v/>
      </c>
      <c r="V22" s="13" t="str">
        <f t="shared" ref="V22" si="9">IF(OR($N$15="Int.",ISBLANK($N$15)),"",IF(AND(U23="NO*",U25="NO*"),"Case 0",IF(U22="VALID",IF(U24="VALID",IF(U23="YES",IF(U25="YES","Case 1","Case 2"),IF(U25="YES","Case 3","Case 4")),IF(U23="YES",IF(U25="YES","Case 5","Case 6"),IF(U25="YES","Case 7","Case 8"))),IF(U24="VALID",IF(U23="YES",IF(U25="YES","Case 9","Case 10"),IF(U25="YES","Case 11","Case 12")),IF(U23="YES",IF(U25="YES","Case 13","Case 14"),IF(U25="YES","Case 15","Case 16"))))))</f>
        <v/>
      </c>
    </row>
    <row r="23" spans="1:22" ht="13.2" customHeight="1" x14ac:dyDescent="0.3">
      <c r="A23">
        <v>5</v>
      </c>
      <c r="B23" t="s">
        <v>113</v>
      </c>
      <c r="C23" t="s">
        <v>39</v>
      </c>
      <c r="E23" t="str">
        <f t="shared" si="0"/>
        <v/>
      </c>
      <c r="F23" t="str">
        <f t="shared" si="2"/>
        <v/>
      </c>
      <c r="K23" s="9"/>
      <c r="L23" s="10" t="s">
        <v>114</v>
      </c>
      <c r="O23" s="14"/>
      <c r="P23" t="str">
        <f t="shared" ref="P23:P24" si="10">IF(D$3="","",D$3)</f>
        <v/>
      </c>
      <c r="Q23" t="s">
        <v>112</v>
      </c>
      <c r="R23" t="s">
        <v>32</v>
      </c>
      <c r="S23" t="s">
        <v>27</v>
      </c>
      <c r="U23" t="str">
        <f t="shared" si="8"/>
        <v/>
      </c>
      <c r="V23" s="13"/>
    </row>
    <row r="24" spans="1:22" ht="13.2" customHeight="1" x14ac:dyDescent="0.3">
      <c r="A24">
        <v>5</v>
      </c>
      <c r="B24" t="s">
        <v>115</v>
      </c>
      <c r="C24" t="s">
        <v>42</v>
      </c>
      <c r="E24" t="str">
        <f t="shared" si="0"/>
        <v/>
      </c>
      <c r="F24" t="str">
        <f t="shared" si="2"/>
        <v/>
      </c>
      <c r="K24" s="9"/>
      <c r="L24" s="10" t="s">
        <v>116</v>
      </c>
      <c r="M24" t="s">
        <v>117</v>
      </c>
      <c r="N24" s="22" t="str">
        <f>IF(OR($N$15="Int.",ISBLANK($N$15)),"",COUNTIF(E2:E189,"Positive"))</f>
        <v/>
      </c>
      <c r="O24" s="14"/>
      <c r="P24" t="str">
        <f t="shared" si="10"/>
        <v/>
      </c>
      <c r="Q24" t="s">
        <v>118</v>
      </c>
      <c r="R24" t="s">
        <v>25</v>
      </c>
      <c r="S24" t="s">
        <v>27</v>
      </c>
      <c r="U24" t="str">
        <f t="shared" si="5"/>
        <v/>
      </c>
      <c r="V24" s="13"/>
    </row>
    <row r="25" spans="1:22" ht="13.2" customHeight="1" x14ac:dyDescent="0.3">
      <c r="A25">
        <v>5</v>
      </c>
      <c r="B25" t="s">
        <v>119</v>
      </c>
      <c r="C25" t="s">
        <v>49</v>
      </c>
      <c r="E25" t="str">
        <f t="shared" si="0"/>
        <v/>
      </c>
      <c r="F25" t="str">
        <f t="shared" si="2"/>
        <v/>
      </c>
      <c r="K25" s="9"/>
      <c r="L25" s="10" t="s">
        <v>120</v>
      </c>
      <c r="M25" t="s">
        <v>121</v>
      </c>
      <c r="N25" s="8" t="str">
        <f>IF(OR($N$15="Int.",ISBLANK($N$15)),"",COUNTIF(E2:E189,"No Result (RR)"))</f>
        <v/>
      </c>
      <c r="O25" s="14"/>
      <c r="P25" t="str">
        <f>IF(D$3="","",D$3)</f>
        <v/>
      </c>
      <c r="Q25" t="s">
        <v>118</v>
      </c>
      <c r="R25" t="s">
        <v>32</v>
      </c>
      <c r="S25" t="s">
        <v>27</v>
      </c>
      <c r="U25" t="str">
        <f t="shared" si="8"/>
        <v/>
      </c>
      <c r="V25" s="13"/>
    </row>
    <row r="26" spans="1:22" ht="13.2" customHeight="1" x14ac:dyDescent="0.3">
      <c r="A26">
        <v>7</v>
      </c>
      <c r="B26" t="s">
        <v>122</v>
      </c>
      <c r="C26" t="s">
        <v>20</v>
      </c>
      <c r="E26" t="str">
        <f t="shared" si="0"/>
        <v/>
      </c>
      <c r="F26" t="str">
        <f t="shared" si="2"/>
        <v/>
      </c>
      <c r="K26" s="9"/>
      <c r="L26" s="10" t="s">
        <v>123</v>
      </c>
      <c r="M26" t="s">
        <v>124</v>
      </c>
      <c r="N26" s="8" t="str">
        <f>IF(OR($N$15="Int.",ISBLANK($N$15)),"",COUNTIF(E2:E189,"No Result (N1)"))</f>
        <v/>
      </c>
      <c r="O26" s="14"/>
      <c r="P26" t="str">
        <f>IF(D$4="","",D$4)</f>
        <v/>
      </c>
      <c r="Q26" t="s">
        <v>125</v>
      </c>
      <c r="R26" t="s">
        <v>25</v>
      </c>
      <c r="S26" t="s">
        <v>33</v>
      </c>
      <c r="U26" t="str">
        <f t="shared" si="5"/>
        <v/>
      </c>
      <c r="V26" s="13" t="str">
        <f t="shared" ref="V26" si="11">IF(OR($N$15="Int.",ISBLANK($N$15)),"",IF(AND(U27="NO*",U29="NO*"),"Case 0",IF(U26="VALID",IF(U28="VALID",IF(U27="YES",IF(U29="YES","Case 1","Case 2"),IF(U29="YES","Case 3","Case 4")),IF(U27="YES",IF(U29="YES","Case 5","Case 6"),IF(U29="YES","Case 7","Case 8"))),IF(U28="VALID",IF(U27="YES",IF(U29="YES","Case 9","Case 10"),IF(U29="YES","Case 11","Case 12")),IF(U27="YES",IF(U29="YES","Case 13","Case 14"),IF(U29="YES","Case 15","Case 16"))))))</f>
        <v/>
      </c>
    </row>
    <row r="27" spans="1:22" ht="13.2" customHeight="1" x14ac:dyDescent="0.3">
      <c r="A27">
        <v>7</v>
      </c>
      <c r="B27" t="s">
        <v>126</v>
      </c>
      <c r="C27" t="s">
        <v>28</v>
      </c>
      <c r="E27" t="str">
        <f t="shared" si="0"/>
        <v/>
      </c>
      <c r="F27" t="str">
        <f t="shared" si="2"/>
        <v/>
      </c>
      <c r="K27" s="9"/>
      <c r="L27" s="10" t="s">
        <v>127</v>
      </c>
      <c r="M27" t="s">
        <v>128</v>
      </c>
      <c r="N27" s="8" t="str">
        <f>IF(OR($N$15="Int.",ISBLANK($N$15)),"",COUNTIF(E2:E189,"Inconclusive"))</f>
        <v/>
      </c>
      <c r="O27" s="14"/>
      <c r="P27" t="str">
        <f t="shared" ref="P27:P29" si="12">IF(D$4="","",D$4)</f>
        <v/>
      </c>
      <c r="Q27" t="s">
        <v>125</v>
      </c>
      <c r="R27" t="s">
        <v>32</v>
      </c>
      <c r="S27" t="s">
        <v>33</v>
      </c>
      <c r="U27" t="str">
        <f t="shared" si="8"/>
        <v/>
      </c>
      <c r="V27" s="13"/>
    </row>
    <row r="28" spans="1:22" ht="13.2" customHeight="1" x14ac:dyDescent="0.3">
      <c r="A28">
        <v>7</v>
      </c>
      <c r="B28" t="s">
        <v>129</v>
      </c>
      <c r="C28" t="s">
        <v>34</v>
      </c>
      <c r="E28" t="str">
        <f t="shared" si="0"/>
        <v/>
      </c>
      <c r="F28" t="str">
        <f t="shared" si="2"/>
        <v/>
      </c>
      <c r="K28" s="9"/>
      <c r="L28" s="10" t="s">
        <v>130</v>
      </c>
      <c r="M28" t="s">
        <v>131</v>
      </c>
      <c r="N28" s="8" t="str">
        <f>IF(OR($N$15="Int.",ISBLANK($N$15)),"",COUNTIF(E2:E189,"Negative"))</f>
        <v/>
      </c>
      <c r="O28" s="14"/>
      <c r="P28" t="str">
        <f t="shared" si="12"/>
        <v/>
      </c>
      <c r="Q28" t="s">
        <v>132</v>
      </c>
      <c r="R28" t="s">
        <v>25</v>
      </c>
      <c r="S28" t="s">
        <v>33</v>
      </c>
      <c r="U28" t="str">
        <f t="shared" si="5"/>
        <v/>
      </c>
      <c r="V28" s="13"/>
    </row>
    <row r="29" spans="1:22" ht="13.2" customHeight="1" x14ac:dyDescent="0.3">
      <c r="A29">
        <v>7</v>
      </c>
      <c r="B29" t="s">
        <v>133</v>
      </c>
      <c r="C29" t="s">
        <v>39</v>
      </c>
      <c r="E29" t="str">
        <f t="shared" si="0"/>
        <v/>
      </c>
      <c r="F29" t="str">
        <f t="shared" si="2"/>
        <v/>
      </c>
      <c r="K29" s="9"/>
      <c r="L29" s="10" t="s">
        <v>134</v>
      </c>
      <c r="M29" t="s">
        <v>135</v>
      </c>
      <c r="N29" s="8" t="str" cm="1">
        <f t="array" ref="N29">IF(OR($N$15="Int.",ISBLANK($N$15)),"",IF(COUNTIF(E2:E189,"Pending")=0,SUMPRODUCT(--(LEN(E2:E189)&lt;&gt;0)),_xlfn.CONCAT(SUMPRODUCT(--(LEN(E2:E189)&lt;&gt;0))," (",COUNTIF(E2:E189,"Pending")," Pending)")))</f>
        <v/>
      </c>
      <c r="O29" s="14"/>
      <c r="P29" t="str">
        <f t="shared" si="12"/>
        <v/>
      </c>
      <c r="Q29" t="s">
        <v>132</v>
      </c>
      <c r="R29" t="s">
        <v>32</v>
      </c>
      <c r="S29" t="s">
        <v>33</v>
      </c>
      <c r="U29" t="str">
        <f t="shared" ref="U29:U81" si="13">IF($T$1&lt;&gt;"Cq","",IF(T29="","NO",IF(T29&lt;33,"YES","NO*")))</f>
        <v/>
      </c>
      <c r="V29" s="13"/>
    </row>
    <row r="30" spans="1:22" ht="13.2" customHeight="1" x14ac:dyDescent="0.3">
      <c r="A30">
        <v>7</v>
      </c>
      <c r="B30" t="s">
        <v>136</v>
      </c>
      <c r="C30" t="s">
        <v>42</v>
      </c>
      <c r="E30" t="str">
        <f t="shared" si="0"/>
        <v/>
      </c>
      <c r="F30" t="str">
        <f t="shared" si="2"/>
        <v/>
      </c>
      <c r="K30" s="9"/>
      <c r="L30" s="10" t="s">
        <v>137</v>
      </c>
      <c r="N30" s="24"/>
      <c r="O30" s="14"/>
      <c r="P30" t="str">
        <f>IF(D$5="","",D$5)</f>
        <v/>
      </c>
      <c r="Q30" t="s">
        <v>138</v>
      </c>
      <c r="R30" t="s">
        <v>25</v>
      </c>
      <c r="S30" t="s">
        <v>38</v>
      </c>
      <c r="U30" t="str">
        <f t="shared" ref="U30:U80" si="14">IF($T$1&lt;&gt;"Cq","",IF(T30="","INVALID",IF(T30&lt;33,"VALID","INVALID")))</f>
        <v/>
      </c>
      <c r="V30" s="13" t="str">
        <f t="shared" ref="V30" si="15">IF(OR($N$15="Int.",ISBLANK($N$15)),"",IF(AND(U31="NO*",U33="NO*"),"Case 0",IF(U30="VALID",IF(U32="VALID",IF(U31="YES",IF(U33="YES","Case 1","Case 2"),IF(U33="YES","Case 3","Case 4")),IF(U31="YES",IF(U33="YES","Case 5","Case 6"),IF(U33="YES","Case 7","Case 8"))),IF(U32="VALID",IF(U31="YES",IF(U33="YES","Case 9","Case 10"),IF(U33="YES","Case 11","Case 12")),IF(U31="YES",IF(U33="YES","Case 13","Case 14"),IF(U33="YES","Case 15","Case 16"))))))</f>
        <v/>
      </c>
    </row>
    <row r="31" spans="1:22" ht="13.2" customHeight="1" x14ac:dyDescent="0.3">
      <c r="A31">
        <v>7</v>
      </c>
      <c r="B31" t="s">
        <v>139</v>
      </c>
      <c r="C31" t="s">
        <v>49</v>
      </c>
      <c r="E31" t="str">
        <f t="shared" si="0"/>
        <v/>
      </c>
      <c r="F31" t="str">
        <f t="shared" si="2"/>
        <v/>
      </c>
      <c r="K31" s="9"/>
      <c r="L31" s="10" t="s">
        <v>140</v>
      </c>
      <c r="M31" t="s">
        <v>141</v>
      </c>
      <c r="N31" s="15"/>
      <c r="O31" s="14"/>
      <c r="P31" t="str">
        <f t="shared" ref="P31:P33" si="16">IF(D$5="","",D$5)</f>
        <v/>
      </c>
      <c r="Q31" t="s">
        <v>138</v>
      </c>
      <c r="R31" t="s">
        <v>32</v>
      </c>
      <c r="S31" t="s">
        <v>38</v>
      </c>
      <c r="U31" t="str">
        <f t="shared" si="13"/>
        <v/>
      </c>
      <c r="V31" s="13"/>
    </row>
    <row r="32" spans="1:22" ht="13.2" customHeight="1" x14ac:dyDescent="0.3">
      <c r="A32">
        <v>8</v>
      </c>
      <c r="B32" t="s">
        <v>142</v>
      </c>
      <c r="C32" t="s">
        <v>20</v>
      </c>
      <c r="E32" t="str">
        <f t="shared" si="0"/>
        <v/>
      </c>
      <c r="F32" t="str">
        <f t="shared" si="2"/>
        <v/>
      </c>
      <c r="K32" s="9"/>
      <c r="L32" s="25" t="s">
        <v>143</v>
      </c>
      <c r="M32" s="26"/>
      <c r="N32" s="26"/>
      <c r="O32" s="27"/>
      <c r="P32" t="str">
        <f t="shared" si="16"/>
        <v/>
      </c>
      <c r="Q32" t="s">
        <v>144</v>
      </c>
      <c r="R32" t="s">
        <v>25</v>
      </c>
      <c r="S32" t="s">
        <v>38</v>
      </c>
      <c r="U32" t="str">
        <f t="shared" si="14"/>
        <v/>
      </c>
      <c r="V32" s="13"/>
    </row>
    <row r="33" spans="1:22" ht="13.2" customHeight="1" x14ac:dyDescent="0.3">
      <c r="A33">
        <v>8</v>
      </c>
      <c r="B33" t="s">
        <v>145</v>
      </c>
      <c r="C33" t="s">
        <v>28</v>
      </c>
      <c r="E33" t="str">
        <f t="shared" si="0"/>
        <v/>
      </c>
      <c r="F33" t="str">
        <f t="shared" si="2"/>
        <v/>
      </c>
      <c r="K33" s="9"/>
      <c r="L33" s="25" t="s">
        <v>146</v>
      </c>
      <c r="M33" s="46"/>
      <c r="N33" s="46"/>
      <c r="O33" s="27"/>
      <c r="P33" t="str">
        <f t="shared" si="16"/>
        <v/>
      </c>
      <c r="Q33" t="s">
        <v>144</v>
      </c>
      <c r="R33" t="s">
        <v>32</v>
      </c>
      <c r="S33" t="s">
        <v>38</v>
      </c>
      <c r="U33" t="str">
        <f t="shared" si="13"/>
        <v/>
      </c>
      <c r="V33" s="13"/>
    </row>
    <row r="34" spans="1:22" ht="13.2" customHeight="1" x14ac:dyDescent="0.3">
      <c r="A34">
        <v>8</v>
      </c>
      <c r="B34" t="s">
        <v>147</v>
      </c>
      <c r="C34" t="s">
        <v>34</v>
      </c>
      <c r="E34" t="str">
        <f t="shared" si="0"/>
        <v/>
      </c>
      <c r="F34" t="str">
        <f t="shared" si="2"/>
        <v/>
      </c>
      <c r="K34" s="9"/>
      <c r="L34" s="25" t="s">
        <v>148</v>
      </c>
      <c r="M34" s="28"/>
      <c r="N34" s="28"/>
      <c r="O34" s="29"/>
      <c r="P34" t="str">
        <f>IF(D$6="","",D$6)</f>
        <v/>
      </c>
      <c r="Q34" t="s">
        <v>149</v>
      </c>
      <c r="R34" t="s">
        <v>25</v>
      </c>
      <c r="S34" t="s">
        <v>41</v>
      </c>
      <c r="U34" t="str">
        <f t="shared" si="14"/>
        <v/>
      </c>
      <c r="V34" s="13" t="str">
        <f t="shared" ref="V34" si="17">IF(OR($N$15="Int.",ISBLANK($N$15)),"",IF(AND(U35="NO*",U37="NO*"),"Case 0",IF(U34="VALID",IF(U36="VALID",IF(U35="YES",IF(U37="YES","Case 1","Case 2"),IF(U37="YES","Case 3","Case 4")),IF(U35="YES",IF(U37="YES","Case 5","Case 6"),IF(U37="YES","Case 7","Case 8"))),IF(U36="VALID",IF(U35="YES",IF(U37="YES","Case 9","Case 10"),IF(U37="YES","Case 11","Case 12")),IF(U35="YES",IF(U37="YES","Case 13","Case 14"),IF(U37="YES","Case 15","Case 16"))))))</f>
        <v/>
      </c>
    </row>
    <row r="35" spans="1:22" ht="13.2" customHeight="1" x14ac:dyDescent="0.3">
      <c r="A35">
        <v>8</v>
      </c>
      <c r="B35" t="s">
        <v>150</v>
      </c>
      <c r="C35" t="s">
        <v>39</v>
      </c>
      <c r="E35" t="str">
        <f t="shared" si="0"/>
        <v/>
      </c>
      <c r="F35" t="str">
        <f t="shared" si="2"/>
        <v/>
      </c>
      <c r="K35" s="9"/>
      <c r="L35" s="25" t="s">
        <v>151</v>
      </c>
      <c r="M35" s="46"/>
      <c r="N35" s="46"/>
      <c r="O35" s="29"/>
      <c r="P35" t="str">
        <f t="shared" ref="P35:P37" si="18">IF(D$6="","",D$6)</f>
        <v/>
      </c>
      <c r="Q35" t="s">
        <v>149</v>
      </c>
      <c r="R35" t="s">
        <v>32</v>
      </c>
      <c r="S35" t="s">
        <v>41</v>
      </c>
      <c r="U35" t="str">
        <f t="shared" si="13"/>
        <v/>
      </c>
      <c r="V35" s="13"/>
    </row>
    <row r="36" spans="1:22" ht="13.2" customHeight="1" x14ac:dyDescent="0.3">
      <c r="A36">
        <v>8</v>
      </c>
      <c r="B36" t="s">
        <v>152</v>
      </c>
      <c r="C36" t="s">
        <v>42</v>
      </c>
      <c r="E36" t="str">
        <f t="shared" si="0"/>
        <v/>
      </c>
      <c r="F36" t="str">
        <f t="shared" si="2"/>
        <v/>
      </c>
      <c r="K36" s="9"/>
      <c r="L36" s="25" t="s">
        <v>153</v>
      </c>
      <c r="M36" s="30"/>
      <c r="N36" s="30"/>
      <c r="O36" s="29"/>
      <c r="P36" t="str">
        <f t="shared" si="18"/>
        <v/>
      </c>
      <c r="Q36" t="s">
        <v>154</v>
      </c>
      <c r="R36" t="s">
        <v>25</v>
      </c>
      <c r="S36" t="s">
        <v>41</v>
      </c>
      <c r="U36" t="str">
        <f t="shared" si="14"/>
        <v/>
      </c>
      <c r="V36" s="13"/>
    </row>
    <row r="37" spans="1:22" ht="13.2" customHeight="1" x14ac:dyDescent="0.3">
      <c r="A37">
        <v>8</v>
      </c>
      <c r="B37" t="s">
        <v>155</v>
      </c>
      <c r="C37" t="s">
        <v>49</v>
      </c>
      <c r="E37" t="str">
        <f t="shared" si="0"/>
        <v/>
      </c>
      <c r="F37" t="str">
        <f t="shared" si="2"/>
        <v/>
      </c>
      <c r="K37" s="9"/>
      <c r="L37" s="25" t="s">
        <v>156</v>
      </c>
      <c r="M37" s="28"/>
      <c r="N37" s="28"/>
      <c r="O37" s="29"/>
      <c r="P37" t="str">
        <f t="shared" si="18"/>
        <v/>
      </c>
      <c r="Q37" t="s">
        <v>154</v>
      </c>
      <c r="R37" t="s">
        <v>32</v>
      </c>
      <c r="S37" t="s">
        <v>41</v>
      </c>
      <c r="U37" t="str">
        <f t="shared" si="13"/>
        <v/>
      </c>
      <c r="V37" s="13"/>
    </row>
    <row r="38" spans="1:22" ht="13.2" customHeight="1" x14ac:dyDescent="0.3">
      <c r="A38">
        <v>10</v>
      </c>
      <c r="B38" t="s">
        <v>157</v>
      </c>
      <c r="C38" t="s">
        <v>20</v>
      </c>
      <c r="E38" t="str">
        <f t="shared" si="0"/>
        <v/>
      </c>
      <c r="F38" t="str">
        <f t="shared" si="2"/>
        <v/>
      </c>
      <c r="K38" s="9"/>
      <c r="L38" s="25" t="s">
        <v>158</v>
      </c>
      <c r="M38" s="28"/>
      <c r="N38" s="28"/>
      <c r="O38" s="29"/>
      <c r="P38" t="str">
        <f>IF(D$7="","",D$7)</f>
        <v/>
      </c>
      <c r="Q38" t="s">
        <v>159</v>
      </c>
      <c r="R38" t="s">
        <v>25</v>
      </c>
      <c r="S38" t="s">
        <v>48</v>
      </c>
      <c r="U38" t="str">
        <f t="shared" si="14"/>
        <v/>
      </c>
      <c r="V38" s="13" t="str">
        <f t="shared" ref="V38" si="19">IF(OR($N$15="Int.",ISBLANK($N$15)),"",IF(AND(U39="NO*",U41="NO*"),"Case 0",IF(U38="VALID",IF(U40="VALID",IF(U39="YES",IF(U41="YES","Case 1","Case 2"),IF(U41="YES","Case 3","Case 4")),IF(U39="YES",IF(U41="YES","Case 5","Case 6"),IF(U41="YES","Case 7","Case 8"))),IF(U40="VALID",IF(U39="YES",IF(U41="YES","Case 9","Case 10"),IF(U41="YES","Case 11","Case 12")),IF(U39="YES",IF(U41="YES","Case 13","Case 14"),IF(U41="YES","Case 15","Case 16"))))))</f>
        <v/>
      </c>
    </row>
    <row r="39" spans="1:22" ht="13.2" customHeight="1" x14ac:dyDescent="0.3">
      <c r="A39">
        <v>10</v>
      </c>
      <c r="B39" t="s">
        <v>160</v>
      </c>
      <c r="C39" t="s">
        <v>28</v>
      </c>
      <c r="E39" t="str">
        <f t="shared" si="0"/>
        <v/>
      </c>
      <c r="F39" t="str">
        <f t="shared" si="2"/>
        <v/>
      </c>
      <c r="K39" s="9"/>
      <c r="L39" s="25" t="s">
        <v>161</v>
      </c>
      <c r="M39" s="30"/>
      <c r="N39" s="28"/>
      <c r="O39" s="29"/>
      <c r="P39" t="str">
        <f t="shared" ref="P39:P40" si="20">IF(D$7="","",D$7)</f>
        <v/>
      </c>
      <c r="Q39" t="s">
        <v>159</v>
      </c>
      <c r="R39" t="s">
        <v>32</v>
      </c>
      <c r="S39" t="s">
        <v>48</v>
      </c>
      <c r="U39" t="str">
        <f t="shared" si="13"/>
        <v/>
      </c>
      <c r="V39" s="13"/>
    </row>
    <row r="40" spans="1:22" ht="13.2" customHeight="1" x14ac:dyDescent="0.3">
      <c r="A40">
        <v>10</v>
      </c>
      <c r="B40" t="s">
        <v>162</v>
      </c>
      <c r="C40" t="s">
        <v>34</v>
      </c>
      <c r="E40" t="str">
        <f t="shared" si="0"/>
        <v/>
      </c>
      <c r="F40" t="str">
        <f t="shared" si="2"/>
        <v/>
      </c>
      <c r="K40" s="9"/>
      <c r="L40" s="25" t="s">
        <v>163</v>
      </c>
      <c r="M40" s="28"/>
      <c r="N40" s="28"/>
      <c r="O40" s="29"/>
      <c r="P40" t="str">
        <f t="shared" si="20"/>
        <v/>
      </c>
      <c r="Q40" t="s">
        <v>164</v>
      </c>
      <c r="R40" t="s">
        <v>25</v>
      </c>
      <c r="S40" t="s">
        <v>48</v>
      </c>
      <c r="U40" t="str">
        <f t="shared" si="14"/>
        <v/>
      </c>
      <c r="V40" s="13"/>
    </row>
    <row r="41" spans="1:22" ht="13.2" customHeight="1" x14ac:dyDescent="0.3">
      <c r="A41">
        <v>10</v>
      </c>
      <c r="B41" t="s">
        <v>165</v>
      </c>
      <c r="C41" t="s">
        <v>39</v>
      </c>
      <c r="E41" t="str">
        <f t="shared" si="0"/>
        <v/>
      </c>
      <c r="F41" t="str">
        <f t="shared" si="2"/>
        <v/>
      </c>
      <c r="K41" s="9"/>
      <c r="L41" s="25" t="s">
        <v>166</v>
      </c>
      <c r="M41" s="28"/>
      <c r="N41" s="28"/>
      <c r="O41" s="29"/>
      <c r="P41" t="str">
        <f>IF(D$7="","",D$7)</f>
        <v/>
      </c>
      <c r="Q41" t="s">
        <v>164</v>
      </c>
      <c r="R41" t="s">
        <v>32</v>
      </c>
      <c r="S41" t="s">
        <v>48</v>
      </c>
      <c r="U41" t="str">
        <f t="shared" si="13"/>
        <v/>
      </c>
      <c r="V41" s="13"/>
    </row>
    <row r="42" spans="1:22" ht="13.2" customHeight="1" x14ac:dyDescent="0.3">
      <c r="A42">
        <v>10</v>
      </c>
      <c r="B42" t="s">
        <v>167</v>
      </c>
      <c r="C42" t="s">
        <v>42</v>
      </c>
      <c r="E42" t="str">
        <f t="shared" si="0"/>
        <v/>
      </c>
      <c r="F42" t="str">
        <f t="shared" si="2"/>
        <v/>
      </c>
      <c r="K42" s="9"/>
      <c r="L42" s="25" t="s">
        <v>168</v>
      </c>
      <c r="M42" s="28"/>
      <c r="N42" s="28"/>
      <c r="O42" s="29"/>
      <c r="P42" t="str">
        <f>IF(D$8="","",D$8)</f>
        <v/>
      </c>
      <c r="Q42" t="s">
        <v>169</v>
      </c>
      <c r="R42" t="s">
        <v>25</v>
      </c>
      <c r="S42" t="s">
        <v>53</v>
      </c>
      <c r="U42" t="str">
        <f t="shared" si="14"/>
        <v/>
      </c>
      <c r="V42" s="13" t="str">
        <f t="shared" ref="V42" si="21">IF(OR($N$15="Int.",ISBLANK($N$15)),"",IF(AND(U43="NO*",U45="NO*"),"Case 0",IF(U42="VALID",IF(U44="VALID",IF(U43="YES",IF(U45="YES","Case 1","Case 2"),IF(U45="YES","Case 3","Case 4")),IF(U43="YES",IF(U45="YES","Case 5","Case 6"),IF(U45="YES","Case 7","Case 8"))),IF(U44="VALID",IF(U43="YES",IF(U45="YES","Case 9","Case 10"),IF(U45="YES","Case 11","Case 12")),IF(U43="YES",IF(U45="YES","Case 13","Case 14"),IF(U45="YES","Case 15","Case 16"))))))</f>
        <v/>
      </c>
    </row>
    <row r="43" spans="1:22" ht="13.2" customHeight="1" x14ac:dyDescent="0.3">
      <c r="A43">
        <v>10</v>
      </c>
      <c r="B43" t="s">
        <v>170</v>
      </c>
      <c r="C43" t="s">
        <v>49</v>
      </c>
      <c r="E43" t="str">
        <f t="shared" si="0"/>
        <v/>
      </c>
      <c r="F43" t="str">
        <f t="shared" si="2"/>
        <v/>
      </c>
      <c r="K43" s="9"/>
      <c r="L43" s="25" t="s">
        <v>171</v>
      </c>
      <c r="M43" s="28"/>
      <c r="N43" s="28"/>
      <c r="O43" s="29"/>
      <c r="P43" t="str">
        <f t="shared" ref="P43:P45" si="22">IF(D$8="","",D$8)</f>
        <v/>
      </c>
      <c r="Q43" t="s">
        <v>169</v>
      </c>
      <c r="R43" t="s">
        <v>32</v>
      </c>
      <c r="S43" t="s">
        <v>53</v>
      </c>
      <c r="U43" t="str">
        <f t="shared" si="13"/>
        <v/>
      </c>
      <c r="V43" s="13"/>
    </row>
    <row r="44" spans="1:22" ht="13.2" customHeight="1" x14ac:dyDescent="0.3">
      <c r="A44">
        <v>11</v>
      </c>
      <c r="B44" t="s">
        <v>172</v>
      </c>
      <c r="C44" t="s">
        <v>20</v>
      </c>
      <c r="E44" t="str">
        <f t="shared" si="0"/>
        <v/>
      </c>
      <c r="F44" t="str">
        <f t="shared" si="2"/>
        <v/>
      </c>
      <c r="K44" s="9"/>
      <c r="L44" s="25" t="s">
        <v>173</v>
      </c>
      <c r="M44" s="28"/>
      <c r="N44" s="28"/>
      <c r="O44" s="29"/>
      <c r="P44" t="str">
        <f t="shared" si="22"/>
        <v/>
      </c>
      <c r="Q44" t="s">
        <v>174</v>
      </c>
      <c r="R44" t="s">
        <v>25</v>
      </c>
      <c r="S44" t="s">
        <v>53</v>
      </c>
      <c r="U44" t="str">
        <f t="shared" si="14"/>
        <v/>
      </c>
      <c r="V44" s="13"/>
    </row>
    <row r="45" spans="1:22" ht="13.2" customHeight="1" x14ac:dyDescent="0.3">
      <c r="A45">
        <v>11</v>
      </c>
      <c r="B45" t="s">
        <v>175</v>
      </c>
      <c r="C45" t="s">
        <v>28</v>
      </c>
      <c r="E45" t="str">
        <f t="shared" si="0"/>
        <v/>
      </c>
      <c r="F45" t="str">
        <f t="shared" si="2"/>
        <v/>
      </c>
      <c r="K45" s="9"/>
      <c r="L45" s="25" t="s">
        <v>176</v>
      </c>
      <c r="M45" s="28"/>
      <c r="N45" s="28"/>
      <c r="O45" s="29"/>
      <c r="P45" t="str">
        <f t="shared" si="22"/>
        <v/>
      </c>
      <c r="Q45" t="s">
        <v>174</v>
      </c>
      <c r="R45" t="s">
        <v>32</v>
      </c>
      <c r="S45" t="s">
        <v>53</v>
      </c>
      <c r="U45" t="str">
        <f t="shared" si="13"/>
        <v/>
      </c>
      <c r="V45" s="13"/>
    </row>
    <row r="46" spans="1:22" ht="13.2" customHeight="1" x14ac:dyDescent="0.3">
      <c r="A46">
        <v>11</v>
      </c>
      <c r="B46" t="s">
        <v>177</v>
      </c>
      <c r="C46" t="s">
        <v>34</v>
      </c>
      <c r="E46" t="str">
        <f t="shared" si="0"/>
        <v/>
      </c>
      <c r="F46" t="str">
        <f t="shared" si="2"/>
        <v/>
      </c>
      <c r="K46" s="9"/>
      <c r="L46" s="25" t="s">
        <v>178</v>
      </c>
      <c r="M46" s="28"/>
      <c r="N46" s="28"/>
      <c r="O46" s="29"/>
      <c r="P46" t="str">
        <f>IF(D$9="","",D$9)</f>
        <v/>
      </c>
      <c r="Q46" t="s">
        <v>179</v>
      </c>
      <c r="R46" t="s">
        <v>25</v>
      </c>
      <c r="S46" t="s">
        <v>58</v>
      </c>
      <c r="U46" t="str">
        <f t="shared" si="14"/>
        <v/>
      </c>
      <c r="V46" s="13" t="str">
        <f t="shared" ref="V46" si="23">IF(OR($N$15="Int.",ISBLANK($N$15)),"",IF(AND(U47="NO*",U49="NO*"),"Case 0",IF(U46="VALID",IF(U48="VALID",IF(U47="YES",IF(U49="YES","Case 1","Case 2"),IF(U49="YES","Case 3","Case 4")),IF(U47="YES",IF(U49="YES","Case 5","Case 6"),IF(U49="YES","Case 7","Case 8"))),IF(U48="VALID",IF(U47="YES",IF(U49="YES","Case 9","Case 10"),IF(U49="YES","Case 11","Case 12")),IF(U47="YES",IF(U49="YES","Case 13","Case 14"),IF(U49="YES","Case 15","Case 16"))))))</f>
        <v/>
      </c>
    </row>
    <row r="47" spans="1:22" ht="13.2" customHeight="1" x14ac:dyDescent="0.3">
      <c r="A47">
        <v>11</v>
      </c>
      <c r="B47" t="s">
        <v>180</v>
      </c>
      <c r="C47" t="s">
        <v>39</v>
      </c>
      <c r="E47" t="str">
        <f t="shared" si="0"/>
        <v/>
      </c>
      <c r="F47" t="str">
        <f t="shared" si="2"/>
        <v/>
      </c>
      <c r="K47" s="9"/>
      <c r="L47" s="25" t="s">
        <v>181</v>
      </c>
      <c r="M47" s="28"/>
      <c r="N47" s="28"/>
      <c r="O47" s="29"/>
      <c r="P47" t="str">
        <f t="shared" ref="P47:P49" si="24">IF(D$9="","",D$9)</f>
        <v/>
      </c>
      <c r="Q47" t="s">
        <v>179</v>
      </c>
      <c r="R47" t="s">
        <v>32</v>
      </c>
      <c r="S47" t="s">
        <v>58</v>
      </c>
      <c r="U47" t="str">
        <f t="shared" si="13"/>
        <v/>
      </c>
      <c r="V47" s="13"/>
    </row>
    <row r="48" spans="1:22" ht="13.2" customHeight="1" x14ac:dyDescent="0.3">
      <c r="A48">
        <v>11</v>
      </c>
      <c r="B48" t="s">
        <v>182</v>
      </c>
      <c r="C48" t="s">
        <v>42</v>
      </c>
      <c r="E48" t="str">
        <f t="shared" si="0"/>
        <v/>
      </c>
      <c r="F48" t="str">
        <f t="shared" si="2"/>
        <v/>
      </c>
      <c r="K48" s="9"/>
      <c r="L48" s="25" t="s">
        <v>183</v>
      </c>
      <c r="M48" s="28"/>
      <c r="N48" s="28"/>
      <c r="O48" s="29"/>
      <c r="P48" t="str">
        <f t="shared" si="24"/>
        <v/>
      </c>
      <c r="Q48" t="s">
        <v>184</v>
      </c>
      <c r="R48" t="s">
        <v>25</v>
      </c>
      <c r="S48" t="s">
        <v>58</v>
      </c>
      <c r="U48" t="str">
        <f t="shared" si="14"/>
        <v/>
      </c>
      <c r="V48" s="13"/>
    </row>
    <row r="49" spans="1:22" ht="13.2" customHeight="1" x14ac:dyDescent="0.3">
      <c r="A49" s="21">
        <v>11</v>
      </c>
      <c r="B49" s="21" t="s">
        <v>185</v>
      </c>
      <c r="C49" s="21" t="s">
        <v>49</v>
      </c>
      <c r="D49" s="21"/>
      <c r="E49" s="21" t="str">
        <f t="shared" si="0"/>
        <v/>
      </c>
      <c r="F49" s="21" t="str">
        <f t="shared" si="2"/>
        <v/>
      </c>
      <c r="G49" s="31"/>
      <c r="H49" s="21"/>
      <c r="I49" s="21"/>
      <c r="J49" s="21"/>
      <c r="K49" s="32"/>
      <c r="L49" s="25" t="s">
        <v>186</v>
      </c>
      <c r="M49" s="28"/>
      <c r="N49" s="28"/>
      <c r="O49" s="29"/>
      <c r="P49" t="str">
        <f t="shared" si="24"/>
        <v/>
      </c>
      <c r="Q49" t="s">
        <v>184</v>
      </c>
      <c r="R49" t="s">
        <v>32</v>
      </c>
      <c r="S49" t="s">
        <v>58</v>
      </c>
      <c r="U49" t="str">
        <f t="shared" si="13"/>
        <v/>
      </c>
      <c r="V49" s="13"/>
    </row>
    <row r="50" spans="1:22" ht="13.2" customHeight="1" x14ac:dyDescent="0.3">
      <c r="A50">
        <v>1</v>
      </c>
      <c r="B50" t="s">
        <v>187</v>
      </c>
      <c r="C50" t="s">
        <v>20</v>
      </c>
      <c r="E50" t="str">
        <f t="shared" si="0"/>
        <v/>
      </c>
      <c r="F50" t="str">
        <f t="shared" si="2"/>
        <v/>
      </c>
      <c r="K50" s="9"/>
      <c r="L50" s="25" t="s">
        <v>188</v>
      </c>
      <c r="M50" s="28"/>
      <c r="N50" s="28"/>
      <c r="O50" s="29"/>
      <c r="P50" t="str">
        <f>IF(D$10="","",D$10)</f>
        <v/>
      </c>
      <c r="Q50" t="s">
        <v>189</v>
      </c>
      <c r="R50" t="s">
        <v>25</v>
      </c>
      <c r="S50" t="s">
        <v>62</v>
      </c>
      <c r="U50" t="str">
        <f t="shared" si="14"/>
        <v/>
      </c>
      <c r="V50" s="13" t="str">
        <f t="shared" ref="V50" si="25">IF(OR($N$15="Int.",ISBLANK($N$15)),"",IF(AND(U51="NO*",U53="NO*"),"Case 0",IF(U50="VALID",IF(U52="VALID",IF(U51="YES",IF(U53="YES","Case 1","Case 2"),IF(U53="YES","Case 3","Case 4")),IF(U51="YES",IF(U53="YES","Case 5","Case 6"),IF(U53="YES","Case 7","Case 8"))),IF(U52="VALID",IF(U51="YES",IF(U53="YES","Case 9","Case 10"),IF(U53="YES","Case 11","Case 12")),IF(U51="YES",IF(U53="YES","Case 13","Case 14"),IF(U53="YES","Case 15","Case 16"))))))</f>
        <v/>
      </c>
    </row>
    <row r="51" spans="1:22" ht="13.2" customHeight="1" x14ac:dyDescent="0.3">
      <c r="A51">
        <v>1</v>
      </c>
      <c r="B51" t="s">
        <v>190</v>
      </c>
      <c r="C51" t="s">
        <v>28</v>
      </c>
      <c r="E51" t="str">
        <f t="shared" si="0"/>
        <v/>
      </c>
      <c r="F51" t="str">
        <f t="shared" si="2"/>
        <v/>
      </c>
      <c r="K51" s="9"/>
      <c r="L51" s="25" t="s">
        <v>191</v>
      </c>
      <c r="M51" s="28"/>
      <c r="N51" s="28"/>
      <c r="O51" s="29"/>
      <c r="P51" t="str">
        <f t="shared" ref="P51:P53" si="26">IF(D$10="","",D$10)</f>
        <v/>
      </c>
      <c r="Q51" t="s">
        <v>189</v>
      </c>
      <c r="R51" t="s">
        <v>32</v>
      </c>
      <c r="S51" t="s">
        <v>62</v>
      </c>
      <c r="U51" t="str">
        <f t="shared" si="13"/>
        <v/>
      </c>
      <c r="V51" s="13"/>
    </row>
    <row r="52" spans="1:22" ht="13.2" customHeight="1" x14ac:dyDescent="0.3">
      <c r="A52">
        <v>1</v>
      </c>
      <c r="B52" t="s">
        <v>192</v>
      </c>
      <c r="C52" t="s">
        <v>34</v>
      </c>
      <c r="E52" t="str">
        <f t="shared" si="0"/>
        <v/>
      </c>
      <c r="F52" t="str">
        <f t="shared" si="2"/>
        <v/>
      </c>
      <c r="K52" s="9"/>
      <c r="L52" s="25" t="s">
        <v>193</v>
      </c>
      <c r="M52" s="28"/>
      <c r="N52" s="28"/>
      <c r="O52" s="29"/>
      <c r="P52" t="str">
        <f t="shared" si="26"/>
        <v/>
      </c>
      <c r="Q52" t="s">
        <v>194</v>
      </c>
      <c r="R52" t="s">
        <v>25</v>
      </c>
      <c r="S52" t="s">
        <v>62</v>
      </c>
      <c r="U52" t="str">
        <f t="shared" si="14"/>
        <v/>
      </c>
      <c r="V52" s="13"/>
    </row>
    <row r="53" spans="1:22" ht="13.2" customHeight="1" x14ac:dyDescent="0.3">
      <c r="A53">
        <v>1</v>
      </c>
      <c r="B53" t="s">
        <v>195</v>
      </c>
      <c r="C53" t="s">
        <v>39</v>
      </c>
      <c r="E53" t="str">
        <f t="shared" si="0"/>
        <v/>
      </c>
      <c r="F53" t="str">
        <f t="shared" si="2"/>
        <v/>
      </c>
      <c r="K53" s="9"/>
      <c r="L53" s="25" t="s">
        <v>196</v>
      </c>
      <c r="M53" s="28"/>
      <c r="N53" s="28"/>
      <c r="O53" s="29"/>
      <c r="P53" t="str">
        <f t="shared" si="26"/>
        <v/>
      </c>
      <c r="Q53" t="s">
        <v>194</v>
      </c>
      <c r="R53" t="s">
        <v>32</v>
      </c>
      <c r="S53" t="s">
        <v>62</v>
      </c>
      <c r="U53" t="str">
        <f t="shared" si="13"/>
        <v/>
      </c>
      <c r="V53" s="13"/>
    </row>
    <row r="54" spans="1:22" ht="13.2" customHeight="1" x14ac:dyDescent="0.3">
      <c r="A54">
        <v>1</v>
      </c>
      <c r="B54" t="s">
        <v>197</v>
      </c>
      <c r="C54" t="s">
        <v>42</v>
      </c>
      <c r="E54" t="str">
        <f t="shared" si="0"/>
        <v/>
      </c>
      <c r="F54" t="str">
        <f t="shared" si="2"/>
        <v/>
      </c>
      <c r="K54" s="9"/>
      <c r="L54" s="25" t="s">
        <v>198</v>
      </c>
      <c r="M54" s="28"/>
      <c r="N54" s="28"/>
      <c r="O54" s="29"/>
      <c r="P54" t="str">
        <f>IF(D$11="","",D$11)</f>
        <v/>
      </c>
      <c r="Q54" t="s">
        <v>199</v>
      </c>
      <c r="R54" t="s">
        <v>25</v>
      </c>
      <c r="S54" t="s">
        <v>68</v>
      </c>
      <c r="U54" t="str">
        <f t="shared" si="14"/>
        <v/>
      </c>
      <c r="V54" s="13" t="str">
        <f t="shared" ref="V54" si="27">IF(OR($N$15="Int.",ISBLANK($N$15)),"",IF(AND(U55="NO*",U57="NO*"),"Case 0",IF(U54="VALID",IF(U56="VALID",IF(U55="YES",IF(U57="YES","Case 1","Case 2"),IF(U57="YES","Case 3","Case 4")),IF(U55="YES",IF(U57="YES","Case 5","Case 6"),IF(U57="YES","Case 7","Case 8"))),IF(U56="VALID",IF(U55="YES",IF(U57="YES","Case 9","Case 10"),IF(U57="YES","Case 11","Case 12")),IF(U55="YES",IF(U57="YES","Case 13","Case 14"),IF(U57="YES","Case 15","Case 16"))))))</f>
        <v/>
      </c>
    </row>
    <row r="55" spans="1:22" ht="13.2" customHeight="1" x14ac:dyDescent="0.3">
      <c r="A55">
        <v>1</v>
      </c>
      <c r="B55" t="s">
        <v>200</v>
      </c>
      <c r="C55" t="s">
        <v>49</v>
      </c>
      <c r="E55" t="str">
        <f t="shared" si="0"/>
        <v/>
      </c>
      <c r="F55" t="str">
        <f t="shared" si="2"/>
        <v/>
      </c>
      <c r="K55" s="9"/>
      <c r="L55" s="25" t="s">
        <v>201</v>
      </c>
      <c r="M55" s="28"/>
      <c r="N55" s="28"/>
      <c r="O55" s="29"/>
      <c r="P55" t="str">
        <f t="shared" ref="P55:P57" si="28">IF(D$11="","",D$11)</f>
        <v/>
      </c>
      <c r="Q55" t="s">
        <v>199</v>
      </c>
      <c r="R55" t="s">
        <v>32</v>
      </c>
      <c r="S55" t="s">
        <v>68</v>
      </c>
      <c r="U55" t="str">
        <f t="shared" si="13"/>
        <v/>
      </c>
      <c r="V55" s="13"/>
    </row>
    <row r="56" spans="1:22" ht="13.2" customHeight="1" x14ac:dyDescent="0.3">
      <c r="A56">
        <v>2</v>
      </c>
      <c r="B56" t="s">
        <v>202</v>
      </c>
      <c r="C56" t="s">
        <v>20</v>
      </c>
      <c r="E56" t="str">
        <f t="shared" si="0"/>
        <v/>
      </c>
      <c r="F56" t="str">
        <f t="shared" si="2"/>
        <v/>
      </c>
      <c r="K56" s="9"/>
      <c r="L56" s="25" t="s">
        <v>203</v>
      </c>
      <c r="M56" s="28"/>
      <c r="N56" s="28"/>
      <c r="O56" s="29"/>
      <c r="P56" t="str">
        <f t="shared" si="28"/>
        <v/>
      </c>
      <c r="Q56" t="s">
        <v>204</v>
      </c>
      <c r="R56" t="s">
        <v>25</v>
      </c>
      <c r="S56" t="s">
        <v>68</v>
      </c>
      <c r="U56" t="str">
        <f t="shared" si="14"/>
        <v/>
      </c>
      <c r="V56" s="13"/>
    </row>
    <row r="57" spans="1:22" ht="13.2" customHeight="1" x14ac:dyDescent="0.3">
      <c r="A57">
        <v>2</v>
      </c>
      <c r="B57" t="s">
        <v>205</v>
      </c>
      <c r="C57" t="s">
        <v>28</v>
      </c>
      <c r="E57" t="str">
        <f t="shared" si="0"/>
        <v/>
      </c>
      <c r="F57" t="str">
        <f t="shared" si="2"/>
        <v/>
      </c>
      <c r="K57" s="9"/>
      <c r="L57" s="25" t="s">
        <v>206</v>
      </c>
      <c r="M57" s="28"/>
      <c r="N57" s="28"/>
      <c r="O57" s="29"/>
      <c r="P57" t="str">
        <f t="shared" si="28"/>
        <v/>
      </c>
      <c r="Q57" t="s">
        <v>204</v>
      </c>
      <c r="R57" t="s">
        <v>32</v>
      </c>
      <c r="S57" t="s">
        <v>68</v>
      </c>
      <c r="U57" t="str">
        <f t="shared" si="13"/>
        <v/>
      </c>
      <c r="V57" s="13"/>
    </row>
    <row r="58" spans="1:22" ht="13.2" customHeight="1" x14ac:dyDescent="0.3">
      <c r="A58">
        <v>2</v>
      </c>
      <c r="B58" t="s">
        <v>207</v>
      </c>
      <c r="C58" t="s">
        <v>34</v>
      </c>
      <c r="E58" t="str">
        <f t="shared" si="0"/>
        <v/>
      </c>
      <c r="F58" t="str">
        <f t="shared" si="2"/>
        <v/>
      </c>
      <c r="K58" s="9"/>
      <c r="L58" s="25" t="s">
        <v>208</v>
      </c>
      <c r="M58" s="28"/>
      <c r="N58" s="28"/>
      <c r="O58" s="29"/>
      <c r="P58" t="str">
        <f>IF(D$12="","",D$12)</f>
        <v/>
      </c>
      <c r="Q58" t="s">
        <v>209</v>
      </c>
      <c r="R58" t="s">
        <v>25</v>
      </c>
      <c r="S58" t="s">
        <v>72</v>
      </c>
      <c r="U58" t="str">
        <f t="shared" si="14"/>
        <v/>
      </c>
      <c r="V58" s="13" t="str">
        <f t="shared" ref="V58" si="29">IF(OR($N$15="Int.",ISBLANK($N$15)),"",IF(AND(U59="NO*",U61="NO*"),"Case 0",IF(U58="VALID",IF(U60="VALID",IF(U59="YES",IF(U61="YES","Case 1","Case 2"),IF(U61="YES","Case 3","Case 4")),IF(U59="YES",IF(U61="YES","Case 5","Case 6"),IF(U61="YES","Case 7","Case 8"))),IF(U60="VALID",IF(U59="YES",IF(U61="YES","Case 9","Case 10"),IF(U61="YES","Case 11","Case 12")),IF(U59="YES",IF(U61="YES","Case 13","Case 14"),IF(U61="YES","Case 15","Case 16"))))))</f>
        <v/>
      </c>
    </row>
    <row r="59" spans="1:22" ht="13.2" customHeight="1" x14ac:dyDescent="0.3">
      <c r="A59">
        <v>2</v>
      </c>
      <c r="B59" t="s">
        <v>210</v>
      </c>
      <c r="C59" t="s">
        <v>39</v>
      </c>
      <c r="E59" t="str">
        <f t="shared" si="0"/>
        <v/>
      </c>
      <c r="F59" t="str">
        <f t="shared" si="2"/>
        <v/>
      </c>
      <c r="K59" s="9"/>
      <c r="L59" s="25" t="s">
        <v>211</v>
      </c>
      <c r="M59" s="28"/>
      <c r="N59" s="28"/>
      <c r="O59" s="29"/>
      <c r="P59" t="str">
        <f t="shared" ref="P59:P61" si="30">IF(D$12="","",D$12)</f>
        <v/>
      </c>
      <c r="Q59" t="s">
        <v>209</v>
      </c>
      <c r="R59" t="s">
        <v>32</v>
      </c>
      <c r="S59" t="s">
        <v>72</v>
      </c>
      <c r="U59" t="str">
        <f t="shared" si="13"/>
        <v/>
      </c>
      <c r="V59" s="13"/>
    </row>
    <row r="60" spans="1:22" ht="13.2" customHeight="1" x14ac:dyDescent="0.3">
      <c r="A60">
        <v>2</v>
      </c>
      <c r="B60" t="s">
        <v>212</v>
      </c>
      <c r="C60" t="s">
        <v>42</v>
      </c>
      <c r="E60" t="str">
        <f t="shared" si="0"/>
        <v/>
      </c>
      <c r="F60" t="str">
        <f t="shared" si="2"/>
        <v/>
      </c>
      <c r="K60" s="9"/>
      <c r="L60" s="25" t="s">
        <v>213</v>
      </c>
      <c r="M60" s="28"/>
      <c r="N60" s="28"/>
      <c r="O60" s="29"/>
      <c r="P60" t="str">
        <f t="shared" si="30"/>
        <v/>
      </c>
      <c r="Q60" t="s">
        <v>214</v>
      </c>
      <c r="R60" t="s">
        <v>25</v>
      </c>
      <c r="S60" t="s">
        <v>72</v>
      </c>
      <c r="U60" t="str">
        <f t="shared" si="14"/>
        <v/>
      </c>
      <c r="V60" s="13"/>
    </row>
    <row r="61" spans="1:22" ht="13.2" customHeight="1" x14ac:dyDescent="0.3">
      <c r="A61">
        <v>2</v>
      </c>
      <c r="B61" t="s">
        <v>215</v>
      </c>
      <c r="C61" t="s">
        <v>49</v>
      </c>
      <c r="E61" t="str">
        <f t="shared" si="0"/>
        <v/>
      </c>
      <c r="F61" t="str">
        <f t="shared" si="2"/>
        <v/>
      </c>
      <c r="K61" s="9"/>
      <c r="L61" s="25" t="s">
        <v>216</v>
      </c>
      <c r="M61" s="28"/>
      <c r="N61" s="28"/>
      <c r="O61" s="29"/>
      <c r="P61" t="str">
        <f t="shared" si="30"/>
        <v/>
      </c>
      <c r="Q61" t="s">
        <v>214</v>
      </c>
      <c r="R61" t="s">
        <v>32</v>
      </c>
      <c r="S61" t="s">
        <v>72</v>
      </c>
      <c r="U61" t="str">
        <f t="shared" si="13"/>
        <v/>
      </c>
      <c r="V61" s="13"/>
    </row>
    <row r="62" spans="1:22" ht="13.2" customHeight="1" x14ac:dyDescent="0.3">
      <c r="A62">
        <v>4</v>
      </c>
      <c r="B62" t="s">
        <v>217</v>
      </c>
      <c r="C62" t="s">
        <v>20</v>
      </c>
      <c r="E62" t="str">
        <f t="shared" si="0"/>
        <v/>
      </c>
      <c r="F62" t="str">
        <f t="shared" si="2"/>
        <v/>
      </c>
      <c r="K62" s="9"/>
      <c r="L62" s="25" t="s">
        <v>218</v>
      </c>
      <c r="M62" s="28"/>
      <c r="N62" s="28"/>
      <c r="O62" s="29"/>
      <c r="P62" t="str">
        <f>IF(D$13="","",D$13)</f>
        <v/>
      </c>
      <c r="Q62" t="s">
        <v>219</v>
      </c>
      <c r="R62" t="s">
        <v>25</v>
      </c>
      <c r="S62" t="s">
        <v>77</v>
      </c>
      <c r="U62" t="str">
        <f t="shared" si="14"/>
        <v/>
      </c>
      <c r="V62" s="13" t="str">
        <f t="shared" ref="V62" si="31">IF(OR($N$15="Int.",ISBLANK($N$15)),"",IF(AND(U63="NO*",U65="NO*"),"Case 0",IF(U62="VALID",IF(U64="VALID",IF(U63="YES",IF(U65="YES","Case 1","Case 2"),IF(U65="YES","Case 3","Case 4")),IF(U63="YES",IF(U65="YES","Case 5","Case 6"),IF(U65="YES","Case 7","Case 8"))),IF(U64="VALID",IF(U63="YES",IF(U65="YES","Case 9","Case 10"),IF(U65="YES","Case 11","Case 12")),IF(U63="YES",IF(U65="YES","Case 13","Case 14"),IF(U65="YES","Case 15","Case 16"))))))</f>
        <v/>
      </c>
    </row>
    <row r="63" spans="1:22" ht="13.2" customHeight="1" x14ac:dyDescent="0.3">
      <c r="A63">
        <v>4</v>
      </c>
      <c r="B63" t="s">
        <v>220</v>
      </c>
      <c r="C63" t="s">
        <v>28</v>
      </c>
      <c r="E63" t="str">
        <f t="shared" si="0"/>
        <v/>
      </c>
      <c r="F63" t="str">
        <f t="shared" si="2"/>
        <v/>
      </c>
      <c r="K63" s="9"/>
      <c r="L63" s="25" t="s">
        <v>221</v>
      </c>
      <c r="M63" s="28"/>
      <c r="N63" s="28"/>
      <c r="O63" s="29"/>
      <c r="P63" t="str">
        <f t="shared" ref="P63:P65" si="32">IF(D$13="","",D$13)</f>
        <v/>
      </c>
      <c r="Q63" t="s">
        <v>219</v>
      </c>
      <c r="R63" t="s">
        <v>32</v>
      </c>
      <c r="S63" t="s">
        <v>77</v>
      </c>
      <c r="U63" t="str">
        <f t="shared" si="13"/>
        <v/>
      </c>
      <c r="V63" s="13"/>
    </row>
    <row r="64" spans="1:22" ht="13.2" customHeight="1" x14ac:dyDescent="0.3">
      <c r="A64">
        <v>4</v>
      </c>
      <c r="B64" t="s">
        <v>222</v>
      </c>
      <c r="C64" t="s">
        <v>34</v>
      </c>
      <c r="E64" t="str">
        <f t="shared" si="0"/>
        <v/>
      </c>
      <c r="F64" t="str">
        <f t="shared" si="2"/>
        <v/>
      </c>
      <c r="K64" s="9"/>
      <c r="L64" s="25" t="s">
        <v>223</v>
      </c>
      <c r="M64" s="28"/>
      <c r="N64" s="28"/>
      <c r="O64" s="29"/>
      <c r="P64" t="str">
        <f t="shared" si="32"/>
        <v/>
      </c>
      <c r="Q64" t="s">
        <v>224</v>
      </c>
      <c r="R64" t="s">
        <v>25</v>
      </c>
      <c r="S64" t="s">
        <v>77</v>
      </c>
      <c r="U64" t="str">
        <f t="shared" si="14"/>
        <v/>
      </c>
      <c r="V64" s="13"/>
    </row>
    <row r="65" spans="1:22" ht="13.2" customHeight="1" x14ac:dyDescent="0.3">
      <c r="A65">
        <v>4</v>
      </c>
      <c r="B65" t="s">
        <v>225</v>
      </c>
      <c r="C65" t="s">
        <v>39</v>
      </c>
      <c r="E65" t="str">
        <f t="shared" si="0"/>
        <v/>
      </c>
      <c r="F65" t="str">
        <f t="shared" si="2"/>
        <v/>
      </c>
      <c r="K65" s="9"/>
      <c r="L65" s="25" t="s">
        <v>226</v>
      </c>
      <c r="M65" s="28"/>
      <c r="N65" s="28"/>
      <c r="O65" s="29"/>
      <c r="P65" t="str">
        <f t="shared" si="32"/>
        <v/>
      </c>
      <c r="Q65" t="s">
        <v>224</v>
      </c>
      <c r="R65" t="s">
        <v>32</v>
      </c>
      <c r="S65" t="s">
        <v>77</v>
      </c>
      <c r="U65" t="str">
        <f t="shared" si="13"/>
        <v/>
      </c>
      <c r="V65" s="13"/>
    </row>
    <row r="66" spans="1:22" ht="13.2" customHeight="1" x14ac:dyDescent="0.3">
      <c r="A66">
        <v>4</v>
      </c>
      <c r="B66" t="s">
        <v>227</v>
      </c>
      <c r="C66" t="s">
        <v>42</v>
      </c>
      <c r="E66" t="str">
        <f t="shared" ref="E66:E129" si="33">IF(LEN(F66)=0,"",IF(ISBLANK(D66),"",IF(F66="INCONCLUSIVE","Inconclusive",IF(F66="NEGATIVE","Negative",IF(F66="POSITIVE","Positive",IF(F66="RERUN",IF(G66=1,"No Result (RR)",IF(G66=2,IF(H66="RERUN","Inconclusive",IF(H66="N1 RERUN","No Result (RR)","Pending")),IF(G66=3,IF(H66="RERUN","Inconclusive",IF(H66="N1 RERUN","Inconclusive","Pending")),"Pending"))),IF(F66="N1 RERUN",IF(G66=1,"No Result (N1)",IF(G66=2,IF(H66="RERUN","No Result (N1)",IF(H66="N1 RERUN","Positive","Pending")),IF(G66=3,IF(H66="RERUN","Inconclusive",IF(H66="N1 RERUN","Positive","Pending")),"Pending"))))))))))</f>
        <v/>
      </c>
      <c r="F66" t="str">
        <f t="shared" si="2"/>
        <v/>
      </c>
      <c r="K66" s="9"/>
      <c r="L66" s="25" t="s">
        <v>228</v>
      </c>
      <c r="M66" s="28"/>
      <c r="N66" s="28"/>
      <c r="O66" s="29"/>
      <c r="P66" t="str">
        <f>IF(D$14="","",D$14)</f>
        <v/>
      </c>
      <c r="Q66" t="s">
        <v>229</v>
      </c>
      <c r="R66" t="s">
        <v>25</v>
      </c>
      <c r="S66" t="s">
        <v>81</v>
      </c>
      <c r="U66" t="str">
        <f t="shared" si="14"/>
        <v/>
      </c>
      <c r="V66" s="13" t="str">
        <f t="shared" ref="V66" si="34">IF(OR($N$15="Int.",ISBLANK($N$15)),"",IF(AND(U67="NO*",U69="NO*"),"Case 0",IF(U66="VALID",IF(U68="VALID",IF(U67="YES",IF(U69="YES","Case 1","Case 2"),IF(U69="YES","Case 3","Case 4")),IF(U67="YES",IF(U69="YES","Case 5","Case 6"),IF(U69="YES","Case 7","Case 8"))),IF(U68="VALID",IF(U67="YES",IF(U69="YES","Case 9","Case 10"),IF(U69="YES","Case 11","Case 12")),IF(U67="YES",IF(U69="YES","Case 13","Case 14"),IF(U69="YES","Case 15","Case 16"))))))</f>
        <v/>
      </c>
    </row>
    <row r="67" spans="1:22" ht="13.2" customHeight="1" x14ac:dyDescent="0.3">
      <c r="A67">
        <v>4</v>
      </c>
      <c r="B67" t="s">
        <v>230</v>
      </c>
      <c r="C67" t="s">
        <v>49</v>
      </c>
      <c r="E67" t="str">
        <f t="shared" si="33"/>
        <v/>
      </c>
      <c r="F67" t="str">
        <f t="shared" ref="F67:F130" si="35">IF(OR(D67="Empty",ISBLANK(D67)),"",IF(_xlfn.XLOOKUP(B67,S$18:S$769,V$18:V$769,"Null",0,1)="Case 0","INCONCLUSIVE",IF(OR(_xlfn.XLOOKUP(B67,S$18:S$769,V$18:V$769,"Null",0,1)="Case 1",_xlfn.XLOOKUP(B67,S$18:S$769,V$18:V$769,"Null",0,1)="Case 5",_xlfn.XLOOKUP(B67,S$18:S$769,V$18:V$769,"Null",0,1)="Case 9", _xlfn.XLOOKUP(B67,S$18:S$769,V$18:V$769,"Null",0,1)="Case 13"),"POSITIVE",IF(OR(_xlfn.XLOOKUP(B67,S$18:S$769,V$18:V$769,"Null",0,1)="Case 2",_xlfn.XLOOKUP(B67,S$18:S$769,V$18:V$769,"Null",0,1)="Case 3",_xlfn.XLOOKUP(B67,S$18:S$769,V$18:V$769,"Null",0,1)="Case 6",_xlfn.XLOOKUP(B67,S$18:S$769,V$18:V$769,"Null",0,1)="Case 11",_xlfn.XLOOKUP(B67,S$18:S$769,V$18:V$769,"Null",0,1)="Case 7",_xlfn.XLOOKUP(B67,S$18:S$769,V$18:V$769,"Null",0,1)="Case 10",_xlfn.XLOOKUP(B67,S$18:S$769,V$18:V$769,"Null",0,1)="Case 14",_xlfn.XLOOKUP(B67,S$18:S$769,V$18:V$769,"Null",0,1)="Case 15"),"N1 RERUN",IF(OR(_xlfn.XLOOKUP(B67,S$18:S$769,V$18:V$769,"Null",0,1)="Case 4",_xlfn.XLOOKUP(B67,S$18:S$769,V$18:V$769,"Null",0,1)="Case 8",_xlfn.XLOOKUP(B67,S$18:S$769,V$18:V$769,"Null",0,1)="Case 12"),"NEGATIVE",IF(_xlfn.XLOOKUP(B67,S$18:S$769,V$18:V$769,"Null",0,1)="Case 16","RERUN",""))))))</f>
        <v/>
      </c>
      <c r="K67" s="9"/>
      <c r="L67" s="25" t="s">
        <v>231</v>
      </c>
      <c r="M67" s="28"/>
      <c r="N67" s="28"/>
      <c r="O67" s="29"/>
      <c r="P67" t="str">
        <f t="shared" ref="P67:P69" si="36">IF(D$14="","",D$14)</f>
        <v/>
      </c>
      <c r="Q67" t="s">
        <v>229</v>
      </c>
      <c r="R67" t="s">
        <v>32</v>
      </c>
      <c r="S67" t="s">
        <v>81</v>
      </c>
      <c r="U67" t="str">
        <f t="shared" si="13"/>
        <v/>
      </c>
      <c r="V67" s="13"/>
    </row>
    <row r="68" spans="1:22" ht="13.2" customHeight="1" x14ac:dyDescent="0.3">
      <c r="A68">
        <v>5</v>
      </c>
      <c r="B68" t="s">
        <v>232</v>
      </c>
      <c r="C68" t="s">
        <v>20</v>
      </c>
      <c r="E68" t="str">
        <f t="shared" si="33"/>
        <v/>
      </c>
      <c r="F68" t="str">
        <f t="shared" si="35"/>
        <v/>
      </c>
      <c r="K68" s="9"/>
      <c r="L68" s="25" t="s">
        <v>233</v>
      </c>
      <c r="M68" s="28"/>
      <c r="N68" s="28"/>
      <c r="O68" s="29"/>
      <c r="P68" t="str">
        <f t="shared" si="36"/>
        <v/>
      </c>
      <c r="Q68" t="s">
        <v>234</v>
      </c>
      <c r="R68" t="s">
        <v>25</v>
      </c>
      <c r="S68" t="s">
        <v>81</v>
      </c>
      <c r="U68" t="str">
        <f t="shared" si="14"/>
        <v/>
      </c>
      <c r="V68" s="13"/>
    </row>
    <row r="69" spans="1:22" ht="13.2" customHeight="1" x14ac:dyDescent="0.3">
      <c r="A69">
        <v>5</v>
      </c>
      <c r="B69" t="s">
        <v>235</v>
      </c>
      <c r="C69" t="s">
        <v>28</v>
      </c>
      <c r="E69" t="str">
        <f t="shared" si="33"/>
        <v/>
      </c>
      <c r="F69" t="str">
        <f t="shared" si="35"/>
        <v/>
      </c>
      <c r="K69" s="9"/>
      <c r="L69" s="25" t="s">
        <v>236</v>
      </c>
      <c r="M69" s="28"/>
      <c r="N69" s="28"/>
      <c r="O69" s="29"/>
      <c r="P69" t="str">
        <f t="shared" si="36"/>
        <v/>
      </c>
      <c r="Q69" t="s">
        <v>234</v>
      </c>
      <c r="R69" t="s">
        <v>32</v>
      </c>
      <c r="S69" t="s">
        <v>81</v>
      </c>
      <c r="U69" t="str">
        <f t="shared" si="13"/>
        <v/>
      </c>
      <c r="V69" s="13"/>
    </row>
    <row r="70" spans="1:22" ht="13.2" customHeight="1" x14ac:dyDescent="0.3">
      <c r="A70">
        <v>5</v>
      </c>
      <c r="B70" t="s">
        <v>237</v>
      </c>
      <c r="C70" t="s">
        <v>34</v>
      </c>
      <c r="E70" t="str">
        <f t="shared" si="33"/>
        <v/>
      </c>
      <c r="F70" t="str">
        <f t="shared" si="35"/>
        <v/>
      </c>
      <c r="K70" s="9"/>
      <c r="L70" s="25" t="s">
        <v>238</v>
      </c>
      <c r="M70" s="28"/>
      <c r="N70" s="28"/>
      <c r="O70" s="29"/>
      <c r="P70" t="str">
        <f>IF(D$15="","",D$15)</f>
        <v/>
      </c>
      <c r="Q70" t="s">
        <v>239</v>
      </c>
      <c r="R70" t="s">
        <v>25</v>
      </c>
      <c r="S70" t="s">
        <v>87</v>
      </c>
      <c r="U70" t="str">
        <f t="shared" si="14"/>
        <v/>
      </c>
      <c r="V70" s="13" t="str">
        <f t="shared" ref="V70" si="37">IF(OR($N$15="Int.",ISBLANK($N$15)),"",IF(AND(U71="NO*",U73="NO*"),"Case 0",IF(U70="VALID",IF(U72="VALID",IF(U71="YES",IF(U73="YES","Case 1","Case 2"),IF(U73="YES","Case 3","Case 4")),IF(U71="YES",IF(U73="YES","Case 5","Case 6"),IF(U73="YES","Case 7","Case 8"))),IF(U72="VALID",IF(U71="YES",IF(U73="YES","Case 9","Case 10"),IF(U73="YES","Case 11","Case 12")),IF(U71="YES",IF(U73="YES","Case 13","Case 14"),IF(U73="YES","Case 15","Case 16"))))))</f>
        <v/>
      </c>
    </row>
    <row r="71" spans="1:22" ht="13.2" customHeight="1" x14ac:dyDescent="0.3">
      <c r="A71">
        <v>5</v>
      </c>
      <c r="B71" t="s">
        <v>240</v>
      </c>
      <c r="C71" t="s">
        <v>39</v>
      </c>
      <c r="E71" t="str">
        <f t="shared" si="33"/>
        <v/>
      </c>
      <c r="F71" t="str">
        <f t="shared" si="35"/>
        <v/>
      </c>
      <c r="K71" s="9"/>
      <c r="L71" s="25" t="s">
        <v>241</v>
      </c>
      <c r="M71" s="28"/>
      <c r="N71" s="28"/>
      <c r="O71" s="29"/>
      <c r="P71" t="str">
        <f t="shared" ref="P71:P73" si="38">IF(D$15="","",D$15)</f>
        <v/>
      </c>
      <c r="Q71" t="s">
        <v>239</v>
      </c>
      <c r="R71" t="s">
        <v>32</v>
      </c>
      <c r="S71" t="s">
        <v>87</v>
      </c>
      <c r="U71" t="str">
        <f t="shared" si="13"/>
        <v/>
      </c>
      <c r="V71" s="13"/>
    </row>
    <row r="72" spans="1:22" ht="13.2" customHeight="1" x14ac:dyDescent="0.3">
      <c r="A72">
        <v>5</v>
      </c>
      <c r="B72" t="s">
        <v>242</v>
      </c>
      <c r="C72" t="s">
        <v>42</v>
      </c>
      <c r="E72" t="str">
        <f t="shared" si="33"/>
        <v/>
      </c>
      <c r="F72" t="str">
        <f t="shared" si="35"/>
        <v/>
      </c>
      <c r="K72" s="9"/>
      <c r="L72" s="25" t="s">
        <v>243</v>
      </c>
      <c r="M72" s="28"/>
      <c r="N72" s="28"/>
      <c r="O72" s="29"/>
      <c r="P72" t="str">
        <f t="shared" si="38"/>
        <v/>
      </c>
      <c r="Q72" t="s">
        <v>244</v>
      </c>
      <c r="R72" t="s">
        <v>25</v>
      </c>
      <c r="S72" t="s">
        <v>87</v>
      </c>
      <c r="U72" t="str">
        <f t="shared" si="14"/>
        <v/>
      </c>
      <c r="V72" s="13"/>
    </row>
    <row r="73" spans="1:22" ht="13.2" customHeight="1" x14ac:dyDescent="0.3">
      <c r="A73">
        <v>5</v>
      </c>
      <c r="B73" t="s">
        <v>245</v>
      </c>
      <c r="C73" t="s">
        <v>49</v>
      </c>
      <c r="E73" t="str">
        <f t="shared" si="33"/>
        <v/>
      </c>
      <c r="F73" t="str">
        <f t="shared" si="35"/>
        <v/>
      </c>
      <c r="K73" s="9"/>
      <c r="L73" s="25" t="s">
        <v>246</v>
      </c>
      <c r="M73" s="28"/>
      <c r="N73" s="28"/>
      <c r="O73" s="29"/>
      <c r="P73" t="str">
        <f t="shared" si="38"/>
        <v/>
      </c>
      <c r="Q73" t="s">
        <v>244</v>
      </c>
      <c r="R73" t="s">
        <v>32</v>
      </c>
      <c r="S73" t="s">
        <v>87</v>
      </c>
      <c r="U73" t="str">
        <f t="shared" si="13"/>
        <v/>
      </c>
      <c r="V73" s="13"/>
    </row>
    <row r="74" spans="1:22" ht="13.2" customHeight="1" x14ac:dyDescent="0.3">
      <c r="A74">
        <v>7</v>
      </c>
      <c r="B74" t="s">
        <v>247</v>
      </c>
      <c r="C74" t="s">
        <v>20</v>
      </c>
      <c r="E74" t="str">
        <f t="shared" si="33"/>
        <v/>
      </c>
      <c r="F74" t="str">
        <f t="shared" si="35"/>
        <v/>
      </c>
      <c r="K74" s="9"/>
      <c r="L74" s="25" t="s">
        <v>248</v>
      </c>
      <c r="M74" s="28"/>
      <c r="N74" s="28"/>
      <c r="O74" s="29"/>
      <c r="P74" t="str">
        <f>IF(D$16="","",D$16)</f>
        <v/>
      </c>
      <c r="Q74" t="s">
        <v>249</v>
      </c>
      <c r="R74" t="s">
        <v>25</v>
      </c>
      <c r="S74" t="s">
        <v>89</v>
      </c>
      <c r="U74" t="str">
        <f t="shared" si="14"/>
        <v/>
      </c>
      <c r="V74" s="13" t="str">
        <f t="shared" ref="V74" si="39">IF(OR($N$15="Int.",ISBLANK($N$15)),"",IF(AND(U75="NO*",U77="NO*"),"Case 0",IF(U74="VALID",IF(U76="VALID",IF(U75="YES",IF(U77="YES","Case 1","Case 2"),IF(U77="YES","Case 3","Case 4")),IF(U75="YES",IF(U77="YES","Case 5","Case 6"),IF(U77="YES","Case 7","Case 8"))),IF(U76="VALID",IF(U75="YES",IF(U77="YES","Case 9","Case 10"),IF(U77="YES","Case 11","Case 12")),IF(U75="YES",IF(U77="YES","Case 13","Case 14"),IF(U77="YES","Case 15","Case 16"))))))</f>
        <v/>
      </c>
    </row>
    <row r="75" spans="1:22" ht="13.2" customHeight="1" x14ac:dyDescent="0.3">
      <c r="A75">
        <v>7</v>
      </c>
      <c r="B75" t="s">
        <v>250</v>
      </c>
      <c r="C75" t="s">
        <v>28</v>
      </c>
      <c r="E75" t="str">
        <f t="shared" si="33"/>
        <v/>
      </c>
      <c r="F75" t="str">
        <f t="shared" si="35"/>
        <v/>
      </c>
      <c r="K75" s="9"/>
      <c r="L75" s="25" t="s">
        <v>251</v>
      </c>
      <c r="M75" s="28"/>
      <c r="N75" s="28"/>
      <c r="O75" s="29"/>
      <c r="P75" t="str">
        <f t="shared" ref="P75:P77" si="40">IF(D$16="","",D$16)</f>
        <v/>
      </c>
      <c r="Q75" t="s">
        <v>249</v>
      </c>
      <c r="R75" t="s">
        <v>32</v>
      </c>
      <c r="S75" t="s">
        <v>89</v>
      </c>
      <c r="U75" t="str">
        <f t="shared" si="13"/>
        <v/>
      </c>
      <c r="V75" s="13"/>
    </row>
    <row r="76" spans="1:22" ht="13.2" customHeight="1" x14ac:dyDescent="0.3">
      <c r="A76">
        <v>7</v>
      </c>
      <c r="B76" t="s">
        <v>252</v>
      </c>
      <c r="C76" t="s">
        <v>34</v>
      </c>
      <c r="E76" t="str">
        <f t="shared" si="33"/>
        <v/>
      </c>
      <c r="F76" t="str">
        <f t="shared" si="35"/>
        <v/>
      </c>
      <c r="K76" s="9"/>
      <c r="L76" s="25" t="s">
        <v>253</v>
      </c>
      <c r="M76" s="28"/>
      <c r="N76" s="28"/>
      <c r="O76" s="29"/>
      <c r="P76" t="str">
        <f t="shared" si="40"/>
        <v/>
      </c>
      <c r="Q76" t="s">
        <v>254</v>
      </c>
      <c r="R76" t="s">
        <v>25</v>
      </c>
      <c r="S76" t="s">
        <v>89</v>
      </c>
      <c r="U76" t="str">
        <f t="shared" si="14"/>
        <v/>
      </c>
      <c r="V76" s="13"/>
    </row>
    <row r="77" spans="1:22" ht="13.2" customHeight="1" x14ac:dyDescent="0.3">
      <c r="A77">
        <v>7</v>
      </c>
      <c r="B77" t="s">
        <v>255</v>
      </c>
      <c r="C77" t="s">
        <v>39</v>
      </c>
      <c r="E77" t="str">
        <f t="shared" si="33"/>
        <v/>
      </c>
      <c r="F77" t="str">
        <f t="shared" si="35"/>
        <v/>
      </c>
      <c r="K77" s="9"/>
      <c r="L77" s="25" t="s">
        <v>256</v>
      </c>
      <c r="M77" s="28"/>
      <c r="N77" s="28"/>
      <c r="O77" s="29"/>
      <c r="P77" t="str">
        <f t="shared" si="40"/>
        <v/>
      </c>
      <c r="Q77" t="s">
        <v>254</v>
      </c>
      <c r="R77" t="s">
        <v>32</v>
      </c>
      <c r="S77" t="s">
        <v>89</v>
      </c>
      <c r="U77" t="str">
        <f t="shared" si="13"/>
        <v/>
      </c>
      <c r="V77" s="13"/>
    </row>
    <row r="78" spans="1:22" ht="13.2" customHeight="1" x14ac:dyDescent="0.3">
      <c r="A78">
        <v>7</v>
      </c>
      <c r="B78" t="s">
        <v>257</v>
      </c>
      <c r="C78" t="s">
        <v>42</v>
      </c>
      <c r="E78" t="str">
        <f t="shared" si="33"/>
        <v/>
      </c>
      <c r="F78" t="str">
        <f t="shared" si="35"/>
        <v/>
      </c>
      <c r="K78" s="9"/>
      <c r="L78" s="25" t="s">
        <v>258</v>
      </c>
      <c r="M78" s="28"/>
      <c r="N78" s="28"/>
      <c r="O78" s="29"/>
      <c r="P78" t="str">
        <f>IF(D$17="","",D$17)</f>
        <v/>
      </c>
      <c r="Q78" t="s">
        <v>259</v>
      </c>
      <c r="R78" t="s">
        <v>25</v>
      </c>
      <c r="S78" t="s">
        <v>93</v>
      </c>
      <c r="U78" t="str">
        <f t="shared" si="14"/>
        <v/>
      </c>
      <c r="V78" s="13" t="str">
        <f t="shared" ref="V78" si="41">IF(OR($N$15="Int.",ISBLANK($N$15)),"",IF(AND(U79="NO*",U81="NO*"),"Case 0",IF(U78="VALID",IF(U80="VALID",IF(U79="YES",IF(U81="YES","Case 1","Case 2"),IF(U81="YES","Case 3","Case 4")),IF(U79="YES",IF(U81="YES","Case 5","Case 6"),IF(U81="YES","Case 7","Case 8"))),IF(U80="VALID",IF(U79="YES",IF(U81="YES","Case 9","Case 10"),IF(U81="YES","Case 11","Case 12")),IF(U79="YES",IF(U81="YES","Case 13","Case 14"),IF(U81="YES","Case 15","Case 16"))))))</f>
        <v/>
      </c>
    </row>
    <row r="79" spans="1:22" ht="13.2" customHeight="1" x14ac:dyDescent="0.3">
      <c r="A79">
        <v>7</v>
      </c>
      <c r="B79" t="s">
        <v>260</v>
      </c>
      <c r="C79" t="s">
        <v>49</v>
      </c>
      <c r="E79" t="str">
        <f t="shared" si="33"/>
        <v/>
      </c>
      <c r="F79" t="str">
        <f t="shared" si="35"/>
        <v/>
      </c>
      <c r="K79" s="9"/>
      <c r="L79" s="25" t="s">
        <v>261</v>
      </c>
      <c r="M79" s="28"/>
      <c r="N79" s="28"/>
      <c r="O79" s="29"/>
      <c r="P79" t="str">
        <f t="shared" ref="P79:P81" si="42">IF(D$17="","",D$17)</f>
        <v/>
      </c>
      <c r="Q79" t="s">
        <v>259</v>
      </c>
      <c r="R79" t="s">
        <v>32</v>
      </c>
      <c r="S79" t="s">
        <v>93</v>
      </c>
      <c r="U79" t="str">
        <f t="shared" si="13"/>
        <v/>
      </c>
      <c r="V79" s="13"/>
    </row>
    <row r="80" spans="1:22" ht="13.2" customHeight="1" x14ac:dyDescent="0.3">
      <c r="A80">
        <v>8</v>
      </c>
      <c r="B80" t="s">
        <v>262</v>
      </c>
      <c r="C80" t="s">
        <v>20</v>
      </c>
      <c r="E80" t="str">
        <f t="shared" si="33"/>
        <v/>
      </c>
      <c r="F80" t="str">
        <f t="shared" si="35"/>
        <v/>
      </c>
      <c r="K80" s="9"/>
      <c r="L80" s="25" t="s">
        <v>263</v>
      </c>
      <c r="M80" s="28"/>
      <c r="N80" s="28"/>
      <c r="O80" s="29"/>
      <c r="P80" t="str">
        <f t="shared" si="42"/>
        <v/>
      </c>
      <c r="Q80" t="s">
        <v>264</v>
      </c>
      <c r="R80" t="s">
        <v>25</v>
      </c>
      <c r="S80" t="s">
        <v>93</v>
      </c>
      <c r="U80" t="str">
        <f t="shared" si="14"/>
        <v/>
      </c>
      <c r="V80" s="13"/>
    </row>
    <row r="81" spans="1:22" ht="13.2" customHeight="1" x14ac:dyDescent="0.3">
      <c r="A81">
        <v>8</v>
      </c>
      <c r="B81" t="s">
        <v>265</v>
      </c>
      <c r="C81" t="s">
        <v>28</v>
      </c>
      <c r="E81" t="str">
        <f t="shared" si="33"/>
        <v/>
      </c>
      <c r="F81" t="str">
        <f t="shared" si="35"/>
        <v/>
      </c>
      <c r="K81" s="9"/>
      <c r="L81" s="25" t="s">
        <v>266</v>
      </c>
      <c r="M81" s="28"/>
      <c r="N81" s="28"/>
      <c r="O81" s="29"/>
      <c r="P81" t="str">
        <f t="shared" si="42"/>
        <v/>
      </c>
      <c r="Q81" t="s">
        <v>264</v>
      </c>
      <c r="R81" t="s">
        <v>32</v>
      </c>
      <c r="S81" t="s">
        <v>93</v>
      </c>
      <c r="U81" t="str">
        <f t="shared" si="13"/>
        <v/>
      </c>
      <c r="V81" s="13"/>
    </row>
    <row r="82" spans="1:22" ht="13.2" customHeight="1" x14ac:dyDescent="0.3">
      <c r="A82">
        <v>8</v>
      </c>
      <c r="B82" t="s">
        <v>267</v>
      </c>
      <c r="C82" t="s">
        <v>34</v>
      </c>
      <c r="E82" t="str">
        <f t="shared" si="33"/>
        <v/>
      </c>
      <c r="F82" t="str">
        <f t="shared" si="35"/>
        <v/>
      </c>
      <c r="K82" s="9"/>
      <c r="L82" s="25" t="s">
        <v>268</v>
      </c>
      <c r="M82" s="28"/>
      <c r="N82" s="28"/>
      <c r="O82" s="29"/>
      <c r="P82" t="str">
        <f>IF(D$18="","",D$18)</f>
        <v/>
      </c>
      <c r="Q82" t="s">
        <v>269</v>
      </c>
      <c r="R82" t="s">
        <v>25</v>
      </c>
      <c r="S82" t="s">
        <v>95</v>
      </c>
      <c r="U82" t="str">
        <f t="shared" ref="U82:U144" si="43">IF($T$1&lt;&gt;"Cq","",IF(T82="","INVALID",IF(T82&lt;33,"VALID","INVALID")))</f>
        <v/>
      </c>
      <c r="V82" s="13" t="str">
        <f t="shared" ref="V82" si="44">IF(OR($N$15="Int.",ISBLANK($N$15)),"",IF(AND(U83="NO*",U85="NO*"),"Case 0",IF(U82="VALID",IF(U84="VALID",IF(U83="YES",IF(U85="YES","Case 1","Case 2"),IF(U85="YES","Case 3","Case 4")),IF(U83="YES",IF(U85="YES","Case 5","Case 6"),IF(U85="YES","Case 7","Case 8"))),IF(U84="VALID",IF(U83="YES",IF(U85="YES","Case 9","Case 10"),IF(U85="YES","Case 11","Case 12")),IF(U83="YES",IF(U85="YES","Case 13","Case 14"),IF(U85="YES","Case 15","Case 16"))))))</f>
        <v/>
      </c>
    </row>
    <row r="83" spans="1:22" ht="13.2" customHeight="1" x14ac:dyDescent="0.3">
      <c r="A83">
        <v>8</v>
      </c>
      <c r="B83" t="s">
        <v>270</v>
      </c>
      <c r="C83" t="s">
        <v>39</v>
      </c>
      <c r="E83" t="str">
        <f t="shared" si="33"/>
        <v/>
      </c>
      <c r="F83" t="str">
        <f t="shared" si="35"/>
        <v/>
      </c>
      <c r="K83" s="9"/>
      <c r="L83" s="25" t="s">
        <v>271</v>
      </c>
      <c r="M83" s="28"/>
      <c r="N83" s="28"/>
      <c r="O83" s="29"/>
      <c r="P83" t="str">
        <f t="shared" ref="P83:P85" si="45">IF(D$18="","",D$18)</f>
        <v/>
      </c>
      <c r="Q83" t="s">
        <v>269</v>
      </c>
      <c r="R83" t="s">
        <v>32</v>
      </c>
      <c r="S83" t="s">
        <v>95</v>
      </c>
      <c r="U83" t="str">
        <f t="shared" ref="U83:U145" si="46">IF($T$1&lt;&gt;"Cq","",IF(T83="","NO",IF(T83&lt;33,"YES","NO*")))</f>
        <v/>
      </c>
      <c r="V83" s="13"/>
    </row>
    <row r="84" spans="1:22" ht="13.2" customHeight="1" x14ac:dyDescent="0.3">
      <c r="A84">
        <v>8</v>
      </c>
      <c r="B84" t="s">
        <v>272</v>
      </c>
      <c r="C84" t="s">
        <v>42</v>
      </c>
      <c r="E84" t="str">
        <f t="shared" si="33"/>
        <v/>
      </c>
      <c r="F84" t="str">
        <f t="shared" si="35"/>
        <v/>
      </c>
      <c r="K84" s="9"/>
      <c r="L84" s="25" t="s">
        <v>273</v>
      </c>
      <c r="M84" s="28"/>
      <c r="N84" s="28"/>
      <c r="O84" s="29"/>
      <c r="P84" t="str">
        <f t="shared" si="45"/>
        <v/>
      </c>
      <c r="Q84" t="s">
        <v>274</v>
      </c>
      <c r="R84" t="s">
        <v>25</v>
      </c>
      <c r="S84" t="s">
        <v>95</v>
      </c>
      <c r="U84" t="str">
        <f t="shared" si="43"/>
        <v/>
      </c>
      <c r="V84" s="13"/>
    </row>
    <row r="85" spans="1:22" ht="13.2" customHeight="1" x14ac:dyDescent="0.3">
      <c r="A85">
        <v>8</v>
      </c>
      <c r="B85" t="s">
        <v>275</v>
      </c>
      <c r="C85" t="s">
        <v>49</v>
      </c>
      <c r="E85" t="str">
        <f t="shared" si="33"/>
        <v/>
      </c>
      <c r="F85" t="str">
        <f t="shared" si="35"/>
        <v/>
      </c>
      <c r="K85" s="9"/>
      <c r="L85" s="25" t="s">
        <v>276</v>
      </c>
      <c r="M85" s="28"/>
      <c r="N85" s="28"/>
      <c r="O85" s="29"/>
      <c r="P85" t="str">
        <f t="shared" si="45"/>
        <v/>
      </c>
      <c r="Q85" t="s">
        <v>274</v>
      </c>
      <c r="R85" t="s">
        <v>32</v>
      </c>
      <c r="S85" t="s">
        <v>95</v>
      </c>
      <c r="U85" t="str">
        <f t="shared" si="46"/>
        <v/>
      </c>
      <c r="V85" s="13"/>
    </row>
    <row r="86" spans="1:22" ht="13.2" customHeight="1" x14ac:dyDescent="0.3">
      <c r="A86">
        <v>10</v>
      </c>
      <c r="B86" t="s">
        <v>277</v>
      </c>
      <c r="C86" t="s">
        <v>20</v>
      </c>
      <c r="E86" t="str">
        <f t="shared" si="33"/>
        <v/>
      </c>
      <c r="F86" t="str">
        <f t="shared" si="35"/>
        <v/>
      </c>
      <c r="K86" s="9"/>
      <c r="L86" s="25" t="s">
        <v>278</v>
      </c>
      <c r="M86" s="28"/>
      <c r="N86" s="28"/>
      <c r="O86" s="29"/>
      <c r="P86" t="str">
        <f>IF(D$19="","",D$19)</f>
        <v/>
      </c>
      <c r="Q86" t="s">
        <v>279</v>
      </c>
      <c r="R86" t="s">
        <v>25</v>
      </c>
      <c r="S86" t="s">
        <v>99</v>
      </c>
      <c r="U86" t="str">
        <f t="shared" si="43"/>
        <v/>
      </c>
      <c r="V86" s="13" t="str">
        <f t="shared" ref="V86" si="47">IF(OR($N$15="Int.",ISBLANK($N$15)),"",IF(AND(U87="NO*",U89="NO*"),"Case 0",IF(U86="VALID",IF(U88="VALID",IF(U87="YES",IF(U89="YES","Case 1","Case 2"),IF(U89="YES","Case 3","Case 4")),IF(U87="YES",IF(U89="YES","Case 5","Case 6"),IF(U89="YES","Case 7","Case 8"))),IF(U88="VALID",IF(U87="YES",IF(U89="YES","Case 9","Case 10"),IF(U89="YES","Case 11","Case 12")),IF(U87="YES",IF(U89="YES","Case 13","Case 14"),IF(U89="YES","Case 15","Case 16"))))))</f>
        <v/>
      </c>
    </row>
    <row r="87" spans="1:22" ht="13.2" customHeight="1" x14ac:dyDescent="0.3">
      <c r="A87">
        <v>10</v>
      </c>
      <c r="B87" t="s">
        <v>280</v>
      </c>
      <c r="C87" t="s">
        <v>28</v>
      </c>
      <c r="E87" t="str">
        <f t="shared" si="33"/>
        <v/>
      </c>
      <c r="F87" t="str">
        <f t="shared" si="35"/>
        <v/>
      </c>
      <c r="K87" s="9"/>
      <c r="L87" s="25" t="s">
        <v>281</v>
      </c>
      <c r="M87" s="28"/>
      <c r="N87" s="28"/>
      <c r="O87" s="29"/>
      <c r="P87" t="str">
        <f t="shared" ref="P87:P89" si="48">IF(D$19="","",D$19)</f>
        <v/>
      </c>
      <c r="Q87" t="s">
        <v>279</v>
      </c>
      <c r="R87" t="s">
        <v>32</v>
      </c>
      <c r="S87" t="s">
        <v>99</v>
      </c>
      <c r="U87" t="str">
        <f t="shared" si="46"/>
        <v/>
      </c>
      <c r="V87" s="13"/>
    </row>
    <row r="88" spans="1:22" ht="13.2" customHeight="1" x14ac:dyDescent="0.3">
      <c r="A88">
        <v>10</v>
      </c>
      <c r="B88" t="s">
        <v>282</v>
      </c>
      <c r="C88" t="s">
        <v>34</v>
      </c>
      <c r="E88" t="str">
        <f t="shared" si="33"/>
        <v/>
      </c>
      <c r="F88" t="str">
        <f t="shared" si="35"/>
        <v/>
      </c>
      <c r="K88" s="9"/>
      <c r="L88" s="25" t="s">
        <v>283</v>
      </c>
      <c r="M88" s="28"/>
      <c r="N88" s="28"/>
      <c r="O88" s="29"/>
      <c r="P88" t="str">
        <f t="shared" si="48"/>
        <v/>
      </c>
      <c r="Q88" t="s">
        <v>284</v>
      </c>
      <c r="R88" t="s">
        <v>25</v>
      </c>
      <c r="S88" t="s">
        <v>99</v>
      </c>
      <c r="U88" t="str">
        <f t="shared" si="43"/>
        <v/>
      </c>
      <c r="V88" s="13"/>
    </row>
    <row r="89" spans="1:22" ht="13.2" customHeight="1" x14ac:dyDescent="0.3">
      <c r="A89">
        <v>10</v>
      </c>
      <c r="B89" t="s">
        <v>285</v>
      </c>
      <c r="C89" t="s">
        <v>39</v>
      </c>
      <c r="E89" t="str">
        <f t="shared" si="33"/>
        <v/>
      </c>
      <c r="F89" t="str">
        <f t="shared" si="35"/>
        <v/>
      </c>
      <c r="K89" s="9"/>
      <c r="L89" s="25" t="s">
        <v>286</v>
      </c>
      <c r="M89" s="28"/>
      <c r="N89" s="28"/>
      <c r="O89" s="29"/>
      <c r="P89" t="str">
        <f t="shared" si="48"/>
        <v/>
      </c>
      <c r="Q89" t="s">
        <v>284</v>
      </c>
      <c r="R89" t="s">
        <v>32</v>
      </c>
      <c r="S89" t="s">
        <v>99</v>
      </c>
      <c r="U89" t="str">
        <f t="shared" si="46"/>
        <v/>
      </c>
      <c r="V89" s="13"/>
    </row>
    <row r="90" spans="1:22" ht="13.2" customHeight="1" x14ac:dyDescent="0.3">
      <c r="A90">
        <v>10</v>
      </c>
      <c r="B90" t="s">
        <v>287</v>
      </c>
      <c r="C90" t="s">
        <v>42</v>
      </c>
      <c r="E90" t="str">
        <f t="shared" si="33"/>
        <v/>
      </c>
      <c r="F90" t="str">
        <f t="shared" si="35"/>
        <v/>
      </c>
      <c r="K90" s="9"/>
      <c r="L90" s="25" t="s">
        <v>288</v>
      </c>
      <c r="M90" s="28"/>
      <c r="N90" s="28"/>
      <c r="O90" s="29"/>
      <c r="P90" t="str">
        <f>IF(D$20="","",D$20)</f>
        <v/>
      </c>
      <c r="Q90" t="s">
        <v>289</v>
      </c>
      <c r="R90" t="s">
        <v>25</v>
      </c>
      <c r="S90" t="s">
        <v>102</v>
      </c>
      <c r="U90" t="str">
        <f t="shared" si="43"/>
        <v/>
      </c>
      <c r="V90" s="13" t="str">
        <f t="shared" ref="V90" si="49">IF(OR($N$15="Int.",ISBLANK($N$15)),"",IF(AND(U91="NO*",U93="NO*"),"Case 0",IF(U90="VALID",IF(U92="VALID",IF(U91="YES",IF(U93="YES","Case 1","Case 2"),IF(U93="YES","Case 3","Case 4")),IF(U91="YES",IF(U93="YES","Case 5","Case 6"),IF(U93="YES","Case 7","Case 8"))),IF(U92="VALID",IF(U91="YES",IF(U93="YES","Case 9","Case 10"),IF(U93="YES","Case 11","Case 12")),IF(U91="YES",IF(U93="YES","Case 13","Case 14"),IF(U93="YES","Case 15","Case 16"))))))</f>
        <v/>
      </c>
    </row>
    <row r="91" spans="1:22" ht="13.2" customHeight="1" x14ac:dyDescent="0.3">
      <c r="A91">
        <v>10</v>
      </c>
      <c r="B91" t="s">
        <v>290</v>
      </c>
      <c r="C91" t="s">
        <v>49</v>
      </c>
      <c r="E91" t="str">
        <f t="shared" si="33"/>
        <v/>
      </c>
      <c r="F91" t="str">
        <f t="shared" si="35"/>
        <v/>
      </c>
      <c r="K91" s="9"/>
      <c r="L91" s="25" t="s">
        <v>291</v>
      </c>
      <c r="M91" s="28"/>
      <c r="N91" s="28"/>
      <c r="O91" s="29"/>
      <c r="P91" t="str">
        <f t="shared" ref="P91:P93" si="50">IF(D$20="","",D$20)</f>
        <v/>
      </c>
      <c r="Q91" t="s">
        <v>289</v>
      </c>
      <c r="R91" t="s">
        <v>32</v>
      </c>
      <c r="S91" t="s">
        <v>102</v>
      </c>
      <c r="U91" t="str">
        <f t="shared" si="46"/>
        <v/>
      </c>
      <c r="V91" s="13"/>
    </row>
    <row r="92" spans="1:22" ht="13.2" customHeight="1" x14ac:dyDescent="0.3">
      <c r="A92">
        <v>11</v>
      </c>
      <c r="B92" t="s">
        <v>292</v>
      </c>
      <c r="C92" t="s">
        <v>20</v>
      </c>
      <c r="E92" t="str">
        <f t="shared" si="33"/>
        <v/>
      </c>
      <c r="F92" t="str">
        <f t="shared" si="35"/>
        <v/>
      </c>
      <c r="K92" s="9"/>
      <c r="L92" s="25" t="s">
        <v>293</v>
      </c>
      <c r="M92" s="28"/>
      <c r="N92" s="28"/>
      <c r="O92" s="29"/>
      <c r="P92" t="str">
        <f t="shared" si="50"/>
        <v/>
      </c>
      <c r="Q92" t="s">
        <v>294</v>
      </c>
      <c r="R92" t="s">
        <v>25</v>
      </c>
      <c r="S92" t="s">
        <v>102</v>
      </c>
      <c r="U92" t="str">
        <f t="shared" si="43"/>
        <v/>
      </c>
      <c r="V92" s="13"/>
    </row>
    <row r="93" spans="1:22" ht="13.2" customHeight="1" x14ac:dyDescent="0.3">
      <c r="A93">
        <v>11</v>
      </c>
      <c r="B93" t="s">
        <v>295</v>
      </c>
      <c r="C93" t="s">
        <v>28</v>
      </c>
      <c r="E93" t="str">
        <f t="shared" si="33"/>
        <v/>
      </c>
      <c r="F93" t="str">
        <f t="shared" si="35"/>
        <v/>
      </c>
      <c r="K93" s="9"/>
      <c r="L93" s="25" t="s">
        <v>296</v>
      </c>
      <c r="M93" s="28"/>
      <c r="N93" s="28"/>
      <c r="O93" s="29"/>
      <c r="P93" t="str">
        <f t="shared" si="50"/>
        <v/>
      </c>
      <c r="Q93" t="s">
        <v>294</v>
      </c>
      <c r="R93" t="s">
        <v>32</v>
      </c>
      <c r="S93" t="s">
        <v>102</v>
      </c>
      <c r="U93" t="str">
        <f t="shared" si="46"/>
        <v/>
      </c>
      <c r="V93" s="13"/>
    </row>
    <row r="94" spans="1:22" ht="13.2" customHeight="1" x14ac:dyDescent="0.3">
      <c r="A94">
        <v>11</v>
      </c>
      <c r="B94" t="s">
        <v>297</v>
      </c>
      <c r="C94" t="s">
        <v>34</v>
      </c>
      <c r="E94" t="str">
        <f t="shared" si="33"/>
        <v/>
      </c>
      <c r="F94" t="str">
        <f t="shared" si="35"/>
        <v/>
      </c>
      <c r="K94" s="9"/>
      <c r="L94" s="25" t="s">
        <v>298</v>
      </c>
      <c r="M94" s="28"/>
      <c r="N94" s="28"/>
      <c r="O94" s="29"/>
      <c r="P94" t="str">
        <f>IF(D$21="","",D$21)</f>
        <v/>
      </c>
      <c r="Q94" t="s">
        <v>299</v>
      </c>
      <c r="R94" t="s">
        <v>25</v>
      </c>
      <c r="S94" t="s">
        <v>106</v>
      </c>
      <c r="U94" t="str">
        <f t="shared" si="43"/>
        <v/>
      </c>
      <c r="V94" s="13" t="str">
        <f t="shared" ref="V94" si="51">IF(OR($N$15="Int.",ISBLANK($N$15)),"",IF(AND(U95="NO*",U97="NO*"),"Case 0",IF(U94="VALID",IF(U96="VALID",IF(U95="YES",IF(U97="YES","Case 1","Case 2"),IF(U97="YES","Case 3","Case 4")),IF(U95="YES",IF(U97="YES","Case 5","Case 6"),IF(U97="YES","Case 7","Case 8"))),IF(U96="VALID",IF(U95="YES",IF(U97="YES","Case 9","Case 10"),IF(U97="YES","Case 11","Case 12")),IF(U95="YES",IF(U97="YES","Case 13","Case 14"),IF(U97="YES","Case 15","Case 16"))))))</f>
        <v/>
      </c>
    </row>
    <row r="95" spans="1:22" ht="13.2" customHeight="1" x14ac:dyDescent="0.3">
      <c r="A95">
        <v>11</v>
      </c>
      <c r="B95" t="s">
        <v>300</v>
      </c>
      <c r="C95" t="s">
        <v>39</v>
      </c>
      <c r="E95" t="str">
        <f t="shared" si="33"/>
        <v/>
      </c>
      <c r="F95" t="str">
        <f t="shared" si="35"/>
        <v/>
      </c>
      <c r="K95" s="9"/>
      <c r="L95" s="25" t="s">
        <v>301</v>
      </c>
      <c r="M95" s="28"/>
      <c r="N95" s="28"/>
      <c r="O95" s="29"/>
      <c r="P95" t="str">
        <f t="shared" ref="P95:P97" si="52">IF(D$21="","",D$21)</f>
        <v/>
      </c>
      <c r="Q95" t="s">
        <v>299</v>
      </c>
      <c r="R95" t="s">
        <v>32</v>
      </c>
      <c r="S95" t="s">
        <v>106</v>
      </c>
      <c r="U95" t="str">
        <f t="shared" si="46"/>
        <v/>
      </c>
      <c r="V95" s="13"/>
    </row>
    <row r="96" spans="1:22" ht="13.2" customHeight="1" x14ac:dyDescent="0.3">
      <c r="A96">
        <v>11</v>
      </c>
      <c r="B96" t="s">
        <v>302</v>
      </c>
      <c r="C96" t="s">
        <v>42</v>
      </c>
      <c r="E96" t="str">
        <f t="shared" si="33"/>
        <v/>
      </c>
      <c r="F96" t="str">
        <f t="shared" si="35"/>
        <v/>
      </c>
      <c r="K96" s="9"/>
      <c r="L96" s="25" t="s">
        <v>303</v>
      </c>
      <c r="M96" s="28"/>
      <c r="N96" s="28"/>
      <c r="O96" s="29"/>
      <c r="P96" t="str">
        <f t="shared" si="52"/>
        <v/>
      </c>
      <c r="Q96" t="s">
        <v>304</v>
      </c>
      <c r="R96" t="s">
        <v>25</v>
      </c>
      <c r="S96" t="s">
        <v>106</v>
      </c>
      <c r="U96" t="str">
        <f t="shared" si="43"/>
        <v/>
      </c>
      <c r="V96" s="13"/>
    </row>
    <row r="97" spans="1:22" ht="13.2" customHeight="1" x14ac:dyDescent="0.3">
      <c r="A97" s="21">
        <v>11</v>
      </c>
      <c r="B97" s="21" t="s">
        <v>305</v>
      </c>
      <c r="C97" s="21" t="s">
        <v>49</v>
      </c>
      <c r="D97" s="21"/>
      <c r="E97" s="21" t="str">
        <f t="shared" si="33"/>
        <v/>
      </c>
      <c r="F97" s="21" t="str">
        <f t="shared" si="35"/>
        <v/>
      </c>
      <c r="G97" s="31"/>
      <c r="H97" s="21"/>
      <c r="I97" s="21"/>
      <c r="J97" s="21"/>
      <c r="K97" s="32"/>
      <c r="L97" s="25" t="s">
        <v>306</v>
      </c>
      <c r="M97" s="28"/>
      <c r="N97" s="28"/>
      <c r="O97" s="29"/>
      <c r="P97" t="str">
        <f t="shared" si="52"/>
        <v/>
      </c>
      <c r="Q97" t="s">
        <v>304</v>
      </c>
      <c r="R97" t="s">
        <v>32</v>
      </c>
      <c r="S97" t="s">
        <v>106</v>
      </c>
      <c r="U97" t="str">
        <f t="shared" si="46"/>
        <v/>
      </c>
      <c r="V97" s="13"/>
    </row>
    <row r="98" spans="1:22" ht="13.2" customHeight="1" x14ac:dyDescent="0.3">
      <c r="A98">
        <v>1</v>
      </c>
      <c r="B98" t="s">
        <v>307</v>
      </c>
      <c r="C98" t="s">
        <v>20</v>
      </c>
      <c r="E98" t="str">
        <f t="shared" si="33"/>
        <v/>
      </c>
      <c r="F98" t="str">
        <f t="shared" si="35"/>
        <v/>
      </c>
      <c r="K98" s="9"/>
      <c r="L98" s="25" t="s">
        <v>308</v>
      </c>
      <c r="M98" s="28"/>
      <c r="N98" s="28"/>
      <c r="O98" s="29"/>
      <c r="P98" t="str">
        <f>IF(D$22="","",D$22)</f>
        <v/>
      </c>
      <c r="Q98" t="s">
        <v>309</v>
      </c>
      <c r="R98" t="s">
        <v>25</v>
      </c>
      <c r="S98" t="s">
        <v>109</v>
      </c>
      <c r="U98" t="str">
        <f t="shared" si="43"/>
        <v/>
      </c>
      <c r="V98" s="13" t="str">
        <f t="shared" ref="V98" si="53">IF(OR($N$15="Int.",ISBLANK($N$15)),"",IF(AND(U99="NO*",U101="NO*"),"Case 0",IF(U98="VALID",IF(U100="VALID",IF(U99="YES",IF(U101="YES","Case 1","Case 2"),IF(U101="YES","Case 3","Case 4")),IF(U99="YES",IF(U101="YES","Case 5","Case 6"),IF(U101="YES","Case 7","Case 8"))),IF(U100="VALID",IF(U99="YES",IF(U101="YES","Case 9","Case 10"),IF(U101="YES","Case 11","Case 12")),IF(U99="YES",IF(U101="YES","Case 13","Case 14"),IF(U101="YES","Case 15","Case 16"))))))</f>
        <v/>
      </c>
    </row>
    <row r="99" spans="1:22" ht="13.2" customHeight="1" x14ac:dyDescent="0.3">
      <c r="A99">
        <v>1</v>
      </c>
      <c r="B99" t="s">
        <v>310</v>
      </c>
      <c r="C99" t="s">
        <v>28</v>
      </c>
      <c r="E99" t="str">
        <f t="shared" si="33"/>
        <v/>
      </c>
      <c r="F99" t="str">
        <f t="shared" si="35"/>
        <v/>
      </c>
      <c r="K99" s="9"/>
      <c r="L99" s="25" t="s">
        <v>311</v>
      </c>
      <c r="M99" s="28"/>
      <c r="N99" s="28"/>
      <c r="O99" s="29"/>
      <c r="P99" t="str">
        <f t="shared" ref="P99:P101" si="54">IF(D$22="","",D$22)</f>
        <v/>
      </c>
      <c r="Q99" t="s">
        <v>309</v>
      </c>
      <c r="R99" t="s">
        <v>32</v>
      </c>
      <c r="S99" t="s">
        <v>109</v>
      </c>
      <c r="U99" t="str">
        <f t="shared" si="46"/>
        <v/>
      </c>
      <c r="V99" s="13"/>
    </row>
    <row r="100" spans="1:22" ht="13.2" customHeight="1" x14ac:dyDescent="0.3">
      <c r="A100">
        <v>1</v>
      </c>
      <c r="B100" t="s">
        <v>312</v>
      </c>
      <c r="C100" t="s">
        <v>34</v>
      </c>
      <c r="E100" t="str">
        <f t="shared" si="33"/>
        <v/>
      </c>
      <c r="F100" t="str">
        <f t="shared" si="35"/>
        <v/>
      </c>
      <c r="K100" s="9"/>
      <c r="L100" s="25" t="s">
        <v>313</v>
      </c>
      <c r="M100" s="28"/>
      <c r="N100" s="28"/>
      <c r="O100" s="29"/>
      <c r="P100" t="str">
        <f t="shared" si="54"/>
        <v/>
      </c>
      <c r="Q100" t="s">
        <v>314</v>
      </c>
      <c r="R100" t="s">
        <v>25</v>
      </c>
      <c r="S100" t="s">
        <v>109</v>
      </c>
      <c r="U100" t="str">
        <f t="shared" si="43"/>
        <v/>
      </c>
      <c r="V100" s="13"/>
    </row>
    <row r="101" spans="1:22" ht="13.2" customHeight="1" x14ac:dyDescent="0.3">
      <c r="A101">
        <v>1</v>
      </c>
      <c r="B101" t="s">
        <v>315</v>
      </c>
      <c r="C101" t="s">
        <v>39</v>
      </c>
      <c r="E101" t="str">
        <f t="shared" si="33"/>
        <v/>
      </c>
      <c r="F101" t="str">
        <f t="shared" si="35"/>
        <v/>
      </c>
      <c r="K101" s="9"/>
      <c r="L101" s="25" t="s">
        <v>316</v>
      </c>
      <c r="M101" s="28"/>
      <c r="N101" s="28"/>
      <c r="O101" s="29"/>
      <c r="P101" t="str">
        <f t="shared" si="54"/>
        <v/>
      </c>
      <c r="Q101" t="s">
        <v>314</v>
      </c>
      <c r="R101" t="s">
        <v>32</v>
      </c>
      <c r="S101" t="s">
        <v>109</v>
      </c>
      <c r="U101" t="str">
        <f t="shared" si="46"/>
        <v/>
      </c>
      <c r="V101" s="13"/>
    </row>
    <row r="102" spans="1:22" ht="13.2" customHeight="1" x14ac:dyDescent="0.3">
      <c r="A102">
        <v>1</v>
      </c>
      <c r="B102" t="s">
        <v>317</v>
      </c>
      <c r="C102" t="s">
        <v>42</v>
      </c>
      <c r="E102" t="str">
        <f t="shared" si="33"/>
        <v/>
      </c>
      <c r="F102" t="str">
        <f t="shared" si="35"/>
        <v/>
      </c>
      <c r="K102" s="9"/>
      <c r="L102" s="25" t="s">
        <v>318</v>
      </c>
      <c r="M102" s="28"/>
      <c r="N102" s="28"/>
      <c r="O102" s="29"/>
      <c r="P102" t="str">
        <f>IF(D$23="","",D$23)</f>
        <v/>
      </c>
      <c r="Q102" t="s">
        <v>319</v>
      </c>
      <c r="R102" t="s">
        <v>25</v>
      </c>
      <c r="S102" t="s">
        <v>113</v>
      </c>
      <c r="U102" t="str">
        <f t="shared" si="43"/>
        <v/>
      </c>
      <c r="V102" s="13" t="str">
        <f t="shared" ref="V102" si="55">IF(OR($N$15="Int.",ISBLANK($N$15)),"",IF(AND(U103="NO*",U105="NO*"),"Case 0",IF(U102="VALID",IF(U104="VALID",IF(U103="YES",IF(U105="YES","Case 1","Case 2"),IF(U105="YES","Case 3","Case 4")),IF(U103="YES",IF(U105="YES","Case 5","Case 6"),IF(U105="YES","Case 7","Case 8"))),IF(U104="VALID",IF(U103="YES",IF(U105="YES","Case 9","Case 10"),IF(U105="YES","Case 11","Case 12")),IF(U103="YES",IF(U105="YES","Case 13","Case 14"),IF(U105="YES","Case 15","Case 16"))))))</f>
        <v/>
      </c>
    </row>
    <row r="103" spans="1:22" ht="13.2" customHeight="1" x14ac:dyDescent="0.3">
      <c r="A103">
        <v>1</v>
      </c>
      <c r="B103" t="s">
        <v>320</v>
      </c>
      <c r="C103" t="s">
        <v>49</v>
      </c>
      <c r="E103" t="str">
        <f t="shared" si="33"/>
        <v/>
      </c>
      <c r="F103" t="str">
        <f t="shared" si="35"/>
        <v/>
      </c>
      <c r="K103" s="9"/>
      <c r="L103" s="25" t="s">
        <v>321</v>
      </c>
      <c r="M103" s="28"/>
      <c r="N103" s="28"/>
      <c r="O103" s="29"/>
      <c r="P103" t="str">
        <f t="shared" ref="P103:P105" si="56">IF(D$23="","",D$23)</f>
        <v/>
      </c>
      <c r="Q103" t="s">
        <v>319</v>
      </c>
      <c r="R103" t="s">
        <v>32</v>
      </c>
      <c r="S103" t="s">
        <v>113</v>
      </c>
      <c r="U103" t="str">
        <f t="shared" si="46"/>
        <v/>
      </c>
      <c r="V103" s="13"/>
    </row>
    <row r="104" spans="1:22" ht="13.2" customHeight="1" x14ac:dyDescent="0.3">
      <c r="A104">
        <v>2</v>
      </c>
      <c r="B104" t="s">
        <v>322</v>
      </c>
      <c r="C104" t="s">
        <v>20</v>
      </c>
      <c r="E104" t="str">
        <f t="shared" si="33"/>
        <v/>
      </c>
      <c r="F104" t="str">
        <f t="shared" si="35"/>
        <v/>
      </c>
      <c r="K104" s="9"/>
      <c r="L104" s="25" t="s">
        <v>323</v>
      </c>
      <c r="M104" s="28"/>
      <c r="N104" s="28"/>
      <c r="O104" s="29"/>
      <c r="P104" t="str">
        <f t="shared" si="56"/>
        <v/>
      </c>
      <c r="Q104" t="s">
        <v>324</v>
      </c>
      <c r="R104" t="s">
        <v>25</v>
      </c>
      <c r="S104" t="s">
        <v>113</v>
      </c>
      <c r="U104" t="str">
        <f t="shared" si="43"/>
        <v/>
      </c>
      <c r="V104" s="13"/>
    </row>
    <row r="105" spans="1:22" ht="13.2" customHeight="1" x14ac:dyDescent="0.3">
      <c r="A105">
        <v>2</v>
      </c>
      <c r="B105" t="s">
        <v>325</v>
      </c>
      <c r="C105" t="s">
        <v>28</v>
      </c>
      <c r="E105" t="str">
        <f t="shared" si="33"/>
        <v/>
      </c>
      <c r="F105" t="str">
        <f t="shared" si="35"/>
        <v/>
      </c>
      <c r="K105" s="9"/>
      <c r="L105" s="25" t="s">
        <v>326</v>
      </c>
      <c r="M105" s="28"/>
      <c r="N105" s="28"/>
      <c r="O105" s="29"/>
      <c r="P105" t="str">
        <f t="shared" si="56"/>
        <v/>
      </c>
      <c r="Q105" t="s">
        <v>324</v>
      </c>
      <c r="R105" t="s">
        <v>32</v>
      </c>
      <c r="S105" t="s">
        <v>113</v>
      </c>
      <c r="U105" t="str">
        <f t="shared" si="46"/>
        <v/>
      </c>
      <c r="V105" s="13"/>
    </row>
    <row r="106" spans="1:22" ht="13.2" customHeight="1" x14ac:dyDescent="0.3">
      <c r="A106">
        <v>2</v>
      </c>
      <c r="B106" t="s">
        <v>327</v>
      </c>
      <c r="C106" t="s">
        <v>34</v>
      </c>
      <c r="E106" t="str">
        <f t="shared" si="33"/>
        <v/>
      </c>
      <c r="F106" t="str">
        <f t="shared" si="35"/>
        <v/>
      </c>
      <c r="K106" s="9"/>
      <c r="L106" s="25" t="s">
        <v>328</v>
      </c>
      <c r="M106" s="28"/>
      <c r="N106" s="28"/>
      <c r="O106" s="29"/>
      <c r="P106" t="str">
        <f>IF(D$24="","",D$24)</f>
        <v/>
      </c>
      <c r="Q106" t="s">
        <v>329</v>
      </c>
      <c r="R106" t="s">
        <v>25</v>
      </c>
      <c r="S106" t="s">
        <v>115</v>
      </c>
      <c r="U106" t="str">
        <f t="shared" si="43"/>
        <v/>
      </c>
      <c r="V106" s="13" t="str">
        <f t="shared" ref="V106" si="57">IF(OR($N$15="Int.",ISBLANK($N$15)),"",IF(AND(U107="NO*",U109="NO*"),"Case 0",IF(U106="VALID",IF(U108="VALID",IF(U107="YES",IF(U109="YES","Case 1","Case 2"),IF(U109="YES","Case 3","Case 4")),IF(U107="YES",IF(U109="YES","Case 5","Case 6"),IF(U109="YES","Case 7","Case 8"))),IF(U108="VALID",IF(U107="YES",IF(U109="YES","Case 9","Case 10"),IF(U109="YES","Case 11","Case 12")),IF(U107="YES",IF(U109="YES","Case 13","Case 14"),IF(U109="YES","Case 15","Case 16"))))))</f>
        <v/>
      </c>
    </row>
    <row r="107" spans="1:22" ht="13.2" customHeight="1" x14ac:dyDescent="0.3">
      <c r="A107">
        <v>2</v>
      </c>
      <c r="B107" t="s">
        <v>330</v>
      </c>
      <c r="C107" t="s">
        <v>39</v>
      </c>
      <c r="E107" t="str">
        <f t="shared" si="33"/>
        <v/>
      </c>
      <c r="F107" t="str">
        <f t="shared" si="35"/>
        <v/>
      </c>
      <c r="K107" s="9"/>
      <c r="L107" s="25" t="s">
        <v>331</v>
      </c>
      <c r="M107" s="28"/>
      <c r="N107" s="28"/>
      <c r="O107" s="29"/>
      <c r="P107" t="str">
        <f t="shared" ref="P107:P109" si="58">IF(D$24="","",D$24)</f>
        <v/>
      </c>
      <c r="Q107" t="s">
        <v>329</v>
      </c>
      <c r="R107" t="s">
        <v>32</v>
      </c>
      <c r="S107" t="s">
        <v>115</v>
      </c>
      <c r="U107" t="str">
        <f t="shared" si="46"/>
        <v/>
      </c>
      <c r="V107" s="13"/>
    </row>
    <row r="108" spans="1:22" ht="13.2" customHeight="1" x14ac:dyDescent="0.3">
      <c r="A108">
        <v>2</v>
      </c>
      <c r="B108" t="s">
        <v>332</v>
      </c>
      <c r="C108" t="s">
        <v>42</v>
      </c>
      <c r="E108" t="str">
        <f t="shared" si="33"/>
        <v/>
      </c>
      <c r="F108" t="str">
        <f t="shared" si="35"/>
        <v/>
      </c>
      <c r="K108" s="9"/>
      <c r="L108" s="25" t="s">
        <v>333</v>
      </c>
      <c r="M108" s="28"/>
      <c r="N108" s="28"/>
      <c r="O108" s="29"/>
      <c r="P108" t="str">
        <f t="shared" si="58"/>
        <v/>
      </c>
      <c r="Q108" t="s">
        <v>334</v>
      </c>
      <c r="R108" t="s">
        <v>25</v>
      </c>
      <c r="S108" t="s">
        <v>115</v>
      </c>
      <c r="U108" t="str">
        <f t="shared" si="43"/>
        <v/>
      </c>
      <c r="V108" s="13"/>
    </row>
    <row r="109" spans="1:22" ht="13.2" customHeight="1" x14ac:dyDescent="0.3">
      <c r="A109">
        <v>2</v>
      </c>
      <c r="B109" t="s">
        <v>335</v>
      </c>
      <c r="C109" t="s">
        <v>49</v>
      </c>
      <c r="E109" t="str">
        <f t="shared" si="33"/>
        <v/>
      </c>
      <c r="F109" t="str">
        <f t="shared" si="35"/>
        <v/>
      </c>
      <c r="K109" s="9"/>
      <c r="L109" s="25" t="s">
        <v>336</v>
      </c>
      <c r="M109" s="28"/>
      <c r="N109" s="28"/>
      <c r="O109" s="29"/>
      <c r="P109" t="str">
        <f t="shared" si="58"/>
        <v/>
      </c>
      <c r="Q109" t="s">
        <v>334</v>
      </c>
      <c r="R109" t="s">
        <v>32</v>
      </c>
      <c r="S109" t="s">
        <v>115</v>
      </c>
      <c r="U109" t="str">
        <f t="shared" si="46"/>
        <v/>
      </c>
      <c r="V109" s="13"/>
    </row>
    <row r="110" spans="1:22" ht="13.2" customHeight="1" x14ac:dyDescent="0.3">
      <c r="A110">
        <v>4</v>
      </c>
      <c r="B110" t="s">
        <v>337</v>
      </c>
      <c r="C110" t="s">
        <v>20</v>
      </c>
      <c r="E110" t="str">
        <f t="shared" si="33"/>
        <v/>
      </c>
      <c r="F110" t="str">
        <f t="shared" si="35"/>
        <v/>
      </c>
      <c r="K110" s="9"/>
      <c r="L110" s="25" t="s">
        <v>338</v>
      </c>
      <c r="M110" s="28"/>
      <c r="N110" s="28"/>
      <c r="O110" s="29"/>
      <c r="P110" t="str">
        <f>IF(D$25="","",D$25)</f>
        <v/>
      </c>
      <c r="Q110" t="s">
        <v>339</v>
      </c>
      <c r="R110" t="s">
        <v>25</v>
      </c>
      <c r="S110" t="s">
        <v>119</v>
      </c>
      <c r="U110" t="str">
        <f t="shared" si="43"/>
        <v/>
      </c>
      <c r="V110" s="13" t="str">
        <f t="shared" ref="V110" si="59">IF(OR($N$15="Int.",ISBLANK($N$15)),"",IF(AND(U111="NO*",U113="NO*"),"Case 0",IF(U110="VALID",IF(U112="VALID",IF(U111="YES",IF(U113="YES","Case 1","Case 2"),IF(U113="YES","Case 3","Case 4")),IF(U111="YES",IF(U113="YES","Case 5","Case 6"),IF(U113="YES","Case 7","Case 8"))),IF(U112="VALID",IF(U111="YES",IF(U113="YES","Case 9","Case 10"),IF(U113="YES","Case 11","Case 12")),IF(U111="YES",IF(U113="YES","Case 13","Case 14"),IF(U113="YES","Case 15","Case 16"))))))</f>
        <v/>
      </c>
    </row>
    <row r="111" spans="1:22" ht="13.2" customHeight="1" x14ac:dyDescent="0.3">
      <c r="A111">
        <v>4</v>
      </c>
      <c r="B111" t="s">
        <v>340</v>
      </c>
      <c r="C111" t="s">
        <v>28</v>
      </c>
      <c r="E111" t="str">
        <f t="shared" si="33"/>
        <v/>
      </c>
      <c r="F111" t="str">
        <f t="shared" si="35"/>
        <v/>
      </c>
      <c r="K111" s="9"/>
      <c r="L111" s="25" t="s">
        <v>341</v>
      </c>
      <c r="M111" s="28"/>
      <c r="N111" s="28"/>
      <c r="O111" s="29"/>
      <c r="P111" t="str">
        <f t="shared" ref="P111:P113" si="60">IF(D$25="","",D$25)</f>
        <v/>
      </c>
      <c r="Q111" t="s">
        <v>339</v>
      </c>
      <c r="R111" t="s">
        <v>32</v>
      </c>
      <c r="S111" t="s">
        <v>119</v>
      </c>
      <c r="U111" t="str">
        <f t="shared" si="46"/>
        <v/>
      </c>
      <c r="V111" s="13"/>
    </row>
    <row r="112" spans="1:22" ht="13.2" customHeight="1" x14ac:dyDescent="0.3">
      <c r="A112">
        <v>4</v>
      </c>
      <c r="B112" t="s">
        <v>342</v>
      </c>
      <c r="C112" t="s">
        <v>34</v>
      </c>
      <c r="E112" t="str">
        <f t="shared" si="33"/>
        <v/>
      </c>
      <c r="F112" t="str">
        <f t="shared" si="35"/>
        <v/>
      </c>
      <c r="K112" s="9"/>
      <c r="L112" s="25" t="s">
        <v>343</v>
      </c>
      <c r="M112" s="28"/>
      <c r="N112" s="28"/>
      <c r="O112" s="29"/>
      <c r="P112" t="str">
        <f t="shared" si="60"/>
        <v/>
      </c>
      <c r="Q112" t="s">
        <v>344</v>
      </c>
      <c r="R112" t="s">
        <v>25</v>
      </c>
      <c r="S112" t="s">
        <v>119</v>
      </c>
      <c r="U112" t="str">
        <f t="shared" si="43"/>
        <v/>
      </c>
      <c r="V112" s="13"/>
    </row>
    <row r="113" spans="1:22" ht="13.2" customHeight="1" x14ac:dyDescent="0.3">
      <c r="A113">
        <v>4</v>
      </c>
      <c r="B113" t="s">
        <v>345</v>
      </c>
      <c r="C113" t="s">
        <v>39</v>
      </c>
      <c r="E113" t="str">
        <f t="shared" si="33"/>
        <v/>
      </c>
      <c r="F113" t="str">
        <f t="shared" si="35"/>
        <v/>
      </c>
      <c r="K113" s="9"/>
      <c r="L113" s="25" t="s">
        <v>346</v>
      </c>
      <c r="M113" s="28"/>
      <c r="N113" s="28"/>
      <c r="O113" s="29"/>
      <c r="P113" t="str">
        <f t="shared" si="60"/>
        <v/>
      </c>
      <c r="Q113" t="s">
        <v>344</v>
      </c>
      <c r="R113" t="s">
        <v>32</v>
      </c>
      <c r="S113" t="s">
        <v>119</v>
      </c>
      <c r="U113" t="str">
        <f t="shared" si="46"/>
        <v/>
      </c>
      <c r="V113" s="13"/>
    </row>
    <row r="114" spans="1:22" ht="13.2" customHeight="1" x14ac:dyDescent="0.3">
      <c r="A114">
        <v>4</v>
      </c>
      <c r="B114" t="s">
        <v>347</v>
      </c>
      <c r="C114" t="s">
        <v>42</v>
      </c>
      <c r="E114" t="str">
        <f t="shared" si="33"/>
        <v/>
      </c>
      <c r="F114" t="str">
        <f t="shared" si="35"/>
        <v/>
      </c>
      <c r="K114" s="9"/>
      <c r="L114" s="25" t="s">
        <v>348</v>
      </c>
      <c r="M114" s="28"/>
      <c r="N114" s="28"/>
      <c r="O114" s="29"/>
      <c r="P114" t="str">
        <f>IF(D$26="","",D$26)</f>
        <v/>
      </c>
      <c r="Q114" t="s">
        <v>349</v>
      </c>
      <c r="R114" t="s">
        <v>25</v>
      </c>
      <c r="S114" t="s">
        <v>122</v>
      </c>
      <c r="U114" t="str">
        <f t="shared" si="43"/>
        <v/>
      </c>
      <c r="V114" s="13" t="str">
        <f t="shared" ref="V114" si="61">IF(OR($N$15="Int.",ISBLANK($N$15)),"",IF(AND(U115="NO*",U117="NO*"),"Case 0",IF(U114="VALID",IF(U116="VALID",IF(U115="YES",IF(U117="YES","Case 1","Case 2"),IF(U117="YES","Case 3","Case 4")),IF(U115="YES",IF(U117="YES","Case 5","Case 6"),IF(U117="YES","Case 7","Case 8"))),IF(U116="VALID",IF(U115="YES",IF(U117="YES","Case 9","Case 10"),IF(U117="YES","Case 11","Case 12")),IF(U115="YES",IF(U117="YES","Case 13","Case 14"),IF(U117="YES","Case 15","Case 16"))))))</f>
        <v/>
      </c>
    </row>
    <row r="115" spans="1:22" ht="13.2" customHeight="1" x14ac:dyDescent="0.3">
      <c r="A115">
        <v>4</v>
      </c>
      <c r="B115" t="s">
        <v>350</v>
      </c>
      <c r="C115" t="s">
        <v>49</v>
      </c>
      <c r="E115" t="str">
        <f t="shared" si="33"/>
        <v/>
      </c>
      <c r="F115" t="str">
        <f t="shared" si="35"/>
        <v/>
      </c>
      <c r="K115" s="9"/>
      <c r="L115" s="25" t="s">
        <v>351</v>
      </c>
      <c r="M115" s="28"/>
      <c r="N115" s="28"/>
      <c r="O115" s="29"/>
      <c r="P115" t="str">
        <f t="shared" ref="P115:P117" si="62">IF(D$26="","",D$26)</f>
        <v/>
      </c>
      <c r="Q115" t="s">
        <v>349</v>
      </c>
      <c r="R115" t="s">
        <v>32</v>
      </c>
      <c r="S115" t="s">
        <v>122</v>
      </c>
      <c r="U115" t="str">
        <f t="shared" si="46"/>
        <v/>
      </c>
      <c r="V115" s="13"/>
    </row>
    <row r="116" spans="1:22" ht="13.2" customHeight="1" x14ac:dyDescent="0.3">
      <c r="A116">
        <v>5</v>
      </c>
      <c r="B116" t="s">
        <v>352</v>
      </c>
      <c r="C116" t="s">
        <v>20</v>
      </c>
      <c r="E116" t="str">
        <f t="shared" si="33"/>
        <v/>
      </c>
      <c r="F116" t="str">
        <f t="shared" si="35"/>
        <v/>
      </c>
      <c r="K116" s="9"/>
      <c r="L116" s="25" t="s">
        <v>353</v>
      </c>
      <c r="M116" s="28"/>
      <c r="N116" s="28"/>
      <c r="O116" s="29"/>
      <c r="P116" t="str">
        <f t="shared" si="62"/>
        <v/>
      </c>
      <c r="Q116" t="s">
        <v>354</v>
      </c>
      <c r="R116" t="s">
        <v>25</v>
      </c>
      <c r="S116" t="s">
        <v>122</v>
      </c>
      <c r="U116" t="str">
        <f t="shared" si="43"/>
        <v/>
      </c>
      <c r="V116" s="13"/>
    </row>
    <row r="117" spans="1:22" ht="13.2" customHeight="1" x14ac:dyDescent="0.3">
      <c r="A117">
        <v>5</v>
      </c>
      <c r="B117" t="s">
        <v>355</v>
      </c>
      <c r="C117" t="s">
        <v>28</v>
      </c>
      <c r="E117" t="str">
        <f t="shared" si="33"/>
        <v/>
      </c>
      <c r="F117" t="str">
        <f t="shared" si="35"/>
        <v/>
      </c>
      <c r="K117" s="9"/>
      <c r="L117" s="25" t="s">
        <v>356</v>
      </c>
      <c r="M117" s="28"/>
      <c r="N117" s="28"/>
      <c r="O117" s="29"/>
      <c r="P117" t="str">
        <f t="shared" si="62"/>
        <v/>
      </c>
      <c r="Q117" t="s">
        <v>354</v>
      </c>
      <c r="R117" t="s">
        <v>32</v>
      </c>
      <c r="S117" t="s">
        <v>122</v>
      </c>
      <c r="U117" t="str">
        <f t="shared" si="46"/>
        <v/>
      </c>
      <c r="V117" s="13"/>
    </row>
    <row r="118" spans="1:22" ht="13.2" customHeight="1" x14ac:dyDescent="0.3">
      <c r="A118">
        <v>5</v>
      </c>
      <c r="B118" t="s">
        <v>357</v>
      </c>
      <c r="C118" t="s">
        <v>34</v>
      </c>
      <c r="E118" t="str">
        <f t="shared" si="33"/>
        <v/>
      </c>
      <c r="F118" t="str">
        <f t="shared" si="35"/>
        <v/>
      </c>
      <c r="K118" s="9"/>
      <c r="L118" s="25" t="s">
        <v>358</v>
      </c>
      <c r="M118" s="28"/>
      <c r="N118" s="28"/>
      <c r="O118" s="29"/>
      <c r="P118" t="str">
        <f>IF(D$27="","",D$27)</f>
        <v/>
      </c>
      <c r="Q118" t="s">
        <v>359</v>
      </c>
      <c r="R118" t="s">
        <v>25</v>
      </c>
      <c r="S118" t="s">
        <v>126</v>
      </c>
      <c r="U118" t="str">
        <f t="shared" si="43"/>
        <v/>
      </c>
      <c r="V118" s="13" t="str">
        <f t="shared" ref="V118" si="63">IF(OR($N$15="Int.",ISBLANK($N$15)),"",IF(AND(U119="NO*",U121="NO*"),"Case 0",IF(U118="VALID",IF(U120="VALID",IF(U119="YES",IF(U121="YES","Case 1","Case 2"),IF(U121="YES","Case 3","Case 4")),IF(U119="YES",IF(U121="YES","Case 5","Case 6"),IF(U121="YES","Case 7","Case 8"))),IF(U120="VALID",IF(U119="YES",IF(U121="YES","Case 9","Case 10"),IF(U121="YES","Case 11","Case 12")),IF(U119="YES",IF(U121="YES","Case 13","Case 14"),IF(U121="YES","Case 15","Case 16"))))))</f>
        <v/>
      </c>
    </row>
    <row r="119" spans="1:22" ht="13.2" customHeight="1" x14ac:dyDescent="0.3">
      <c r="A119">
        <v>5</v>
      </c>
      <c r="B119" t="s">
        <v>360</v>
      </c>
      <c r="C119" t="s">
        <v>39</v>
      </c>
      <c r="E119" t="str">
        <f t="shared" si="33"/>
        <v/>
      </c>
      <c r="F119" t="str">
        <f t="shared" si="35"/>
        <v/>
      </c>
      <c r="K119" s="9"/>
      <c r="L119" s="25" t="s">
        <v>361</v>
      </c>
      <c r="M119" s="28"/>
      <c r="N119" s="28"/>
      <c r="O119" s="29"/>
      <c r="P119" t="str">
        <f t="shared" ref="P119:P121" si="64">IF(D$27="","",D$27)</f>
        <v/>
      </c>
      <c r="Q119" t="s">
        <v>359</v>
      </c>
      <c r="R119" t="s">
        <v>32</v>
      </c>
      <c r="S119" t="s">
        <v>126</v>
      </c>
      <c r="U119" t="str">
        <f t="shared" si="46"/>
        <v/>
      </c>
      <c r="V119" s="13"/>
    </row>
    <row r="120" spans="1:22" ht="13.2" customHeight="1" x14ac:dyDescent="0.3">
      <c r="A120">
        <v>5</v>
      </c>
      <c r="B120" t="s">
        <v>362</v>
      </c>
      <c r="C120" t="s">
        <v>42</v>
      </c>
      <c r="E120" t="str">
        <f t="shared" si="33"/>
        <v/>
      </c>
      <c r="F120" t="str">
        <f t="shared" si="35"/>
        <v/>
      </c>
      <c r="K120" s="9"/>
      <c r="L120" s="25" t="s">
        <v>363</v>
      </c>
      <c r="M120" s="28"/>
      <c r="N120" s="28"/>
      <c r="O120" s="29"/>
      <c r="P120" t="str">
        <f t="shared" si="64"/>
        <v/>
      </c>
      <c r="Q120" t="s">
        <v>364</v>
      </c>
      <c r="R120" t="s">
        <v>25</v>
      </c>
      <c r="S120" t="s">
        <v>126</v>
      </c>
      <c r="U120" t="str">
        <f t="shared" si="43"/>
        <v/>
      </c>
      <c r="V120" s="13"/>
    </row>
    <row r="121" spans="1:22" ht="13.2" customHeight="1" x14ac:dyDescent="0.3">
      <c r="A121">
        <v>5</v>
      </c>
      <c r="B121" t="s">
        <v>365</v>
      </c>
      <c r="C121" t="s">
        <v>49</v>
      </c>
      <c r="E121" t="str">
        <f t="shared" si="33"/>
        <v/>
      </c>
      <c r="F121" t="str">
        <f t="shared" si="35"/>
        <v/>
      </c>
      <c r="K121" s="9"/>
      <c r="L121" s="25" t="s">
        <v>366</v>
      </c>
      <c r="M121" s="28"/>
      <c r="N121" s="28"/>
      <c r="O121" s="29"/>
      <c r="P121" t="str">
        <f t="shared" si="64"/>
        <v/>
      </c>
      <c r="Q121" t="s">
        <v>364</v>
      </c>
      <c r="R121" t="s">
        <v>32</v>
      </c>
      <c r="S121" t="s">
        <v>126</v>
      </c>
      <c r="U121" t="str">
        <f t="shared" si="46"/>
        <v/>
      </c>
      <c r="V121" s="13"/>
    </row>
    <row r="122" spans="1:22" ht="13.2" customHeight="1" x14ac:dyDescent="0.3">
      <c r="A122">
        <v>7</v>
      </c>
      <c r="B122" t="s">
        <v>367</v>
      </c>
      <c r="C122" t="s">
        <v>20</v>
      </c>
      <c r="E122" t="str">
        <f t="shared" si="33"/>
        <v/>
      </c>
      <c r="F122" t="str">
        <f t="shared" si="35"/>
        <v/>
      </c>
      <c r="K122" s="9"/>
      <c r="L122" s="25" t="s">
        <v>368</v>
      </c>
      <c r="M122" s="28"/>
      <c r="N122" s="28"/>
      <c r="O122" s="29"/>
      <c r="P122" t="str">
        <f>IF(D$28="","",D$28)</f>
        <v/>
      </c>
      <c r="Q122" t="s">
        <v>369</v>
      </c>
      <c r="R122" t="s">
        <v>25</v>
      </c>
      <c r="S122" t="s">
        <v>129</v>
      </c>
      <c r="U122" t="str">
        <f t="shared" si="43"/>
        <v/>
      </c>
      <c r="V122" s="13" t="str">
        <f t="shared" ref="V122" si="65">IF(OR($N$15="Int.",ISBLANK($N$15)),"",IF(AND(U123="NO*",U125="NO*"),"Case 0",IF(U122="VALID",IF(U124="VALID",IF(U123="YES",IF(U125="YES","Case 1","Case 2"),IF(U125="YES","Case 3","Case 4")),IF(U123="YES",IF(U125="YES","Case 5","Case 6"),IF(U125="YES","Case 7","Case 8"))),IF(U124="VALID",IF(U123="YES",IF(U125="YES","Case 9","Case 10"),IF(U125="YES","Case 11","Case 12")),IF(U123="YES",IF(U125="YES","Case 13","Case 14"),IF(U125="YES","Case 15","Case 16"))))))</f>
        <v/>
      </c>
    </row>
    <row r="123" spans="1:22" ht="13.2" customHeight="1" x14ac:dyDescent="0.3">
      <c r="A123">
        <v>7</v>
      </c>
      <c r="B123" t="s">
        <v>370</v>
      </c>
      <c r="C123" t="s">
        <v>28</v>
      </c>
      <c r="E123" t="str">
        <f t="shared" si="33"/>
        <v/>
      </c>
      <c r="F123" t="str">
        <f t="shared" si="35"/>
        <v/>
      </c>
      <c r="K123" s="9"/>
      <c r="L123" s="25" t="s">
        <v>371</v>
      </c>
      <c r="M123" s="28"/>
      <c r="N123" s="28"/>
      <c r="O123" s="29"/>
      <c r="P123" t="str">
        <f t="shared" ref="P123:P125" si="66">IF(D$28="","",D$28)</f>
        <v/>
      </c>
      <c r="Q123" t="s">
        <v>369</v>
      </c>
      <c r="R123" t="s">
        <v>32</v>
      </c>
      <c r="S123" t="s">
        <v>129</v>
      </c>
      <c r="U123" t="str">
        <f t="shared" si="46"/>
        <v/>
      </c>
      <c r="V123" s="13"/>
    </row>
    <row r="124" spans="1:22" ht="13.2" customHeight="1" x14ac:dyDescent="0.3">
      <c r="A124">
        <v>7</v>
      </c>
      <c r="B124" t="s">
        <v>372</v>
      </c>
      <c r="C124" t="s">
        <v>34</v>
      </c>
      <c r="E124" t="str">
        <f t="shared" si="33"/>
        <v/>
      </c>
      <c r="F124" t="str">
        <f t="shared" si="35"/>
        <v/>
      </c>
      <c r="K124" s="9"/>
      <c r="L124" s="25" t="s">
        <v>373</v>
      </c>
      <c r="M124" s="28"/>
      <c r="N124" s="28"/>
      <c r="O124" s="29"/>
      <c r="P124" t="str">
        <f t="shared" si="66"/>
        <v/>
      </c>
      <c r="Q124" t="s">
        <v>374</v>
      </c>
      <c r="R124" t="s">
        <v>25</v>
      </c>
      <c r="S124" t="s">
        <v>129</v>
      </c>
      <c r="U124" t="str">
        <f t="shared" si="43"/>
        <v/>
      </c>
      <c r="V124" s="13"/>
    </row>
    <row r="125" spans="1:22" ht="13.2" customHeight="1" x14ac:dyDescent="0.3">
      <c r="A125">
        <v>7</v>
      </c>
      <c r="B125" t="s">
        <v>375</v>
      </c>
      <c r="C125" t="s">
        <v>39</v>
      </c>
      <c r="E125" t="str">
        <f t="shared" si="33"/>
        <v/>
      </c>
      <c r="F125" t="str">
        <f t="shared" si="35"/>
        <v/>
      </c>
      <c r="K125" s="9"/>
      <c r="L125" s="25" t="s">
        <v>376</v>
      </c>
      <c r="M125" s="28"/>
      <c r="N125" s="28"/>
      <c r="O125" s="29"/>
      <c r="P125" t="str">
        <f t="shared" si="66"/>
        <v/>
      </c>
      <c r="Q125" t="s">
        <v>374</v>
      </c>
      <c r="R125" t="s">
        <v>32</v>
      </c>
      <c r="S125" t="s">
        <v>129</v>
      </c>
      <c r="U125" t="str">
        <f t="shared" si="46"/>
        <v/>
      </c>
      <c r="V125" s="13"/>
    </row>
    <row r="126" spans="1:22" ht="13.2" customHeight="1" x14ac:dyDescent="0.3">
      <c r="A126">
        <v>7</v>
      </c>
      <c r="B126" t="s">
        <v>377</v>
      </c>
      <c r="C126" t="s">
        <v>42</v>
      </c>
      <c r="E126" t="str">
        <f t="shared" si="33"/>
        <v/>
      </c>
      <c r="F126" t="str">
        <f t="shared" si="35"/>
        <v/>
      </c>
      <c r="K126" s="9"/>
      <c r="L126" s="25" t="s">
        <v>378</v>
      </c>
      <c r="M126" s="28"/>
      <c r="N126" s="28"/>
      <c r="O126" s="29"/>
      <c r="P126" t="str">
        <f>IF(D$29="","",D$29)</f>
        <v/>
      </c>
      <c r="Q126" t="s">
        <v>379</v>
      </c>
      <c r="R126" t="s">
        <v>25</v>
      </c>
      <c r="S126" t="s">
        <v>133</v>
      </c>
      <c r="U126" t="str">
        <f t="shared" si="43"/>
        <v/>
      </c>
      <c r="V126" s="13" t="str">
        <f t="shared" ref="V126" si="67">IF(OR($N$15="Int.",ISBLANK($N$15)),"",IF(AND(U127="NO*",U129="NO*"),"Case 0",IF(U126="VALID",IF(U128="VALID",IF(U127="YES",IF(U129="YES","Case 1","Case 2"),IF(U129="YES","Case 3","Case 4")),IF(U127="YES",IF(U129="YES","Case 5","Case 6"),IF(U129="YES","Case 7","Case 8"))),IF(U128="VALID",IF(U127="YES",IF(U129="YES","Case 9","Case 10"),IF(U129="YES","Case 11","Case 12")),IF(U127="YES",IF(U129="YES","Case 13","Case 14"),IF(U129="YES","Case 15","Case 16"))))))</f>
        <v/>
      </c>
    </row>
    <row r="127" spans="1:22" ht="13.2" customHeight="1" x14ac:dyDescent="0.3">
      <c r="A127">
        <v>7</v>
      </c>
      <c r="B127" t="s">
        <v>380</v>
      </c>
      <c r="C127" t="s">
        <v>49</v>
      </c>
      <c r="E127" t="str">
        <f t="shared" si="33"/>
        <v/>
      </c>
      <c r="F127" t="str">
        <f t="shared" si="35"/>
        <v/>
      </c>
      <c r="K127" s="9"/>
      <c r="L127" s="25" t="s">
        <v>381</v>
      </c>
      <c r="M127" s="28"/>
      <c r="N127" s="28"/>
      <c r="O127" s="29"/>
      <c r="P127" t="str">
        <f t="shared" ref="P127:P129" si="68">IF(D$29="","",D$29)</f>
        <v/>
      </c>
      <c r="Q127" t="s">
        <v>379</v>
      </c>
      <c r="R127" t="s">
        <v>32</v>
      </c>
      <c r="S127" t="s">
        <v>133</v>
      </c>
      <c r="U127" t="str">
        <f t="shared" si="46"/>
        <v/>
      </c>
      <c r="V127" s="13"/>
    </row>
    <row r="128" spans="1:22" ht="13.2" customHeight="1" x14ac:dyDescent="0.3">
      <c r="A128">
        <v>8</v>
      </c>
      <c r="B128" t="s">
        <v>382</v>
      </c>
      <c r="C128" t="s">
        <v>20</v>
      </c>
      <c r="E128" t="str">
        <f t="shared" si="33"/>
        <v/>
      </c>
      <c r="F128" t="str">
        <f t="shared" si="35"/>
        <v/>
      </c>
      <c r="K128" s="9"/>
      <c r="L128" s="25" t="s">
        <v>383</v>
      </c>
      <c r="M128" s="28"/>
      <c r="N128" s="28"/>
      <c r="O128" s="29"/>
      <c r="P128" t="str">
        <f t="shared" si="68"/>
        <v/>
      </c>
      <c r="Q128" t="s">
        <v>384</v>
      </c>
      <c r="R128" t="s">
        <v>25</v>
      </c>
      <c r="S128" t="s">
        <v>133</v>
      </c>
      <c r="U128" t="str">
        <f t="shared" si="43"/>
        <v/>
      </c>
      <c r="V128" s="13"/>
    </row>
    <row r="129" spans="1:22" ht="13.2" customHeight="1" x14ac:dyDescent="0.3">
      <c r="A129">
        <v>8</v>
      </c>
      <c r="B129" t="s">
        <v>385</v>
      </c>
      <c r="C129" t="s">
        <v>28</v>
      </c>
      <c r="E129" t="str">
        <f t="shared" si="33"/>
        <v/>
      </c>
      <c r="F129" t="str">
        <f t="shared" si="35"/>
        <v/>
      </c>
      <c r="K129" s="9"/>
      <c r="L129" s="25" t="s">
        <v>386</v>
      </c>
      <c r="M129" s="28"/>
      <c r="N129" s="28"/>
      <c r="O129" s="29"/>
      <c r="P129" t="str">
        <f t="shared" si="68"/>
        <v/>
      </c>
      <c r="Q129" t="s">
        <v>384</v>
      </c>
      <c r="R129" t="s">
        <v>32</v>
      </c>
      <c r="S129" t="s">
        <v>133</v>
      </c>
      <c r="U129" t="str">
        <f t="shared" si="46"/>
        <v/>
      </c>
      <c r="V129" s="13"/>
    </row>
    <row r="130" spans="1:22" ht="13.2" customHeight="1" x14ac:dyDescent="0.3">
      <c r="A130">
        <v>8</v>
      </c>
      <c r="B130" t="s">
        <v>387</v>
      </c>
      <c r="C130" t="s">
        <v>34</v>
      </c>
      <c r="E130" t="str">
        <f t="shared" ref="E130:E189" si="69">IF(LEN(F130)=0,"",IF(ISBLANK(D130),"",IF(F130="INCONCLUSIVE","Inconclusive",IF(F130="NEGATIVE","Negative",IF(F130="POSITIVE","Positive",IF(F130="RERUN",IF(G130=1,"No Result (RR)",IF(G130=2,IF(H130="RERUN","Inconclusive",IF(H130="N1 RERUN","No Result (RR)","Pending")),IF(G130=3,IF(H130="RERUN","Inconclusive",IF(H130="N1 RERUN","Inconclusive","Pending")),"Pending"))),IF(F130="N1 RERUN",IF(G130=1,"No Result (N1)",IF(G130=2,IF(H130="RERUN","No Result (N1)",IF(H130="N1 RERUN","Positive","Pending")),IF(G130=3,IF(H130="RERUN","Inconclusive",IF(H130="N1 RERUN","Positive","Pending")),"Pending"))))))))))</f>
        <v/>
      </c>
      <c r="F130" t="str">
        <f t="shared" si="35"/>
        <v/>
      </c>
      <c r="K130" s="9"/>
      <c r="L130" s="25" t="s">
        <v>388</v>
      </c>
      <c r="M130" s="28"/>
      <c r="N130" s="28"/>
      <c r="O130" s="29"/>
      <c r="P130" t="str">
        <f>IF(D$30="","",D$30)</f>
        <v/>
      </c>
      <c r="Q130" t="s">
        <v>389</v>
      </c>
      <c r="R130" t="s">
        <v>25</v>
      </c>
      <c r="S130" t="s">
        <v>136</v>
      </c>
      <c r="U130" t="str">
        <f t="shared" si="43"/>
        <v/>
      </c>
      <c r="V130" s="13" t="str">
        <f t="shared" ref="V130" si="70">IF(OR($N$15="Int.",ISBLANK($N$15)),"",IF(AND(U131="NO*",U133="NO*"),"Case 0",IF(U130="VALID",IF(U132="VALID",IF(U131="YES",IF(U133="YES","Case 1","Case 2"),IF(U133="YES","Case 3","Case 4")),IF(U131="YES",IF(U133="YES","Case 5","Case 6"),IF(U133="YES","Case 7","Case 8"))),IF(U132="VALID",IF(U131="YES",IF(U133="YES","Case 9","Case 10"),IF(U133="YES","Case 11","Case 12")),IF(U131="YES",IF(U133="YES","Case 13","Case 14"),IF(U133="YES","Case 15","Case 16"))))))</f>
        <v/>
      </c>
    </row>
    <row r="131" spans="1:22" ht="13.2" customHeight="1" x14ac:dyDescent="0.3">
      <c r="A131">
        <v>8</v>
      </c>
      <c r="B131" t="s">
        <v>390</v>
      </c>
      <c r="C131" t="s">
        <v>39</v>
      </c>
      <c r="E131" t="str">
        <f t="shared" si="69"/>
        <v/>
      </c>
      <c r="F131" t="str">
        <f t="shared" ref="F131:F189" si="71">IF(OR(D131="Empty",ISBLANK(D131)),"",IF(_xlfn.XLOOKUP(B131,S$18:S$769,V$18:V$769,"Null",0,1)="Case 0","INCONCLUSIVE",IF(OR(_xlfn.XLOOKUP(B131,S$18:S$769,V$18:V$769,"Null",0,1)="Case 1",_xlfn.XLOOKUP(B131,S$18:S$769,V$18:V$769,"Null",0,1)="Case 5",_xlfn.XLOOKUP(B131,S$18:S$769,V$18:V$769,"Null",0,1)="Case 9", _xlfn.XLOOKUP(B131,S$18:S$769,V$18:V$769,"Null",0,1)="Case 13"),"POSITIVE",IF(OR(_xlfn.XLOOKUP(B131,S$18:S$769,V$18:V$769,"Null",0,1)="Case 2",_xlfn.XLOOKUP(B131,S$18:S$769,V$18:V$769,"Null",0,1)="Case 3",_xlfn.XLOOKUP(B131,S$18:S$769,V$18:V$769,"Null",0,1)="Case 6",_xlfn.XLOOKUP(B131,S$18:S$769,V$18:V$769,"Null",0,1)="Case 11",_xlfn.XLOOKUP(B131,S$18:S$769,V$18:V$769,"Null",0,1)="Case 7",_xlfn.XLOOKUP(B131,S$18:S$769,V$18:V$769,"Null",0,1)="Case 10",_xlfn.XLOOKUP(B131,S$18:S$769,V$18:V$769,"Null",0,1)="Case 14",_xlfn.XLOOKUP(B131,S$18:S$769,V$18:V$769,"Null",0,1)="Case 15"),"N1 RERUN",IF(OR(_xlfn.XLOOKUP(B131,S$18:S$769,V$18:V$769,"Null",0,1)="Case 4",_xlfn.XLOOKUP(B131,S$18:S$769,V$18:V$769,"Null",0,1)="Case 8",_xlfn.XLOOKUP(B131,S$18:S$769,V$18:V$769,"Null",0,1)="Case 12"),"NEGATIVE",IF(_xlfn.XLOOKUP(B131,S$18:S$769,V$18:V$769,"Null",0,1)="Case 16","RERUN",""))))))</f>
        <v/>
      </c>
      <c r="K131" s="9"/>
      <c r="L131" s="25" t="s">
        <v>391</v>
      </c>
      <c r="M131" s="28"/>
      <c r="N131" s="28"/>
      <c r="O131" s="29"/>
      <c r="P131" t="str">
        <f t="shared" ref="P131:P133" si="72">IF(D$30="","",D$30)</f>
        <v/>
      </c>
      <c r="Q131" t="s">
        <v>389</v>
      </c>
      <c r="R131" t="s">
        <v>32</v>
      </c>
      <c r="S131" t="s">
        <v>136</v>
      </c>
      <c r="U131" t="str">
        <f t="shared" si="46"/>
        <v/>
      </c>
      <c r="V131" s="13"/>
    </row>
    <row r="132" spans="1:22" ht="13.2" customHeight="1" x14ac:dyDescent="0.3">
      <c r="A132">
        <v>8</v>
      </c>
      <c r="B132" t="s">
        <v>392</v>
      </c>
      <c r="C132" t="s">
        <v>42</v>
      </c>
      <c r="E132" t="str">
        <f t="shared" si="69"/>
        <v/>
      </c>
      <c r="F132" t="str">
        <f t="shared" si="71"/>
        <v/>
      </c>
      <c r="K132" s="9"/>
      <c r="L132" s="25" t="s">
        <v>393</v>
      </c>
      <c r="M132" s="28"/>
      <c r="N132" s="28"/>
      <c r="O132" s="29"/>
      <c r="P132" t="str">
        <f t="shared" si="72"/>
        <v/>
      </c>
      <c r="Q132" t="s">
        <v>394</v>
      </c>
      <c r="R132" t="s">
        <v>25</v>
      </c>
      <c r="S132" t="s">
        <v>136</v>
      </c>
      <c r="U132" t="str">
        <f t="shared" si="43"/>
        <v/>
      </c>
      <c r="V132" s="13"/>
    </row>
    <row r="133" spans="1:22" ht="13.2" customHeight="1" x14ac:dyDescent="0.3">
      <c r="A133">
        <v>8</v>
      </c>
      <c r="B133" t="s">
        <v>395</v>
      </c>
      <c r="C133" t="s">
        <v>49</v>
      </c>
      <c r="E133" t="str">
        <f t="shared" si="69"/>
        <v/>
      </c>
      <c r="F133" t="str">
        <f t="shared" si="71"/>
        <v/>
      </c>
      <c r="K133" s="9"/>
      <c r="L133" s="25" t="s">
        <v>396</v>
      </c>
      <c r="M133" s="28"/>
      <c r="N133" s="28"/>
      <c r="O133" s="29"/>
      <c r="P133" t="str">
        <f t="shared" si="72"/>
        <v/>
      </c>
      <c r="Q133" t="s">
        <v>394</v>
      </c>
      <c r="R133" t="s">
        <v>32</v>
      </c>
      <c r="S133" t="s">
        <v>136</v>
      </c>
      <c r="U133" t="str">
        <f t="shared" si="46"/>
        <v/>
      </c>
      <c r="V133" s="13"/>
    </row>
    <row r="134" spans="1:22" ht="13.2" customHeight="1" x14ac:dyDescent="0.3">
      <c r="A134">
        <v>10</v>
      </c>
      <c r="B134" t="s">
        <v>397</v>
      </c>
      <c r="C134" t="s">
        <v>20</v>
      </c>
      <c r="E134" t="str">
        <f t="shared" si="69"/>
        <v/>
      </c>
      <c r="F134" t="str">
        <f t="shared" si="71"/>
        <v/>
      </c>
      <c r="K134" s="9"/>
      <c r="L134" s="25" t="s">
        <v>398</v>
      </c>
      <c r="M134" s="28"/>
      <c r="N134" s="28"/>
      <c r="O134" s="29"/>
      <c r="P134" t="str">
        <f>IF(D$31="","",D$31)</f>
        <v/>
      </c>
      <c r="Q134" t="s">
        <v>399</v>
      </c>
      <c r="R134" t="s">
        <v>25</v>
      </c>
      <c r="S134" t="s">
        <v>139</v>
      </c>
      <c r="U134" t="str">
        <f t="shared" si="43"/>
        <v/>
      </c>
      <c r="V134" s="13" t="str">
        <f t="shared" ref="V134" si="73">IF(OR($N$15="Int.",ISBLANK($N$15)),"",IF(AND(U135="NO*",U137="NO*"),"Case 0",IF(U134="VALID",IF(U136="VALID",IF(U135="YES",IF(U137="YES","Case 1","Case 2"),IF(U137="YES","Case 3","Case 4")),IF(U135="YES",IF(U137="YES","Case 5","Case 6"),IF(U137="YES","Case 7","Case 8"))),IF(U136="VALID",IF(U135="YES",IF(U137="YES","Case 9","Case 10"),IF(U137="YES","Case 11","Case 12")),IF(U135="YES",IF(U137="YES","Case 13","Case 14"),IF(U137="YES","Case 15","Case 16"))))))</f>
        <v/>
      </c>
    </row>
    <row r="135" spans="1:22" ht="13.2" customHeight="1" x14ac:dyDescent="0.3">
      <c r="A135">
        <v>10</v>
      </c>
      <c r="B135" t="s">
        <v>400</v>
      </c>
      <c r="C135" t="s">
        <v>28</v>
      </c>
      <c r="E135" t="str">
        <f t="shared" si="69"/>
        <v/>
      </c>
      <c r="F135" t="str">
        <f t="shared" si="71"/>
        <v/>
      </c>
      <c r="K135" s="9"/>
      <c r="L135" s="25" t="s">
        <v>401</v>
      </c>
      <c r="M135" s="28"/>
      <c r="N135" s="28"/>
      <c r="O135" s="29"/>
      <c r="P135" t="str">
        <f t="shared" ref="P135:P137" si="74">IF(D$31="","",D$31)</f>
        <v/>
      </c>
      <c r="Q135" t="s">
        <v>399</v>
      </c>
      <c r="R135" t="s">
        <v>32</v>
      </c>
      <c r="S135" t="s">
        <v>139</v>
      </c>
      <c r="U135" t="str">
        <f t="shared" si="46"/>
        <v/>
      </c>
      <c r="V135" s="13"/>
    </row>
    <row r="136" spans="1:22" ht="13.2" customHeight="1" x14ac:dyDescent="0.3">
      <c r="A136">
        <v>10</v>
      </c>
      <c r="B136" t="s">
        <v>402</v>
      </c>
      <c r="C136" t="s">
        <v>34</v>
      </c>
      <c r="E136" t="str">
        <f t="shared" si="69"/>
        <v/>
      </c>
      <c r="F136" t="str">
        <f t="shared" si="71"/>
        <v/>
      </c>
      <c r="K136" s="9"/>
      <c r="L136" s="25" t="s">
        <v>403</v>
      </c>
      <c r="M136" s="28"/>
      <c r="N136" s="28"/>
      <c r="O136" s="29"/>
      <c r="P136" t="str">
        <f t="shared" si="74"/>
        <v/>
      </c>
      <c r="Q136" t="s">
        <v>404</v>
      </c>
      <c r="R136" t="s">
        <v>25</v>
      </c>
      <c r="S136" t="s">
        <v>139</v>
      </c>
      <c r="U136" t="str">
        <f t="shared" si="43"/>
        <v/>
      </c>
      <c r="V136" s="13"/>
    </row>
    <row r="137" spans="1:22" ht="13.2" customHeight="1" x14ac:dyDescent="0.3">
      <c r="A137">
        <v>10</v>
      </c>
      <c r="B137" t="s">
        <v>405</v>
      </c>
      <c r="C137" t="s">
        <v>39</v>
      </c>
      <c r="E137" t="str">
        <f t="shared" si="69"/>
        <v/>
      </c>
      <c r="F137" t="str">
        <f t="shared" si="71"/>
        <v/>
      </c>
      <c r="K137" s="9"/>
      <c r="L137" s="25" t="s">
        <v>406</v>
      </c>
      <c r="M137" s="28"/>
      <c r="N137" s="28"/>
      <c r="O137" s="29"/>
      <c r="P137" t="str">
        <f t="shared" si="74"/>
        <v/>
      </c>
      <c r="Q137" t="s">
        <v>404</v>
      </c>
      <c r="R137" t="s">
        <v>32</v>
      </c>
      <c r="S137" t="s">
        <v>139</v>
      </c>
      <c r="U137" t="str">
        <f t="shared" si="46"/>
        <v/>
      </c>
      <c r="V137" s="13"/>
    </row>
    <row r="138" spans="1:22" ht="13.2" customHeight="1" x14ac:dyDescent="0.3">
      <c r="A138">
        <v>10</v>
      </c>
      <c r="B138" t="s">
        <v>407</v>
      </c>
      <c r="C138" t="s">
        <v>42</v>
      </c>
      <c r="E138" t="str">
        <f t="shared" si="69"/>
        <v/>
      </c>
      <c r="F138" t="str">
        <f t="shared" si="71"/>
        <v/>
      </c>
      <c r="K138" s="9"/>
      <c r="L138" s="25" t="s">
        <v>408</v>
      </c>
      <c r="M138" s="28"/>
      <c r="N138" s="28"/>
      <c r="O138" s="29"/>
      <c r="P138" t="str">
        <f>IF(D$32="","",D$32)</f>
        <v/>
      </c>
      <c r="Q138" t="s">
        <v>409</v>
      </c>
      <c r="R138" t="s">
        <v>25</v>
      </c>
      <c r="S138" t="s">
        <v>142</v>
      </c>
      <c r="U138" t="str">
        <f t="shared" si="43"/>
        <v/>
      </c>
      <c r="V138" s="13" t="str">
        <f t="shared" ref="V138" si="75">IF(OR($N$15="Int.",ISBLANK($N$15)),"",IF(AND(U139="NO*",U141="NO*"),"Case 0",IF(U138="VALID",IF(U140="VALID",IF(U139="YES",IF(U141="YES","Case 1","Case 2"),IF(U141="YES","Case 3","Case 4")),IF(U139="YES",IF(U141="YES","Case 5","Case 6"),IF(U141="YES","Case 7","Case 8"))),IF(U140="VALID",IF(U139="YES",IF(U141="YES","Case 9","Case 10"),IF(U141="YES","Case 11","Case 12")),IF(U139="YES",IF(U141="YES","Case 13","Case 14"),IF(U141="YES","Case 15","Case 16"))))))</f>
        <v/>
      </c>
    </row>
    <row r="139" spans="1:22" ht="13.2" customHeight="1" x14ac:dyDescent="0.3">
      <c r="A139">
        <v>10</v>
      </c>
      <c r="B139" t="s">
        <v>410</v>
      </c>
      <c r="C139" t="s">
        <v>49</v>
      </c>
      <c r="E139" t="str">
        <f t="shared" si="69"/>
        <v/>
      </c>
      <c r="F139" t="str">
        <f t="shared" si="71"/>
        <v/>
      </c>
      <c r="K139" s="9"/>
      <c r="L139" s="25" t="s">
        <v>411</v>
      </c>
      <c r="M139" s="28"/>
      <c r="N139" s="28"/>
      <c r="O139" s="29"/>
      <c r="P139" t="str">
        <f t="shared" ref="P139:P141" si="76">IF(D$32="","",D$32)</f>
        <v/>
      </c>
      <c r="Q139" t="s">
        <v>409</v>
      </c>
      <c r="R139" t="s">
        <v>32</v>
      </c>
      <c r="S139" t="s">
        <v>142</v>
      </c>
      <c r="U139" t="str">
        <f t="shared" si="46"/>
        <v/>
      </c>
      <c r="V139" s="13"/>
    </row>
    <row r="140" spans="1:22" ht="13.2" customHeight="1" x14ac:dyDescent="0.3">
      <c r="A140">
        <v>11</v>
      </c>
      <c r="B140" t="s">
        <v>412</v>
      </c>
      <c r="C140" t="s">
        <v>20</v>
      </c>
      <c r="E140" t="str">
        <f t="shared" si="69"/>
        <v/>
      </c>
      <c r="F140" t="str">
        <f t="shared" si="71"/>
        <v/>
      </c>
      <c r="K140" s="9"/>
      <c r="L140" s="25" t="s">
        <v>413</v>
      </c>
      <c r="M140" s="28"/>
      <c r="N140" s="28"/>
      <c r="O140" s="29"/>
      <c r="P140" t="str">
        <f t="shared" si="76"/>
        <v/>
      </c>
      <c r="Q140" t="s">
        <v>414</v>
      </c>
      <c r="R140" t="s">
        <v>25</v>
      </c>
      <c r="S140" t="s">
        <v>142</v>
      </c>
      <c r="U140" t="str">
        <f t="shared" si="43"/>
        <v/>
      </c>
      <c r="V140" s="13"/>
    </row>
    <row r="141" spans="1:22" ht="13.2" customHeight="1" x14ac:dyDescent="0.3">
      <c r="A141">
        <v>11</v>
      </c>
      <c r="B141" t="s">
        <v>415</v>
      </c>
      <c r="C141" t="s">
        <v>28</v>
      </c>
      <c r="E141" t="str">
        <f t="shared" si="69"/>
        <v/>
      </c>
      <c r="F141" t="str">
        <f t="shared" si="71"/>
        <v/>
      </c>
      <c r="K141" s="9"/>
      <c r="L141" s="25" t="s">
        <v>416</v>
      </c>
      <c r="M141" s="28"/>
      <c r="N141" s="28"/>
      <c r="O141" s="29"/>
      <c r="P141" t="str">
        <f t="shared" si="76"/>
        <v/>
      </c>
      <c r="Q141" t="s">
        <v>414</v>
      </c>
      <c r="R141" t="s">
        <v>32</v>
      </c>
      <c r="S141" t="s">
        <v>142</v>
      </c>
      <c r="U141" t="str">
        <f t="shared" si="46"/>
        <v/>
      </c>
      <c r="V141" s="13"/>
    </row>
    <row r="142" spans="1:22" ht="13.2" customHeight="1" x14ac:dyDescent="0.3">
      <c r="A142">
        <v>11</v>
      </c>
      <c r="B142" t="s">
        <v>417</v>
      </c>
      <c r="C142" t="s">
        <v>34</v>
      </c>
      <c r="E142" t="str">
        <f t="shared" si="69"/>
        <v/>
      </c>
      <c r="F142" t="str">
        <f t="shared" si="71"/>
        <v/>
      </c>
      <c r="K142" s="9"/>
      <c r="L142" s="25" t="s">
        <v>418</v>
      </c>
      <c r="M142" s="28"/>
      <c r="N142" s="28"/>
      <c r="O142" s="29"/>
      <c r="P142" t="str">
        <f>IF(D$33="","",D$33)</f>
        <v/>
      </c>
      <c r="Q142" t="s">
        <v>419</v>
      </c>
      <c r="R142" t="s">
        <v>25</v>
      </c>
      <c r="S142" t="s">
        <v>145</v>
      </c>
      <c r="U142" t="str">
        <f t="shared" si="43"/>
        <v/>
      </c>
      <c r="V142" s="13" t="str">
        <f t="shared" ref="V142" si="77">IF(OR($N$15="Int.",ISBLANK($N$15)),"",IF(AND(U143="NO*",U145="NO*"),"Case 0",IF(U142="VALID",IF(U144="VALID",IF(U143="YES",IF(U145="YES","Case 1","Case 2"),IF(U145="YES","Case 3","Case 4")),IF(U143="YES",IF(U145="YES","Case 5","Case 6"),IF(U145="YES","Case 7","Case 8"))),IF(U144="VALID",IF(U143="YES",IF(U145="YES","Case 9","Case 10"),IF(U145="YES","Case 11","Case 12")),IF(U143="YES",IF(U145="YES","Case 13","Case 14"),IF(U145="YES","Case 15","Case 16"))))))</f>
        <v/>
      </c>
    </row>
    <row r="143" spans="1:22" ht="13.2" customHeight="1" x14ac:dyDescent="0.3">
      <c r="A143">
        <v>11</v>
      </c>
      <c r="B143" t="s">
        <v>420</v>
      </c>
      <c r="C143" t="s">
        <v>39</v>
      </c>
      <c r="E143" t="str">
        <f t="shared" si="69"/>
        <v/>
      </c>
      <c r="F143" t="str">
        <f t="shared" si="71"/>
        <v/>
      </c>
      <c r="K143" s="9"/>
      <c r="L143" s="25" t="s">
        <v>421</v>
      </c>
      <c r="M143" s="28"/>
      <c r="N143" s="28"/>
      <c r="O143" s="29"/>
      <c r="P143" t="str">
        <f t="shared" ref="P143:P145" si="78">IF(D$33="","",D$33)</f>
        <v/>
      </c>
      <c r="Q143" t="s">
        <v>419</v>
      </c>
      <c r="R143" t="s">
        <v>32</v>
      </c>
      <c r="S143" t="s">
        <v>145</v>
      </c>
      <c r="U143" t="str">
        <f t="shared" si="46"/>
        <v/>
      </c>
      <c r="V143" s="13"/>
    </row>
    <row r="144" spans="1:22" ht="13.2" customHeight="1" x14ac:dyDescent="0.3">
      <c r="A144">
        <v>11</v>
      </c>
      <c r="B144" t="s">
        <v>422</v>
      </c>
      <c r="C144" t="s">
        <v>42</v>
      </c>
      <c r="E144" t="str">
        <f t="shared" si="69"/>
        <v/>
      </c>
      <c r="F144" t="str">
        <f t="shared" si="71"/>
        <v/>
      </c>
      <c r="K144" s="9"/>
      <c r="L144" s="25" t="s">
        <v>423</v>
      </c>
      <c r="M144" s="28"/>
      <c r="N144" s="28"/>
      <c r="O144" s="29"/>
      <c r="P144" t="str">
        <f t="shared" si="78"/>
        <v/>
      </c>
      <c r="Q144" t="s">
        <v>424</v>
      </c>
      <c r="R144" t="s">
        <v>25</v>
      </c>
      <c r="S144" t="s">
        <v>145</v>
      </c>
      <c r="U144" t="str">
        <f t="shared" si="43"/>
        <v/>
      </c>
      <c r="V144" s="13"/>
    </row>
    <row r="145" spans="1:22" ht="13.2" customHeight="1" x14ac:dyDescent="0.3">
      <c r="A145" s="21">
        <v>11</v>
      </c>
      <c r="B145" s="21" t="s">
        <v>425</v>
      </c>
      <c r="C145" s="21" t="s">
        <v>49</v>
      </c>
      <c r="D145" s="21"/>
      <c r="E145" s="21" t="str">
        <f t="shared" si="69"/>
        <v/>
      </c>
      <c r="F145" s="21" t="str">
        <f t="shared" si="71"/>
        <v/>
      </c>
      <c r="G145" s="31"/>
      <c r="H145" s="21"/>
      <c r="I145" s="21"/>
      <c r="J145" s="21"/>
      <c r="K145" s="32"/>
      <c r="L145" s="25" t="s">
        <v>426</v>
      </c>
      <c r="M145" s="28"/>
      <c r="N145" s="28"/>
      <c r="O145" s="29"/>
      <c r="P145" t="str">
        <f t="shared" si="78"/>
        <v/>
      </c>
      <c r="Q145" t="s">
        <v>424</v>
      </c>
      <c r="R145" t="s">
        <v>32</v>
      </c>
      <c r="S145" t="s">
        <v>145</v>
      </c>
      <c r="U145" t="str">
        <f t="shared" si="46"/>
        <v/>
      </c>
      <c r="V145" s="13"/>
    </row>
    <row r="146" spans="1:22" ht="13.2" customHeight="1" x14ac:dyDescent="0.3">
      <c r="A146">
        <v>1</v>
      </c>
      <c r="B146" t="s">
        <v>427</v>
      </c>
      <c r="C146" t="s">
        <v>20</v>
      </c>
      <c r="E146" t="str">
        <f t="shared" si="69"/>
        <v/>
      </c>
      <c r="F146" t="str">
        <f t="shared" si="71"/>
        <v/>
      </c>
      <c r="K146" s="9"/>
      <c r="L146" s="25" t="s">
        <v>428</v>
      </c>
      <c r="M146" s="28"/>
      <c r="N146" s="28"/>
      <c r="O146" s="29"/>
      <c r="P146" t="str">
        <f>IF(D$34="","",D$34)</f>
        <v/>
      </c>
      <c r="Q146" t="s">
        <v>429</v>
      </c>
      <c r="R146" t="s">
        <v>25</v>
      </c>
      <c r="S146" t="s">
        <v>147</v>
      </c>
      <c r="U146" t="str">
        <f t="shared" ref="U146:U208" si="79">IF($T$1&lt;&gt;"Cq","",IF(T146="","INVALID",IF(T146&lt;33,"VALID","INVALID")))</f>
        <v/>
      </c>
      <c r="V146" s="13" t="str">
        <f t="shared" ref="V146" si="80">IF(OR($N$15="Int.",ISBLANK($N$15)),"",IF(AND(U147="NO*",U149="NO*"),"Case 0",IF(U146="VALID",IF(U148="VALID",IF(U147="YES",IF(U149="YES","Case 1","Case 2"),IF(U149="YES","Case 3","Case 4")),IF(U147="YES",IF(U149="YES","Case 5","Case 6"),IF(U149="YES","Case 7","Case 8"))),IF(U148="VALID",IF(U147="YES",IF(U149="YES","Case 9","Case 10"),IF(U149="YES","Case 11","Case 12")),IF(U147="YES",IF(U149="YES","Case 13","Case 14"),IF(U149="YES","Case 15","Case 16"))))))</f>
        <v/>
      </c>
    </row>
    <row r="147" spans="1:22" ht="13.2" customHeight="1" x14ac:dyDescent="0.3">
      <c r="A147">
        <v>1</v>
      </c>
      <c r="B147" t="s">
        <v>430</v>
      </c>
      <c r="C147" t="s">
        <v>28</v>
      </c>
      <c r="E147" t="str">
        <f t="shared" si="69"/>
        <v/>
      </c>
      <c r="F147" t="str">
        <f t="shared" si="71"/>
        <v/>
      </c>
      <c r="K147" s="9"/>
      <c r="L147" s="25" t="s">
        <v>431</v>
      </c>
      <c r="M147" s="28"/>
      <c r="N147" s="28"/>
      <c r="O147" s="29"/>
      <c r="P147" t="str">
        <f t="shared" ref="P147:P149" si="81">IF(D$34="","",D$34)</f>
        <v/>
      </c>
      <c r="Q147" t="s">
        <v>429</v>
      </c>
      <c r="R147" t="s">
        <v>32</v>
      </c>
      <c r="S147" t="s">
        <v>147</v>
      </c>
      <c r="U147" t="str">
        <f t="shared" ref="U147:U209" si="82">IF($T$1&lt;&gt;"Cq","",IF(T147="","NO",IF(T147&lt;33,"YES","NO*")))</f>
        <v/>
      </c>
      <c r="V147" s="13"/>
    </row>
    <row r="148" spans="1:22" ht="13.2" customHeight="1" x14ac:dyDescent="0.3">
      <c r="A148">
        <v>1</v>
      </c>
      <c r="B148" t="s">
        <v>432</v>
      </c>
      <c r="C148" t="s">
        <v>34</v>
      </c>
      <c r="E148" t="str">
        <f t="shared" si="69"/>
        <v/>
      </c>
      <c r="F148" t="str">
        <f t="shared" si="71"/>
        <v/>
      </c>
      <c r="K148" s="9"/>
      <c r="L148" s="25" t="s">
        <v>433</v>
      </c>
      <c r="M148" s="28"/>
      <c r="N148" s="28"/>
      <c r="O148" s="29"/>
      <c r="P148" t="str">
        <f t="shared" si="81"/>
        <v/>
      </c>
      <c r="Q148" t="s">
        <v>434</v>
      </c>
      <c r="R148" t="s">
        <v>25</v>
      </c>
      <c r="S148" t="s">
        <v>147</v>
      </c>
      <c r="U148" t="str">
        <f t="shared" si="79"/>
        <v/>
      </c>
      <c r="V148" s="13"/>
    </row>
    <row r="149" spans="1:22" ht="13.2" customHeight="1" x14ac:dyDescent="0.3">
      <c r="A149">
        <v>1</v>
      </c>
      <c r="B149" t="s">
        <v>435</v>
      </c>
      <c r="C149" t="s">
        <v>39</v>
      </c>
      <c r="E149" t="str">
        <f t="shared" si="69"/>
        <v/>
      </c>
      <c r="F149" t="str">
        <f t="shared" si="71"/>
        <v/>
      </c>
      <c r="K149" s="9"/>
      <c r="L149" s="25" t="s">
        <v>436</v>
      </c>
      <c r="M149" s="28"/>
      <c r="N149" s="28"/>
      <c r="O149" s="29"/>
      <c r="P149" t="str">
        <f t="shared" si="81"/>
        <v/>
      </c>
      <c r="Q149" t="s">
        <v>434</v>
      </c>
      <c r="R149" t="s">
        <v>32</v>
      </c>
      <c r="S149" t="s">
        <v>147</v>
      </c>
      <c r="U149" t="str">
        <f t="shared" si="82"/>
        <v/>
      </c>
      <c r="V149" s="13"/>
    </row>
    <row r="150" spans="1:22" ht="13.2" customHeight="1" x14ac:dyDescent="0.3">
      <c r="A150">
        <v>1</v>
      </c>
      <c r="B150" t="s">
        <v>437</v>
      </c>
      <c r="C150" t="s">
        <v>42</v>
      </c>
      <c r="E150" t="str">
        <f t="shared" si="69"/>
        <v/>
      </c>
      <c r="F150" t="str">
        <f t="shared" si="71"/>
        <v/>
      </c>
      <c r="K150" s="9"/>
      <c r="L150" s="25" t="s">
        <v>438</v>
      </c>
      <c r="M150" s="28"/>
      <c r="N150" s="28"/>
      <c r="O150" s="29"/>
      <c r="P150" t="str">
        <f>IF(D$35="","",D$35)</f>
        <v/>
      </c>
      <c r="Q150" t="s">
        <v>439</v>
      </c>
      <c r="R150" t="s">
        <v>25</v>
      </c>
      <c r="S150" t="s">
        <v>150</v>
      </c>
      <c r="U150" t="str">
        <f t="shared" si="79"/>
        <v/>
      </c>
      <c r="V150" s="13" t="str">
        <f t="shared" ref="V150" si="83">IF(OR($N$15="Int.",ISBLANK($N$15)),"",IF(AND(U151="NO*",U153="NO*"),"Case 0",IF(U150="VALID",IF(U152="VALID",IF(U151="YES",IF(U153="YES","Case 1","Case 2"),IF(U153="YES","Case 3","Case 4")),IF(U151="YES",IF(U153="YES","Case 5","Case 6"),IF(U153="YES","Case 7","Case 8"))),IF(U152="VALID",IF(U151="YES",IF(U153="YES","Case 9","Case 10"),IF(U153="YES","Case 11","Case 12")),IF(U151="YES",IF(U153="YES","Case 13","Case 14"),IF(U153="YES","Case 15","Case 16"))))))</f>
        <v/>
      </c>
    </row>
    <row r="151" spans="1:22" ht="13.2" customHeight="1" x14ac:dyDescent="0.3">
      <c r="A151">
        <v>1</v>
      </c>
      <c r="B151" t="s">
        <v>440</v>
      </c>
      <c r="C151" t="s">
        <v>49</v>
      </c>
      <c r="E151" t="str">
        <f t="shared" si="69"/>
        <v/>
      </c>
      <c r="F151" t="str">
        <f t="shared" si="71"/>
        <v/>
      </c>
      <c r="K151" s="9"/>
      <c r="L151" s="25" t="s">
        <v>441</v>
      </c>
      <c r="M151" s="28"/>
      <c r="N151" s="28"/>
      <c r="O151" s="29"/>
      <c r="P151" t="str">
        <f t="shared" ref="P151:P153" si="84">IF(D$35="","",D$35)</f>
        <v/>
      </c>
      <c r="Q151" t="s">
        <v>439</v>
      </c>
      <c r="R151" t="s">
        <v>32</v>
      </c>
      <c r="S151" t="s">
        <v>150</v>
      </c>
      <c r="U151" t="str">
        <f t="shared" si="82"/>
        <v/>
      </c>
      <c r="V151" s="13"/>
    </row>
    <row r="152" spans="1:22" ht="13.2" customHeight="1" x14ac:dyDescent="0.3">
      <c r="A152">
        <v>2</v>
      </c>
      <c r="B152" t="s">
        <v>442</v>
      </c>
      <c r="C152" t="s">
        <v>20</v>
      </c>
      <c r="E152" t="str">
        <f t="shared" si="69"/>
        <v/>
      </c>
      <c r="F152" t="str">
        <f t="shared" si="71"/>
        <v/>
      </c>
      <c r="K152" s="9"/>
      <c r="L152" s="25" t="s">
        <v>443</v>
      </c>
      <c r="M152" s="28"/>
      <c r="N152" s="28"/>
      <c r="O152" s="29"/>
      <c r="P152" t="str">
        <f t="shared" si="84"/>
        <v/>
      </c>
      <c r="Q152" t="s">
        <v>444</v>
      </c>
      <c r="R152" t="s">
        <v>25</v>
      </c>
      <c r="S152" t="s">
        <v>150</v>
      </c>
      <c r="U152" t="str">
        <f t="shared" si="79"/>
        <v/>
      </c>
      <c r="V152" s="13"/>
    </row>
    <row r="153" spans="1:22" ht="13.2" customHeight="1" x14ac:dyDescent="0.3">
      <c r="A153">
        <v>2</v>
      </c>
      <c r="B153" t="s">
        <v>445</v>
      </c>
      <c r="C153" t="s">
        <v>28</v>
      </c>
      <c r="E153" t="str">
        <f t="shared" si="69"/>
        <v/>
      </c>
      <c r="F153" t="str">
        <f t="shared" si="71"/>
        <v/>
      </c>
      <c r="K153" s="9"/>
      <c r="L153" s="25" t="s">
        <v>446</v>
      </c>
      <c r="M153" s="28"/>
      <c r="N153" s="28"/>
      <c r="O153" s="29"/>
      <c r="P153" t="str">
        <f t="shared" si="84"/>
        <v/>
      </c>
      <c r="Q153" t="s">
        <v>444</v>
      </c>
      <c r="R153" t="s">
        <v>32</v>
      </c>
      <c r="S153" t="s">
        <v>150</v>
      </c>
      <c r="U153" t="str">
        <f t="shared" si="82"/>
        <v/>
      </c>
      <c r="V153" s="13"/>
    </row>
    <row r="154" spans="1:22" ht="13.2" customHeight="1" x14ac:dyDescent="0.3">
      <c r="A154">
        <v>2</v>
      </c>
      <c r="B154" t="s">
        <v>447</v>
      </c>
      <c r="C154" t="s">
        <v>34</v>
      </c>
      <c r="E154" t="str">
        <f t="shared" si="69"/>
        <v/>
      </c>
      <c r="F154" t="str">
        <f t="shared" si="71"/>
        <v/>
      </c>
      <c r="K154" s="9"/>
      <c r="L154" s="25" t="s">
        <v>448</v>
      </c>
      <c r="M154" s="28"/>
      <c r="N154" s="28"/>
      <c r="O154" s="29"/>
      <c r="P154" t="str">
        <f>IF(D$36="","",D$36)</f>
        <v/>
      </c>
      <c r="Q154" t="s">
        <v>449</v>
      </c>
      <c r="R154" t="s">
        <v>25</v>
      </c>
      <c r="S154" t="s">
        <v>152</v>
      </c>
      <c r="U154" t="str">
        <f t="shared" si="79"/>
        <v/>
      </c>
      <c r="V154" s="13" t="str">
        <f t="shared" ref="V154" si="85">IF(OR($N$15="Int.",ISBLANK($N$15)),"",IF(AND(U155="NO*",U157="NO*"),"Case 0",IF(U154="VALID",IF(U156="VALID",IF(U155="YES",IF(U157="YES","Case 1","Case 2"),IF(U157="YES","Case 3","Case 4")),IF(U155="YES",IF(U157="YES","Case 5","Case 6"),IF(U157="YES","Case 7","Case 8"))),IF(U156="VALID",IF(U155="YES",IF(U157="YES","Case 9","Case 10"),IF(U157="YES","Case 11","Case 12")),IF(U155="YES",IF(U157="YES","Case 13","Case 14"),IF(U157="YES","Case 15","Case 16"))))))</f>
        <v/>
      </c>
    </row>
    <row r="155" spans="1:22" ht="13.2" customHeight="1" x14ac:dyDescent="0.3">
      <c r="A155">
        <v>2</v>
      </c>
      <c r="B155" t="s">
        <v>450</v>
      </c>
      <c r="C155" t="s">
        <v>39</v>
      </c>
      <c r="E155" t="str">
        <f t="shared" si="69"/>
        <v/>
      </c>
      <c r="F155" t="str">
        <f t="shared" si="71"/>
        <v/>
      </c>
      <c r="K155" s="9"/>
      <c r="L155" s="25" t="s">
        <v>451</v>
      </c>
      <c r="M155" s="28"/>
      <c r="N155" s="28"/>
      <c r="O155" s="29"/>
      <c r="P155" t="str">
        <f t="shared" ref="P155:P157" si="86">IF(D$36="","",D$36)</f>
        <v/>
      </c>
      <c r="Q155" t="s">
        <v>449</v>
      </c>
      <c r="R155" t="s">
        <v>32</v>
      </c>
      <c r="S155" t="s">
        <v>152</v>
      </c>
      <c r="U155" t="str">
        <f t="shared" si="82"/>
        <v/>
      </c>
      <c r="V155" s="13"/>
    </row>
    <row r="156" spans="1:22" ht="13.2" customHeight="1" x14ac:dyDescent="0.3">
      <c r="A156">
        <v>2</v>
      </c>
      <c r="B156" t="s">
        <v>452</v>
      </c>
      <c r="C156" t="s">
        <v>42</v>
      </c>
      <c r="E156" t="str">
        <f t="shared" si="69"/>
        <v/>
      </c>
      <c r="F156" t="str">
        <f t="shared" si="71"/>
        <v/>
      </c>
      <c r="K156" s="9"/>
      <c r="L156" s="25" t="s">
        <v>453</v>
      </c>
      <c r="M156" s="28"/>
      <c r="N156" s="28"/>
      <c r="O156" s="29"/>
      <c r="P156" t="str">
        <f t="shared" si="86"/>
        <v/>
      </c>
      <c r="Q156" t="s">
        <v>454</v>
      </c>
      <c r="R156" t="s">
        <v>25</v>
      </c>
      <c r="S156" t="s">
        <v>152</v>
      </c>
      <c r="U156" t="str">
        <f t="shared" si="79"/>
        <v/>
      </c>
      <c r="V156" s="13"/>
    </row>
    <row r="157" spans="1:22" ht="13.2" customHeight="1" x14ac:dyDescent="0.3">
      <c r="A157">
        <v>2</v>
      </c>
      <c r="B157" t="s">
        <v>455</v>
      </c>
      <c r="C157" t="s">
        <v>49</v>
      </c>
      <c r="E157" t="str">
        <f t="shared" si="69"/>
        <v/>
      </c>
      <c r="F157" t="str">
        <f t="shared" si="71"/>
        <v/>
      </c>
      <c r="K157" s="9"/>
      <c r="L157" s="25" t="s">
        <v>456</v>
      </c>
      <c r="M157" s="28"/>
      <c r="N157" s="28"/>
      <c r="O157" s="29"/>
      <c r="P157" t="str">
        <f t="shared" si="86"/>
        <v/>
      </c>
      <c r="Q157" t="s">
        <v>454</v>
      </c>
      <c r="R157" t="s">
        <v>32</v>
      </c>
      <c r="S157" t="s">
        <v>152</v>
      </c>
      <c r="U157" t="str">
        <f t="shared" si="82"/>
        <v/>
      </c>
      <c r="V157" s="13"/>
    </row>
    <row r="158" spans="1:22" ht="13.2" customHeight="1" x14ac:dyDescent="0.3">
      <c r="A158">
        <v>4</v>
      </c>
      <c r="B158" t="s">
        <v>457</v>
      </c>
      <c r="C158" t="s">
        <v>20</v>
      </c>
      <c r="E158" t="str">
        <f t="shared" si="69"/>
        <v/>
      </c>
      <c r="F158" t="str">
        <f t="shared" si="71"/>
        <v/>
      </c>
      <c r="K158" s="9"/>
      <c r="L158" s="25" t="s">
        <v>458</v>
      </c>
      <c r="M158" s="28"/>
      <c r="N158" s="28"/>
      <c r="O158" s="29"/>
      <c r="P158" t="str">
        <f>IF(D$37="","",D$37)</f>
        <v/>
      </c>
      <c r="Q158" t="s">
        <v>459</v>
      </c>
      <c r="R158" t="s">
        <v>25</v>
      </c>
      <c r="S158" t="s">
        <v>155</v>
      </c>
      <c r="U158" t="str">
        <f t="shared" si="79"/>
        <v/>
      </c>
      <c r="V158" s="13" t="str">
        <f t="shared" ref="V158" si="87">IF(OR($N$15="Int.",ISBLANK($N$15)),"",IF(AND(U159="NO*",U161="NO*"),"Case 0",IF(U158="VALID",IF(U160="VALID",IF(U159="YES",IF(U161="YES","Case 1","Case 2"),IF(U161="YES","Case 3","Case 4")),IF(U159="YES",IF(U161="YES","Case 5","Case 6"),IF(U161="YES","Case 7","Case 8"))),IF(U160="VALID",IF(U159="YES",IF(U161="YES","Case 9","Case 10"),IF(U161="YES","Case 11","Case 12")),IF(U159="YES",IF(U161="YES","Case 13","Case 14"),IF(U161="YES","Case 15","Case 16"))))))</f>
        <v/>
      </c>
    </row>
    <row r="159" spans="1:22" ht="13.2" customHeight="1" x14ac:dyDescent="0.3">
      <c r="A159">
        <v>4</v>
      </c>
      <c r="B159" t="s">
        <v>460</v>
      </c>
      <c r="C159" t="s">
        <v>28</v>
      </c>
      <c r="E159" t="str">
        <f t="shared" si="69"/>
        <v/>
      </c>
      <c r="F159" t="str">
        <f t="shared" si="71"/>
        <v/>
      </c>
      <c r="K159" s="9"/>
      <c r="L159" s="25" t="s">
        <v>461</v>
      </c>
      <c r="M159" s="28"/>
      <c r="N159" s="28"/>
      <c r="O159" s="29"/>
      <c r="P159" t="str">
        <f t="shared" ref="P159:P161" si="88">IF(D$37="","",D$37)</f>
        <v/>
      </c>
      <c r="Q159" t="s">
        <v>459</v>
      </c>
      <c r="R159" t="s">
        <v>32</v>
      </c>
      <c r="S159" t="s">
        <v>155</v>
      </c>
      <c r="U159" t="str">
        <f t="shared" si="82"/>
        <v/>
      </c>
      <c r="V159" s="13"/>
    </row>
    <row r="160" spans="1:22" ht="13.2" customHeight="1" x14ac:dyDescent="0.3">
      <c r="A160">
        <v>4</v>
      </c>
      <c r="B160" t="s">
        <v>462</v>
      </c>
      <c r="C160" t="s">
        <v>34</v>
      </c>
      <c r="E160" t="str">
        <f t="shared" si="69"/>
        <v/>
      </c>
      <c r="F160" t="str">
        <f t="shared" si="71"/>
        <v/>
      </c>
      <c r="K160" s="9"/>
      <c r="L160" s="25" t="s">
        <v>463</v>
      </c>
      <c r="M160" s="28"/>
      <c r="N160" s="28"/>
      <c r="O160" s="29"/>
      <c r="P160" t="str">
        <f t="shared" si="88"/>
        <v/>
      </c>
      <c r="Q160" t="s">
        <v>464</v>
      </c>
      <c r="R160" t="s">
        <v>25</v>
      </c>
      <c r="S160" t="s">
        <v>155</v>
      </c>
      <c r="U160" t="str">
        <f t="shared" si="79"/>
        <v/>
      </c>
      <c r="V160" s="13"/>
    </row>
    <row r="161" spans="1:22" ht="13.2" customHeight="1" x14ac:dyDescent="0.3">
      <c r="A161">
        <v>4</v>
      </c>
      <c r="B161" t="s">
        <v>465</v>
      </c>
      <c r="C161" t="s">
        <v>39</v>
      </c>
      <c r="E161" t="str">
        <f t="shared" si="69"/>
        <v/>
      </c>
      <c r="F161" t="str">
        <f t="shared" si="71"/>
        <v/>
      </c>
      <c r="K161" s="9"/>
      <c r="L161" s="25" t="s">
        <v>466</v>
      </c>
      <c r="M161" s="28"/>
      <c r="N161" s="28"/>
      <c r="O161" s="29"/>
      <c r="P161" t="str">
        <f t="shared" si="88"/>
        <v/>
      </c>
      <c r="Q161" t="s">
        <v>464</v>
      </c>
      <c r="R161" t="s">
        <v>32</v>
      </c>
      <c r="S161" t="s">
        <v>155</v>
      </c>
      <c r="U161" t="str">
        <f t="shared" si="82"/>
        <v/>
      </c>
      <c r="V161" s="13"/>
    </row>
    <row r="162" spans="1:22" ht="13.2" customHeight="1" x14ac:dyDescent="0.3">
      <c r="A162">
        <v>4</v>
      </c>
      <c r="B162" t="s">
        <v>467</v>
      </c>
      <c r="C162" t="s">
        <v>42</v>
      </c>
      <c r="E162" t="str">
        <f t="shared" si="69"/>
        <v/>
      </c>
      <c r="F162" t="str">
        <f t="shared" si="71"/>
        <v/>
      </c>
      <c r="K162" s="9"/>
      <c r="L162" s="25" t="s">
        <v>468</v>
      </c>
      <c r="M162" s="28"/>
      <c r="N162" s="28"/>
      <c r="O162" s="29"/>
      <c r="P162" t="str">
        <f>IF(D$38="","",D$38)</f>
        <v/>
      </c>
      <c r="Q162" t="s">
        <v>469</v>
      </c>
      <c r="R162" t="s">
        <v>25</v>
      </c>
      <c r="S162" t="s">
        <v>157</v>
      </c>
      <c r="U162" t="str">
        <f t="shared" si="79"/>
        <v/>
      </c>
      <c r="V162" s="13" t="str">
        <f t="shared" ref="V162" si="89">IF(OR($N$15="Int.",ISBLANK($N$15)),"",IF(AND(U163="NO*",U165="NO*"),"Case 0",IF(U162="VALID",IF(U164="VALID",IF(U163="YES",IF(U165="YES","Case 1","Case 2"),IF(U165="YES","Case 3","Case 4")),IF(U163="YES",IF(U165="YES","Case 5","Case 6"),IF(U165="YES","Case 7","Case 8"))),IF(U164="VALID",IF(U163="YES",IF(U165="YES","Case 9","Case 10"),IF(U165="YES","Case 11","Case 12")),IF(U163="YES",IF(U165="YES","Case 13","Case 14"),IF(U165="YES","Case 15","Case 16"))))))</f>
        <v/>
      </c>
    </row>
    <row r="163" spans="1:22" ht="13.2" customHeight="1" x14ac:dyDescent="0.3">
      <c r="A163">
        <v>4</v>
      </c>
      <c r="B163" t="s">
        <v>470</v>
      </c>
      <c r="C163" t="s">
        <v>49</v>
      </c>
      <c r="E163" t="str">
        <f t="shared" si="69"/>
        <v/>
      </c>
      <c r="F163" t="str">
        <f t="shared" si="71"/>
        <v/>
      </c>
      <c r="K163" s="9"/>
      <c r="L163" s="25" t="s">
        <v>471</v>
      </c>
      <c r="M163" s="28"/>
      <c r="N163" s="28"/>
      <c r="O163" s="29"/>
      <c r="P163" t="str">
        <f t="shared" ref="P163:P165" si="90">IF(D$38="","",D$38)</f>
        <v/>
      </c>
      <c r="Q163" t="s">
        <v>469</v>
      </c>
      <c r="R163" t="s">
        <v>32</v>
      </c>
      <c r="S163" t="s">
        <v>157</v>
      </c>
      <c r="U163" t="str">
        <f t="shared" si="82"/>
        <v/>
      </c>
      <c r="V163" s="13"/>
    </row>
    <row r="164" spans="1:22" ht="13.2" customHeight="1" x14ac:dyDescent="0.3">
      <c r="A164">
        <v>5</v>
      </c>
      <c r="B164" t="s">
        <v>472</v>
      </c>
      <c r="C164" t="s">
        <v>20</v>
      </c>
      <c r="E164" t="str">
        <f t="shared" si="69"/>
        <v/>
      </c>
      <c r="F164" t="str">
        <f t="shared" si="71"/>
        <v/>
      </c>
      <c r="K164" s="9"/>
      <c r="L164" s="25" t="s">
        <v>473</v>
      </c>
      <c r="M164" s="28"/>
      <c r="N164" s="28"/>
      <c r="O164" s="29"/>
      <c r="P164" t="str">
        <f t="shared" si="90"/>
        <v/>
      </c>
      <c r="Q164" t="s">
        <v>474</v>
      </c>
      <c r="R164" t="s">
        <v>25</v>
      </c>
      <c r="S164" t="s">
        <v>157</v>
      </c>
      <c r="U164" t="str">
        <f t="shared" si="79"/>
        <v/>
      </c>
      <c r="V164" s="13"/>
    </row>
    <row r="165" spans="1:22" ht="13.2" customHeight="1" x14ac:dyDescent="0.3">
      <c r="A165">
        <v>5</v>
      </c>
      <c r="B165" t="s">
        <v>475</v>
      </c>
      <c r="C165" t="s">
        <v>28</v>
      </c>
      <c r="E165" t="str">
        <f t="shared" si="69"/>
        <v/>
      </c>
      <c r="F165" t="str">
        <f t="shared" si="71"/>
        <v/>
      </c>
      <c r="K165" s="9"/>
      <c r="L165" s="25" t="s">
        <v>476</v>
      </c>
      <c r="M165" s="28"/>
      <c r="N165" s="28"/>
      <c r="O165" s="29"/>
      <c r="P165" t="str">
        <f t="shared" si="90"/>
        <v/>
      </c>
      <c r="Q165" t="s">
        <v>474</v>
      </c>
      <c r="R165" t="s">
        <v>32</v>
      </c>
      <c r="S165" t="s">
        <v>157</v>
      </c>
      <c r="U165" t="str">
        <f t="shared" si="82"/>
        <v/>
      </c>
      <c r="V165" s="13"/>
    </row>
    <row r="166" spans="1:22" ht="13.2" customHeight="1" x14ac:dyDescent="0.3">
      <c r="A166">
        <v>5</v>
      </c>
      <c r="B166" t="s">
        <v>477</v>
      </c>
      <c r="C166" t="s">
        <v>34</v>
      </c>
      <c r="E166" t="str">
        <f t="shared" si="69"/>
        <v/>
      </c>
      <c r="F166" t="str">
        <f t="shared" si="71"/>
        <v/>
      </c>
      <c r="K166" s="9"/>
      <c r="L166" s="25" t="s">
        <v>478</v>
      </c>
      <c r="M166" s="28"/>
      <c r="N166" s="28"/>
      <c r="O166" s="29"/>
      <c r="P166" t="str">
        <f>IF(D$39="","",D$39)</f>
        <v/>
      </c>
      <c r="Q166" t="s">
        <v>479</v>
      </c>
      <c r="R166" t="s">
        <v>25</v>
      </c>
      <c r="S166" t="s">
        <v>160</v>
      </c>
      <c r="U166" t="str">
        <f t="shared" si="79"/>
        <v/>
      </c>
      <c r="V166" s="13" t="str">
        <f t="shared" ref="V166" si="91">IF(OR($N$15="Int.",ISBLANK($N$15)),"",IF(AND(U167="NO*",U169="NO*"),"Case 0",IF(U166="VALID",IF(U168="VALID",IF(U167="YES",IF(U169="YES","Case 1","Case 2"),IF(U169="YES","Case 3","Case 4")),IF(U167="YES",IF(U169="YES","Case 5","Case 6"),IF(U169="YES","Case 7","Case 8"))),IF(U168="VALID",IF(U167="YES",IF(U169="YES","Case 9","Case 10"),IF(U169="YES","Case 11","Case 12")),IF(U167="YES",IF(U169="YES","Case 13","Case 14"),IF(U169="YES","Case 15","Case 16"))))))</f>
        <v/>
      </c>
    </row>
    <row r="167" spans="1:22" ht="13.2" customHeight="1" x14ac:dyDescent="0.3">
      <c r="A167">
        <v>5</v>
      </c>
      <c r="B167" t="s">
        <v>480</v>
      </c>
      <c r="C167" t="s">
        <v>39</v>
      </c>
      <c r="E167" t="str">
        <f t="shared" si="69"/>
        <v/>
      </c>
      <c r="F167" t="str">
        <f t="shared" si="71"/>
        <v/>
      </c>
      <c r="K167" s="9"/>
      <c r="L167" s="25" t="s">
        <v>481</v>
      </c>
      <c r="M167" s="28"/>
      <c r="N167" s="28"/>
      <c r="O167" s="29"/>
      <c r="P167" t="str">
        <f t="shared" ref="P167:P169" si="92">IF(D$39="","",D$39)</f>
        <v/>
      </c>
      <c r="Q167" t="s">
        <v>479</v>
      </c>
      <c r="R167" t="s">
        <v>32</v>
      </c>
      <c r="S167" t="s">
        <v>160</v>
      </c>
      <c r="U167" t="str">
        <f t="shared" si="82"/>
        <v/>
      </c>
      <c r="V167" s="13"/>
    </row>
    <row r="168" spans="1:22" ht="13.2" customHeight="1" x14ac:dyDescent="0.3">
      <c r="A168">
        <v>5</v>
      </c>
      <c r="B168" t="s">
        <v>482</v>
      </c>
      <c r="C168" t="s">
        <v>42</v>
      </c>
      <c r="E168" t="str">
        <f t="shared" si="69"/>
        <v/>
      </c>
      <c r="F168" t="str">
        <f t="shared" si="71"/>
        <v/>
      </c>
      <c r="K168" s="9"/>
      <c r="L168" s="25" t="s">
        <v>483</v>
      </c>
      <c r="M168" s="28"/>
      <c r="N168" s="28"/>
      <c r="O168" s="29"/>
      <c r="P168" t="str">
        <f t="shared" si="92"/>
        <v/>
      </c>
      <c r="Q168" t="s">
        <v>484</v>
      </c>
      <c r="R168" t="s">
        <v>25</v>
      </c>
      <c r="S168" t="s">
        <v>160</v>
      </c>
      <c r="U168" t="str">
        <f t="shared" si="79"/>
        <v/>
      </c>
      <c r="V168" s="13"/>
    </row>
    <row r="169" spans="1:22" ht="13.2" customHeight="1" x14ac:dyDescent="0.3">
      <c r="A169">
        <v>5</v>
      </c>
      <c r="B169" t="s">
        <v>485</v>
      </c>
      <c r="C169" t="s">
        <v>49</v>
      </c>
      <c r="E169" t="str">
        <f t="shared" si="69"/>
        <v/>
      </c>
      <c r="F169" t="str">
        <f t="shared" si="71"/>
        <v/>
      </c>
      <c r="K169" s="9"/>
      <c r="L169" s="25" t="s">
        <v>486</v>
      </c>
      <c r="M169" s="28"/>
      <c r="N169" s="28"/>
      <c r="O169" s="29"/>
      <c r="P169" t="str">
        <f t="shared" si="92"/>
        <v/>
      </c>
      <c r="Q169" t="s">
        <v>484</v>
      </c>
      <c r="R169" t="s">
        <v>32</v>
      </c>
      <c r="S169" t="s">
        <v>160</v>
      </c>
      <c r="U169" t="str">
        <f t="shared" si="82"/>
        <v/>
      </c>
      <c r="V169" s="13"/>
    </row>
    <row r="170" spans="1:22" ht="13.2" customHeight="1" x14ac:dyDescent="0.3">
      <c r="A170">
        <v>7</v>
      </c>
      <c r="B170" t="s">
        <v>487</v>
      </c>
      <c r="C170" t="s">
        <v>20</v>
      </c>
      <c r="E170" t="str">
        <f t="shared" si="69"/>
        <v/>
      </c>
      <c r="F170" t="str">
        <f t="shared" si="71"/>
        <v/>
      </c>
      <c r="K170" s="9"/>
      <c r="L170" s="25" t="s">
        <v>488</v>
      </c>
      <c r="M170" s="28"/>
      <c r="N170" s="28"/>
      <c r="O170" s="29"/>
      <c r="P170" t="str">
        <f>IF(D$40="","",D$40)</f>
        <v/>
      </c>
      <c r="Q170" t="s">
        <v>489</v>
      </c>
      <c r="R170" t="s">
        <v>25</v>
      </c>
      <c r="S170" t="s">
        <v>162</v>
      </c>
      <c r="U170" t="str">
        <f t="shared" si="79"/>
        <v/>
      </c>
      <c r="V170" s="13" t="str">
        <f t="shared" ref="V170" si="93">IF(OR($N$15="Int.",ISBLANK($N$15)),"",IF(AND(U171="NO*",U173="NO*"),"Case 0",IF(U170="VALID",IF(U172="VALID",IF(U171="YES",IF(U173="YES","Case 1","Case 2"),IF(U173="YES","Case 3","Case 4")),IF(U171="YES",IF(U173="YES","Case 5","Case 6"),IF(U173="YES","Case 7","Case 8"))),IF(U172="VALID",IF(U171="YES",IF(U173="YES","Case 9","Case 10"),IF(U173="YES","Case 11","Case 12")),IF(U171="YES",IF(U173="YES","Case 13","Case 14"),IF(U173="YES","Case 15","Case 16"))))))</f>
        <v/>
      </c>
    </row>
    <row r="171" spans="1:22" ht="13.2" customHeight="1" x14ac:dyDescent="0.3">
      <c r="A171">
        <v>7</v>
      </c>
      <c r="B171" t="s">
        <v>490</v>
      </c>
      <c r="C171" t="s">
        <v>28</v>
      </c>
      <c r="E171" t="str">
        <f t="shared" si="69"/>
        <v/>
      </c>
      <c r="F171" t="str">
        <f t="shared" si="71"/>
        <v/>
      </c>
      <c r="K171" s="9"/>
      <c r="L171" s="25" t="s">
        <v>491</v>
      </c>
      <c r="M171" s="28"/>
      <c r="N171" s="28"/>
      <c r="O171" s="29"/>
      <c r="P171" t="str">
        <f t="shared" ref="P171:P173" si="94">IF(D$40="","",D$40)</f>
        <v/>
      </c>
      <c r="Q171" t="s">
        <v>489</v>
      </c>
      <c r="R171" t="s">
        <v>32</v>
      </c>
      <c r="S171" t="s">
        <v>162</v>
      </c>
      <c r="U171" t="str">
        <f t="shared" si="82"/>
        <v/>
      </c>
      <c r="V171" s="13"/>
    </row>
    <row r="172" spans="1:22" ht="13.2" customHeight="1" x14ac:dyDescent="0.3">
      <c r="A172">
        <v>7</v>
      </c>
      <c r="B172" t="s">
        <v>492</v>
      </c>
      <c r="C172" t="s">
        <v>34</v>
      </c>
      <c r="E172" t="str">
        <f t="shared" si="69"/>
        <v/>
      </c>
      <c r="F172" t="str">
        <f t="shared" si="71"/>
        <v/>
      </c>
      <c r="K172" s="9"/>
      <c r="L172" s="25" t="s">
        <v>493</v>
      </c>
      <c r="M172" s="28"/>
      <c r="N172" s="28"/>
      <c r="O172" s="29"/>
      <c r="P172" t="str">
        <f t="shared" si="94"/>
        <v/>
      </c>
      <c r="Q172" t="s">
        <v>494</v>
      </c>
      <c r="R172" t="s">
        <v>25</v>
      </c>
      <c r="S172" t="s">
        <v>162</v>
      </c>
      <c r="U172" t="str">
        <f t="shared" si="79"/>
        <v/>
      </c>
      <c r="V172" s="13"/>
    </row>
    <row r="173" spans="1:22" ht="13.2" customHeight="1" x14ac:dyDescent="0.3">
      <c r="A173">
        <v>7</v>
      </c>
      <c r="B173" t="s">
        <v>495</v>
      </c>
      <c r="C173" t="s">
        <v>39</v>
      </c>
      <c r="E173" t="str">
        <f t="shared" si="69"/>
        <v/>
      </c>
      <c r="F173" t="str">
        <f t="shared" si="71"/>
        <v/>
      </c>
      <c r="K173" s="9"/>
      <c r="L173" s="25" t="s">
        <v>496</v>
      </c>
      <c r="M173" s="28"/>
      <c r="N173" s="28"/>
      <c r="O173" s="29"/>
      <c r="P173" t="str">
        <f t="shared" si="94"/>
        <v/>
      </c>
      <c r="Q173" t="s">
        <v>494</v>
      </c>
      <c r="R173" t="s">
        <v>32</v>
      </c>
      <c r="S173" t="s">
        <v>162</v>
      </c>
      <c r="U173" t="str">
        <f t="shared" si="82"/>
        <v/>
      </c>
      <c r="V173" s="13"/>
    </row>
    <row r="174" spans="1:22" ht="13.2" customHeight="1" x14ac:dyDescent="0.3">
      <c r="A174">
        <v>7</v>
      </c>
      <c r="B174" t="s">
        <v>497</v>
      </c>
      <c r="C174" t="s">
        <v>42</v>
      </c>
      <c r="E174" t="str">
        <f t="shared" si="69"/>
        <v/>
      </c>
      <c r="F174" t="str">
        <f t="shared" si="71"/>
        <v/>
      </c>
      <c r="K174" s="9"/>
      <c r="L174" s="25" t="s">
        <v>498</v>
      </c>
      <c r="M174" s="28"/>
      <c r="N174" s="28"/>
      <c r="O174" s="29"/>
      <c r="P174" t="str">
        <f>IF(D$41="","",D$41)</f>
        <v/>
      </c>
      <c r="Q174" t="s">
        <v>499</v>
      </c>
      <c r="R174" t="s">
        <v>25</v>
      </c>
      <c r="S174" t="s">
        <v>165</v>
      </c>
      <c r="U174" t="str">
        <f t="shared" si="79"/>
        <v/>
      </c>
      <c r="V174" s="13" t="str">
        <f t="shared" ref="V174" si="95">IF(OR($N$15="Int.",ISBLANK($N$15)),"",IF(AND(U175="NO*",U177="NO*"),"Case 0",IF(U174="VALID",IF(U176="VALID",IF(U175="YES",IF(U177="YES","Case 1","Case 2"),IF(U177="YES","Case 3","Case 4")),IF(U175="YES",IF(U177="YES","Case 5","Case 6"),IF(U177="YES","Case 7","Case 8"))),IF(U176="VALID",IF(U175="YES",IF(U177="YES","Case 9","Case 10"),IF(U177="YES","Case 11","Case 12")),IF(U175="YES",IF(U177="YES","Case 13","Case 14"),IF(U177="YES","Case 15","Case 16"))))))</f>
        <v/>
      </c>
    </row>
    <row r="175" spans="1:22" ht="13.2" customHeight="1" x14ac:dyDescent="0.3">
      <c r="A175">
        <v>7</v>
      </c>
      <c r="B175" t="s">
        <v>500</v>
      </c>
      <c r="C175" t="s">
        <v>49</v>
      </c>
      <c r="E175" t="str">
        <f t="shared" si="69"/>
        <v/>
      </c>
      <c r="F175" t="str">
        <f t="shared" si="71"/>
        <v/>
      </c>
      <c r="K175" s="9"/>
      <c r="L175" s="25" t="s">
        <v>501</v>
      </c>
      <c r="M175" s="28"/>
      <c r="N175" s="28"/>
      <c r="O175" s="29"/>
      <c r="P175" t="str">
        <f t="shared" ref="P175:P177" si="96">IF(D$41="","",D$41)</f>
        <v/>
      </c>
      <c r="Q175" t="s">
        <v>499</v>
      </c>
      <c r="R175" t="s">
        <v>32</v>
      </c>
      <c r="S175" t="s">
        <v>165</v>
      </c>
      <c r="U175" t="str">
        <f t="shared" si="82"/>
        <v/>
      </c>
      <c r="V175" s="13"/>
    </row>
    <row r="176" spans="1:22" ht="13.2" customHeight="1" x14ac:dyDescent="0.3">
      <c r="A176">
        <v>8</v>
      </c>
      <c r="B176" t="s">
        <v>502</v>
      </c>
      <c r="C176" t="s">
        <v>20</v>
      </c>
      <c r="E176" t="str">
        <f t="shared" si="69"/>
        <v/>
      </c>
      <c r="F176" t="str">
        <f t="shared" si="71"/>
        <v/>
      </c>
      <c r="K176" s="9"/>
      <c r="L176" s="25" t="s">
        <v>503</v>
      </c>
      <c r="M176" s="28"/>
      <c r="N176" s="28"/>
      <c r="O176" s="29"/>
      <c r="P176" t="str">
        <f t="shared" si="96"/>
        <v/>
      </c>
      <c r="Q176" t="s">
        <v>504</v>
      </c>
      <c r="R176" t="s">
        <v>25</v>
      </c>
      <c r="S176" t="s">
        <v>165</v>
      </c>
      <c r="U176" t="str">
        <f t="shared" si="79"/>
        <v/>
      </c>
      <c r="V176" s="13"/>
    </row>
    <row r="177" spans="1:22" ht="13.2" customHeight="1" x14ac:dyDescent="0.3">
      <c r="A177">
        <v>8</v>
      </c>
      <c r="B177" t="s">
        <v>505</v>
      </c>
      <c r="C177" t="s">
        <v>28</v>
      </c>
      <c r="E177" t="str">
        <f t="shared" si="69"/>
        <v/>
      </c>
      <c r="F177" t="str">
        <f t="shared" si="71"/>
        <v/>
      </c>
      <c r="K177" s="9"/>
      <c r="L177" s="25" t="s">
        <v>506</v>
      </c>
      <c r="M177" s="28"/>
      <c r="N177" s="28"/>
      <c r="O177" s="29"/>
      <c r="P177" t="str">
        <f t="shared" si="96"/>
        <v/>
      </c>
      <c r="Q177" t="s">
        <v>504</v>
      </c>
      <c r="R177" t="s">
        <v>32</v>
      </c>
      <c r="S177" t="s">
        <v>165</v>
      </c>
      <c r="U177" t="str">
        <f t="shared" si="82"/>
        <v/>
      </c>
      <c r="V177" s="13"/>
    </row>
    <row r="178" spans="1:22" ht="13.2" customHeight="1" x14ac:dyDescent="0.3">
      <c r="A178">
        <v>8</v>
      </c>
      <c r="B178" t="s">
        <v>507</v>
      </c>
      <c r="C178" t="s">
        <v>34</v>
      </c>
      <c r="E178" t="str">
        <f t="shared" si="69"/>
        <v/>
      </c>
      <c r="F178" t="str">
        <f t="shared" si="71"/>
        <v/>
      </c>
      <c r="K178" s="9"/>
      <c r="L178" s="25" t="s">
        <v>508</v>
      </c>
      <c r="M178" s="28"/>
      <c r="N178" s="28"/>
      <c r="O178" s="29"/>
      <c r="P178" t="str">
        <f>IF(D$42="","",D$42)</f>
        <v/>
      </c>
      <c r="Q178" t="s">
        <v>509</v>
      </c>
      <c r="R178" t="s">
        <v>25</v>
      </c>
      <c r="S178" t="s">
        <v>167</v>
      </c>
      <c r="U178" t="str">
        <f t="shared" si="79"/>
        <v/>
      </c>
      <c r="V178" s="13" t="str">
        <f t="shared" ref="V178" si="97">IF(OR($N$15="Int.",ISBLANK($N$15)),"",IF(AND(U179="NO*",U181="NO*"),"Case 0",IF(U178="VALID",IF(U180="VALID",IF(U179="YES",IF(U181="YES","Case 1","Case 2"),IF(U181="YES","Case 3","Case 4")),IF(U179="YES",IF(U181="YES","Case 5","Case 6"),IF(U181="YES","Case 7","Case 8"))),IF(U180="VALID",IF(U179="YES",IF(U181="YES","Case 9","Case 10"),IF(U181="YES","Case 11","Case 12")),IF(U179="YES",IF(U181="YES","Case 13","Case 14"),IF(U181="YES","Case 15","Case 16"))))))</f>
        <v/>
      </c>
    </row>
    <row r="179" spans="1:22" ht="13.2" customHeight="1" x14ac:dyDescent="0.3">
      <c r="A179">
        <v>8</v>
      </c>
      <c r="B179" t="s">
        <v>510</v>
      </c>
      <c r="C179" t="s">
        <v>39</v>
      </c>
      <c r="E179" t="str">
        <f t="shared" si="69"/>
        <v/>
      </c>
      <c r="F179" t="str">
        <f t="shared" si="71"/>
        <v/>
      </c>
      <c r="K179" s="9"/>
      <c r="L179" s="25" t="s">
        <v>511</v>
      </c>
      <c r="M179" s="28"/>
      <c r="N179" s="28"/>
      <c r="O179" s="29"/>
      <c r="P179" t="str">
        <f t="shared" ref="P179:P181" si="98">IF(D$42="","",D$42)</f>
        <v/>
      </c>
      <c r="Q179" t="s">
        <v>509</v>
      </c>
      <c r="R179" t="s">
        <v>32</v>
      </c>
      <c r="S179" t="s">
        <v>167</v>
      </c>
      <c r="U179" t="str">
        <f t="shared" si="82"/>
        <v/>
      </c>
      <c r="V179" s="13"/>
    </row>
    <row r="180" spans="1:22" ht="13.2" customHeight="1" x14ac:dyDescent="0.3">
      <c r="A180">
        <v>8</v>
      </c>
      <c r="B180" t="s">
        <v>512</v>
      </c>
      <c r="C180" t="s">
        <v>42</v>
      </c>
      <c r="E180" t="str">
        <f t="shared" si="69"/>
        <v/>
      </c>
      <c r="F180" t="str">
        <f t="shared" si="71"/>
        <v/>
      </c>
      <c r="K180" s="9"/>
      <c r="L180" s="25" t="s">
        <v>513</v>
      </c>
      <c r="M180" s="28"/>
      <c r="N180" s="28"/>
      <c r="O180" s="29"/>
      <c r="P180" t="str">
        <f t="shared" si="98"/>
        <v/>
      </c>
      <c r="Q180" t="s">
        <v>514</v>
      </c>
      <c r="R180" t="s">
        <v>25</v>
      </c>
      <c r="S180" t="s">
        <v>167</v>
      </c>
      <c r="U180" t="str">
        <f t="shared" si="79"/>
        <v/>
      </c>
      <c r="V180" s="13"/>
    </row>
    <row r="181" spans="1:22" ht="13.2" customHeight="1" x14ac:dyDescent="0.3">
      <c r="A181">
        <v>8</v>
      </c>
      <c r="B181" t="s">
        <v>515</v>
      </c>
      <c r="C181" t="s">
        <v>49</v>
      </c>
      <c r="E181" t="str">
        <f t="shared" si="69"/>
        <v/>
      </c>
      <c r="F181" t="str">
        <f t="shared" si="71"/>
        <v/>
      </c>
      <c r="K181" s="9"/>
      <c r="L181" s="25" t="s">
        <v>516</v>
      </c>
      <c r="M181" s="28"/>
      <c r="N181" s="28"/>
      <c r="O181" s="29"/>
      <c r="P181" t="str">
        <f t="shared" si="98"/>
        <v/>
      </c>
      <c r="Q181" t="s">
        <v>514</v>
      </c>
      <c r="R181" t="s">
        <v>32</v>
      </c>
      <c r="S181" t="s">
        <v>167</v>
      </c>
      <c r="U181" t="str">
        <f t="shared" si="82"/>
        <v/>
      </c>
      <c r="V181" s="13"/>
    </row>
    <row r="182" spans="1:22" ht="13.2" customHeight="1" x14ac:dyDescent="0.3">
      <c r="A182">
        <v>10</v>
      </c>
      <c r="B182" t="s">
        <v>517</v>
      </c>
      <c r="C182" t="s">
        <v>20</v>
      </c>
      <c r="E182" t="str">
        <f t="shared" si="69"/>
        <v/>
      </c>
      <c r="F182" t="str">
        <f t="shared" si="71"/>
        <v/>
      </c>
      <c r="K182" s="9"/>
      <c r="L182" s="25" t="s">
        <v>518</v>
      </c>
      <c r="M182" s="28"/>
      <c r="N182" s="28"/>
      <c r="O182" s="29"/>
      <c r="P182" t="str">
        <f>IF(D$43="","",D$43)</f>
        <v/>
      </c>
      <c r="Q182" t="s">
        <v>519</v>
      </c>
      <c r="R182" t="s">
        <v>25</v>
      </c>
      <c r="S182" t="s">
        <v>170</v>
      </c>
      <c r="U182" t="str">
        <f t="shared" si="79"/>
        <v/>
      </c>
      <c r="V182" s="13" t="str">
        <f t="shared" ref="V182" si="99">IF(OR($N$15="Int.",ISBLANK($N$15)),"",IF(AND(U183="NO*",U185="NO*"),"Case 0",IF(U182="VALID",IF(U184="VALID",IF(U183="YES",IF(U185="YES","Case 1","Case 2"),IF(U185="YES","Case 3","Case 4")),IF(U183="YES",IF(U185="YES","Case 5","Case 6"),IF(U185="YES","Case 7","Case 8"))),IF(U184="VALID",IF(U183="YES",IF(U185="YES","Case 9","Case 10"),IF(U185="YES","Case 11","Case 12")),IF(U183="YES",IF(U185="YES","Case 13","Case 14"),IF(U185="YES","Case 15","Case 16"))))))</f>
        <v/>
      </c>
    </row>
    <row r="183" spans="1:22" ht="13.2" customHeight="1" x14ac:dyDescent="0.3">
      <c r="A183">
        <v>10</v>
      </c>
      <c r="B183" t="s">
        <v>520</v>
      </c>
      <c r="C183" t="s">
        <v>28</v>
      </c>
      <c r="E183" t="str">
        <f t="shared" si="69"/>
        <v/>
      </c>
      <c r="F183" t="str">
        <f t="shared" si="71"/>
        <v/>
      </c>
      <c r="K183" s="9"/>
      <c r="L183" s="25" t="s">
        <v>521</v>
      </c>
      <c r="M183" s="28"/>
      <c r="N183" s="28"/>
      <c r="O183" s="29"/>
      <c r="P183" t="str">
        <f t="shared" ref="P183:P185" si="100">IF(D$43="","",D$43)</f>
        <v/>
      </c>
      <c r="Q183" t="s">
        <v>519</v>
      </c>
      <c r="R183" t="s">
        <v>32</v>
      </c>
      <c r="S183" t="s">
        <v>170</v>
      </c>
      <c r="U183" t="str">
        <f t="shared" si="82"/>
        <v/>
      </c>
      <c r="V183" s="13"/>
    </row>
    <row r="184" spans="1:22" ht="13.2" customHeight="1" x14ac:dyDescent="0.3">
      <c r="A184">
        <v>10</v>
      </c>
      <c r="B184" t="s">
        <v>522</v>
      </c>
      <c r="C184" t="s">
        <v>34</v>
      </c>
      <c r="E184" t="str">
        <f t="shared" si="69"/>
        <v/>
      </c>
      <c r="F184" t="str">
        <f t="shared" si="71"/>
        <v/>
      </c>
      <c r="K184" s="9"/>
      <c r="L184" s="25" t="s">
        <v>523</v>
      </c>
      <c r="M184" s="28"/>
      <c r="N184" s="28"/>
      <c r="O184" s="29"/>
      <c r="P184" t="str">
        <f t="shared" si="100"/>
        <v/>
      </c>
      <c r="Q184" t="s">
        <v>524</v>
      </c>
      <c r="R184" t="s">
        <v>25</v>
      </c>
      <c r="S184" t="s">
        <v>170</v>
      </c>
      <c r="U184" t="str">
        <f t="shared" si="79"/>
        <v/>
      </c>
      <c r="V184" s="13"/>
    </row>
    <row r="185" spans="1:22" ht="13.2" customHeight="1" x14ac:dyDescent="0.3">
      <c r="A185">
        <v>10</v>
      </c>
      <c r="B185" t="s">
        <v>525</v>
      </c>
      <c r="C185" t="s">
        <v>39</v>
      </c>
      <c r="E185" t="str">
        <f t="shared" si="69"/>
        <v/>
      </c>
      <c r="F185" t="str">
        <f t="shared" si="71"/>
        <v/>
      </c>
      <c r="K185" s="9"/>
      <c r="L185" s="25" t="s">
        <v>526</v>
      </c>
      <c r="M185" s="28"/>
      <c r="N185" s="28"/>
      <c r="O185" s="29"/>
      <c r="P185" t="str">
        <f t="shared" si="100"/>
        <v/>
      </c>
      <c r="Q185" t="s">
        <v>524</v>
      </c>
      <c r="R185" t="s">
        <v>32</v>
      </c>
      <c r="S185" t="s">
        <v>170</v>
      </c>
      <c r="U185" t="str">
        <f t="shared" si="82"/>
        <v/>
      </c>
      <c r="V185" s="13"/>
    </row>
    <row r="186" spans="1:22" ht="13.2" customHeight="1" x14ac:dyDescent="0.3">
      <c r="A186">
        <v>10</v>
      </c>
      <c r="B186" t="s">
        <v>527</v>
      </c>
      <c r="C186" t="s">
        <v>42</v>
      </c>
      <c r="E186" t="str">
        <f t="shared" si="69"/>
        <v/>
      </c>
      <c r="F186" t="str">
        <f t="shared" si="71"/>
        <v/>
      </c>
      <c r="K186" s="9"/>
      <c r="L186" s="25" t="s">
        <v>528</v>
      </c>
      <c r="M186" s="28"/>
      <c r="N186" s="28"/>
      <c r="O186" s="29"/>
      <c r="P186" t="str">
        <f>IF(D$44="","",D$44)</f>
        <v/>
      </c>
      <c r="Q186" t="s">
        <v>529</v>
      </c>
      <c r="R186" t="s">
        <v>25</v>
      </c>
      <c r="S186" t="s">
        <v>172</v>
      </c>
      <c r="U186" t="str">
        <f t="shared" si="79"/>
        <v/>
      </c>
      <c r="V186" s="13" t="str">
        <f t="shared" ref="V186" si="101">IF(OR($N$15="Int.",ISBLANK($N$15)),"",IF(AND(U187="NO*",U189="NO*"),"Case 0",IF(U186="VALID",IF(U188="VALID",IF(U187="YES",IF(U189="YES","Case 1","Case 2"),IF(U189="YES","Case 3","Case 4")),IF(U187="YES",IF(U189="YES","Case 5","Case 6"),IF(U189="YES","Case 7","Case 8"))),IF(U188="VALID",IF(U187="YES",IF(U189="YES","Case 9","Case 10"),IF(U189="YES","Case 11","Case 12")),IF(U187="YES",IF(U189="YES","Case 13","Case 14"),IF(U189="YES","Case 15","Case 16"))))))</f>
        <v/>
      </c>
    </row>
    <row r="187" spans="1:22" ht="13.2" customHeight="1" x14ac:dyDescent="0.3">
      <c r="A187">
        <v>10</v>
      </c>
      <c r="B187" t="s">
        <v>530</v>
      </c>
      <c r="C187" t="s">
        <v>49</v>
      </c>
      <c r="E187" t="str">
        <f t="shared" si="69"/>
        <v/>
      </c>
      <c r="F187" t="str">
        <f t="shared" si="71"/>
        <v/>
      </c>
      <c r="K187" s="9"/>
      <c r="L187" s="25" t="s">
        <v>531</v>
      </c>
      <c r="M187" s="28"/>
      <c r="N187" s="28"/>
      <c r="O187" s="29"/>
      <c r="P187" t="str">
        <f t="shared" ref="P187:P189" si="102">IF(D$44="","",D$44)</f>
        <v/>
      </c>
      <c r="Q187" t="s">
        <v>529</v>
      </c>
      <c r="R187" t="s">
        <v>32</v>
      </c>
      <c r="S187" t="s">
        <v>172</v>
      </c>
      <c r="U187" t="str">
        <f t="shared" si="82"/>
        <v/>
      </c>
      <c r="V187" s="13"/>
    </row>
    <row r="188" spans="1:22" ht="13.2" customHeight="1" x14ac:dyDescent="0.3">
      <c r="A188">
        <v>11</v>
      </c>
      <c r="B188" t="s">
        <v>532</v>
      </c>
      <c r="C188" t="s">
        <v>20</v>
      </c>
      <c r="E188" t="str">
        <f t="shared" si="69"/>
        <v/>
      </c>
      <c r="F188" t="str">
        <f t="shared" si="71"/>
        <v/>
      </c>
      <c r="K188" s="9"/>
      <c r="L188" s="25" t="s">
        <v>535</v>
      </c>
      <c r="M188" s="28"/>
      <c r="N188" s="28"/>
      <c r="O188" s="29"/>
      <c r="P188" t="str">
        <f t="shared" si="102"/>
        <v/>
      </c>
      <c r="Q188" t="s">
        <v>536</v>
      </c>
      <c r="R188" t="s">
        <v>25</v>
      </c>
      <c r="S188" t="s">
        <v>172</v>
      </c>
      <c r="U188" t="str">
        <f t="shared" si="79"/>
        <v/>
      </c>
      <c r="V188" s="13"/>
    </row>
    <row r="189" spans="1:22" ht="13.2" customHeight="1" x14ac:dyDescent="0.3">
      <c r="A189">
        <v>11</v>
      </c>
      <c r="B189" t="s">
        <v>537</v>
      </c>
      <c r="C189" t="s">
        <v>28</v>
      </c>
      <c r="E189" t="str">
        <f t="shared" si="69"/>
        <v/>
      </c>
      <c r="F189" t="str">
        <f t="shared" si="71"/>
        <v/>
      </c>
      <c r="K189" s="9"/>
      <c r="L189" s="25" t="s">
        <v>540</v>
      </c>
      <c r="M189" s="28"/>
      <c r="N189" s="28"/>
      <c r="O189" s="29"/>
      <c r="P189" t="str">
        <f t="shared" si="102"/>
        <v/>
      </c>
      <c r="Q189" t="s">
        <v>536</v>
      </c>
      <c r="R189" t="s">
        <v>32</v>
      </c>
      <c r="S189" t="s">
        <v>172</v>
      </c>
      <c r="U189" t="str">
        <f t="shared" si="82"/>
        <v/>
      </c>
      <c r="V189" s="13"/>
    </row>
    <row r="190" spans="1:22" ht="13.2" customHeight="1" x14ac:dyDescent="0.3">
      <c r="A190" s="33"/>
      <c r="B190" s="33"/>
      <c r="C190" s="34"/>
      <c r="D190" s="26"/>
      <c r="E190" s="26"/>
      <c r="F190" s="26"/>
      <c r="G190" s="35"/>
      <c r="H190" s="26"/>
      <c r="I190" s="26"/>
      <c r="J190" s="26"/>
      <c r="K190" s="26"/>
      <c r="L190" s="28"/>
      <c r="M190" s="28"/>
      <c r="N190" s="28"/>
      <c r="O190" s="29"/>
      <c r="P190" t="str">
        <f>IF(D$45="","",D$45)</f>
        <v/>
      </c>
      <c r="Q190" t="s">
        <v>541</v>
      </c>
      <c r="R190" t="s">
        <v>25</v>
      </c>
      <c r="S190" t="s">
        <v>175</v>
      </c>
      <c r="U190" t="str">
        <f t="shared" si="79"/>
        <v/>
      </c>
      <c r="V190" s="13" t="str">
        <f t="shared" ref="V190" si="103">IF(OR($N$15="Int.",ISBLANK($N$15)),"",IF(AND(U191="NO*",U193="NO*"),"Case 0",IF(U190="VALID",IF(U192="VALID",IF(U191="YES",IF(U193="YES","Case 1","Case 2"),IF(U193="YES","Case 3","Case 4")),IF(U191="YES",IF(U193="YES","Case 5","Case 6"),IF(U193="YES","Case 7","Case 8"))),IF(U192="VALID",IF(U191="YES",IF(U193="YES","Case 9","Case 10"),IF(U193="YES","Case 11","Case 12")),IF(U191="YES",IF(U193="YES","Case 13","Case 14"),IF(U193="YES","Case 15","Case 16"))))))</f>
        <v/>
      </c>
    </row>
    <row r="191" spans="1:22" ht="13.2" customHeight="1" x14ac:dyDescent="0.3">
      <c r="A191" s="36"/>
      <c r="B191" s="36"/>
      <c r="C191" s="28"/>
      <c r="D191" s="28"/>
      <c r="E191" s="28"/>
      <c r="F191" s="28"/>
      <c r="G191" s="37"/>
      <c r="H191" s="28"/>
      <c r="I191" s="28"/>
      <c r="J191" s="28"/>
      <c r="K191" s="28"/>
      <c r="L191" s="28"/>
      <c r="M191" s="28"/>
      <c r="N191" s="28"/>
      <c r="O191" s="29"/>
      <c r="P191" t="str">
        <f t="shared" ref="P191:P193" si="104">IF(D$45="","",D$45)</f>
        <v/>
      </c>
      <c r="Q191" t="s">
        <v>541</v>
      </c>
      <c r="R191" t="s">
        <v>32</v>
      </c>
      <c r="S191" t="s">
        <v>175</v>
      </c>
      <c r="U191" t="str">
        <f t="shared" si="82"/>
        <v/>
      </c>
      <c r="V191" s="13"/>
    </row>
    <row r="192" spans="1:22" ht="13.2" customHeight="1" x14ac:dyDescent="0.3">
      <c r="A192" s="36"/>
      <c r="B192" s="36"/>
      <c r="C192" s="28"/>
      <c r="D192" s="28"/>
      <c r="E192" s="28"/>
      <c r="F192" s="28"/>
      <c r="G192" s="37"/>
      <c r="H192" s="28"/>
      <c r="I192" s="28"/>
      <c r="J192" s="28"/>
      <c r="K192" s="28"/>
      <c r="L192" s="28"/>
      <c r="M192" s="28"/>
      <c r="N192" s="28"/>
      <c r="O192" s="29"/>
      <c r="P192" t="str">
        <f t="shared" si="104"/>
        <v/>
      </c>
      <c r="Q192" t="s">
        <v>542</v>
      </c>
      <c r="R192" t="s">
        <v>25</v>
      </c>
      <c r="S192" t="s">
        <v>175</v>
      </c>
      <c r="U192" t="str">
        <f t="shared" si="79"/>
        <v/>
      </c>
      <c r="V192" s="13"/>
    </row>
    <row r="193" spans="1:22" ht="13.2" customHeight="1" x14ac:dyDescent="0.3">
      <c r="A193" s="36"/>
      <c r="B193" s="36"/>
      <c r="C193" s="28"/>
      <c r="D193" s="28"/>
      <c r="E193" s="28"/>
      <c r="F193" s="28"/>
      <c r="G193" s="37"/>
      <c r="H193" s="28"/>
      <c r="I193" s="28"/>
      <c r="J193" s="28"/>
      <c r="K193" s="28"/>
      <c r="L193" s="28"/>
      <c r="M193" s="28"/>
      <c r="N193" s="28"/>
      <c r="O193" s="29"/>
      <c r="P193" t="str">
        <f t="shared" si="104"/>
        <v/>
      </c>
      <c r="Q193" t="s">
        <v>542</v>
      </c>
      <c r="R193" t="s">
        <v>32</v>
      </c>
      <c r="S193" t="s">
        <v>175</v>
      </c>
      <c r="U193" t="str">
        <f t="shared" si="82"/>
        <v/>
      </c>
      <c r="V193" s="13"/>
    </row>
    <row r="194" spans="1:22" ht="13.2" customHeight="1" x14ac:dyDescent="0.3">
      <c r="A194" s="28"/>
      <c r="B194" s="28"/>
      <c r="C194" s="28"/>
      <c r="D194" s="28"/>
      <c r="E194" s="28"/>
      <c r="F194" s="28"/>
      <c r="G194" s="37"/>
      <c r="H194" s="28"/>
      <c r="I194" s="28"/>
      <c r="J194" s="28"/>
      <c r="K194" s="28"/>
      <c r="L194" s="28"/>
      <c r="M194" s="28"/>
      <c r="N194" s="28"/>
      <c r="O194" s="29"/>
      <c r="P194" t="str">
        <f>IF(D$46="","",D$46)</f>
        <v/>
      </c>
      <c r="Q194" t="s">
        <v>543</v>
      </c>
      <c r="R194" t="s">
        <v>25</v>
      </c>
      <c r="S194" t="s">
        <v>177</v>
      </c>
      <c r="U194" t="str">
        <f t="shared" si="79"/>
        <v/>
      </c>
      <c r="V194" s="13" t="str">
        <f t="shared" ref="V194" si="105">IF(OR($N$15="Int.",ISBLANK($N$15)),"",IF(AND(U195="NO*",U197="NO*"),"Case 0",IF(U194="VALID",IF(U196="VALID",IF(U195="YES",IF(U197="YES","Case 1","Case 2"),IF(U197="YES","Case 3","Case 4")),IF(U195="YES",IF(U197="YES","Case 5","Case 6"),IF(U197="YES","Case 7","Case 8"))),IF(U196="VALID",IF(U195="YES",IF(U197="YES","Case 9","Case 10"),IF(U197="YES","Case 11","Case 12")),IF(U195="YES",IF(U197="YES","Case 13","Case 14"),IF(U197="YES","Case 15","Case 16"))))))</f>
        <v/>
      </c>
    </row>
    <row r="195" spans="1:22" ht="13.2" customHeight="1" x14ac:dyDescent="0.3">
      <c r="A195" s="28"/>
      <c r="B195" s="28"/>
      <c r="C195" s="28"/>
      <c r="D195" s="28"/>
      <c r="E195" s="28"/>
      <c r="F195" s="28"/>
      <c r="G195" s="37"/>
      <c r="H195" s="28"/>
      <c r="I195" s="28"/>
      <c r="J195" s="28"/>
      <c r="K195" s="28"/>
      <c r="L195" s="28"/>
      <c r="M195" s="28"/>
      <c r="N195" s="28"/>
      <c r="O195" s="29"/>
      <c r="P195" t="str">
        <f t="shared" ref="P195:P197" si="106">IF(D$46="","",D$46)</f>
        <v/>
      </c>
      <c r="Q195" t="s">
        <v>543</v>
      </c>
      <c r="R195" t="s">
        <v>32</v>
      </c>
      <c r="S195" t="s">
        <v>177</v>
      </c>
      <c r="U195" t="str">
        <f t="shared" si="82"/>
        <v/>
      </c>
      <c r="V195" s="13"/>
    </row>
    <row r="196" spans="1:22" ht="13.2" customHeight="1" x14ac:dyDescent="0.3">
      <c r="A196" s="28"/>
      <c r="B196" s="28"/>
      <c r="C196" s="28"/>
      <c r="D196" s="28"/>
      <c r="E196" s="28"/>
      <c r="F196" s="28"/>
      <c r="G196" s="37"/>
      <c r="H196" s="28"/>
      <c r="I196" s="28"/>
      <c r="J196" s="28"/>
      <c r="K196" s="28"/>
      <c r="L196" s="28"/>
      <c r="M196" s="28"/>
      <c r="N196" s="28"/>
      <c r="O196" s="29"/>
      <c r="P196" t="str">
        <f t="shared" si="106"/>
        <v/>
      </c>
      <c r="Q196" t="s">
        <v>544</v>
      </c>
      <c r="R196" t="s">
        <v>25</v>
      </c>
      <c r="S196" t="s">
        <v>177</v>
      </c>
      <c r="U196" t="str">
        <f t="shared" si="79"/>
        <v/>
      </c>
      <c r="V196" s="13"/>
    </row>
    <row r="197" spans="1:22" ht="13.2" customHeight="1" x14ac:dyDescent="0.3">
      <c r="A197" s="28"/>
      <c r="B197" s="28"/>
      <c r="C197" s="28"/>
      <c r="D197" s="28"/>
      <c r="E197" s="28"/>
      <c r="F197" s="28"/>
      <c r="G197" s="37"/>
      <c r="H197" s="28"/>
      <c r="I197" s="28"/>
      <c r="J197" s="28"/>
      <c r="K197" s="28"/>
      <c r="L197" s="28"/>
      <c r="M197" s="28"/>
      <c r="N197" s="28"/>
      <c r="O197" s="29"/>
      <c r="P197" t="str">
        <f t="shared" si="106"/>
        <v/>
      </c>
      <c r="Q197" t="s">
        <v>544</v>
      </c>
      <c r="R197" t="s">
        <v>32</v>
      </c>
      <c r="S197" t="s">
        <v>177</v>
      </c>
      <c r="U197" t="str">
        <f t="shared" si="82"/>
        <v/>
      </c>
      <c r="V197" s="13"/>
    </row>
    <row r="198" spans="1:22" ht="13.2" customHeight="1" x14ac:dyDescent="0.3">
      <c r="A198" s="28"/>
      <c r="B198" s="28"/>
      <c r="C198" s="28"/>
      <c r="D198" s="28"/>
      <c r="E198" s="28"/>
      <c r="F198" s="28"/>
      <c r="G198" s="37"/>
      <c r="H198" s="28"/>
      <c r="I198" s="28"/>
      <c r="J198" s="28"/>
      <c r="K198" s="28"/>
      <c r="L198" s="28"/>
      <c r="M198" s="28"/>
      <c r="N198" s="28"/>
      <c r="O198" s="29"/>
      <c r="P198" t="str">
        <f>IF(D$47="","",D$47)</f>
        <v/>
      </c>
      <c r="Q198" t="s">
        <v>545</v>
      </c>
      <c r="R198" t="s">
        <v>25</v>
      </c>
      <c r="S198" t="s">
        <v>180</v>
      </c>
      <c r="U198" t="str">
        <f t="shared" si="79"/>
        <v/>
      </c>
      <c r="V198" s="13" t="str">
        <f t="shared" ref="V198" si="107">IF(OR($N$15="Int.",ISBLANK($N$15)),"",IF(AND(U199="NO*",U201="NO*"),"Case 0",IF(U198="VALID",IF(U200="VALID",IF(U199="YES",IF(U201="YES","Case 1","Case 2"),IF(U201="YES","Case 3","Case 4")),IF(U199="YES",IF(U201="YES","Case 5","Case 6"),IF(U201="YES","Case 7","Case 8"))),IF(U200="VALID",IF(U199="YES",IF(U201="YES","Case 9","Case 10"),IF(U201="YES","Case 11","Case 12")),IF(U199="YES",IF(U201="YES","Case 13","Case 14"),IF(U201="YES","Case 15","Case 16"))))))</f>
        <v/>
      </c>
    </row>
    <row r="199" spans="1:22" ht="13.2" customHeight="1" x14ac:dyDescent="0.3">
      <c r="A199" s="28"/>
      <c r="B199" s="28"/>
      <c r="C199" s="28"/>
      <c r="D199" s="28"/>
      <c r="E199" s="28"/>
      <c r="F199" s="28"/>
      <c r="G199" s="37"/>
      <c r="H199" s="28"/>
      <c r="I199" s="28"/>
      <c r="J199" s="28"/>
      <c r="K199" s="28"/>
      <c r="L199" s="28"/>
      <c r="M199" s="28"/>
      <c r="N199" s="28"/>
      <c r="O199" s="29"/>
      <c r="P199" t="str">
        <f t="shared" ref="P199:P201" si="108">IF(D$47="","",D$47)</f>
        <v/>
      </c>
      <c r="Q199" t="s">
        <v>545</v>
      </c>
      <c r="R199" t="s">
        <v>32</v>
      </c>
      <c r="S199" t="s">
        <v>180</v>
      </c>
      <c r="U199" t="str">
        <f t="shared" si="82"/>
        <v/>
      </c>
      <c r="V199" s="13"/>
    </row>
    <row r="200" spans="1:22" ht="13.2" customHeight="1" x14ac:dyDescent="0.3">
      <c r="A200" s="28"/>
      <c r="B200" s="28"/>
      <c r="C200" s="28"/>
      <c r="D200" s="28"/>
      <c r="E200" s="28"/>
      <c r="F200" s="28"/>
      <c r="G200" s="37"/>
      <c r="H200" s="28"/>
      <c r="I200" s="28"/>
      <c r="J200" s="28"/>
      <c r="K200" s="28"/>
      <c r="L200" s="28"/>
      <c r="M200" s="28"/>
      <c r="N200" s="28"/>
      <c r="O200" s="29"/>
      <c r="P200" t="str">
        <f t="shared" si="108"/>
        <v/>
      </c>
      <c r="Q200" t="s">
        <v>546</v>
      </c>
      <c r="R200" t="s">
        <v>25</v>
      </c>
      <c r="S200" t="s">
        <v>180</v>
      </c>
      <c r="U200" t="str">
        <f t="shared" si="79"/>
        <v/>
      </c>
      <c r="V200" s="13"/>
    </row>
    <row r="201" spans="1:22" ht="13.2" customHeight="1" x14ac:dyDescent="0.3">
      <c r="A201" s="28"/>
      <c r="B201" s="28"/>
      <c r="C201" s="28"/>
      <c r="D201" s="28"/>
      <c r="E201" s="28"/>
      <c r="F201" s="28"/>
      <c r="G201" s="37"/>
      <c r="H201" s="28"/>
      <c r="I201" s="28"/>
      <c r="J201" s="28"/>
      <c r="K201" s="28"/>
      <c r="L201" s="28"/>
      <c r="M201" s="28"/>
      <c r="N201" s="28"/>
      <c r="O201" s="29"/>
      <c r="P201" t="str">
        <f t="shared" si="108"/>
        <v/>
      </c>
      <c r="Q201" t="s">
        <v>546</v>
      </c>
      <c r="R201" t="s">
        <v>32</v>
      </c>
      <c r="S201" t="s">
        <v>180</v>
      </c>
      <c r="U201" t="str">
        <f t="shared" si="82"/>
        <v/>
      </c>
      <c r="V201" s="13"/>
    </row>
    <row r="202" spans="1:22" ht="13.2" customHeight="1" x14ac:dyDescent="0.3">
      <c r="A202" s="28"/>
      <c r="B202" s="28"/>
      <c r="C202" s="28"/>
      <c r="D202" s="28"/>
      <c r="E202" s="28"/>
      <c r="F202" s="28"/>
      <c r="G202" s="37"/>
      <c r="H202" s="28"/>
      <c r="I202" s="28"/>
      <c r="J202" s="28"/>
      <c r="K202" s="28"/>
      <c r="L202" s="28"/>
      <c r="M202" s="28"/>
      <c r="N202" s="28"/>
      <c r="O202" s="29"/>
      <c r="P202" t="str">
        <f>IF(D$48="","",D$48)</f>
        <v/>
      </c>
      <c r="Q202" t="s">
        <v>547</v>
      </c>
      <c r="R202" t="s">
        <v>25</v>
      </c>
      <c r="S202" t="s">
        <v>182</v>
      </c>
      <c r="U202" t="str">
        <f t="shared" si="79"/>
        <v/>
      </c>
      <c r="V202" s="13" t="str">
        <f t="shared" ref="V202" si="109">IF(OR($N$15="Int.",ISBLANK($N$15)),"",IF(AND(U203="NO*",U205="NO*"),"Case 0",IF(U202="VALID",IF(U204="VALID",IF(U203="YES",IF(U205="YES","Case 1","Case 2"),IF(U205="YES","Case 3","Case 4")),IF(U203="YES",IF(U205="YES","Case 5","Case 6"),IF(U205="YES","Case 7","Case 8"))),IF(U204="VALID",IF(U203="YES",IF(U205="YES","Case 9","Case 10"),IF(U205="YES","Case 11","Case 12")),IF(U203="YES",IF(U205="YES","Case 13","Case 14"),IF(U205="YES","Case 15","Case 16"))))))</f>
        <v/>
      </c>
    </row>
    <row r="203" spans="1:22" ht="13.2" customHeight="1" x14ac:dyDescent="0.3">
      <c r="A203" s="28"/>
      <c r="B203" s="28"/>
      <c r="C203" s="28"/>
      <c r="D203" s="28"/>
      <c r="E203" s="28"/>
      <c r="F203" s="28"/>
      <c r="G203" s="37"/>
      <c r="H203" s="28"/>
      <c r="I203" s="28"/>
      <c r="J203" s="28"/>
      <c r="K203" s="28"/>
      <c r="L203" s="28"/>
      <c r="M203" s="28"/>
      <c r="N203" s="28"/>
      <c r="O203" s="29"/>
      <c r="P203" t="str">
        <f t="shared" ref="P203:P205" si="110">IF(D$48="","",D$48)</f>
        <v/>
      </c>
      <c r="Q203" t="s">
        <v>547</v>
      </c>
      <c r="R203" t="s">
        <v>32</v>
      </c>
      <c r="S203" t="s">
        <v>182</v>
      </c>
      <c r="U203" t="str">
        <f t="shared" si="82"/>
        <v/>
      </c>
      <c r="V203" s="13"/>
    </row>
    <row r="204" spans="1:22" ht="13.2" customHeight="1" x14ac:dyDescent="0.3">
      <c r="A204" s="28"/>
      <c r="B204" s="28"/>
      <c r="C204" s="28"/>
      <c r="D204" s="28"/>
      <c r="E204" s="28"/>
      <c r="F204" s="28"/>
      <c r="G204" s="37"/>
      <c r="H204" s="28"/>
      <c r="I204" s="28"/>
      <c r="J204" s="28"/>
      <c r="K204" s="28"/>
      <c r="L204" s="28"/>
      <c r="M204" s="28"/>
      <c r="N204" s="28"/>
      <c r="O204" s="29"/>
      <c r="P204" t="str">
        <f t="shared" si="110"/>
        <v/>
      </c>
      <c r="Q204" t="s">
        <v>548</v>
      </c>
      <c r="R204" t="s">
        <v>25</v>
      </c>
      <c r="S204" t="s">
        <v>182</v>
      </c>
      <c r="U204" t="str">
        <f t="shared" si="79"/>
        <v/>
      </c>
      <c r="V204" s="13"/>
    </row>
    <row r="205" spans="1:22" ht="13.2" customHeight="1" x14ac:dyDescent="0.3">
      <c r="A205" s="28"/>
      <c r="B205" s="28"/>
      <c r="C205" s="28"/>
      <c r="D205" s="28"/>
      <c r="E205" s="28"/>
      <c r="F205" s="28"/>
      <c r="G205" s="37"/>
      <c r="H205" s="28"/>
      <c r="I205" s="28"/>
      <c r="J205" s="28"/>
      <c r="K205" s="28"/>
      <c r="L205" s="28"/>
      <c r="M205" s="28"/>
      <c r="N205" s="28"/>
      <c r="O205" s="29"/>
      <c r="P205" t="str">
        <f t="shared" si="110"/>
        <v/>
      </c>
      <c r="Q205" t="s">
        <v>548</v>
      </c>
      <c r="R205" t="s">
        <v>32</v>
      </c>
      <c r="S205" t="s">
        <v>182</v>
      </c>
      <c r="U205" t="str">
        <f t="shared" si="82"/>
        <v/>
      </c>
      <c r="V205" s="13"/>
    </row>
    <row r="206" spans="1:22" ht="13.2" customHeight="1" x14ac:dyDescent="0.3">
      <c r="A206" s="28"/>
      <c r="B206" s="28"/>
      <c r="C206" s="28"/>
      <c r="D206" s="28"/>
      <c r="E206" s="28"/>
      <c r="F206" s="28"/>
      <c r="G206" s="37"/>
      <c r="H206" s="28"/>
      <c r="I206" s="28"/>
      <c r="J206" s="28"/>
      <c r="K206" s="28"/>
      <c r="L206" s="28"/>
      <c r="M206" s="28"/>
      <c r="N206" s="28"/>
      <c r="O206" s="29"/>
      <c r="P206" t="str">
        <f>IF(D$49="","",D$49)</f>
        <v/>
      </c>
      <c r="Q206" t="s">
        <v>549</v>
      </c>
      <c r="R206" t="s">
        <v>25</v>
      </c>
      <c r="S206" t="s">
        <v>185</v>
      </c>
      <c r="U206" t="str">
        <f t="shared" si="79"/>
        <v/>
      </c>
      <c r="V206" s="13" t="str">
        <f t="shared" ref="V206" si="111">IF(OR($N$15="Int.",ISBLANK($N$15)),"",IF(AND(U207="NO*",U209="NO*"),"Case 0",IF(U206="VALID",IF(U208="VALID",IF(U207="YES",IF(U209="YES","Case 1","Case 2"),IF(U209="YES","Case 3","Case 4")),IF(U207="YES",IF(U209="YES","Case 5","Case 6"),IF(U209="YES","Case 7","Case 8"))),IF(U208="VALID",IF(U207="YES",IF(U209="YES","Case 9","Case 10"),IF(U209="YES","Case 11","Case 12")),IF(U207="YES",IF(U209="YES","Case 13","Case 14"),IF(U209="YES","Case 15","Case 16"))))))</f>
        <v/>
      </c>
    </row>
    <row r="207" spans="1:22" ht="13.2" customHeight="1" x14ac:dyDescent="0.3">
      <c r="A207" s="28"/>
      <c r="B207" s="28"/>
      <c r="C207" s="28"/>
      <c r="D207" s="28"/>
      <c r="E207" s="28"/>
      <c r="F207" s="28"/>
      <c r="G207" s="37"/>
      <c r="H207" s="28"/>
      <c r="I207" s="28"/>
      <c r="J207" s="28"/>
      <c r="K207" s="28"/>
      <c r="L207" s="28"/>
      <c r="M207" s="28"/>
      <c r="N207" s="28"/>
      <c r="O207" s="29"/>
      <c r="P207" t="str">
        <f t="shared" ref="P207:P209" si="112">IF(D$49="","",D$49)</f>
        <v/>
      </c>
      <c r="Q207" t="s">
        <v>549</v>
      </c>
      <c r="R207" t="s">
        <v>32</v>
      </c>
      <c r="S207" t="s">
        <v>185</v>
      </c>
      <c r="U207" t="str">
        <f t="shared" si="82"/>
        <v/>
      </c>
      <c r="V207" s="13"/>
    </row>
    <row r="208" spans="1:22" ht="13.2" customHeight="1" x14ac:dyDescent="0.3">
      <c r="A208" s="28"/>
      <c r="B208" s="28"/>
      <c r="C208" s="28"/>
      <c r="D208" s="28"/>
      <c r="E208" s="28"/>
      <c r="F208" s="28"/>
      <c r="G208" s="37"/>
      <c r="H208" s="28"/>
      <c r="I208" s="28"/>
      <c r="J208" s="28"/>
      <c r="K208" s="28"/>
      <c r="L208" s="28"/>
      <c r="M208" s="28"/>
      <c r="N208" s="28"/>
      <c r="O208" s="29"/>
      <c r="P208" t="str">
        <f t="shared" si="112"/>
        <v/>
      </c>
      <c r="Q208" t="s">
        <v>550</v>
      </c>
      <c r="R208" t="s">
        <v>25</v>
      </c>
      <c r="S208" t="s">
        <v>185</v>
      </c>
      <c r="U208" t="str">
        <f t="shared" si="79"/>
        <v/>
      </c>
      <c r="V208" s="13"/>
    </row>
    <row r="209" spans="1:22" ht="13.2" customHeight="1" x14ac:dyDescent="0.3">
      <c r="A209" s="28"/>
      <c r="B209" s="28"/>
      <c r="C209" s="28"/>
      <c r="D209" s="28"/>
      <c r="E209" s="28"/>
      <c r="F209" s="28"/>
      <c r="G209" s="37"/>
      <c r="H209" s="28"/>
      <c r="I209" s="28"/>
      <c r="J209" s="28"/>
      <c r="K209" s="28"/>
      <c r="L209" s="28"/>
      <c r="M209" s="28"/>
      <c r="N209" s="28"/>
      <c r="O209" s="29"/>
      <c r="P209" s="21" t="str">
        <f t="shared" si="112"/>
        <v/>
      </c>
      <c r="Q209" s="21" t="s">
        <v>550</v>
      </c>
      <c r="R209" s="21" t="s">
        <v>32</v>
      </c>
      <c r="S209" s="21" t="s">
        <v>185</v>
      </c>
      <c r="T209" s="21"/>
      <c r="U209" s="21" t="str">
        <f t="shared" si="82"/>
        <v/>
      </c>
      <c r="V209" s="13"/>
    </row>
    <row r="210" spans="1:22" ht="13.2" customHeight="1" x14ac:dyDescent="0.3">
      <c r="A210" s="28"/>
      <c r="B210" s="28"/>
      <c r="C210" s="28"/>
      <c r="D210" s="28"/>
      <c r="E210" s="28"/>
      <c r="F210" s="28"/>
      <c r="G210" s="37"/>
      <c r="H210" s="28"/>
      <c r="I210" s="28"/>
      <c r="J210" s="28"/>
      <c r="K210" s="28"/>
      <c r="L210" s="28"/>
      <c r="M210" s="28"/>
      <c r="N210" s="28"/>
      <c r="O210" s="29"/>
      <c r="P210" t="str">
        <f>IF(D$50="","",D$50)</f>
        <v/>
      </c>
      <c r="Q210" t="s">
        <v>551</v>
      </c>
      <c r="R210" t="s">
        <v>25</v>
      </c>
      <c r="S210" t="s">
        <v>187</v>
      </c>
      <c r="U210" t="str">
        <f t="shared" ref="U210:U272" si="113">IF($T$1&lt;&gt;"Cq","",IF(T210="","INVALID",IF(T210&lt;33,"VALID","INVALID")))</f>
        <v/>
      </c>
      <c r="V210" s="13" t="str">
        <f t="shared" ref="V210" si="114">IF(OR($N$15="Int.",ISBLANK($N$15)),"",IF(AND(U211="NO*",U213="NO*"),"Case 0",IF(U210="VALID",IF(U212="VALID",IF(U211="YES",IF(U213="YES","Case 1","Case 2"),IF(U213="YES","Case 3","Case 4")),IF(U211="YES",IF(U213="YES","Case 5","Case 6"),IF(U213="YES","Case 7","Case 8"))),IF(U212="VALID",IF(U211="YES",IF(U213="YES","Case 9","Case 10"),IF(U213="YES","Case 11","Case 12")),IF(U211="YES",IF(U213="YES","Case 13","Case 14"),IF(U213="YES","Case 15","Case 16"))))))</f>
        <v/>
      </c>
    </row>
    <row r="211" spans="1:22" ht="13.2" customHeight="1" x14ac:dyDescent="0.3">
      <c r="A211" s="28"/>
      <c r="B211" s="28"/>
      <c r="C211" s="28"/>
      <c r="D211" s="28"/>
      <c r="E211" s="28"/>
      <c r="F211" s="28"/>
      <c r="G211" s="37"/>
      <c r="H211" s="28"/>
      <c r="I211" s="28"/>
      <c r="J211" s="28"/>
      <c r="K211" s="28"/>
      <c r="L211" s="28"/>
      <c r="M211" s="28"/>
      <c r="N211" s="28"/>
      <c r="O211" s="29"/>
      <c r="P211" t="str">
        <f t="shared" ref="P211:P213" si="115">IF(D$50="","",D$50)</f>
        <v/>
      </c>
      <c r="Q211" t="s">
        <v>551</v>
      </c>
      <c r="R211" t="s">
        <v>32</v>
      </c>
      <c r="S211" t="s">
        <v>187</v>
      </c>
      <c r="U211" t="str">
        <f t="shared" ref="U211:U273" si="116">IF($T$1&lt;&gt;"Cq","",IF(T211="","NO",IF(T211&lt;33,"YES","NO*")))</f>
        <v/>
      </c>
      <c r="V211" s="13"/>
    </row>
    <row r="212" spans="1:22" ht="13.2" customHeight="1" x14ac:dyDescent="0.3">
      <c r="A212" s="28"/>
      <c r="B212" s="28"/>
      <c r="C212" s="28"/>
      <c r="D212" s="28"/>
      <c r="E212" s="28"/>
      <c r="F212" s="28"/>
      <c r="G212" s="37"/>
      <c r="H212" s="28"/>
      <c r="I212" s="28"/>
      <c r="J212" s="28"/>
      <c r="K212" s="28"/>
      <c r="L212" s="28"/>
      <c r="M212" s="28"/>
      <c r="N212" s="28"/>
      <c r="O212" s="29"/>
      <c r="P212" t="str">
        <f t="shared" si="115"/>
        <v/>
      </c>
      <c r="Q212" t="s">
        <v>552</v>
      </c>
      <c r="R212" t="s">
        <v>25</v>
      </c>
      <c r="S212" t="s">
        <v>187</v>
      </c>
      <c r="U212" t="str">
        <f t="shared" si="113"/>
        <v/>
      </c>
      <c r="V212" s="13"/>
    </row>
    <row r="213" spans="1:22" ht="13.2" customHeight="1" x14ac:dyDescent="0.3">
      <c r="A213" s="28"/>
      <c r="B213" s="28"/>
      <c r="C213" s="28"/>
      <c r="D213" s="28"/>
      <c r="E213" s="28"/>
      <c r="F213" s="28"/>
      <c r="G213" s="37"/>
      <c r="H213" s="28"/>
      <c r="I213" s="28"/>
      <c r="J213" s="28"/>
      <c r="K213" s="28"/>
      <c r="L213" s="28"/>
      <c r="M213" s="28"/>
      <c r="N213" s="28"/>
      <c r="O213" s="29"/>
      <c r="P213" t="str">
        <f t="shared" si="115"/>
        <v/>
      </c>
      <c r="Q213" t="s">
        <v>552</v>
      </c>
      <c r="R213" t="s">
        <v>32</v>
      </c>
      <c r="S213" t="s">
        <v>187</v>
      </c>
      <c r="U213" t="str">
        <f t="shared" si="116"/>
        <v/>
      </c>
      <c r="V213" s="13"/>
    </row>
    <row r="214" spans="1:22" ht="13.2" customHeight="1" x14ac:dyDescent="0.3">
      <c r="A214" s="28"/>
      <c r="B214" s="28"/>
      <c r="C214" s="28"/>
      <c r="D214" s="28"/>
      <c r="E214" s="28"/>
      <c r="F214" s="28"/>
      <c r="G214" s="37"/>
      <c r="H214" s="28"/>
      <c r="I214" s="28"/>
      <c r="J214" s="28"/>
      <c r="K214" s="28"/>
      <c r="L214" s="28"/>
      <c r="M214" s="28"/>
      <c r="N214" s="28"/>
      <c r="O214" s="29"/>
      <c r="P214" t="str">
        <f>IF(D$51="","",D$51)</f>
        <v/>
      </c>
      <c r="Q214" t="s">
        <v>553</v>
      </c>
      <c r="R214" t="s">
        <v>25</v>
      </c>
      <c r="S214" t="s">
        <v>190</v>
      </c>
      <c r="U214" t="str">
        <f t="shared" si="113"/>
        <v/>
      </c>
      <c r="V214" s="13" t="str">
        <f t="shared" ref="V214" si="117">IF(OR($N$15="Int.",ISBLANK($N$15)),"",IF(AND(U215="NO*",U217="NO*"),"Case 0",IF(U214="VALID",IF(U216="VALID",IF(U215="YES",IF(U217="YES","Case 1","Case 2"),IF(U217="YES","Case 3","Case 4")),IF(U215="YES",IF(U217="YES","Case 5","Case 6"),IF(U217="YES","Case 7","Case 8"))),IF(U216="VALID",IF(U215="YES",IF(U217="YES","Case 9","Case 10"),IF(U217="YES","Case 11","Case 12")),IF(U215="YES",IF(U217="YES","Case 13","Case 14"),IF(U217="YES","Case 15","Case 16"))))))</f>
        <v/>
      </c>
    </row>
    <row r="215" spans="1:22" ht="13.2" customHeight="1" x14ac:dyDescent="0.3">
      <c r="A215" s="28"/>
      <c r="B215" s="28"/>
      <c r="C215" s="28"/>
      <c r="D215" s="28"/>
      <c r="E215" s="28"/>
      <c r="F215" s="28"/>
      <c r="G215" s="37"/>
      <c r="H215" s="28"/>
      <c r="I215" s="28"/>
      <c r="J215" s="28"/>
      <c r="K215" s="28"/>
      <c r="L215" s="28"/>
      <c r="M215" s="28"/>
      <c r="N215" s="28"/>
      <c r="O215" s="29"/>
      <c r="P215" t="str">
        <f t="shared" ref="P215:P217" si="118">IF(D$51="","",D$51)</f>
        <v/>
      </c>
      <c r="Q215" t="s">
        <v>553</v>
      </c>
      <c r="R215" t="s">
        <v>32</v>
      </c>
      <c r="S215" t="s">
        <v>190</v>
      </c>
      <c r="U215" t="str">
        <f t="shared" si="116"/>
        <v/>
      </c>
      <c r="V215" s="13"/>
    </row>
    <row r="216" spans="1:22" ht="13.2" customHeight="1" x14ac:dyDescent="0.3">
      <c r="A216" s="28"/>
      <c r="B216" s="28"/>
      <c r="C216" s="28"/>
      <c r="D216" s="28"/>
      <c r="E216" s="28"/>
      <c r="F216" s="28"/>
      <c r="G216" s="37"/>
      <c r="H216" s="28"/>
      <c r="I216" s="28"/>
      <c r="J216" s="28"/>
      <c r="K216" s="28"/>
      <c r="L216" s="28"/>
      <c r="M216" s="28"/>
      <c r="N216" s="28"/>
      <c r="O216" s="29"/>
      <c r="P216" t="str">
        <f t="shared" si="118"/>
        <v/>
      </c>
      <c r="Q216" t="s">
        <v>554</v>
      </c>
      <c r="R216" t="s">
        <v>25</v>
      </c>
      <c r="S216" t="s">
        <v>190</v>
      </c>
      <c r="U216" t="str">
        <f t="shared" si="113"/>
        <v/>
      </c>
      <c r="V216" s="13"/>
    </row>
    <row r="217" spans="1:22" ht="13.2" customHeight="1" x14ac:dyDescent="0.3">
      <c r="A217" s="28"/>
      <c r="B217" s="28"/>
      <c r="C217" s="28"/>
      <c r="D217" s="28"/>
      <c r="E217" s="28"/>
      <c r="F217" s="28"/>
      <c r="G217" s="37"/>
      <c r="H217" s="28"/>
      <c r="I217" s="28"/>
      <c r="J217" s="28"/>
      <c r="K217" s="28"/>
      <c r="L217" s="28"/>
      <c r="M217" s="28"/>
      <c r="N217" s="28"/>
      <c r="O217" s="29"/>
      <c r="P217" t="str">
        <f t="shared" si="118"/>
        <v/>
      </c>
      <c r="Q217" t="s">
        <v>554</v>
      </c>
      <c r="R217" t="s">
        <v>32</v>
      </c>
      <c r="S217" t="s">
        <v>190</v>
      </c>
      <c r="U217" t="str">
        <f t="shared" si="116"/>
        <v/>
      </c>
      <c r="V217" s="13"/>
    </row>
    <row r="218" spans="1:22" ht="13.2" customHeight="1" x14ac:dyDescent="0.3">
      <c r="A218" s="28"/>
      <c r="B218" s="28"/>
      <c r="C218" s="28"/>
      <c r="D218" s="28"/>
      <c r="E218" s="28"/>
      <c r="F218" s="28"/>
      <c r="G218" s="37"/>
      <c r="H218" s="28"/>
      <c r="I218" s="28"/>
      <c r="J218" s="28"/>
      <c r="K218" s="28"/>
      <c r="L218" s="28"/>
      <c r="M218" s="28"/>
      <c r="N218" s="28"/>
      <c r="O218" s="29"/>
      <c r="P218" t="str">
        <f>IF(D$52="","",D$52)</f>
        <v/>
      </c>
      <c r="Q218" t="s">
        <v>555</v>
      </c>
      <c r="R218" t="s">
        <v>25</v>
      </c>
      <c r="S218" t="s">
        <v>192</v>
      </c>
      <c r="U218" t="str">
        <f t="shared" si="113"/>
        <v/>
      </c>
      <c r="V218" s="13" t="str">
        <f t="shared" ref="V218" si="119">IF(OR($N$15="Int.",ISBLANK($N$15)),"",IF(AND(U219="NO*",U221="NO*"),"Case 0",IF(U218="VALID",IF(U220="VALID",IF(U219="YES",IF(U221="YES","Case 1","Case 2"),IF(U221="YES","Case 3","Case 4")),IF(U219="YES",IF(U221="YES","Case 5","Case 6"),IF(U221="YES","Case 7","Case 8"))),IF(U220="VALID",IF(U219="YES",IF(U221="YES","Case 9","Case 10"),IF(U221="YES","Case 11","Case 12")),IF(U219="YES",IF(U221="YES","Case 13","Case 14"),IF(U221="YES","Case 15","Case 16"))))))</f>
        <v/>
      </c>
    </row>
    <row r="219" spans="1:22" ht="13.2" customHeight="1" x14ac:dyDescent="0.3">
      <c r="A219" s="28"/>
      <c r="B219" s="28"/>
      <c r="C219" s="28"/>
      <c r="D219" s="28"/>
      <c r="E219" s="28"/>
      <c r="F219" s="28"/>
      <c r="G219" s="37"/>
      <c r="H219" s="28"/>
      <c r="I219" s="28"/>
      <c r="J219" s="28"/>
      <c r="K219" s="28"/>
      <c r="L219" s="28"/>
      <c r="M219" s="28"/>
      <c r="N219" s="28"/>
      <c r="O219" s="29"/>
      <c r="P219" t="str">
        <f t="shared" ref="P219:P221" si="120">IF(D$52="","",D$52)</f>
        <v/>
      </c>
      <c r="Q219" t="s">
        <v>555</v>
      </c>
      <c r="R219" t="s">
        <v>32</v>
      </c>
      <c r="S219" t="s">
        <v>192</v>
      </c>
      <c r="U219" t="str">
        <f t="shared" si="116"/>
        <v/>
      </c>
      <c r="V219" s="13"/>
    </row>
    <row r="220" spans="1:22" ht="13.2" customHeight="1" x14ac:dyDescent="0.3">
      <c r="A220" s="28"/>
      <c r="B220" s="28"/>
      <c r="C220" s="28"/>
      <c r="D220" s="28"/>
      <c r="E220" s="28"/>
      <c r="F220" s="28"/>
      <c r="G220" s="37"/>
      <c r="H220" s="28"/>
      <c r="I220" s="28"/>
      <c r="J220" s="28"/>
      <c r="K220" s="28"/>
      <c r="L220" s="28"/>
      <c r="M220" s="28"/>
      <c r="N220" s="28"/>
      <c r="O220" s="29"/>
      <c r="P220" t="str">
        <f t="shared" si="120"/>
        <v/>
      </c>
      <c r="Q220" t="s">
        <v>556</v>
      </c>
      <c r="R220" t="s">
        <v>25</v>
      </c>
      <c r="S220" t="s">
        <v>192</v>
      </c>
      <c r="U220" t="str">
        <f t="shared" si="113"/>
        <v/>
      </c>
      <c r="V220" s="13"/>
    </row>
    <row r="221" spans="1:22" ht="13.2" customHeight="1" x14ac:dyDescent="0.3">
      <c r="A221" s="28"/>
      <c r="B221" s="28"/>
      <c r="C221" s="28"/>
      <c r="D221" s="28"/>
      <c r="E221" s="28"/>
      <c r="F221" s="28"/>
      <c r="G221" s="37"/>
      <c r="H221" s="28"/>
      <c r="I221" s="28"/>
      <c r="J221" s="28"/>
      <c r="K221" s="28"/>
      <c r="L221" s="28"/>
      <c r="M221" s="28"/>
      <c r="N221" s="28"/>
      <c r="O221" s="29"/>
      <c r="P221" t="str">
        <f t="shared" si="120"/>
        <v/>
      </c>
      <c r="Q221" t="s">
        <v>556</v>
      </c>
      <c r="R221" t="s">
        <v>32</v>
      </c>
      <c r="S221" t="s">
        <v>192</v>
      </c>
      <c r="U221" t="str">
        <f t="shared" si="116"/>
        <v/>
      </c>
      <c r="V221" s="13"/>
    </row>
    <row r="222" spans="1:22" ht="13.2" customHeight="1" x14ac:dyDescent="0.3">
      <c r="A222" s="28"/>
      <c r="B222" s="28"/>
      <c r="C222" s="28"/>
      <c r="D222" s="28"/>
      <c r="E222" s="28"/>
      <c r="F222" s="28"/>
      <c r="G222" s="37"/>
      <c r="H222" s="28"/>
      <c r="I222" s="28"/>
      <c r="J222" s="28"/>
      <c r="K222" s="28"/>
      <c r="L222" s="28"/>
      <c r="M222" s="28"/>
      <c r="N222" s="28"/>
      <c r="O222" s="29"/>
      <c r="P222" t="str">
        <f>IF(D$53="","",D$53)</f>
        <v/>
      </c>
      <c r="Q222" t="s">
        <v>557</v>
      </c>
      <c r="R222" t="s">
        <v>25</v>
      </c>
      <c r="S222" t="s">
        <v>195</v>
      </c>
      <c r="U222" t="str">
        <f t="shared" si="113"/>
        <v/>
      </c>
      <c r="V222" s="13" t="str">
        <f t="shared" ref="V222" si="121">IF(OR($N$15="Int.",ISBLANK($N$15)),"",IF(AND(U223="NO*",U225="NO*"),"Case 0",IF(U222="VALID",IF(U224="VALID",IF(U223="YES",IF(U225="YES","Case 1","Case 2"),IF(U225="YES","Case 3","Case 4")),IF(U223="YES",IF(U225="YES","Case 5","Case 6"),IF(U225="YES","Case 7","Case 8"))),IF(U224="VALID",IF(U223="YES",IF(U225="YES","Case 9","Case 10"),IF(U225="YES","Case 11","Case 12")),IF(U223="YES",IF(U225="YES","Case 13","Case 14"),IF(U225="YES","Case 15","Case 16"))))))</f>
        <v/>
      </c>
    </row>
    <row r="223" spans="1:22" ht="13.2" customHeight="1" x14ac:dyDescent="0.3">
      <c r="A223" s="28"/>
      <c r="B223" s="28"/>
      <c r="C223" s="28"/>
      <c r="D223" s="28"/>
      <c r="E223" s="28"/>
      <c r="F223" s="28"/>
      <c r="G223" s="37"/>
      <c r="H223" s="28"/>
      <c r="I223" s="28"/>
      <c r="J223" s="28"/>
      <c r="K223" s="28"/>
      <c r="L223" s="28"/>
      <c r="M223" s="28"/>
      <c r="N223" s="28"/>
      <c r="O223" s="29"/>
      <c r="P223" t="str">
        <f t="shared" ref="P223:P225" si="122">IF(D$53="","",D$53)</f>
        <v/>
      </c>
      <c r="Q223" t="s">
        <v>557</v>
      </c>
      <c r="R223" t="s">
        <v>32</v>
      </c>
      <c r="S223" t="s">
        <v>195</v>
      </c>
      <c r="U223" t="str">
        <f t="shared" si="116"/>
        <v/>
      </c>
      <c r="V223" s="13"/>
    </row>
    <row r="224" spans="1:22" ht="13.2" customHeight="1" x14ac:dyDescent="0.3">
      <c r="A224" s="28"/>
      <c r="B224" s="28"/>
      <c r="C224" s="28"/>
      <c r="D224" s="28"/>
      <c r="E224" s="28"/>
      <c r="F224" s="28"/>
      <c r="G224" s="37"/>
      <c r="H224" s="28"/>
      <c r="I224" s="28"/>
      <c r="J224" s="28"/>
      <c r="K224" s="28"/>
      <c r="L224" s="28"/>
      <c r="M224" s="28"/>
      <c r="N224" s="28"/>
      <c r="O224" s="29"/>
      <c r="P224" t="str">
        <f t="shared" si="122"/>
        <v/>
      </c>
      <c r="Q224" t="s">
        <v>558</v>
      </c>
      <c r="R224" t="s">
        <v>25</v>
      </c>
      <c r="S224" t="s">
        <v>195</v>
      </c>
      <c r="U224" t="str">
        <f t="shared" si="113"/>
        <v/>
      </c>
      <c r="V224" s="13"/>
    </row>
    <row r="225" spans="1:22" ht="13.2" customHeight="1" x14ac:dyDescent="0.3">
      <c r="A225" s="28"/>
      <c r="B225" s="28"/>
      <c r="C225" s="28"/>
      <c r="D225" s="28"/>
      <c r="E225" s="28"/>
      <c r="F225" s="28"/>
      <c r="G225" s="37"/>
      <c r="H225" s="28"/>
      <c r="I225" s="28"/>
      <c r="J225" s="28"/>
      <c r="K225" s="28"/>
      <c r="L225" s="28"/>
      <c r="M225" s="28"/>
      <c r="N225" s="28"/>
      <c r="O225" s="29"/>
      <c r="P225" t="str">
        <f t="shared" si="122"/>
        <v/>
      </c>
      <c r="Q225" t="s">
        <v>558</v>
      </c>
      <c r="R225" t="s">
        <v>32</v>
      </c>
      <c r="S225" t="s">
        <v>195</v>
      </c>
      <c r="U225" t="str">
        <f t="shared" si="116"/>
        <v/>
      </c>
      <c r="V225" s="13"/>
    </row>
    <row r="226" spans="1:22" ht="13.2" customHeight="1" x14ac:dyDescent="0.3">
      <c r="A226" s="28"/>
      <c r="B226" s="28"/>
      <c r="C226" s="28"/>
      <c r="D226" s="28"/>
      <c r="E226" s="28"/>
      <c r="F226" s="28"/>
      <c r="G226" s="37"/>
      <c r="H226" s="28"/>
      <c r="I226" s="28"/>
      <c r="J226" s="28"/>
      <c r="K226" s="28"/>
      <c r="L226" s="28"/>
      <c r="M226" s="28"/>
      <c r="N226" s="28"/>
      <c r="O226" s="29"/>
      <c r="P226" t="str">
        <f>IF(D$54="","",D$54)</f>
        <v/>
      </c>
      <c r="Q226" t="s">
        <v>559</v>
      </c>
      <c r="R226" t="s">
        <v>25</v>
      </c>
      <c r="S226" t="s">
        <v>197</v>
      </c>
      <c r="U226" t="str">
        <f t="shared" si="113"/>
        <v/>
      </c>
      <c r="V226" s="13" t="str">
        <f t="shared" ref="V226" si="123">IF(OR($N$15="Int.",ISBLANK($N$15)),"",IF(AND(U227="NO*",U229="NO*"),"Case 0",IF(U226="VALID",IF(U228="VALID",IF(U227="YES",IF(U229="YES","Case 1","Case 2"),IF(U229="YES","Case 3","Case 4")),IF(U227="YES",IF(U229="YES","Case 5","Case 6"),IF(U229="YES","Case 7","Case 8"))),IF(U228="VALID",IF(U227="YES",IF(U229="YES","Case 9","Case 10"),IF(U229="YES","Case 11","Case 12")),IF(U227="YES",IF(U229="YES","Case 13","Case 14"),IF(U229="YES","Case 15","Case 16"))))))</f>
        <v/>
      </c>
    </row>
    <row r="227" spans="1:22" ht="13.2" customHeight="1" x14ac:dyDescent="0.3">
      <c r="A227" s="28"/>
      <c r="B227" s="28"/>
      <c r="C227" s="28"/>
      <c r="D227" s="28"/>
      <c r="E227" s="28"/>
      <c r="F227" s="28"/>
      <c r="G227" s="37"/>
      <c r="H227" s="28"/>
      <c r="I227" s="28"/>
      <c r="J227" s="28"/>
      <c r="K227" s="28"/>
      <c r="L227" s="28"/>
      <c r="M227" s="28"/>
      <c r="N227" s="28"/>
      <c r="O227" s="29"/>
      <c r="P227" t="str">
        <f t="shared" ref="P227:P229" si="124">IF(D$54="","",D$54)</f>
        <v/>
      </c>
      <c r="Q227" t="s">
        <v>559</v>
      </c>
      <c r="R227" t="s">
        <v>32</v>
      </c>
      <c r="S227" t="s">
        <v>197</v>
      </c>
      <c r="U227" t="str">
        <f t="shared" si="116"/>
        <v/>
      </c>
      <c r="V227" s="13"/>
    </row>
    <row r="228" spans="1:22" ht="13.2" customHeight="1" x14ac:dyDescent="0.3">
      <c r="A228" s="28"/>
      <c r="B228" s="28"/>
      <c r="C228" s="28"/>
      <c r="D228" s="28"/>
      <c r="E228" s="28"/>
      <c r="F228" s="28"/>
      <c r="G228" s="37"/>
      <c r="H228" s="28"/>
      <c r="I228" s="28"/>
      <c r="J228" s="28"/>
      <c r="K228" s="28"/>
      <c r="L228" s="28"/>
      <c r="M228" s="28"/>
      <c r="N228" s="28"/>
      <c r="O228" s="29"/>
      <c r="P228" t="str">
        <f t="shared" si="124"/>
        <v/>
      </c>
      <c r="Q228" t="s">
        <v>560</v>
      </c>
      <c r="R228" t="s">
        <v>25</v>
      </c>
      <c r="S228" t="s">
        <v>197</v>
      </c>
      <c r="U228" t="str">
        <f t="shared" si="113"/>
        <v/>
      </c>
      <c r="V228" s="13"/>
    </row>
    <row r="229" spans="1:22" ht="13.2" customHeight="1" x14ac:dyDescent="0.3">
      <c r="A229" s="28"/>
      <c r="B229" s="28"/>
      <c r="C229" s="28"/>
      <c r="D229" s="28"/>
      <c r="E229" s="28"/>
      <c r="F229" s="28"/>
      <c r="G229" s="37"/>
      <c r="H229" s="28"/>
      <c r="I229" s="28"/>
      <c r="J229" s="28"/>
      <c r="K229" s="28"/>
      <c r="L229" s="28"/>
      <c r="M229" s="28"/>
      <c r="N229" s="28"/>
      <c r="O229" s="29"/>
      <c r="P229" t="str">
        <f t="shared" si="124"/>
        <v/>
      </c>
      <c r="Q229" t="s">
        <v>560</v>
      </c>
      <c r="R229" t="s">
        <v>32</v>
      </c>
      <c r="S229" t="s">
        <v>197</v>
      </c>
      <c r="U229" t="str">
        <f t="shared" si="116"/>
        <v/>
      </c>
      <c r="V229" s="13"/>
    </row>
    <row r="230" spans="1:22" ht="13.2" customHeight="1" x14ac:dyDescent="0.3">
      <c r="A230" s="28"/>
      <c r="B230" s="28"/>
      <c r="C230" s="28"/>
      <c r="D230" s="28"/>
      <c r="E230" s="28"/>
      <c r="F230" s="28"/>
      <c r="G230" s="37"/>
      <c r="H230" s="28"/>
      <c r="I230" s="28"/>
      <c r="J230" s="28"/>
      <c r="K230" s="28"/>
      <c r="L230" s="28"/>
      <c r="M230" s="28"/>
      <c r="N230" s="28"/>
      <c r="O230" s="29"/>
      <c r="P230" t="str">
        <f>IF(D$55="","",D$55)</f>
        <v/>
      </c>
      <c r="Q230" t="s">
        <v>561</v>
      </c>
      <c r="R230" t="s">
        <v>25</v>
      </c>
      <c r="S230" t="s">
        <v>200</v>
      </c>
      <c r="U230" t="str">
        <f t="shared" si="113"/>
        <v/>
      </c>
      <c r="V230" s="13" t="str">
        <f t="shared" ref="V230" si="125">IF(OR($N$15="Int.",ISBLANK($N$15)),"",IF(AND(U231="NO*",U233="NO*"),"Case 0",IF(U230="VALID",IF(U232="VALID",IF(U231="YES",IF(U233="YES","Case 1","Case 2"),IF(U233="YES","Case 3","Case 4")),IF(U231="YES",IF(U233="YES","Case 5","Case 6"),IF(U233="YES","Case 7","Case 8"))),IF(U232="VALID",IF(U231="YES",IF(U233="YES","Case 9","Case 10"),IF(U233="YES","Case 11","Case 12")),IF(U231="YES",IF(U233="YES","Case 13","Case 14"),IF(U233="YES","Case 15","Case 16"))))))</f>
        <v/>
      </c>
    </row>
    <row r="231" spans="1:22" ht="13.2" customHeight="1" x14ac:dyDescent="0.3">
      <c r="A231" s="28"/>
      <c r="B231" s="28"/>
      <c r="C231" s="28"/>
      <c r="D231" s="28"/>
      <c r="E231" s="28"/>
      <c r="F231" s="28"/>
      <c r="G231" s="37"/>
      <c r="H231" s="28"/>
      <c r="I231" s="28"/>
      <c r="J231" s="28"/>
      <c r="K231" s="28"/>
      <c r="L231" s="28"/>
      <c r="M231" s="28"/>
      <c r="N231" s="28"/>
      <c r="O231" s="29"/>
      <c r="P231" t="str">
        <f t="shared" ref="P231:P233" si="126">IF(D$55="","",D$55)</f>
        <v/>
      </c>
      <c r="Q231" t="s">
        <v>561</v>
      </c>
      <c r="R231" t="s">
        <v>32</v>
      </c>
      <c r="S231" t="s">
        <v>200</v>
      </c>
      <c r="U231" t="str">
        <f t="shared" si="116"/>
        <v/>
      </c>
      <c r="V231" s="13"/>
    </row>
    <row r="232" spans="1:22" ht="13.2" customHeight="1" x14ac:dyDescent="0.3">
      <c r="A232" s="28"/>
      <c r="B232" s="28"/>
      <c r="C232" s="28"/>
      <c r="D232" s="28"/>
      <c r="E232" s="28"/>
      <c r="F232" s="28"/>
      <c r="G232" s="37"/>
      <c r="H232" s="28"/>
      <c r="I232" s="28"/>
      <c r="J232" s="28"/>
      <c r="K232" s="28"/>
      <c r="L232" s="28"/>
      <c r="M232" s="28"/>
      <c r="N232" s="28"/>
      <c r="O232" s="29"/>
      <c r="P232" t="str">
        <f t="shared" si="126"/>
        <v/>
      </c>
      <c r="Q232" t="s">
        <v>562</v>
      </c>
      <c r="R232" t="s">
        <v>25</v>
      </c>
      <c r="S232" t="s">
        <v>200</v>
      </c>
      <c r="U232" t="str">
        <f t="shared" si="113"/>
        <v/>
      </c>
      <c r="V232" s="13"/>
    </row>
    <row r="233" spans="1:22" ht="13.2" customHeight="1" x14ac:dyDescent="0.3">
      <c r="A233" s="28"/>
      <c r="B233" s="28"/>
      <c r="C233" s="28"/>
      <c r="D233" s="28"/>
      <c r="E233" s="28"/>
      <c r="F233" s="28"/>
      <c r="G233" s="37"/>
      <c r="H233" s="28"/>
      <c r="I233" s="28"/>
      <c r="J233" s="28"/>
      <c r="K233" s="28"/>
      <c r="L233" s="28"/>
      <c r="M233" s="28"/>
      <c r="N233" s="28"/>
      <c r="O233" s="29"/>
      <c r="P233" t="str">
        <f t="shared" si="126"/>
        <v/>
      </c>
      <c r="Q233" t="s">
        <v>562</v>
      </c>
      <c r="R233" t="s">
        <v>32</v>
      </c>
      <c r="S233" t="s">
        <v>200</v>
      </c>
      <c r="U233" t="str">
        <f t="shared" si="116"/>
        <v/>
      </c>
      <c r="V233" s="13"/>
    </row>
    <row r="234" spans="1:22" ht="13.2" customHeight="1" x14ac:dyDescent="0.3">
      <c r="A234" s="28"/>
      <c r="B234" s="28"/>
      <c r="C234" s="28"/>
      <c r="D234" s="28"/>
      <c r="E234" s="28"/>
      <c r="F234" s="28"/>
      <c r="G234" s="37"/>
      <c r="H234" s="28"/>
      <c r="I234" s="28"/>
      <c r="J234" s="28"/>
      <c r="K234" s="28"/>
      <c r="L234" s="28"/>
      <c r="M234" s="28"/>
      <c r="N234" s="28"/>
      <c r="O234" s="29"/>
      <c r="P234" t="str">
        <f>IF(D$56="","",D$56)</f>
        <v/>
      </c>
      <c r="Q234" t="s">
        <v>563</v>
      </c>
      <c r="R234" t="s">
        <v>25</v>
      </c>
      <c r="S234" t="s">
        <v>202</v>
      </c>
      <c r="U234" t="str">
        <f t="shared" si="113"/>
        <v/>
      </c>
      <c r="V234" s="13" t="str">
        <f t="shared" ref="V234" si="127">IF(OR($N$15="Int.",ISBLANK($N$15)),"",IF(AND(U235="NO*",U237="NO*"),"Case 0",IF(U234="VALID",IF(U236="VALID",IF(U235="YES",IF(U237="YES","Case 1","Case 2"),IF(U237="YES","Case 3","Case 4")),IF(U235="YES",IF(U237="YES","Case 5","Case 6"),IF(U237="YES","Case 7","Case 8"))),IF(U236="VALID",IF(U235="YES",IF(U237="YES","Case 9","Case 10"),IF(U237="YES","Case 11","Case 12")),IF(U235="YES",IF(U237="YES","Case 13","Case 14"),IF(U237="YES","Case 15","Case 16"))))))</f>
        <v/>
      </c>
    </row>
    <row r="235" spans="1:22" ht="13.2" customHeight="1" x14ac:dyDescent="0.3">
      <c r="A235" s="28"/>
      <c r="B235" s="28"/>
      <c r="C235" s="28"/>
      <c r="D235" s="28"/>
      <c r="E235" s="28"/>
      <c r="F235" s="28"/>
      <c r="G235" s="37"/>
      <c r="H235" s="28"/>
      <c r="I235" s="28"/>
      <c r="J235" s="28"/>
      <c r="K235" s="28"/>
      <c r="L235" s="28"/>
      <c r="M235" s="28"/>
      <c r="N235" s="28"/>
      <c r="O235" s="29"/>
      <c r="P235" t="str">
        <f t="shared" ref="P235:P237" si="128">IF(D$56="","",D$56)</f>
        <v/>
      </c>
      <c r="Q235" t="s">
        <v>563</v>
      </c>
      <c r="R235" t="s">
        <v>32</v>
      </c>
      <c r="S235" t="s">
        <v>202</v>
      </c>
      <c r="U235" t="str">
        <f t="shared" si="116"/>
        <v/>
      </c>
      <c r="V235" s="13"/>
    </row>
    <row r="236" spans="1:22" ht="13.2" customHeight="1" x14ac:dyDescent="0.3">
      <c r="A236" s="28"/>
      <c r="B236" s="28"/>
      <c r="C236" s="28"/>
      <c r="D236" s="28"/>
      <c r="E236" s="28"/>
      <c r="F236" s="28"/>
      <c r="G236" s="37"/>
      <c r="H236" s="28"/>
      <c r="I236" s="28"/>
      <c r="J236" s="28"/>
      <c r="K236" s="28"/>
      <c r="L236" s="28"/>
      <c r="M236" s="28"/>
      <c r="N236" s="28"/>
      <c r="O236" s="29"/>
      <c r="P236" t="str">
        <f t="shared" si="128"/>
        <v/>
      </c>
      <c r="Q236" t="s">
        <v>564</v>
      </c>
      <c r="R236" t="s">
        <v>25</v>
      </c>
      <c r="S236" t="s">
        <v>202</v>
      </c>
      <c r="U236" t="str">
        <f t="shared" si="113"/>
        <v/>
      </c>
      <c r="V236" s="13"/>
    </row>
    <row r="237" spans="1:22" ht="13.2" customHeight="1" x14ac:dyDescent="0.3">
      <c r="A237" s="28"/>
      <c r="B237" s="28"/>
      <c r="C237" s="28"/>
      <c r="D237" s="28"/>
      <c r="E237" s="28"/>
      <c r="F237" s="28"/>
      <c r="G237" s="37"/>
      <c r="H237" s="28"/>
      <c r="I237" s="28"/>
      <c r="J237" s="28"/>
      <c r="K237" s="28"/>
      <c r="L237" s="28"/>
      <c r="M237" s="28"/>
      <c r="N237" s="28"/>
      <c r="O237" s="29"/>
      <c r="P237" t="str">
        <f t="shared" si="128"/>
        <v/>
      </c>
      <c r="Q237" t="s">
        <v>564</v>
      </c>
      <c r="R237" t="s">
        <v>32</v>
      </c>
      <c r="S237" t="s">
        <v>202</v>
      </c>
      <c r="U237" t="str">
        <f t="shared" si="116"/>
        <v/>
      </c>
      <c r="V237" s="13"/>
    </row>
    <row r="238" spans="1:22" ht="13.2" customHeight="1" x14ac:dyDescent="0.3">
      <c r="A238" s="28"/>
      <c r="B238" s="28"/>
      <c r="C238" s="28"/>
      <c r="D238" s="28"/>
      <c r="E238" s="28"/>
      <c r="F238" s="28"/>
      <c r="G238" s="37"/>
      <c r="H238" s="28"/>
      <c r="I238" s="28"/>
      <c r="J238" s="28"/>
      <c r="K238" s="28"/>
      <c r="L238" s="28"/>
      <c r="M238" s="28"/>
      <c r="N238" s="28"/>
      <c r="O238" s="29"/>
      <c r="P238" t="str">
        <f>IF(D$57="","",D$57)</f>
        <v/>
      </c>
      <c r="Q238" t="s">
        <v>565</v>
      </c>
      <c r="R238" t="s">
        <v>25</v>
      </c>
      <c r="S238" t="s">
        <v>205</v>
      </c>
      <c r="U238" t="str">
        <f t="shared" si="113"/>
        <v/>
      </c>
      <c r="V238" s="13" t="str">
        <f t="shared" ref="V238" si="129">IF(OR($N$15="Int.",ISBLANK($N$15)),"",IF(AND(U239="NO*",U241="NO*"),"Case 0",IF(U238="VALID",IF(U240="VALID",IF(U239="YES",IF(U241="YES","Case 1","Case 2"),IF(U241="YES","Case 3","Case 4")),IF(U239="YES",IF(U241="YES","Case 5","Case 6"),IF(U241="YES","Case 7","Case 8"))),IF(U240="VALID",IF(U239="YES",IF(U241="YES","Case 9","Case 10"),IF(U241="YES","Case 11","Case 12")),IF(U239="YES",IF(U241="YES","Case 13","Case 14"),IF(U241="YES","Case 15","Case 16"))))))</f>
        <v/>
      </c>
    </row>
    <row r="239" spans="1:22" ht="13.2" customHeight="1" x14ac:dyDescent="0.3">
      <c r="A239" s="28"/>
      <c r="B239" s="28"/>
      <c r="C239" s="28"/>
      <c r="D239" s="28"/>
      <c r="E239" s="28"/>
      <c r="F239" s="28"/>
      <c r="G239" s="37"/>
      <c r="H239" s="28"/>
      <c r="I239" s="28"/>
      <c r="J239" s="28"/>
      <c r="K239" s="28"/>
      <c r="L239" s="28"/>
      <c r="M239" s="28"/>
      <c r="N239" s="28"/>
      <c r="O239" s="29"/>
      <c r="P239" t="str">
        <f t="shared" ref="P239:P241" si="130">IF(D$57="","",D$57)</f>
        <v/>
      </c>
      <c r="Q239" t="s">
        <v>565</v>
      </c>
      <c r="R239" t="s">
        <v>32</v>
      </c>
      <c r="S239" t="s">
        <v>205</v>
      </c>
      <c r="U239" t="str">
        <f t="shared" si="116"/>
        <v/>
      </c>
      <c r="V239" s="13"/>
    </row>
    <row r="240" spans="1:22" ht="13.2" customHeight="1" x14ac:dyDescent="0.3">
      <c r="A240" s="28"/>
      <c r="B240" s="28"/>
      <c r="C240" s="28"/>
      <c r="D240" s="28"/>
      <c r="E240" s="28"/>
      <c r="F240" s="28"/>
      <c r="G240" s="37"/>
      <c r="H240" s="28"/>
      <c r="I240" s="28"/>
      <c r="J240" s="28"/>
      <c r="K240" s="28"/>
      <c r="L240" s="28"/>
      <c r="M240" s="28"/>
      <c r="N240" s="28"/>
      <c r="O240" s="29"/>
      <c r="P240" t="str">
        <f t="shared" si="130"/>
        <v/>
      </c>
      <c r="Q240" t="s">
        <v>566</v>
      </c>
      <c r="R240" t="s">
        <v>25</v>
      </c>
      <c r="S240" t="s">
        <v>205</v>
      </c>
      <c r="U240" t="str">
        <f t="shared" si="113"/>
        <v/>
      </c>
      <c r="V240" s="13"/>
    </row>
    <row r="241" spans="1:22" ht="13.2" customHeight="1" x14ac:dyDescent="0.3">
      <c r="A241" s="28"/>
      <c r="B241" s="28"/>
      <c r="C241" s="28"/>
      <c r="D241" s="28"/>
      <c r="E241" s="28"/>
      <c r="F241" s="28"/>
      <c r="G241" s="37"/>
      <c r="H241" s="28"/>
      <c r="I241" s="28"/>
      <c r="J241" s="28"/>
      <c r="K241" s="28"/>
      <c r="L241" s="28"/>
      <c r="M241" s="28"/>
      <c r="N241" s="28"/>
      <c r="O241" s="29"/>
      <c r="P241" t="str">
        <f t="shared" si="130"/>
        <v/>
      </c>
      <c r="Q241" t="s">
        <v>566</v>
      </c>
      <c r="R241" t="s">
        <v>32</v>
      </c>
      <c r="S241" t="s">
        <v>205</v>
      </c>
      <c r="U241" t="str">
        <f t="shared" si="116"/>
        <v/>
      </c>
      <c r="V241" s="13"/>
    </row>
    <row r="242" spans="1:22" ht="13.2" customHeight="1" x14ac:dyDescent="0.3">
      <c r="A242" s="28"/>
      <c r="B242" s="28"/>
      <c r="C242" s="28"/>
      <c r="D242" s="28"/>
      <c r="E242" s="28"/>
      <c r="F242" s="28"/>
      <c r="G242" s="37"/>
      <c r="H242" s="28"/>
      <c r="I242" s="28"/>
      <c r="J242" s="28"/>
      <c r="K242" s="28"/>
      <c r="L242" s="28"/>
      <c r="M242" s="28"/>
      <c r="N242" s="28"/>
      <c r="O242" s="29"/>
      <c r="P242" t="str">
        <f>IF(D$58="","",D$58)</f>
        <v/>
      </c>
      <c r="Q242" t="s">
        <v>567</v>
      </c>
      <c r="R242" t="s">
        <v>25</v>
      </c>
      <c r="S242" t="s">
        <v>207</v>
      </c>
      <c r="U242" t="str">
        <f t="shared" si="113"/>
        <v/>
      </c>
      <c r="V242" s="13" t="str">
        <f t="shared" ref="V242" si="131">IF(OR($N$15="Int.",ISBLANK($N$15)),"",IF(AND(U243="NO*",U245="NO*"),"Case 0",IF(U242="VALID",IF(U244="VALID",IF(U243="YES",IF(U245="YES","Case 1","Case 2"),IF(U245="YES","Case 3","Case 4")),IF(U243="YES",IF(U245="YES","Case 5","Case 6"),IF(U245="YES","Case 7","Case 8"))),IF(U244="VALID",IF(U243="YES",IF(U245="YES","Case 9","Case 10"),IF(U245="YES","Case 11","Case 12")),IF(U243="YES",IF(U245="YES","Case 13","Case 14"),IF(U245="YES","Case 15","Case 16"))))))</f>
        <v/>
      </c>
    </row>
    <row r="243" spans="1:22" ht="13.2" customHeight="1" x14ac:dyDescent="0.3">
      <c r="A243" s="28"/>
      <c r="B243" s="28"/>
      <c r="C243" s="28"/>
      <c r="D243" s="28"/>
      <c r="E243" s="28"/>
      <c r="F243" s="28"/>
      <c r="G243" s="37"/>
      <c r="H243" s="28"/>
      <c r="I243" s="28"/>
      <c r="J243" s="28"/>
      <c r="K243" s="28"/>
      <c r="L243" s="28"/>
      <c r="M243" s="28"/>
      <c r="N243" s="28"/>
      <c r="O243" s="29"/>
      <c r="P243" t="str">
        <f t="shared" ref="P243:P245" si="132">IF(D$58="","",D$58)</f>
        <v/>
      </c>
      <c r="Q243" t="s">
        <v>567</v>
      </c>
      <c r="R243" t="s">
        <v>32</v>
      </c>
      <c r="S243" t="s">
        <v>207</v>
      </c>
      <c r="U243" t="str">
        <f t="shared" si="116"/>
        <v/>
      </c>
      <c r="V243" s="13"/>
    </row>
    <row r="244" spans="1:22" ht="13.2" customHeight="1" x14ac:dyDescent="0.3">
      <c r="A244" s="28"/>
      <c r="B244" s="28"/>
      <c r="C244" s="28"/>
      <c r="D244" s="28"/>
      <c r="E244" s="28"/>
      <c r="F244" s="28"/>
      <c r="G244" s="37"/>
      <c r="H244" s="28"/>
      <c r="I244" s="28"/>
      <c r="J244" s="28"/>
      <c r="K244" s="28"/>
      <c r="L244" s="28"/>
      <c r="M244" s="28"/>
      <c r="N244" s="28"/>
      <c r="O244" s="29"/>
      <c r="P244" t="str">
        <f t="shared" si="132"/>
        <v/>
      </c>
      <c r="Q244" t="s">
        <v>568</v>
      </c>
      <c r="R244" t="s">
        <v>25</v>
      </c>
      <c r="S244" t="s">
        <v>207</v>
      </c>
      <c r="U244" t="str">
        <f t="shared" si="113"/>
        <v/>
      </c>
      <c r="V244" s="13"/>
    </row>
    <row r="245" spans="1:22" ht="13.2" customHeight="1" x14ac:dyDescent="0.3">
      <c r="A245" s="28"/>
      <c r="B245" s="28"/>
      <c r="C245" s="28"/>
      <c r="D245" s="28"/>
      <c r="E245" s="28"/>
      <c r="F245" s="28"/>
      <c r="G245" s="37"/>
      <c r="H245" s="28"/>
      <c r="I245" s="28"/>
      <c r="J245" s="28"/>
      <c r="K245" s="28"/>
      <c r="L245" s="28"/>
      <c r="M245" s="28"/>
      <c r="N245" s="28"/>
      <c r="O245" s="29"/>
      <c r="P245" t="str">
        <f t="shared" si="132"/>
        <v/>
      </c>
      <c r="Q245" t="s">
        <v>568</v>
      </c>
      <c r="R245" t="s">
        <v>32</v>
      </c>
      <c r="S245" t="s">
        <v>207</v>
      </c>
      <c r="U245" t="str">
        <f t="shared" si="116"/>
        <v/>
      </c>
      <c r="V245" s="13"/>
    </row>
    <row r="246" spans="1:22" ht="13.2" customHeight="1" x14ac:dyDescent="0.3">
      <c r="A246" s="28"/>
      <c r="B246" s="28"/>
      <c r="C246" s="28"/>
      <c r="D246" s="28"/>
      <c r="E246" s="28"/>
      <c r="F246" s="28"/>
      <c r="G246" s="37"/>
      <c r="H246" s="28"/>
      <c r="I246" s="28"/>
      <c r="J246" s="28"/>
      <c r="K246" s="28"/>
      <c r="L246" s="28"/>
      <c r="M246" s="28"/>
      <c r="N246" s="28"/>
      <c r="O246" s="29"/>
      <c r="P246" t="str">
        <f>IF(D$59="","",D$59)</f>
        <v/>
      </c>
      <c r="Q246" t="s">
        <v>569</v>
      </c>
      <c r="R246" t="s">
        <v>25</v>
      </c>
      <c r="S246" t="s">
        <v>210</v>
      </c>
      <c r="U246" t="str">
        <f t="shared" si="113"/>
        <v/>
      </c>
      <c r="V246" s="13" t="str">
        <f t="shared" ref="V246" si="133">IF(OR($N$15="Int.",ISBLANK($N$15)),"",IF(AND(U247="NO*",U249="NO*"),"Case 0",IF(U246="VALID",IF(U248="VALID",IF(U247="YES",IF(U249="YES","Case 1","Case 2"),IF(U249="YES","Case 3","Case 4")),IF(U247="YES",IF(U249="YES","Case 5","Case 6"),IF(U249="YES","Case 7","Case 8"))),IF(U248="VALID",IF(U247="YES",IF(U249="YES","Case 9","Case 10"),IF(U249="YES","Case 11","Case 12")),IF(U247="YES",IF(U249="YES","Case 13","Case 14"),IF(U249="YES","Case 15","Case 16"))))))</f>
        <v/>
      </c>
    </row>
    <row r="247" spans="1:22" ht="13.2" customHeight="1" x14ac:dyDescent="0.3">
      <c r="A247" s="28"/>
      <c r="B247" s="28"/>
      <c r="C247" s="28"/>
      <c r="D247" s="28"/>
      <c r="E247" s="28"/>
      <c r="F247" s="28"/>
      <c r="G247" s="37"/>
      <c r="H247" s="28"/>
      <c r="I247" s="28"/>
      <c r="J247" s="28"/>
      <c r="K247" s="28"/>
      <c r="L247" s="28"/>
      <c r="M247" s="28"/>
      <c r="N247" s="28"/>
      <c r="O247" s="29"/>
      <c r="P247" t="str">
        <f t="shared" ref="P247:P249" si="134">IF(D$59="","",D$59)</f>
        <v/>
      </c>
      <c r="Q247" t="s">
        <v>569</v>
      </c>
      <c r="R247" t="s">
        <v>32</v>
      </c>
      <c r="S247" t="s">
        <v>210</v>
      </c>
      <c r="U247" t="str">
        <f t="shared" si="116"/>
        <v/>
      </c>
      <c r="V247" s="13"/>
    </row>
    <row r="248" spans="1:22" ht="13.2" customHeight="1" x14ac:dyDescent="0.3">
      <c r="A248" s="28"/>
      <c r="B248" s="28"/>
      <c r="C248" s="28"/>
      <c r="D248" s="28"/>
      <c r="E248" s="28"/>
      <c r="F248" s="28"/>
      <c r="G248" s="37"/>
      <c r="H248" s="28"/>
      <c r="I248" s="28"/>
      <c r="J248" s="28"/>
      <c r="K248" s="28"/>
      <c r="L248" s="28"/>
      <c r="M248" s="28"/>
      <c r="N248" s="28"/>
      <c r="O248" s="29"/>
      <c r="P248" t="str">
        <f t="shared" si="134"/>
        <v/>
      </c>
      <c r="Q248" t="s">
        <v>570</v>
      </c>
      <c r="R248" t="s">
        <v>25</v>
      </c>
      <c r="S248" t="s">
        <v>210</v>
      </c>
      <c r="U248" t="str">
        <f t="shared" si="113"/>
        <v/>
      </c>
      <c r="V248" s="13"/>
    </row>
    <row r="249" spans="1:22" ht="13.2" customHeight="1" x14ac:dyDescent="0.3">
      <c r="A249" s="28"/>
      <c r="B249" s="28"/>
      <c r="C249" s="28"/>
      <c r="D249" s="28"/>
      <c r="E249" s="28"/>
      <c r="F249" s="28"/>
      <c r="G249" s="37"/>
      <c r="H249" s="28"/>
      <c r="I249" s="28"/>
      <c r="J249" s="28"/>
      <c r="K249" s="28"/>
      <c r="L249" s="28"/>
      <c r="M249" s="28"/>
      <c r="N249" s="28"/>
      <c r="O249" s="29"/>
      <c r="P249" t="str">
        <f t="shared" si="134"/>
        <v/>
      </c>
      <c r="Q249" t="s">
        <v>570</v>
      </c>
      <c r="R249" t="s">
        <v>32</v>
      </c>
      <c r="S249" t="s">
        <v>210</v>
      </c>
      <c r="U249" t="str">
        <f t="shared" si="116"/>
        <v/>
      </c>
      <c r="V249" s="13"/>
    </row>
    <row r="250" spans="1:22" ht="13.2" customHeight="1" x14ac:dyDescent="0.3">
      <c r="A250" s="28"/>
      <c r="B250" s="28"/>
      <c r="C250" s="28"/>
      <c r="D250" s="28"/>
      <c r="E250" s="28"/>
      <c r="F250" s="28"/>
      <c r="G250" s="37"/>
      <c r="H250" s="28"/>
      <c r="I250" s="28"/>
      <c r="J250" s="28"/>
      <c r="K250" s="28"/>
      <c r="L250" s="28"/>
      <c r="M250" s="28"/>
      <c r="N250" s="28"/>
      <c r="O250" s="29"/>
      <c r="P250" t="str">
        <f>IF(D$60="","",D$60)</f>
        <v/>
      </c>
      <c r="Q250" t="s">
        <v>571</v>
      </c>
      <c r="R250" t="s">
        <v>25</v>
      </c>
      <c r="S250" t="s">
        <v>212</v>
      </c>
      <c r="U250" t="str">
        <f t="shared" si="113"/>
        <v/>
      </c>
      <c r="V250" s="13" t="str">
        <f t="shared" ref="V250" si="135">IF(OR($N$15="Int.",ISBLANK($N$15)),"",IF(AND(U251="NO*",U253="NO*"),"Case 0",IF(U250="VALID",IF(U252="VALID",IF(U251="YES",IF(U253="YES","Case 1","Case 2"),IF(U253="YES","Case 3","Case 4")),IF(U251="YES",IF(U253="YES","Case 5","Case 6"),IF(U253="YES","Case 7","Case 8"))),IF(U252="VALID",IF(U251="YES",IF(U253="YES","Case 9","Case 10"),IF(U253="YES","Case 11","Case 12")),IF(U251="YES",IF(U253="YES","Case 13","Case 14"),IF(U253="YES","Case 15","Case 16"))))))</f>
        <v/>
      </c>
    </row>
    <row r="251" spans="1:22" ht="13.2" customHeight="1" x14ac:dyDescent="0.3">
      <c r="A251" s="28"/>
      <c r="B251" s="28"/>
      <c r="C251" s="28"/>
      <c r="D251" s="28"/>
      <c r="E251" s="28"/>
      <c r="F251" s="28"/>
      <c r="G251" s="37"/>
      <c r="H251" s="28"/>
      <c r="I251" s="28"/>
      <c r="J251" s="28"/>
      <c r="K251" s="28"/>
      <c r="L251" s="28"/>
      <c r="M251" s="28"/>
      <c r="N251" s="28"/>
      <c r="O251" s="29"/>
      <c r="P251" t="str">
        <f t="shared" ref="P251:P253" si="136">IF(D$60="","",D$60)</f>
        <v/>
      </c>
      <c r="Q251" t="s">
        <v>571</v>
      </c>
      <c r="R251" t="s">
        <v>32</v>
      </c>
      <c r="S251" t="s">
        <v>212</v>
      </c>
      <c r="U251" t="str">
        <f t="shared" si="116"/>
        <v/>
      </c>
      <c r="V251" s="13"/>
    </row>
    <row r="252" spans="1:22" ht="13.2" customHeight="1" x14ac:dyDescent="0.3">
      <c r="A252" s="28"/>
      <c r="B252" s="28"/>
      <c r="C252" s="28"/>
      <c r="D252" s="28"/>
      <c r="E252" s="28"/>
      <c r="F252" s="28"/>
      <c r="G252" s="37"/>
      <c r="H252" s="28"/>
      <c r="I252" s="28"/>
      <c r="J252" s="28"/>
      <c r="K252" s="28"/>
      <c r="L252" s="28"/>
      <c r="M252" s="28"/>
      <c r="N252" s="28"/>
      <c r="O252" s="29"/>
      <c r="P252" t="str">
        <f t="shared" si="136"/>
        <v/>
      </c>
      <c r="Q252" t="s">
        <v>572</v>
      </c>
      <c r="R252" t="s">
        <v>25</v>
      </c>
      <c r="S252" t="s">
        <v>212</v>
      </c>
      <c r="U252" t="str">
        <f t="shared" si="113"/>
        <v/>
      </c>
      <c r="V252" s="13"/>
    </row>
    <row r="253" spans="1:22" ht="13.2" customHeight="1" x14ac:dyDescent="0.3">
      <c r="A253" s="28"/>
      <c r="B253" s="28"/>
      <c r="C253" s="28"/>
      <c r="D253" s="28"/>
      <c r="E253" s="28"/>
      <c r="F253" s="28"/>
      <c r="G253" s="37"/>
      <c r="H253" s="28"/>
      <c r="I253" s="28"/>
      <c r="J253" s="28"/>
      <c r="K253" s="28"/>
      <c r="L253" s="28"/>
      <c r="M253" s="28"/>
      <c r="N253" s="28"/>
      <c r="O253" s="29"/>
      <c r="P253" t="str">
        <f t="shared" si="136"/>
        <v/>
      </c>
      <c r="Q253" t="s">
        <v>572</v>
      </c>
      <c r="R253" t="s">
        <v>32</v>
      </c>
      <c r="S253" t="s">
        <v>212</v>
      </c>
      <c r="U253" t="str">
        <f t="shared" si="116"/>
        <v/>
      </c>
      <c r="V253" s="13"/>
    </row>
    <row r="254" spans="1:22" ht="13.2" customHeight="1" x14ac:dyDescent="0.3">
      <c r="A254" s="28"/>
      <c r="B254" s="28"/>
      <c r="C254" s="28"/>
      <c r="D254" s="28"/>
      <c r="E254" s="28"/>
      <c r="F254" s="28"/>
      <c r="G254" s="37"/>
      <c r="H254" s="28"/>
      <c r="I254" s="28"/>
      <c r="J254" s="28"/>
      <c r="K254" s="28"/>
      <c r="L254" s="28"/>
      <c r="M254" s="28"/>
      <c r="N254" s="28"/>
      <c r="O254" s="29"/>
      <c r="P254" t="str">
        <f>IF(D$61="","",D$61)</f>
        <v/>
      </c>
      <c r="Q254" t="s">
        <v>573</v>
      </c>
      <c r="R254" t="s">
        <v>25</v>
      </c>
      <c r="S254" t="s">
        <v>215</v>
      </c>
      <c r="U254" t="str">
        <f t="shared" si="113"/>
        <v/>
      </c>
      <c r="V254" s="13" t="str">
        <f t="shared" ref="V254" si="137">IF(OR($N$15="Int.",ISBLANK($N$15)),"",IF(AND(U255="NO*",U257="NO*"),"Case 0",IF(U254="VALID",IF(U256="VALID",IF(U255="YES",IF(U257="YES","Case 1","Case 2"),IF(U257="YES","Case 3","Case 4")),IF(U255="YES",IF(U257="YES","Case 5","Case 6"),IF(U257="YES","Case 7","Case 8"))),IF(U256="VALID",IF(U255="YES",IF(U257="YES","Case 9","Case 10"),IF(U257="YES","Case 11","Case 12")),IF(U255="YES",IF(U257="YES","Case 13","Case 14"),IF(U257="YES","Case 15","Case 16"))))))</f>
        <v/>
      </c>
    </row>
    <row r="255" spans="1:22" ht="13.2" customHeight="1" x14ac:dyDescent="0.3">
      <c r="A255" s="28"/>
      <c r="B255" s="28"/>
      <c r="C255" s="28"/>
      <c r="D255" s="28"/>
      <c r="E255" s="28"/>
      <c r="F255" s="28"/>
      <c r="G255" s="37"/>
      <c r="H255" s="28"/>
      <c r="I255" s="28"/>
      <c r="J255" s="28"/>
      <c r="K255" s="28"/>
      <c r="L255" s="28"/>
      <c r="M255" s="28"/>
      <c r="N255" s="28"/>
      <c r="O255" s="29"/>
      <c r="P255" t="str">
        <f t="shared" ref="P255:P257" si="138">IF(D$61="","",D$61)</f>
        <v/>
      </c>
      <c r="Q255" t="s">
        <v>573</v>
      </c>
      <c r="R255" t="s">
        <v>32</v>
      </c>
      <c r="S255" t="s">
        <v>215</v>
      </c>
      <c r="U255" t="str">
        <f t="shared" si="116"/>
        <v/>
      </c>
      <c r="V255" s="13"/>
    </row>
    <row r="256" spans="1:22" ht="13.2" customHeight="1" x14ac:dyDescent="0.3">
      <c r="A256" s="28"/>
      <c r="B256" s="28"/>
      <c r="C256" s="28"/>
      <c r="D256" s="28"/>
      <c r="E256" s="28"/>
      <c r="F256" s="28"/>
      <c r="G256" s="37"/>
      <c r="H256" s="28"/>
      <c r="I256" s="28"/>
      <c r="J256" s="28"/>
      <c r="K256" s="28"/>
      <c r="L256" s="28"/>
      <c r="M256" s="28"/>
      <c r="N256" s="28"/>
      <c r="O256" s="29"/>
      <c r="P256" t="str">
        <f t="shared" si="138"/>
        <v/>
      </c>
      <c r="Q256" t="s">
        <v>574</v>
      </c>
      <c r="R256" t="s">
        <v>25</v>
      </c>
      <c r="S256" t="s">
        <v>215</v>
      </c>
      <c r="U256" t="str">
        <f t="shared" si="113"/>
        <v/>
      </c>
      <c r="V256" s="13"/>
    </row>
    <row r="257" spans="1:22" ht="13.2" customHeight="1" x14ac:dyDescent="0.3">
      <c r="A257" s="28"/>
      <c r="B257" s="28"/>
      <c r="C257" s="28"/>
      <c r="D257" s="28"/>
      <c r="E257" s="28"/>
      <c r="F257" s="28"/>
      <c r="G257" s="37"/>
      <c r="H257" s="28"/>
      <c r="I257" s="28"/>
      <c r="J257" s="28"/>
      <c r="K257" s="28"/>
      <c r="L257" s="28"/>
      <c r="M257" s="28"/>
      <c r="N257" s="28"/>
      <c r="O257" s="29"/>
      <c r="P257" t="str">
        <f t="shared" si="138"/>
        <v/>
      </c>
      <c r="Q257" t="s">
        <v>574</v>
      </c>
      <c r="R257" t="s">
        <v>32</v>
      </c>
      <c r="S257" t="s">
        <v>215</v>
      </c>
      <c r="U257" t="str">
        <f t="shared" si="116"/>
        <v/>
      </c>
      <c r="V257" s="13"/>
    </row>
    <row r="258" spans="1:22" ht="13.2" customHeight="1" x14ac:dyDescent="0.3">
      <c r="A258" s="28"/>
      <c r="B258" s="28"/>
      <c r="C258" s="28"/>
      <c r="D258" s="28"/>
      <c r="E258" s="28"/>
      <c r="F258" s="28"/>
      <c r="G258" s="37"/>
      <c r="H258" s="28"/>
      <c r="I258" s="28"/>
      <c r="J258" s="28"/>
      <c r="K258" s="28"/>
      <c r="L258" s="28"/>
      <c r="M258" s="28"/>
      <c r="N258" s="28"/>
      <c r="O258" s="29"/>
      <c r="P258" t="str">
        <f>IF(D$62="","",D$62)</f>
        <v/>
      </c>
      <c r="Q258" t="s">
        <v>575</v>
      </c>
      <c r="R258" t="s">
        <v>25</v>
      </c>
      <c r="S258" t="s">
        <v>217</v>
      </c>
      <c r="U258" t="str">
        <f t="shared" si="113"/>
        <v/>
      </c>
      <c r="V258" s="13" t="str">
        <f t="shared" ref="V258" si="139">IF(OR($N$15="Int.",ISBLANK($N$15)),"",IF(AND(U259="NO*",U261="NO*"),"Case 0",IF(U258="VALID",IF(U260="VALID",IF(U259="YES",IF(U261="YES","Case 1","Case 2"),IF(U261="YES","Case 3","Case 4")),IF(U259="YES",IF(U261="YES","Case 5","Case 6"),IF(U261="YES","Case 7","Case 8"))),IF(U260="VALID",IF(U259="YES",IF(U261="YES","Case 9","Case 10"),IF(U261="YES","Case 11","Case 12")),IF(U259="YES",IF(U261="YES","Case 13","Case 14"),IF(U261="YES","Case 15","Case 16"))))))</f>
        <v/>
      </c>
    </row>
    <row r="259" spans="1:22" ht="13.2" customHeight="1" x14ac:dyDescent="0.3">
      <c r="A259" s="28"/>
      <c r="B259" s="28"/>
      <c r="C259" s="28"/>
      <c r="D259" s="28"/>
      <c r="E259" s="28"/>
      <c r="F259" s="28"/>
      <c r="G259" s="37"/>
      <c r="H259" s="28"/>
      <c r="I259" s="28"/>
      <c r="J259" s="28"/>
      <c r="K259" s="28"/>
      <c r="L259" s="28"/>
      <c r="M259" s="28"/>
      <c r="N259" s="28"/>
      <c r="O259" s="29"/>
      <c r="P259" t="str">
        <f t="shared" ref="P259:P261" si="140">IF(D$62="","",D$62)</f>
        <v/>
      </c>
      <c r="Q259" t="s">
        <v>575</v>
      </c>
      <c r="R259" t="s">
        <v>32</v>
      </c>
      <c r="S259" t="s">
        <v>217</v>
      </c>
      <c r="U259" t="str">
        <f t="shared" si="116"/>
        <v/>
      </c>
      <c r="V259" s="13"/>
    </row>
    <row r="260" spans="1:22" ht="13.2" customHeight="1" x14ac:dyDescent="0.3">
      <c r="A260" s="28"/>
      <c r="B260" s="28"/>
      <c r="C260" s="28"/>
      <c r="D260" s="28"/>
      <c r="E260" s="28"/>
      <c r="F260" s="28"/>
      <c r="G260" s="37"/>
      <c r="H260" s="28"/>
      <c r="I260" s="28"/>
      <c r="J260" s="28"/>
      <c r="K260" s="28"/>
      <c r="L260" s="28"/>
      <c r="M260" s="28"/>
      <c r="N260" s="28"/>
      <c r="O260" s="29"/>
      <c r="P260" t="str">
        <f t="shared" si="140"/>
        <v/>
      </c>
      <c r="Q260" t="s">
        <v>576</v>
      </c>
      <c r="R260" t="s">
        <v>25</v>
      </c>
      <c r="S260" t="s">
        <v>217</v>
      </c>
      <c r="U260" t="str">
        <f t="shared" si="113"/>
        <v/>
      </c>
      <c r="V260" s="13"/>
    </row>
    <row r="261" spans="1:22" ht="13.2" customHeight="1" x14ac:dyDescent="0.3">
      <c r="A261" s="28"/>
      <c r="B261" s="28"/>
      <c r="C261" s="28"/>
      <c r="D261" s="28"/>
      <c r="E261" s="28"/>
      <c r="F261" s="28"/>
      <c r="G261" s="37"/>
      <c r="H261" s="28"/>
      <c r="I261" s="28"/>
      <c r="J261" s="28"/>
      <c r="K261" s="28"/>
      <c r="L261" s="28"/>
      <c r="M261" s="28"/>
      <c r="N261" s="28"/>
      <c r="O261" s="29"/>
      <c r="P261" t="str">
        <f t="shared" si="140"/>
        <v/>
      </c>
      <c r="Q261" t="s">
        <v>576</v>
      </c>
      <c r="R261" t="s">
        <v>32</v>
      </c>
      <c r="S261" t="s">
        <v>217</v>
      </c>
      <c r="U261" t="str">
        <f t="shared" si="116"/>
        <v/>
      </c>
      <c r="V261" s="13"/>
    </row>
    <row r="262" spans="1:22" ht="13.2" customHeight="1" x14ac:dyDescent="0.3">
      <c r="A262" s="28"/>
      <c r="B262" s="28"/>
      <c r="C262" s="28"/>
      <c r="D262" s="28"/>
      <c r="E262" s="28"/>
      <c r="F262" s="28"/>
      <c r="G262" s="37"/>
      <c r="H262" s="28"/>
      <c r="I262" s="28"/>
      <c r="J262" s="28"/>
      <c r="K262" s="28"/>
      <c r="L262" s="28"/>
      <c r="M262" s="28"/>
      <c r="N262" s="28"/>
      <c r="O262" s="29"/>
      <c r="P262" t="str">
        <f>IF(D$63="","",D$63)</f>
        <v/>
      </c>
      <c r="Q262" t="s">
        <v>577</v>
      </c>
      <c r="R262" t="s">
        <v>25</v>
      </c>
      <c r="S262" t="s">
        <v>220</v>
      </c>
      <c r="U262" t="str">
        <f t="shared" si="113"/>
        <v/>
      </c>
      <c r="V262" s="13" t="str">
        <f t="shared" ref="V262" si="141">IF(OR($N$15="Int.",ISBLANK($N$15)),"",IF(AND(U263="NO*",U265="NO*"),"Case 0",IF(U262="VALID",IF(U264="VALID",IF(U263="YES",IF(U265="YES","Case 1","Case 2"),IF(U265="YES","Case 3","Case 4")),IF(U263="YES",IF(U265="YES","Case 5","Case 6"),IF(U265="YES","Case 7","Case 8"))),IF(U264="VALID",IF(U263="YES",IF(U265="YES","Case 9","Case 10"),IF(U265="YES","Case 11","Case 12")),IF(U263="YES",IF(U265="YES","Case 13","Case 14"),IF(U265="YES","Case 15","Case 16"))))))</f>
        <v/>
      </c>
    </row>
    <row r="263" spans="1:22" ht="13.2" customHeight="1" x14ac:dyDescent="0.3">
      <c r="A263" s="28"/>
      <c r="B263" s="28"/>
      <c r="C263" s="28"/>
      <c r="D263" s="28"/>
      <c r="E263" s="28"/>
      <c r="F263" s="28"/>
      <c r="G263" s="37"/>
      <c r="H263" s="28"/>
      <c r="I263" s="28"/>
      <c r="J263" s="28"/>
      <c r="K263" s="28"/>
      <c r="L263" s="28"/>
      <c r="M263" s="28"/>
      <c r="N263" s="28"/>
      <c r="O263" s="29"/>
      <c r="P263" t="str">
        <f t="shared" ref="P263:P265" si="142">IF(D$63="","",D$63)</f>
        <v/>
      </c>
      <c r="Q263" t="s">
        <v>577</v>
      </c>
      <c r="R263" t="s">
        <v>32</v>
      </c>
      <c r="S263" t="s">
        <v>220</v>
      </c>
      <c r="U263" t="str">
        <f t="shared" si="116"/>
        <v/>
      </c>
      <c r="V263" s="13"/>
    </row>
    <row r="264" spans="1:22" ht="13.2" customHeight="1" x14ac:dyDescent="0.3">
      <c r="A264" s="28"/>
      <c r="B264" s="28"/>
      <c r="C264" s="28"/>
      <c r="D264" s="28"/>
      <c r="E264" s="28"/>
      <c r="F264" s="28"/>
      <c r="G264" s="37"/>
      <c r="H264" s="28"/>
      <c r="I264" s="28"/>
      <c r="J264" s="28"/>
      <c r="K264" s="28"/>
      <c r="L264" s="28"/>
      <c r="M264" s="28"/>
      <c r="N264" s="28"/>
      <c r="O264" s="29"/>
      <c r="P264" t="str">
        <f t="shared" si="142"/>
        <v/>
      </c>
      <c r="Q264" t="s">
        <v>578</v>
      </c>
      <c r="R264" t="s">
        <v>25</v>
      </c>
      <c r="S264" t="s">
        <v>220</v>
      </c>
      <c r="U264" t="str">
        <f t="shared" si="113"/>
        <v/>
      </c>
      <c r="V264" s="13"/>
    </row>
    <row r="265" spans="1:22" ht="13.2" customHeight="1" x14ac:dyDescent="0.3">
      <c r="A265" s="28"/>
      <c r="B265" s="28"/>
      <c r="C265" s="28"/>
      <c r="D265" s="28"/>
      <c r="E265" s="28"/>
      <c r="F265" s="28"/>
      <c r="G265" s="37"/>
      <c r="H265" s="28"/>
      <c r="I265" s="28"/>
      <c r="J265" s="28"/>
      <c r="K265" s="28"/>
      <c r="L265" s="28"/>
      <c r="M265" s="28"/>
      <c r="N265" s="28"/>
      <c r="O265" s="29"/>
      <c r="P265" t="str">
        <f t="shared" si="142"/>
        <v/>
      </c>
      <c r="Q265" t="s">
        <v>578</v>
      </c>
      <c r="R265" t="s">
        <v>32</v>
      </c>
      <c r="S265" t="s">
        <v>220</v>
      </c>
      <c r="U265" t="str">
        <f t="shared" si="116"/>
        <v/>
      </c>
      <c r="V265" s="13"/>
    </row>
    <row r="266" spans="1:22" ht="13.2" customHeight="1" x14ac:dyDescent="0.3">
      <c r="A266" s="28"/>
      <c r="B266" s="28"/>
      <c r="C266" s="28"/>
      <c r="D266" s="28"/>
      <c r="E266" s="28"/>
      <c r="F266" s="28"/>
      <c r="G266" s="37"/>
      <c r="H266" s="28"/>
      <c r="I266" s="28"/>
      <c r="J266" s="28"/>
      <c r="K266" s="28"/>
      <c r="L266" s="28"/>
      <c r="M266" s="28"/>
      <c r="N266" s="28"/>
      <c r="O266" s="29"/>
      <c r="P266" t="str">
        <f>IF(D$64="","",D$64)</f>
        <v/>
      </c>
      <c r="Q266" t="s">
        <v>579</v>
      </c>
      <c r="R266" t="s">
        <v>25</v>
      </c>
      <c r="S266" t="s">
        <v>222</v>
      </c>
      <c r="U266" t="str">
        <f t="shared" si="113"/>
        <v/>
      </c>
      <c r="V266" s="13" t="str">
        <f t="shared" ref="V266" si="143">IF(OR($N$15="Int.",ISBLANK($N$15)),"",IF(AND(U267="NO*",U269="NO*"),"Case 0",IF(U266="VALID",IF(U268="VALID",IF(U267="YES",IF(U269="YES","Case 1","Case 2"),IF(U269="YES","Case 3","Case 4")),IF(U267="YES",IF(U269="YES","Case 5","Case 6"),IF(U269="YES","Case 7","Case 8"))),IF(U268="VALID",IF(U267="YES",IF(U269="YES","Case 9","Case 10"),IF(U269="YES","Case 11","Case 12")),IF(U267="YES",IF(U269="YES","Case 13","Case 14"),IF(U269="YES","Case 15","Case 16"))))))</f>
        <v/>
      </c>
    </row>
    <row r="267" spans="1:22" ht="13.2" customHeight="1" x14ac:dyDescent="0.3">
      <c r="A267" s="28"/>
      <c r="B267" s="28"/>
      <c r="C267" s="28"/>
      <c r="D267" s="28"/>
      <c r="E267" s="28"/>
      <c r="F267" s="28"/>
      <c r="G267" s="37"/>
      <c r="H267" s="28"/>
      <c r="I267" s="28"/>
      <c r="J267" s="28"/>
      <c r="K267" s="28"/>
      <c r="L267" s="28"/>
      <c r="M267" s="28"/>
      <c r="N267" s="28"/>
      <c r="O267" s="29"/>
      <c r="P267" t="str">
        <f t="shared" ref="P267:P269" si="144">IF(D$64="","",D$64)</f>
        <v/>
      </c>
      <c r="Q267" t="s">
        <v>579</v>
      </c>
      <c r="R267" t="s">
        <v>32</v>
      </c>
      <c r="S267" t="s">
        <v>222</v>
      </c>
      <c r="U267" t="str">
        <f t="shared" si="116"/>
        <v/>
      </c>
      <c r="V267" s="13"/>
    </row>
    <row r="268" spans="1:22" ht="13.2" customHeight="1" x14ac:dyDescent="0.3">
      <c r="A268" s="28"/>
      <c r="B268" s="28"/>
      <c r="C268" s="28"/>
      <c r="D268" s="28"/>
      <c r="E268" s="28"/>
      <c r="F268" s="28"/>
      <c r="G268" s="37"/>
      <c r="H268" s="28"/>
      <c r="I268" s="28"/>
      <c r="J268" s="28"/>
      <c r="K268" s="28"/>
      <c r="L268" s="28"/>
      <c r="M268" s="28"/>
      <c r="N268" s="28"/>
      <c r="O268" s="29"/>
      <c r="P268" t="str">
        <f t="shared" si="144"/>
        <v/>
      </c>
      <c r="Q268" t="s">
        <v>580</v>
      </c>
      <c r="R268" t="s">
        <v>25</v>
      </c>
      <c r="S268" t="s">
        <v>222</v>
      </c>
      <c r="U268" t="str">
        <f t="shared" si="113"/>
        <v/>
      </c>
      <c r="V268" s="13"/>
    </row>
    <row r="269" spans="1:22" ht="13.2" customHeight="1" x14ac:dyDescent="0.3">
      <c r="A269" s="28"/>
      <c r="B269" s="28"/>
      <c r="C269" s="28"/>
      <c r="D269" s="28"/>
      <c r="E269" s="28"/>
      <c r="F269" s="28"/>
      <c r="G269" s="37"/>
      <c r="H269" s="28"/>
      <c r="I269" s="28"/>
      <c r="J269" s="28"/>
      <c r="K269" s="28"/>
      <c r="L269" s="28"/>
      <c r="M269" s="28"/>
      <c r="N269" s="28"/>
      <c r="O269" s="29"/>
      <c r="P269" t="str">
        <f t="shared" si="144"/>
        <v/>
      </c>
      <c r="Q269" t="s">
        <v>580</v>
      </c>
      <c r="R269" t="s">
        <v>32</v>
      </c>
      <c r="S269" t="s">
        <v>222</v>
      </c>
      <c r="U269" t="str">
        <f t="shared" si="116"/>
        <v/>
      </c>
      <c r="V269" s="13"/>
    </row>
    <row r="270" spans="1:22" ht="13.2" customHeight="1" x14ac:dyDescent="0.3">
      <c r="A270" s="28"/>
      <c r="B270" s="28"/>
      <c r="C270" s="28"/>
      <c r="D270" s="28"/>
      <c r="E270" s="28"/>
      <c r="F270" s="28"/>
      <c r="G270" s="37"/>
      <c r="H270" s="28"/>
      <c r="I270" s="28"/>
      <c r="J270" s="28"/>
      <c r="K270" s="28"/>
      <c r="L270" s="28"/>
      <c r="M270" s="28"/>
      <c r="N270" s="28"/>
      <c r="O270" s="29"/>
      <c r="P270" t="str">
        <f>IF(D$65="","",D$65)</f>
        <v/>
      </c>
      <c r="Q270" t="s">
        <v>581</v>
      </c>
      <c r="R270" t="s">
        <v>25</v>
      </c>
      <c r="S270" t="s">
        <v>225</v>
      </c>
      <c r="U270" t="str">
        <f t="shared" si="113"/>
        <v/>
      </c>
      <c r="V270" s="13" t="str">
        <f t="shared" ref="V270" si="145">IF(OR($N$15="Int.",ISBLANK($N$15)),"",IF(AND(U271="NO*",U273="NO*"),"Case 0",IF(U270="VALID",IF(U272="VALID",IF(U271="YES",IF(U273="YES","Case 1","Case 2"),IF(U273="YES","Case 3","Case 4")),IF(U271="YES",IF(U273="YES","Case 5","Case 6"),IF(U273="YES","Case 7","Case 8"))),IF(U272="VALID",IF(U271="YES",IF(U273="YES","Case 9","Case 10"),IF(U273="YES","Case 11","Case 12")),IF(U271="YES",IF(U273="YES","Case 13","Case 14"),IF(U273="YES","Case 15","Case 16"))))))</f>
        <v/>
      </c>
    </row>
    <row r="271" spans="1:22" ht="13.2" customHeight="1" x14ac:dyDescent="0.3">
      <c r="A271" s="28"/>
      <c r="B271" s="28"/>
      <c r="C271" s="28"/>
      <c r="D271" s="28"/>
      <c r="E271" s="28"/>
      <c r="F271" s="28"/>
      <c r="G271" s="37"/>
      <c r="H271" s="28"/>
      <c r="I271" s="28"/>
      <c r="J271" s="28"/>
      <c r="K271" s="28"/>
      <c r="L271" s="28"/>
      <c r="M271" s="28"/>
      <c r="N271" s="28"/>
      <c r="O271" s="29"/>
      <c r="P271" t="str">
        <f t="shared" ref="P271:P273" si="146">IF(D$65="","",D$65)</f>
        <v/>
      </c>
      <c r="Q271" t="s">
        <v>581</v>
      </c>
      <c r="R271" t="s">
        <v>32</v>
      </c>
      <c r="S271" t="s">
        <v>225</v>
      </c>
      <c r="U271" t="str">
        <f t="shared" si="116"/>
        <v/>
      </c>
      <c r="V271" s="13"/>
    </row>
    <row r="272" spans="1:22" ht="13.2" customHeight="1" x14ac:dyDescent="0.3">
      <c r="A272" s="28"/>
      <c r="B272" s="28"/>
      <c r="C272" s="28"/>
      <c r="D272" s="28"/>
      <c r="E272" s="28"/>
      <c r="F272" s="28"/>
      <c r="G272" s="37"/>
      <c r="H272" s="28"/>
      <c r="I272" s="28"/>
      <c r="J272" s="28"/>
      <c r="K272" s="28"/>
      <c r="L272" s="28"/>
      <c r="M272" s="28"/>
      <c r="N272" s="28"/>
      <c r="O272" s="29"/>
      <c r="P272" t="str">
        <f t="shared" si="146"/>
        <v/>
      </c>
      <c r="Q272" t="s">
        <v>582</v>
      </c>
      <c r="R272" t="s">
        <v>25</v>
      </c>
      <c r="S272" t="s">
        <v>225</v>
      </c>
      <c r="U272" t="str">
        <f t="shared" si="113"/>
        <v/>
      </c>
      <c r="V272" s="13"/>
    </row>
    <row r="273" spans="1:22" ht="13.2" customHeight="1" x14ac:dyDescent="0.3">
      <c r="A273" s="28"/>
      <c r="B273" s="28"/>
      <c r="C273" s="28"/>
      <c r="D273" s="28"/>
      <c r="E273" s="28"/>
      <c r="F273" s="28"/>
      <c r="G273" s="37"/>
      <c r="H273" s="28"/>
      <c r="I273" s="28"/>
      <c r="J273" s="28"/>
      <c r="K273" s="28"/>
      <c r="L273" s="28"/>
      <c r="M273" s="28"/>
      <c r="N273" s="28"/>
      <c r="O273" s="29"/>
      <c r="P273" t="str">
        <f t="shared" si="146"/>
        <v/>
      </c>
      <c r="Q273" t="s">
        <v>582</v>
      </c>
      <c r="R273" t="s">
        <v>32</v>
      </c>
      <c r="S273" t="s">
        <v>225</v>
      </c>
      <c r="U273" t="str">
        <f t="shared" si="116"/>
        <v/>
      </c>
      <c r="V273" s="13"/>
    </row>
    <row r="274" spans="1:22" ht="13.2" customHeight="1" x14ac:dyDescent="0.3">
      <c r="A274" s="28"/>
      <c r="B274" s="28"/>
      <c r="C274" s="28"/>
      <c r="D274" s="28"/>
      <c r="E274" s="28"/>
      <c r="F274" s="28"/>
      <c r="G274" s="37"/>
      <c r="H274" s="28"/>
      <c r="I274" s="28"/>
      <c r="J274" s="28"/>
      <c r="K274" s="28"/>
      <c r="L274" s="28"/>
      <c r="M274" s="28"/>
      <c r="N274" s="28"/>
      <c r="O274" s="29"/>
      <c r="P274" t="str">
        <f>IF(D$66="","",D$66)</f>
        <v/>
      </c>
      <c r="Q274" t="s">
        <v>583</v>
      </c>
      <c r="R274" t="s">
        <v>25</v>
      </c>
      <c r="S274" t="s">
        <v>227</v>
      </c>
      <c r="U274" t="str">
        <f t="shared" ref="U274:U336" si="147">IF($T$1&lt;&gt;"Cq","",IF(T274="","INVALID",IF(T274&lt;33,"VALID","INVALID")))</f>
        <v/>
      </c>
      <c r="V274" s="13" t="str">
        <f t="shared" ref="V274" si="148">IF(OR($N$15="Int.",ISBLANK($N$15)),"",IF(AND(U275="NO*",U277="NO*"),"Case 0",IF(U274="VALID",IF(U276="VALID",IF(U275="YES",IF(U277="YES","Case 1","Case 2"),IF(U277="YES","Case 3","Case 4")),IF(U275="YES",IF(U277="YES","Case 5","Case 6"),IF(U277="YES","Case 7","Case 8"))),IF(U276="VALID",IF(U275="YES",IF(U277="YES","Case 9","Case 10"),IF(U277="YES","Case 11","Case 12")),IF(U275="YES",IF(U277="YES","Case 13","Case 14"),IF(U277="YES","Case 15","Case 16"))))))</f>
        <v/>
      </c>
    </row>
    <row r="275" spans="1:22" ht="13.2" customHeight="1" x14ac:dyDescent="0.3">
      <c r="A275" s="28"/>
      <c r="B275" s="28"/>
      <c r="C275" s="28"/>
      <c r="D275" s="28"/>
      <c r="E275" s="28"/>
      <c r="F275" s="28"/>
      <c r="G275" s="37"/>
      <c r="H275" s="28"/>
      <c r="I275" s="28"/>
      <c r="J275" s="28"/>
      <c r="K275" s="28"/>
      <c r="L275" s="28"/>
      <c r="M275" s="28"/>
      <c r="N275" s="28"/>
      <c r="O275" s="29"/>
      <c r="P275" t="str">
        <f t="shared" ref="P275:P277" si="149">IF(D$66="","",D$66)</f>
        <v/>
      </c>
      <c r="Q275" t="s">
        <v>583</v>
      </c>
      <c r="R275" t="s">
        <v>32</v>
      </c>
      <c r="S275" t="s">
        <v>227</v>
      </c>
      <c r="U275" t="str">
        <f t="shared" ref="U275:U337" si="150">IF($T$1&lt;&gt;"Cq","",IF(T275="","NO",IF(T275&lt;33,"YES","NO*")))</f>
        <v/>
      </c>
      <c r="V275" s="13"/>
    </row>
    <row r="276" spans="1:22" ht="13.2" customHeight="1" x14ac:dyDescent="0.3">
      <c r="A276" s="28"/>
      <c r="B276" s="28"/>
      <c r="C276" s="28"/>
      <c r="D276" s="28"/>
      <c r="E276" s="28"/>
      <c r="F276" s="28"/>
      <c r="G276" s="37"/>
      <c r="H276" s="28"/>
      <c r="I276" s="28"/>
      <c r="J276" s="28"/>
      <c r="K276" s="28"/>
      <c r="L276" s="28"/>
      <c r="M276" s="28"/>
      <c r="N276" s="28"/>
      <c r="O276" s="29"/>
      <c r="P276" t="str">
        <f t="shared" si="149"/>
        <v/>
      </c>
      <c r="Q276" t="s">
        <v>584</v>
      </c>
      <c r="R276" t="s">
        <v>25</v>
      </c>
      <c r="S276" t="s">
        <v>227</v>
      </c>
      <c r="U276" t="str">
        <f t="shared" si="147"/>
        <v/>
      </c>
      <c r="V276" s="13"/>
    </row>
    <row r="277" spans="1:22" ht="13.2" customHeight="1" x14ac:dyDescent="0.3">
      <c r="A277" s="28"/>
      <c r="B277" s="28"/>
      <c r="C277" s="28"/>
      <c r="D277" s="28"/>
      <c r="E277" s="28"/>
      <c r="F277" s="28"/>
      <c r="G277" s="37"/>
      <c r="H277" s="28"/>
      <c r="I277" s="28"/>
      <c r="J277" s="28"/>
      <c r="K277" s="28"/>
      <c r="L277" s="28"/>
      <c r="M277" s="28"/>
      <c r="N277" s="28"/>
      <c r="O277" s="29"/>
      <c r="P277" t="str">
        <f t="shared" si="149"/>
        <v/>
      </c>
      <c r="Q277" t="s">
        <v>584</v>
      </c>
      <c r="R277" t="s">
        <v>32</v>
      </c>
      <c r="S277" t="s">
        <v>227</v>
      </c>
      <c r="U277" t="str">
        <f t="shared" si="150"/>
        <v/>
      </c>
      <c r="V277" s="13"/>
    </row>
    <row r="278" spans="1:22" ht="13.2" customHeight="1" x14ac:dyDescent="0.3">
      <c r="A278" s="28"/>
      <c r="B278" s="28"/>
      <c r="C278" s="28"/>
      <c r="D278" s="28"/>
      <c r="E278" s="28"/>
      <c r="F278" s="28"/>
      <c r="G278" s="37"/>
      <c r="H278" s="28"/>
      <c r="I278" s="28"/>
      <c r="J278" s="28"/>
      <c r="K278" s="28"/>
      <c r="L278" s="28"/>
      <c r="M278" s="28"/>
      <c r="N278" s="28"/>
      <c r="O278" s="29"/>
      <c r="P278" t="str">
        <f>IF(D$67="","",D$67)</f>
        <v/>
      </c>
      <c r="Q278" t="s">
        <v>585</v>
      </c>
      <c r="R278" t="s">
        <v>25</v>
      </c>
      <c r="S278" t="s">
        <v>230</v>
      </c>
      <c r="U278" t="str">
        <f t="shared" si="147"/>
        <v/>
      </c>
      <c r="V278" s="13" t="str">
        <f t="shared" ref="V278" si="151">IF(OR($N$15="Int.",ISBLANK($N$15)),"",IF(AND(U279="NO*",U281="NO*"),"Case 0",IF(U278="VALID",IF(U280="VALID",IF(U279="YES",IF(U281="YES","Case 1","Case 2"),IF(U281="YES","Case 3","Case 4")),IF(U279="YES",IF(U281="YES","Case 5","Case 6"),IF(U281="YES","Case 7","Case 8"))),IF(U280="VALID",IF(U279="YES",IF(U281="YES","Case 9","Case 10"),IF(U281="YES","Case 11","Case 12")),IF(U279="YES",IF(U281="YES","Case 13","Case 14"),IF(U281="YES","Case 15","Case 16"))))))</f>
        <v/>
      </c>
    </row>
    <row r="279" spans="1:22" ht="13.2" customHeight="1" x14ac:dyDescent="0.3">
      <c r="A279" s="28"/>
      <c r="B279" s="28"/>
      <c r="C279" s="28"/>
      <c r="D279" s="28"/>
      <c r="E279" s="28"/>
      <c r="F279" s="28"/>
      <c r="G279" s="37"/>
      <c r="H279" s="28"/>
      <c r="I279" s="28"/>
      <c r="J279" s="28"/>
      <c r="K279" s="28"/>
      <c r="L279" s="28"/>
      <c r="M279" s="28"/>
      <c r="N279" s="28"/>
      <c r="O279" s="29"/>
      <c r="P279" t="str">
        <f t="shared" ref="P279:P281" si="152">IF(D$67="","",D$67)</f>
        <v/>
      </c>
      <c r="Q279" t="s">
        <v>585</v>
      </c>
      <c r="R279" t="s">
        <v>32</v>
      </c>
      <c r="S279" t="s">
        <v>230</v>
      </c>
      <c r="U279" t="str">
        <f t="shared" si="150"/>
        <v/>
      </c>
      <c r="V279" s="13"/>
    </row>
    <row r="280" spans="1:22" ht="13.2" customHeight="1" x14ac:dyDescent="0.3">
      <c r="A280" s="28"/>
      <c r="B280" s="28"/>
      <c r="C280" s="28"/>
      <c r="D280" s="28"/>
      <c r="E280" s="28"/>
      <c r="F280" s="28"/>
      <c r="G280" s="37"/>
      <c r="H280" s="28"/>
      <c r="I280" s="28"/>
      <c r="J280" s="28"/>
      <c r="K280" s="28"/>
      <c r="L280" s="28"/>
      <c r="M280" s="28"/>
      <c r="N280" s="28"/>
      <c r="O280" s="29"/>
      <c r="P280" t="str">
        <f t="shared" si="152"/>
        <v/>
      </c>
      <c r="Q280" t="s">
        <v>586</v>
      </c>
      <c r="R280" t="s">
        <v>25</v>
      </c>
      <c r="S280" t="s">
        <v>230</v>
      </c>
      <c r="U280" t="str">
        <f t="shared" si="147"/>
        <v/>
      </c>
      <c r="V280" s="13"/>
    </row>
    <row r="281" spans="1:22" ht="13.2" customHeight="1" x14ac:dyDescent="0.3">
      <c r="A281" s="28"/>
      <c r="B281" s="28"/>
      <c r="C281" s="28"/>
      <c r="D281" s="28"/>
      <c r="E281" s="28"/>
      <c r="F281" s="28"/>
      <c r="G281" s="37"/>
      <c r="H281" s="28"/>
      <c r="I281" s="28"/>
      <c r="J281" s="28"/>
      <c r="K281" s="28"/>
      <c r="L281" s="28"/>
      <c r="M281" s="28"/>
      <c r="N281" s="28"/>
      <c r="O281" s="29"/>
      <c r="P281" t="str">
        <f t="shared" si="152"/>
        <v/>
      </c>
      <c r="Q281" t="s">
        <v>586</v>
      </c>
      <c r="R281" t="s">
        <v>32</v>
      </c>
      <c r="S281" t="s">
        <v>230</v>
      </c>
      <c r="U281" t="str">
        <f t="shared" si="150"/>
        <v/>
      </c>
      <c r="V281" s="13"/>
    </row>
    <row r="282" spans="1:22" ht="13.2" customHeight="1" x14ac:dyDescent="0.3">
      <c r="A282" s="28"/>
      <c r="B282" s="28"/>
      <c r="C282" s="28"/>
      <c r="D282" s="28"/>
      <c r="E282" s="28"/>
      <c r="F282" s="28"/>
      <c r="G282" s="37"/>
      <c r="H282" s="28"/>
      <c r="I282" s="28"/>
      <c r="J282" s="28"/>
      <c r="K282" s="28"/>
      <c r="L282" s="28"/>
      <c r="M282" s="28"/>
      <c r="N282" s="28"/>
      <c r="O282" s="29"/>
      <c r="P282" t="str">
        <f>IF(D$68="","",D$68)</f>
        <v/>
      </c>
      <c r="Q282" t="s">
        <v>587</v>
      </c>
      <c r="R282" t="s">
        <v>25</v>
      </c>
      <c r="S282" t="s">
        <v>232</v>
      </c>
      <c r="U282" t="str">
        <f t="shared" si="147"/>
        <v/>
      </c>
      <c r="V282" s="13" t="str">
        <f t="shared" ref="V282" si="153">IF(OR($N$15="Int.",ISBLANK($N$15)),"",IF(AND(U283="NO*",U285="NO*"),"Case 0",IF(U282="VALID",IF(U284="VALID",IF(U283="YES",IF(U285="YES","Case 1","Case 2"),IF(U285="YES","Case 3","Case 4")),IF(U283="YES",IF(U285="YES","Case 5","Case 6"),IF(U285="YES","Case 7","Case 8"))),IF(U284="VALID",IF(U283="YES",IF(U285="YES","Case 9","Case 10"),IF(U285="YES","Case 11","Case 12")),IF(U283="YES",IF(U285="YES","Case 13","Case 14"),IF(U285="YES","Case 15","Case 16"))))))</f>
        <v/>
      </c>
    </row>
    <row r="283" spans="1:22" ht="13.2" customHeight="1" x14ac:dyDescent="0.3">
      <c r="A283" s="28"/>
      <c r="B283" s="28"/>
      <c r="C283" s="28"/>
      <c r="D283" s="28"/>
      <c r="E283" s="28"/>
      <c r="F283" s="28"/>
      <c r="G283" s="37"/>
      <c r="H283" s="28"/>
      <c r="I283" s="28"/>
      <c r="J283" s="28"/>
      <c r="K283" s="28"/>
      <c r="L283" s="28"/>
      <c r="M283" s="28"/>
      <c r="N283" s="28"/>
      <c r="O283" s="29"/>
      <c r="P283" t="str">
        <f t="shared" ref="P283:P285" si="154">IF(D$68="","",D$68)</f>
        <v/>
      </c>
      <c r="Q283" t="s">
        <v>587</v>
      </c>
      <c r="R283" t="s">
        <v>32</v>
      </c>
      <c r="S283" t="s">
        <v>232</v>
      </c>
      <c r="U283" t="str">
        <f t="shared" si="150"/>
        <v/>
      </c>
      <c r="V283" s="13"/>
    </row>
    <row r="284" spans="1:22" ht="13.2" customHeight="1" x14ac:dyDescent="0.3">
      <c r="A284" s="28"/>
      <c r="B284" s="28"/>
      <c r="C284" s="28"/>
      <c r="D284" s="28"/>
      <c r="E284" s="28"/>
      <c r="F284" s="28"/>
      <c r="G284" s="37"/>
      <c r="H284" s="28"/>
      <c r="I284" s="28"/>
      <c r="J284" s="28"/>
      <c r="K284" s="28"/>
      <c r="L284" s="28"/>
      <c r="M284" s="28"/>
      <c r="N284" s="28"/>
      <c r="O284" s="29"/>
      <c r="P284" t="str">
        <f t="shared" si="154"/>
        <v/>
      </c>
      <c r="Q284" t="s">
        <v>588</v>
      </c>
      <c r="R284" t="s">
        <v>25</v>
      </c>
      <c r="S284" t="s">
        <v>232</v>
      </c>
      <c r="U284" t="str">
        <f t="shared" si="147"/>
        <v/>
      </c>
      <c r="V284" s="13"/>
    </row>
    <row r="285" spans="1:22" ht="13.2" customHeight="1" x14ac:dyDescent="0.3">
      <c r="A285" s="28"/>
      <c r="B285" s="28"/>
      <c r="C285" s="28"/>
      <c r="D285" s="28"/>
      <c r="E285" s="28"/>
      <c r="F285" s="28"/>
      <c r="G285" s="37"/>
      <c r="H285" s="28"/>
      <c r="I285" s="28"/>
      <c r="J285" s="28"/>
      <c r="K285" s="28"/>
      <c r="L285" s="28"/>
      <c r="M285" s="28"/>
      <c r="N285" s="28"/>
      <c r="O285" s="29"/>
      <c r="P285" t="str">
        <f t="shared" si="154"/>
        <v/>
      </c>
      <c r="Q285" t="s">
        <v>588</v>
      </c>
      <c r="R285" t="s">
        <v>32</v>
      </c>
      <c r="S285" t="s">
        <v>232</v>
      </c>
      <c r="U285" t="str">
        <f t="shared" si="150"/>
        <v/>
      </c>
      <c r="V285" s="13"/>
    </row>
    <row r="286" spans="1:22" ht="13.2" customHeight="1" x14ac:dyDescent="0.3">
      <c r="A286" s="28"/>
      <c r="B286" s="28"/>
      <c r="C286" s="28"/>
      <c r="D286" s="28"/>
      <c r="E286" s="28"/>
      <c r="F286" s="28"/>
      <c r="G286" s="37"/>
      <c r="H286" s="28"/>
      <c r="I286" s="28"/>
      <c r="J286" s="28"/>
      <c r="K286" s="28"/>
      <c r="L286" s="28"/>
      <c r="M286" s="28"/>
      <c r="N286" s="28"/>
      <c r="O286" s="29"/>
      <c r="P286" t="str">
        <f>IF(D$69="","",D$69)</f>
        <v/>
      </c>
      <c r="Q286" t="s">
        <v>589</v>
      </c>
      <c r="R286" t="s">
        <v>25</v>
      </c>
      <c r="S286" t="s">
        <v>235</v>
      </c>
      <c r="U286" t="str">
        <f t="shared" si="147"/>
        <v/>
      </c>
      <c r="V286" s="13" t="str">
        <f t="shared" ref="V286" si="155">IF(OR($N$15="Int.",ISBLANK($N$15)),"",IF(AND(U287="NO*",U289="NO*"),"Case 0",IF(U286="VALID",IF(U288="VALID",IF(U287="YES",IF(U289="YES","Case 1","Case 2"),IF(U289="YES","Case 3","Case 4")),IF(U287="YES",IF(U289="YES","Case 5","Case 6"),IF(U289="YES","Case 7","Case 8"))),IF(U288="VALID",IF(U287="YES",IF(U289="YES","Case 9","Case 10"),IF(U289="YES","Case 11","Case 12")),IF(U287="YES",IF(U289="YES","Case 13","Case 14"),IF(U289="YES","Case 15","Case 16"))))))</f>
        <v/>
      </c>
    </row>
    <row r="287" spans="1:22" ht="13.2" customHeight="1" x14ac:dyDescent="0.3">
      <c r="A287" s="28"/>
      <c r="B287" s="28"/>
      <c r="C287" s="28"/>
      <c r="D287" s="28"/>
      <c r="E287" s="28"/>
      <c r="F287" s="28"/>
      <c r="G287" s="37"/>
      <c r="H287" s="28"/>
      <c r="I287" s="28"/>
      <c r="J287" s="28"/>
      <c r="K287" s="28"/>
      <c r="L287" s="28"/>
      <c r="M287" s="28"/>
      <c r="N287" s="28"/>
      <c r="O287" s="29"/>
      <c r="P287" t="str">
        <f t="shared" ref="P287:P289" si="156">IF(D$69="","",D$69)</f>
        <v/>
      </c>
      <c r="Q287" t="s">
        <v>589</v>
      </c>
      <c r="R287" t="s">
        <v>32</v>
      </c>
      <c r="S287" t="s">
        <v>235</v>
      </c>
      <c r="U287" t="str">
        <f t="shared" si="150"/>
        <v/>
      </c>
      <c r="V287" s="13"/>
    </row>
    <row r="288" spans="1:22" ht="13.2" customHeight="1" x14ac:dyDescent="0.3">
      <c r="A288" s="28"/>
      <c r="B288" s="28"/>
      <c r="C288" s="28"/>
      <c r="D288" s="28"/>
      <c r="E288" s="28"/>
      <c r="F288" s="28"/>
      <c r="G288" s="37"/>
      <c r="H288" s="28"/>
      <c r="I288" s="28"/>
      <c r="J288" s="28"/>
      <c r="K288" s="28"/>
      <c r="L288" s="28"/>
      <c r="M288" s="28"/>
      <c r="N288" s="28"/>
      <c r="O288" s="29"/>
      <c r="P288" t="str">
        <f t="shared" si="156"/>
        <v/>
      </c>
      <c r="Q288" t="s">
        <v>63</v>
      </c>
      <c r="R288" t="s">
        <v>25</v>
      </c>
      <c r="S288" t="s">
        <v>235</v>
      </c>
      <c r="U288" t="str">
        <f t="shared" si="147"/>
        <v/>
      </c>
      <c r="V288" s="13"/>
    </row>
    <row r="289" spans="1:22" ht="13.2" customHeight="1" x14ac:dyDescent="0.3">
      <c r="A289" s="28"/>
      <c r="B289" s="28"/>
      <c r="C289" s="28"/>
      <c r="D289" s="28"/>
      <c r="E289" s="28"/>
      <c r="F289" s="28"/>
      <c r="G289" s="37"/>
      <c r="H289" s="28"/>
      <c r="I289" s="28"/>
      <c r="J289" s="28"/>
      <c r="K289" s="28"/>
      <c r="L289" s="28"/>
      <c r="M289" s="28"/>
      <c r="N289" s="28"/>
      <c r="O289" s="29"/>
      <c r="P289" t="str">
        <f t="shared" si="156"/>
        <v/>
      </c>
      <c r="Q289" t="s">
        <v>63</v>
      </c>
      <c r="R289" t="s">
        <v>32</v>
      </c>
      <c r="S289" t="s">
        <v>235</v>
      </c>
      <c r="U289" t="str">
        <f t="shared" si="150"/>
        <v/>
      </c>
      <c r="V289" s="13"/>
    </row>
    <row r="290" spans="1:22" ht="13.2" customHeight="1" x14ac:dyDescent="0.3">
      <c r="A290" s="28"/>
      <c r="B290" s="28"/>
      <c r="C290" s="28"/>
      <c r="D290" s="28"/>
      <c r="E290" s="28"/>
      <c r="F290" s="28"/>
      <c r="G290" s="37"/>
      <c r="H290" s="28"/>
      <c r="I290" s="28"/>
      <c r="J290" s="28"/>
      <c r="K290" s="28"/>
      <c r="L290" s="28"/>
      <c r="M290" s="28"/>
      <c r="N290" s="28"/>
      <c r="O290" s="29"/>
      <c r="P290" t="str">
        <f>IF(D$70="","",D$70)</f>
        <v/>
      </c>
      <c r="Q290" t="s">
        <v>590</v>
      </c>
      <c r="R290" t="s">
        <v>25</v>
      </c>
      <c r="S290" t="s">
        <v>237</v>
      </c>
      <c r="U290" t="str">
        <f t="shared" si="147"/>
        <v/>
      </c>
      <c r="V290" s="13" t="str">
        <f t="shared" ref="V290" si="157">IF(OR($N$15="Int.",ISBLANK($N$15)),"",IF(AND(U291="NO*",U293="NO*"),"Case 0",IF(U290="VALID",IF(U292="VALID",IF(U291="YES",IF(U293="YES","Case 1","Case 2"),IF(U293="YES","Case 3","Case 4")),IF(U291="YES",IF(U293="YES","Case 5","Case 6"),IF(U293="YES","Case 7","Case 8"))),IF(U292="VALID",IF(U291="YES",IF(U293="YES","Case 9","Case 10"),IF(U293="YES","Case 11","Case 12")),IF(U291="YES",IF(U293="YES","Case 13","Case 14"),IF(U293="YES","Case 15","Case 16"))))))</f>
        <v/>
      </c>
    </row>
    <row r="291" spans="1:22" ht="13.2" customHeight="1" x14ac:dyDescent="0.3">
      <c r="A291" s="28"/>
      <c r="B291" s="28"/>
      <c r="C291" s="28"/>
      <c r="D291" s="28"/>
      <c r="E291" s="28"/>
      <c r="F291" s="28"/>
      <c r="G291" s="37"/>
      <c r="H291" s="28"/>
      <c r="I291" s="28"/>
      <c r="J291" s="28"/>
      <c r="K291" s="28"/>
      <c r="L291" s="28"/>
      <c r="M291" s="28"/>
      <c r="N291" s="28"/>
      <c r="O291" s="29"/>
      <c r="P291" t="str">
        <f t="shared" ref="P291:P293" si="158">IF(D$70="","",D$70)</f>
        <v/>
      </c>
      <c r="Q291" t="s">
        <v>590</v>
      </c>
      <c r="R291" t="s">
        <v>32</v>
      </c>
      <c r="S291" t="s">
        <v>237</v>
      </c>
      <c r="U291" t="str">
        <f t="shared" si="150"/>
        <v/>
      </c>
      <c r="V291" s="13"/>
    </row>
    <row r="292" spans="1:22" ht="13.2" customHeight="1" x14ac:dyDescent="0.3">
      <c r="A292" s="28"/>
      <c r="B292" s="28"/>
      <c r="C292" s="28"/>
      <c r="D292" s="28"/>
      <c r="E292" s="28"/>
      <c r="F292" s="28"/>
      <c r="G292" s="37"/>
      <c r="H292" s="28"/>
      <c r="I292" s="28"/>
      <c r="J292" s="28"/>
      <c r="K292" s="28"/>
      <c r="L292" s="28"/>
      <c r="M292" s="28"/>
      <c r="N292" s="28"/>
      <c r="O292" s="29"/>
      <c r="P292" t="str">
        <f t="shared" si="158"/>
        <v/>
      </c>
      <c r="Q292" t="s">
        <v>591</v>
      </c>
      <c r="R292" t="s">
        <v>25</v>
      </c>
      <c r="S292" t="s">
        <v>237</v>
      </c>
      <c r="U292" t="str">
        <f t="shared" si="147"/>
        <v/>
      </c>
      <c r="V292" s="13"/>
    </row>
    <row r="293" spans="1:22" ht="13.2" customHeight="1" x14ac:dyDescent="0.3">
      <c r="A293" s="28"/>
      <c r="B293" s="28"/>
      <c r="C293" s="28"/>
      <c r="D293" s="28"/>
      <c r="E293" s="28"/>
      <c r="F293" s="28"/>
      <c r="G293" s="37"/>
      <c r="H293" s="28"/>
      <c r="I293" s="28"/>
      <c r="J293" s="28"/>
      <c r="K293" s="28"/>
      <c r="L293" s="28"/>
      <c r="M293" s="28"/>
      <c r="N293" s="28"/>
      <c r="O293" s="29"/>
      <c r="P293" t="str">
        <f t="shared" si="158"/>
        <v/>
      </c>
      <c r="Q293" t="s">
        <v>591</v>
      </c>
      <c r="R293" t="s">
        <v>32</v>
      </c>
      <c r="S293" t="s">
        <v>237</v>
      </c>
      <c r="U293" t="str">
        <f t="shared" si="150"/>
        <v/>
      </c>
      <c r="V293" s="13"/>
    </row>
    <row r="294" spans="1:22" ht="13.2" customHeight="1" x14ac:dyDescent="0.3">
      <c r="A294" s="28"/>
      <c r="B294" s="28"/>
      <c r="C294" s="28"/>
      <c r="D294" s="28"/>
      <c r="E294" s="28"/>
      <c r="F294" s="28"/>
      <c r="G294" s="37"/>
      <c r="H294" s="28"/>
      <c r="I294" s="28"/>
      <c r="J294" s="28"/>
      <c r="K294" s="28"/>
      <c r="L294" s="28"/>
      <c r="M294" s="28"/>
      <c r="N294" s="28"/>
      <c r="O294" s="29"/>
      <c r="P294" t="str">
        <f>IF(D$71="","",D$71)</f>
        <v/>
      </c>
      <c r="Q294" t="s">
        <v>592</v>
      </c>
      <c r="R294" t="s">
        <v>25</v>
      </c>
      <c r="S294" t="s">
        <v>240</v>
      </c>
      <c r="U294" t="str">
        <f t="shared" si="147"/>
        <v/>
      </c>
      <c r="V294" s="13" t="str">
        <f t="shared" ref="V294" si="159">IF(OR($N$15="Int.",ISBLANK($N$15)),"",IF(AND(U295="NO*",U297="NO*"),"Case 0",IF(U294="VALID",IF(U296="VALID",IF(U295="YES",IF(U297="YES","Case 1","Case 2"),IF(U297="YES","Case 3","Case 4")),IF(U295="YES",IF(U297="YES","Case 5","Case 6"),IF(U297="YES","Case 7","Case 8"))),IF(U296="VALID",IF(U295="YES",IF(U297="YES","Case 9","Case 10"),IF(U297="YES","Case 11","Case 12")),IF(U295="YES",IF(U297="YES","Case 13","Case 14"),IF(U297="YES","Case 15","Case 16"))))))</f>
        <v/>
      </c>
    </row>
    <row r="295" spans="1:22" ht="13.2" customHeight="1" x14ac:dyDescent="0.3">
      <c r="A295" s="28"/>
      <c r="B295" s="28"/>
      <c r="C295" s="28"/>
      <c r="D295" s="28"/>
      <c r="E295" s="28"/>
      <c r="F295" s="28"/>
      <c r="G295" s="37"/>
      <c r="H295" s="28"/>
      <c r="I295" s="28"/>
      <c r="J295" s="28"/>
      <c r="K295" s="28"/>
      <c r="L295" s="28"/>
      <c r="M295" s="28"/>
      <c r="N295" s="28"/>
      <c r="O295" s="29"/>
      <c r="P295" t="str">
        <f t="shared" ref="P295:P297" si="160">IF(D$71="","",D$71)</f>
        <v/>
      </c>
      <c r="Q295" t="s">
        <v>592</v>
      </c>
      <c r="R295" t="s">
        <v>32</v>
      </c>
      <c r="S295" t="s">
        <v>240</v>
      </c>
      <c r="U295" t="str">
        <f t="shared" si="150"/>
        <v/>
      </c>
      <c r="V295" s="13"/>
    </row>
    <row r="296" spans="1:22" ht="13.2" customHeight="1" x14ac:dyDescent="0.3">
      <c r="A296" s="28"/>
      <c r="B296" s="28"/>
      <c r="C296" s="28"/>
      <c r="D296" s="28"/>
      <c r="E296" s="28"/>
      <c r="F296" s="28"/>
      <c r="G296" s="37"/>
      <c r="H296" s="28"/>
      <c r="I296" s="28"/>
      <c r="J296" s="28"/>
      <c r="K296" s="28"/>
      <c r="L296" s="28"/>
      <c r="M296" s="28"/>
      <c r="N296" s="28"/>
      <c r="O296" s="29"/>
      <c r="P296" t="str">
        <f t="shared" si="160"/>
        <v/>
      </c>
      <c r="Q296" t="s">
        <v>593</v>
      </c>
      <c r="R296" t="s">
        <v>25</v>
      </c>
      <c r="S296" t="s">
        <v>240</v>
      </c>
      <c r="U296" t="str">
        <f t="shared" si="147"/>
        <v/>
      </c>
      <c r="V296" s="13"/>
    </row>
    <row r="297" spans="1:22" ht="13.2" customHeight="1" x14ac:dyDescent="0.3">
      <c r="A297" s="28"/>
      <c r="B297" s="28"/>
      <c r="C297" s="28"/>
      <c r="D297" s="28"/>
      <c r="E297" s="28"/>
      <c r="F297" s="28"/>
      <c r="G297" s="37"/>
      <c r="H297" s="28"/>
      <c r="I297" s="28"/>
      <c r="J297" s="28"/>
      <c r="K297" s="28"/>
      <c r="L297" s="28"/>
      <c r="M297" s="28"/>
      <c r="N297" s="28"/>
      <c r="O297" s="29"/>
      <c r="P297" t="str">
        <f t="shared" si="160"/>
        <v/>
      </c>
      <c r="Q297" t="s">
        <v>593</v>
      </c>
      <c r="R297" t="s">
        <v>32</v>
      </c>
      <c r="S297" t="s">
        <v>240</v>
      </c>
      <c r="U297" t="str">
        <f t="shared" si="150"/>
        <v/>
      </c>
      <c r="V297" s="13"/>
    </row>
    <row r="298" spans="1:22" ht="13.2" customHeight="1" x14ac:dyDescent="0.3">
      <c r="A298" s="28"/>
      <c r="B298" s="28"/>
      <c r="C298" s="28"/>
      <c r="D298" s="28"/>
      <c r="E298" s="28"/>
      <c r="F298" s="28"/>
      <c r="G298" s="37"/>
      <c r="H298" s="28"/>
      <c r="I298" s="28"/>
      <c r="J298" s="28"/>
      <c r="K298" s="28"/>
      <c r="L298" s="28"/>
      <c r="M298" s="28"/>
      <c r="N298" s="28"/>
      <c r="O298" s="29"/>
      <c r="P298" t="str">
        <f>IF(D$72="","",D$72)</f>
        <v/>
      </c>
      <c r="Q298" t="s">
        <v>594</v>
      </c>
      <c r="R298" t="s">
        <v>25</v>
      </c>
      <c r="S298" t="s">
        <v>242</v>
      </c>
      <c r="U298" t="str">
        <f t="shared" si="147"/>
        <v/>
      </c>
      <c r="V298" s="13" t="str">
        <f t="shared" ref="V298" si="161">IF(OR($N$15="Int.",ISBLANK($N$15)),"",IF(AND(U299="NO*",U301="NO*"),"Case 0",IF(U298="VALID",IF(U300="VALID",IF(U299="YES",IF(U301="YES","Case 1","Case 2"),IF(U301="YES","Case 3","Case 4")),IF(U299="YES",IF(U301="YES","Case 5","Case 6"),IF(U301="YES","Case 7","Case 8"))),IF(U300="VALID",IF(U299="YES",IF(U301="YES","Case 9","Case 10"),IF(U301="YES","Case 11","Case 12")),IF(U299="YES",IF(U301="YES","Case 13","Case 14"),IF(U301="YES","Case 15","Case 16"))))))</f>
        <v/>
      </c>
    </row>
    <row r="299" spans="1:22" ht="13.2" customHeight="1" x14ac:dyDescent="0.3">
      <c r="A299" s="28"/>
      <c r="B299" s="28"/>
      <c r="C299" s="28"/>
      <c r="D299" s="28"/>
      <c r="E299" s="28"/>
      <c r="F299" s="28"/>
      <c r="G299" s="37"/>
      <c r="H299" s="28"/>
      <c r="I299" s="28"/>
      <c r="J299" s="28"/>
      <c r="K299" s="28"/>
      <c r="L299" s="28"/>
      <c r="M299" s="28"/>
      <c r="N299" s="28"/>
      <c r="O299" s="29"/>
      <c r="P299" t="str">
        <f t="shared" ref="P299:P301" si="162">IF(D$72="","",D$72)</f>
        <v/>
      </c>
      <c r="Q299" t="s">
        <v>594</v>
      </c>
      <c r="R299" t="s">
        <v>32</v>
      </c>
      <c r="S299" t="s">
        <v>242</v>
      </c>
      <c r="U299" t="str">
        <f t="shared" si="150"/>
        <v/>
      </c>
      <c r="V299" s="13"/>
    </row>
    <row r="300" spans="1:22" ht="13.2" customHeight="1" x14ac:dyDescent="0.3">
      <c r="A300" s="28"/>
      <c r="B300" s="28"/>
      <c r="C300" s="28"/>
      <c r="D300" s="28"/>
      <c r="E300" s="28"/>
      <c r="F300" s="28"/>
      <c r="G300" s="37"/>
      <c r="H300" s="28"/>
      <c r="I300" s="28"/>
      <c r="J300" s="28"/>
      <c r="K300" s="28"/>
      <c r="L300" s="28"/>
      <c r="M300" s="28"/>
      <c r="N300" s="28"/>
      <c r="O300" s="29"/>
      <c r="P300" t="str">
        <f t="shared" si="162"/>
        <v/>
      </c>
      <c r="Q300" t="s">
        <v>595</v>
      </c>
      <c r="R300" t="s">
        <v>25</v>
      </c>
      <c r="S300" t="s">
        <v>242</v>
      </c>
      <c r="U300" t="str">
        <f t="shared" si="147"/>
        <v/>
      </c>
      <c r="V300" s="13"/>
    </row>
    <row r="301" spans="1:22" ht="13.2" customHeight="1" x14ac:dyDescent="0.3">
      <c r="A301" s="28"/>
      <c r="B301" s="28"/>
      <c r="C301" s="28"/>
      <c r="D301" s="28"/>
      <c r="E301" s="28"/>
      <c r="F301" s="28"/>
      <c r="G301" s="37"/>
      <c r="H301" s="28"/>
      <c r="I301" s="28"/>
      <c r="J301" s="28"/>
      <c r="K301" s="28"/>
      <c r="L301" s="28"/>
      <c r="M301" s="28"/>
      <c r="N301" s="28"/>
      <c r="O301" s="29"/>
      <c r="P301" t="str">
        <f t="shared" si="162"/>
        <v/>
      </c>
      <c r="Q301" t="s">
        <v>595</v>
      </c>
      <c r="R301" t="s">
        <v>32</v>
      </c>
      <c r="S301" t="s">
        <v>242</v>
      </c>
      <c r="U301" t="str">
        <f t="shared" si="150"/>
        <v/>
      </c>
      <c r="V301" s="13"/>
    </row>
    <row r="302" spans="1:22" ht="13.2" customHeight="1" x14ac:dyDescent="0.3">
      <c r="A302" s="28"/>
      <c r="B302" s="28"/>
      <c r="C302" s="28"/>
      <c r="D302" s="28"/>
      <c r="E302" s="28"/>
      <c r="F302" s="28"/>
      <c r="G302" s="37"/>
      <c r="H302" s="28"/>
      <c r="I302" s="28"/>
      <c r="J302" s="28"/>
      <c r="K302" s="28"/>
      <c r="L302" s="28"/>
      <c r="M302" s="28"/>
      <c r="N302" s="28"/>
      <c r="O302" s="29"/>
      <c r="P302" t="str">
        <f>IF(D$73="","",D$73)</f>
        <v/>
      </c>
      <c r="Q302" t="s">
        <v>596</v>
      </c>
      <c r="R302" t="s">
        <v>25</v>
      </c>
      <c r="S302" t="s">
        <v>245</v>
      </c>
      <c r="U302" t="str">
        <f t="shared" si="147"/>
        <v/>
      </c>
      <c r="V302" s="13" t="str">
        <f t="shared" ref="V302" si="163">IF(OR($N$15="Int.",ISBLANK($N$15)),"",IF(AND(U303="NO*",U305="NO*"),"Case 0",IF(U302="VALID",IF(U304="VALID",IF(U303="YES",IF(U305="YES","Case 1","Case 2"),IF(U305="YES","Case 3","Case 4")),IF(U303="YES",IF(U305="YES","Case 5","Case 6"),IF(U305="YES","Case 7","Case 8"))),IF(U304="VALID",IF(U303="YES",IF(U305="YES","Case 9","Case 10"),IF(U305="YES","Case 11","Case 12")),IF(U303="YES",IF(U305="YES","Case 13","Case 14"),IF(U305="YES","Case 15","Case 16"))))))</f>
        <v/>
      </c>
    </row>
    <row r="303" spans="1:22" ht="13.2" customHeight="1" x14ac:dyDescent="0.3">
      <c r="A303" s="28"/>
      <c r="B303" s="28"/>
      <c r="C303" s="28"/>
      <c r="D303" s="28"/>
      <c r="E303" s="28"/>
      <c r="F303" s="28"/>
      <c r="G303" s="37"/>
      <c r="H303" s="28"/>
      <c r="I303" s="28"/>
      <c r="J303" s="28"/>
      <c r="K303" s="28"/>
      <c r="L303" s="28"/>
      <c r="M303" s="28"/>
      <c r="N303" s="28"/>
      <c r="O303" s="29"/>
      <c r="P303" t="str">
        <f t="shared" ref="P303:P305" si="164">IF(D$73="","",D$73)</f>
        <v/>
      </c>
      <c r="Q303" t="s">
        <v>596</v>
      </c>
      <c r="R303" t="s">
        <v>32</v>
      </c>
      <c r="S303" t="s">
        <v>245</v>
      </c>
      <c r="U303" t="str">
        <f t="shared" si="150"/>
        <v/>
      </c>
      <c r="V303" s="13"/>
    </row>
    <row r="304" spans="1:22" ht="13.2" customHeight="1" x14ac:dyDescent="0.3">
      <c r="A304" s="28"/>
      <c r="B304" s="28"/>
      <c r="C304" s="28"/>
      <c r="D304" s="28"/>
      <c r="E304" s="28"/>
      <c r="F304" s="28"/>
      <c r="G304" s="37"/>
      <c r="H304" s="28"/>
      <c r="I304" s="28"/>
      <c r="J304" s="28"/>
      <c r="K304" s="28"/>
      <c r="L304" s="28"/>
      <c r="M304" s="28"/>
      <c r="N304" s="28"/>
      <c r="O304" s="29"/>
      <c r="P304" t="str">
        <f t="shared" si="164"/>
        <v/>
      </c>
      <c r="Q304" t="s">
        <v>597</v>
      </c>
      <c r="R304" t="s">
        <v>25</v>
      </c>
      <c r="S304" t="s">
        <v>245</v>
      </c>
      <c r="U304" t="str">
        <f t="shared" si="147"/>
        <v/>
      </c>
      <c r="V304" s="13"/>
    </row>
    <row r="305" spans="1:22" ht="13.2" customHeight="1" x14ac:dyDescent="0.3">
      <c r="A305" s="28"/>
      <c r="B305" s="28"/>
      <c r="C305" s="28"/>
      <c r="D305" s="28"/>
      <c r="E305" s="28"/>
      <c r="F305" s="28"/>
      <c r="G305" s="37"/>
      <c r="H305" s="28"/>
      <c r="I305" s="28"/>
      <c r="J305" s="28"/>
      <c r="K305" s="28"/>
      <c r="L305" s="28"/>
      <c r="M305" s="28"/>
      <c r="N305" s="28"/>
      <c r="O305" s="29"/>
      <c r="P305" t="str">
        <f t="shared" si="164"/>
        <v/>
      </c>
      <c r="Q305" t="s">
        <v>597</v>
      </c>
      <c r="R305" t="s">
        <v>32</v>
      </c>
      <c r="S305" t="s">
        <v>245</v>
      </c>
      <c r="U305" t="str">
        <f t="shared" si="150"/>
        <v/>
      </c>
      <c r="V305" s="13"/>
    </row>
    <row r="306" spans="1:22" ht="13.2" customHeight="1" x14ac:dyDescent="0.3">
      <c r="A306" s="28"/>
      <c r="B306" s="28"/>
      <c r="C306" s="28"/>
      <c r="D306" s="28"/>
      <c r="E306" s="28"/>
      <c r="F306" s="28"/>
      <c r="G306" s="37"/>
      <c r="H306" s="28"/>
      <c r="I306" s="28"/>
      <c r="J306" s="28"/>
      <c r="K306" s="28"/>
      <c r="L306" s="28"/>
      <c r="M306" s="28"/>
      <c r="N306" s="28"/>
      <c r="O306" s="29"/>
      <c r="P306" t="str">
        <f>IF(D$74="","",D$74)</f>
        <v/>
      </c>
      <c r="Q306" t="s">
        <v>598</v>
      </c>
      <c r="R306" t="s">
        <v>25</v>
      </c>
      <c r="S306" t="s">
        <v>247</v>
      </c>
      <c r="U306" t="str">
        <f t="shared" si="147"/>
        <v/>
      </c>
      <c r="V306" s="13" t="str">
        <f t="shared" ref="V306" si="165">IF(OR($N$15="Int.",ISBLANK($N$15)),"",IF(AND(U307="NO*",U309="NO*"),"Case 0",IF(U306="VALID",IF(U308="VALID",IF(U307="YES",IF(U309="YES","Case 1","Case 2"),IF(U309="YES","Case 3","Case 4")),IF(U307="YES",IF(U309="YES","Case 5","Case 6"),IF(U309="YES","Case 7","Case 8"))),IF(U308="VALID",IF(U307="YES",IF(U309="YES","Case 9","Case 10"),IF(U309="YES","Case 11","Case 12")),IF(U307="YES",IF(U309="YES","Case 13","Case 14"),IF(U309="YES","Case 15","Case 16"))))))</f>
        <v/>
      </c>
    </row>
    <row r="307" spans="1:22" ht="13.2" customHeight="1" x14ac:dyDescent="0.3">
      <c r="A307" s="28"/>
      <c r="B307" s="28"/>
      <c r="C307" s="28"/>
      <c r="D307" s="28"/>
      <c r="E307" s="28"/>
      <c r="F307" s="28"/>
      <c r="G307" s="37"/>
      <c r="H307" s="28"/>
      <c r="I307" s="28"/>
      <c r="J307" s="28"/>
      <c r="K307" s="28"/>
      <c r="L307" s="28"/>
      <c r="M307" s="28"/>
      <c r="N307" s="28"/>
      <c r="O307" s="29"/>
      <c r="P307" t="str">
        <f t="shared" ref="P307:P309" si="166">IF(D$74="","",D$74)</f>
        <v/>
      </c>
      <c r="Q307" t="s">
        <v>598</v>
      </c>
      <c r="R307" t="s">
        <v>32</v>
      </c>
      <c r="S307" t="s">
        <v>247</v>
      </c>
      <c r="U307" t="str">
        <f t="shared" si="150"/>
        <v/>
      </c>
      <c r="V307" s="13"/>
    </row>
    <row r="308" spans="1:22" ht="13.2" customHeight="1" x14ac:dyDescent="0.3">
      <c r="A308" s="28"/>
      <c r="B308" s="28"/>
      <c r="C308" s="28"/>
      <c r="D308" s="28"/>
      <c r="E308" s="28"/>
      <c r="F308" s="28"/>
      <c r="G308" s="37"/>
      <c r="H308" s="28"/>
      <c r="I308" s="28"/>
      <c r="J308" s="28"/>
      <c r="K308" s="28"/>
      <c r="L308" s="28"/>
      <c r="M308" s="28"/>
      <c r="N308" s="28"/>
      <c r="O308" s="29"/>
      <c r="P308" t="str">
        <f t="shared" si="166"/>
        <v/>
      </c>
      <c r="Q308" t="s">
        <v>599</v>
      </c>
      <c r="R308" t="s">
        <v>25</v>
      </c>
      <c r="S308" t="s">
        <v>247</v>
      </c>
      <c r="U308" t="str">
        <f t="shared" si="147"/>
        <v/>
      </c>
      <c r="V308" s="13"/>
    </row>
    <row r="309" spans="1:22" ht="13.2" customHeight="1" x14ac:dyDescent="0.3">
      <c r="A309" s="28"/>
      <c r="B309" s="28"/>
      <c r="C309" s="28"/>
      <c r="D309" s="28"/>
      <c r="E309" s="28"/>
      <c r="F309" s="28"/>
      <c r="G309" s="37"/>
      <c r="H309" s="28"/>
      <c r="I309" s="28"/>
      <c r="J309" s="28"/>
      <c r="K309" s="28"/>
      <c r="L309" s="28"/>
      <c r="M309" s="28"/>
      <c r="N309" s="28"/>
      <c r="O309" s="29"/>
      <c r="P309" t="str">
        <f t="shared" si="166"/>
        <v/>
      </c>
      <c r="Q309" t="s">
        <v>599</v>
      </c>
      <c r="R309" t="s">
        <v>32</v>
      </c>
      <c r="S309" t="s">
        <v>247</v>
      </c>
      <c r="U309" t="str">
        <f t="shared" si="150"/>
        <v/>
      </c>
      <c r="V309" s="13"/>
    </row>
    <row r="310" spans="1:22" ht="13.2" customHeight="1" x14ac:dyDescent="0.3">
      <c r="A310" s="28"/>
      <c r="B310" s="28"/>
      <c r="C310" s="28"/>
      <c r="D310" s="28"/>
      <c r="E310" s="28"/>
      <c r="F310" s="28"/>
      <c r="G310" s="37"/>
      <c r="H310" s="28"/>
      <c r="I310" s="28"/>
      <c r="J310" s="28"/>
      <c r="K310" s="28"/>
      <c r="L310" s="28"/>
      <c r="M310" s="28"/>
      <c r="N310" s="28"/>
      <c r="O310" s="29"/>
      <c r="P310" t="str">
        <f>IF(D$75="","",D$75)</f>
        <v/>
      </c>
      <c r="Q310" t="s">
        <v>600</v>
      </c>
      <c r="R310" t="s">
        <v>25</v>
      </c>
      <c r="S310" t="s">
        <v>250</v>
      </c>
      <c r="U310" t="str">
        <f t="shared" si="147"/>
        <v/>
      </c>
      <c r="V310" s="13" t="str">
        <f t="shared" ref="V310" si="167">IF(OR($N$15="Int.",ISBLANK($N$15)),"",IF(AND(U311="NO*",U313="NO*"),"Case 0",IF(U310="VALID",IF(U312="VALID",IF(U311="YES",IF(U313="YES","Case 1","Case 2"),IF(U313="YES","Case 3","Case 4")),IF(U311="YES",IF(U313="YES","Case 5","Case 6"),IF(U313="YES","Case 7","Case 8"))),IF(U312="VALID",IF(U311="YES",IF(U313="YES","Case 9","Case 10"),IF(U313="YES","Case 11","Case 12")),IF(U311="YES",IF(U313="YES","Case 13","Case 14"),IF(U313="YES","Case 15","Case 16"))))))</f>
        <v/>
      </c>
    </row>
    <row r="311" spans="1:22" ht="13.2" customHeight="1" x14ac:dyDescent="0.3">
      <c r="A311" s="28"/>
      <c r="B311" s="28"/>
      <c r="C311" s="28"/>
      <c r="D311" s="28"/>
      <c r="E311" s="28"/>
      <c r="F311" s="28"/>
      <c r="G311" s="37"/>
      <c r="H311" s="28"/>
      <c r="I311" s="28"/>
      <c r="J311" s="28"/>
      <c r="K311" s="28"/>
      <c r="L311" s="28"/>
      <c r="M311" s="28"/>
      <c r="N311" s="28"/>
      <c r="O311" s="29"/>
      <c r="P311" t="str">
        <f t="shared" ref="P311:P313" si="168">IF(D$75="","",D$75)</f>
        <v/>
      </c>
      <c r="Q311" t="s">
        <v>600</v>
      </c>
      <c r="R311" t="s">
        <v>32</v>
      </c>
      <c r="S311" t="s">
        <v>250</v>
      </c>
      <c r="U311" t="str">
        <f t="shared" si="150"/>
        <v/>
      </c>
      <c r="V311" s="13"/>
    </row>
    <row r="312" spans="1:22" ht="13.2" customHeight="1" x14ac:dyDescent="0.3">
      <c r="A312" s="28"/>
      <c r="B312" s="28"/>
      <c r="C312" s="28"/>
      <c r="D312" s="28"/>
      <c r="E312" s="28"/>
      <c r="F312" s="28"/>
      <c r="G312" s="37"/>
      <c r="H312" s="28"/>
      <c r="I312" s="28"/>
      <c r="J312" s="28"/>
      <c r="K312" s="28"/>
      <c r="L312" s="28"/>
      <c r="M312" s="28"/>
      <c r="N312" s="28"/>
      <c r="O312" s="29"/>
      <c r="P312" t="str">
        <f t="shared" si="168"/>
        <v/>
      </c>
      <c r="Q312" t="s">
        <v>601</v>
      </c>
      <c r="R312" t="s">
        <v>25</v>
      </c>
      <c r="S312" t="s">
        <v>250</v>
      </c>
      <c r="U312" t="str">
        <f t="shared" si="147"/>
        <v/>
      </c>
      <c r="V312" s="13"/>
    </row>
    <row r="313" spans="1:22" ht="13.2" customHeight="1" x14ac:dyDescent="0.3">
      <c r="A313" s="28"/>
      <c r="B313" s="28"/>
      <c r="C313" s="28"/>
      <c r="D313" s="28"/>
      <c r="E313" s="28"/>
      <c r="F313" s="28"/>
      <c r="G313" s="37"/>
      <c r="H313" s="28"/>
      <c r="I313" s="28"/>
      <c r="J313" s="28"/>
      <c r="K313" s="28"/>
      <c r="L313" s="28"/>
      <c r="M313" s="28"/>
      <c r="N313" s="28"/>
      <c r="O313" s="29"/>
      <c r="P313" t="str">
        <f t="shared" si="168"/>
        <v/>
      </c>
      <c r="Q313" t="s">
        <v>601</v>
      </c>
      <c r="R313" t="s">
        <v>32</v>
      </c>
      <c r="S313" t="s">
        <v>250</v>
      </c>
      <c r="U313" t="str">
        <f t="shared" si="150"/>
        <v/>
      </c>
      <c r="V313" s="13"/>
    </row>
    <row r="314" spans="1:22" ht="13.2" customHeight="1" x14ac:dyDescent="0.3">
      <c r="A314" s="28"/>
      <c r="B314" s="28"/>
      <c r="C314" s="28"/>
      <c r="D314" s="28"/>
      <c r="E314" s="28"/>
      <c r="F314" s="28"/>
      <c r="G314" s="37"/>
      <c r="H314" s="28"/>
      <c r="I314" s="28"/>
      <c r="J314" s="28"/>
      <c r="K314" s="28"/>
      <c r="L314" s="28"/>
      <c r="M314" s="28"/>
      <c r="N314" s="28"/>
      <c r="O314" s="29"/>
      <c r="P314" t="str">
        <f>IF(D$76="","",D$76)</f>
        <v/>
      </c>
      <c r="Q314" t="s">
        <v>602</v>
      </c>
      <c r="R314" t="s">
        <v>25</v>
      </c>
      <c r="S314" t="s">
        <v>252</v>
      </c>
      <c r="U314" t="str">
        <f t="shared" si="147"/>
        <v/>
      </c>
      <c r="V314" s="13" t="str">
        <f t="shared" ref="V314" si="169">IF(OR($N$15="Int.",ISBLANK($N$15)),"",IF(AND(U315="NO*",U317="NO*"),"Case 0",IF(U314="VALID",IF(U316="VALID",IF(U315="YES",IF(U317="YES","Case 1","Case 2"),IF(U317="YES","Case 3","Case 4")),IF(U315="YES",IF(U317="YES","Case 5","Case 6"),IF(U317="YES","Case 7","Case 8"))),IF(U316="VALID",IF(U315="YES",IF(U317="YES","Case 9","Case 10"),IF(U317="YES","Case 11","Case 12")),IF(U315="YES",IF(U317="YES","Case 13","Case 14"),IF(U317="YES","Case 15","Case 16"))))))</f>
        <v/>
      </c>
    </row>
    <row r="315" spans="1:22" ht="13.2" customHeight="1" x14ac:dyDescent="0.3">
      <c r="A315" s="28"/>
      <c r="B315" s="28"/>
      <c r="C315" s="28"/>
      <c r="D315" s="28"/>
      <c r="E315" s="28"/>
      <c r="F315" s="28"/>
      <c r="G315" s="37"/>
      <c r="H315" s="28"/>
      <c r="I315" s="28"/>
      <c r="J315" s="28"/>
      <c r="K315" s="28"/>
      <c r="L315" s="28"/>
      <c r="M315" s="28"/>
      <c r="N315" s="28"/>
      <c r="O315" s="29"/>
      <c r="P315" t="str">
        <f t="shared" ref="P315:P317" si="170">IF(D$76="","",D$76)</f>
        <v/>
      </c>
      <c r="Q315" t="s">
        <v>602</v>
      </c>
      <c r="R315" t="s">
        <v>32</v>
      </c>
      <c r="S315" t="s">
        <v>252</v>
      </c>
      <c r="U315" t="str">
        <f t="shared" si="150"/>
        <v/>
      </c>
      <c r="V315" s="13"/>
    </row>
    <row r="316" spans="1:22" ht="13.2" customHeight="1" x14ac:dyDescent="0.3">
      <c r="A316" s="28"/>
      <c r="B316" s="28"/>
      <c r="C316" s="28"/>
      <c r="D316" s="28"/>
      <c r="E316" s="28"/>
      <c r="F316" s="28"/>
      <c r="G316" s="37"/>
      <c r="H316" s="28"/>
      <c r="I316" s="28"/>
      <c r="J316" s="28"/>
      <c r="K316" s="28"/>
      <c r="L316" s="28"/>
      <c r="M316" s="28"/>
      <c r="N316" s="28"/>
      <c r="O316" s="29"/>
      <c r="P316" t="str">
        <f t="shared" si="170"/>
        <v/>
      </c>
      <c r="Q316" t="s">
        <v>603</v>
      </c>
      <c r="R316" t="s">
        <v>25</v>
      </c>
      <c r="S316" t="s">
        <v>252</v>
      </c>
      <c r="U316" t="str">
        <f t="shared" si="147"/>
        <v/>
      </c>
      <c r="V316" s="13"/>
    </row>
    <row r="317" spans="1:22" ht="13.2" customHeight="1" x14ac:dyDescent="0.3">
      <c r="A317" s="28"/>
      <c r="B317" s="28"/>
      <c r="C317" s="28"/>
      <c r="D317" s="28"/>
      <c r="E317" s="28"/>
      <c r="F317" s="28"/>
      <c r="G317" s="37"/>
      <c r="H317" s="28"/>
      <c r="I317" s="28"/>
      <c r="J317" s="28"/>
      <c r="K317" s="28"/>
      <c r="L317" s="28"/>
      <c r="M317" s="28"/>
      <c r="N317" s="28"/>
      <c r="O317" s="29"/>
      <c r="P317" t="str">
        <f t="shared" si="170"/>
        <v/>
      </c>
      <c r="Q317" t="s">
        <v>603</v>
      </c>
      <c r="R317" t="s">
        <v>32</v>
      </c>
      <c r="S317" t="s">
        <v>252</v>
      </c>
      <c r="U317" t="str">
        <f t="shared" si="150"/>
        <v/>
      </c>
      <c r="V317" s="13"/>
    </row>
    <row r="318" spans="1:22" ht="13.2" customHeight="1" x14ac:dyDescent="0.3">
      <c r="A318" s="28"/>
      <c r="B318" s="28"/>
      <c r="C318" s="28"/>
      <c r="D318" s="28"/>
      <c r="E318" s="28"/>
      <c r="F318" s="28"/>
      <c r="G318" s="37"/>
      <c r="H318" s="28"/>
      <c r="I318" s="28"/>
      <c r="J318" s="28"/>
      <c r="K318" s="28"/>
      <c r="L318" s="28"/>
      <c r="M318" s="28"/>
      <c r="N318" s="28"/>
      <c r="O318" s="29"/>
      <c r="P318" t="str">
        <f>IF(D$77="","",D$77)</f>
        <v/>
      </c>
      <c r="Q318" t="s">
        <v>604</v>
      </c>
      <c r="R318" t="s">
        <v>25</v>
      </c>
      <c r="S318" t="s">
        <v>255</v>
      </c>
      <c r="U318" t="str">
        <f t="shared" si="147"/>
        <v/>
      </c>
      <c r="V318" s="13" t="str">
        <f t="shared" ref="V318" si="171">IF(OR($N$15="Int.",ISBLANK($N$15)),"",IF(AND(U319="NO*",U321="NO*"),"Case 0",IF(U318="VALID",IF(U320="VALID",IF(U319="YES",IF(U321="YES","Case 1","Case 2"),IF(U321="YES","Case 3","Case 4")),IF(U319="YES",IF(U321="YES","Case 5","Case 6"),IF(U321="YES","Case 7","Case 8"))),IF(U320="VALID",IF(U319="YES",IF(U321="YES","Case 9","Case 10"),IF(U321="YES","Case 11","Case 12")),IF(U319="YES",IF(U321="YES","Case 13","Case 14"),IF(U321="YES","Case 15","Case 16"))))))</f>
        <v/>
      </c>
    </row>
    <row r="319" spans="1:22" ht="13.2" customHeight="1" x14ac:dyDescent="0.3">
      <c r="A319" s="28"/>
      <c r="B319" s="28"/>
      <c r="C319" s="28"/>
      <c r="D319" s="28"/>
      <c r="E319" s="28"/>
      <c r="F319" s="28"/>
      <c r="G319" s="37"/>
      <c r="H319" s="28"/>
      <c r="I319" s="28"/>
      <c r="J319" s="28"/>
      <c r="K319" s="28"/>
      <c r="L319" s="28"/>
      <c r="M319" s="28"/>
      <c r="N319" s="28"/>
      <c r="O319" s="29"/>
      <c r="P319" t="str">
        <f t="shared" ref="P319:P321" si="172">IF(D$77="","",D$77)</f>
        <v/>
      </c>
      <c r="Q319" t="s">
        <v>604</v>
      </c>
      <c r="R319" t="s">
        <v>32</v>
      </c>
      <c r="S319" t="s">
        <v>255</v>
      </c>
      <c r="U319" t="str">
        <f t="shared" si="150"/>
        <v/>
      </c>
      <c r="V319" s="13"/>
    </row>
    <row r="320" spans="1:22" ht="13.2" customHeight="1" x14ac:dyDescent="0.3">
      <c r="A320" s="28"/>
      <c r="B320" s="28"/>
      <c r="C320" s="28"/>
      <c r="D320" s="28"/>
      <c r="E320" s="28"/>
      <c r="F320" s="28"/>
      <c r="G320" s="37"/>
      <c r="H320" s="28"/>
      <c r="I320" s="28"/>
      <c r="J320" s="28"/>
      <c r="K320" s="28"/>
      <c r="L320" s="28"/>
      <c r="M320" s="28"/>
      <c r="N320" s="28"/>
      <c r="O320" s="29"/>
      <c r="P320" t="str">
        <f t="shared" si="172"/>
        <v/>
      </c>
      <c r="Q320" t="s">
        <v>605</v>
      </c>
      <c r="R320" t="s">
        <v>25</v>
      </c>
      <c r="S320" t="s">
        <v>255</v>
      </c>
      <c r="U320" t="str">
        <f t="shared" si="147"/>
        <v/>
      </c>
      <c r="V320" s="13"/>
    </row>
    <row r="321" spans="1:22" ht="13.2" customHeight="1" x14ac:dyDescent="0.3">
      <c r="A321" s="28"/>
      <c r="B321" s="28"/>
      <c r="C321" s="28"/>
      <c r="D321" s="28"/>
      <c r="E321" s="28"/>
      <c r="F321" s="28"/>
      <c r="G321" s="37"/>
      <c r="H321" s="28"/>
      <c r="I321" s="28"/>
      <c r="J321" s="28"/>
      <c r="K321" s="28"/>
      <c r="L321" s="28"/>
      <c r="M321" s="28"/>
      <c r="N321" s="28"/>
      <c r="O321" s="29"/>
      <c r="P321" t="str">
        <f t="shared" si="172"/>
        <v/>
      </c>
      <c r="Q321" t="s">
        <v>605</v>
      </c>
      <c r="R321" t="s">
        <v>32</v>
      </c>
      <c r="S321" t="s">
        <v>255</v>
      </c>
      <c r="U321" t="str">
        <f t="shared" si="150"/>
        <v/>
      </c>
      <c r="V321" s="13"/>
    </row>
    <row r="322" spans="1:22" ht="13.2" customHeight="1" x14ac:dyDescent="0.3">
      <c r="A322" s="28"/>
      <c r="B322" s="28"/>
      <c r="C322" s="28"/>
      <c r="D322" s="28"/>
      <c r="E322" s="28"/>
      <c r="F322" s="28"/>
      <c r="G322" s="37"/>
      <c r="H322" s="28"/>
      <c r="I322" s="28"/>
      <c r="J322" s="28"/>
      <c r="K322" s="28"/>
      <c r="L322" s="28"/>
      <c r="M322" s="28"/>
      <c r="N322" s="28"/>
      <c r="O322" s="29"/>
      <c r="P322" t="str">
        <f>IF(D$78="","",D$78)</f>
        <v/>
      </c>
      <c r="Q322" t="s">
        <v>606</v>
      </c>
      <c r="R322" t="s">
        <v>25</v>
      </c>
      <c r="S322" t="s">
        <v>257</v>
      </c>
      <c r="U322" t="str">
        <f t="shared" si="147"/>
        <v/>
      </c>
      <c r="V322" s="13" t="str">
        <f t="shared" ref="V322" si="173">IF(OR($N$15="Int.",ISBLANK($N$15)),"",IF(AND(U323="NO*",U325="NO*"),"Case 0",IF(U322="VALID",IF(U324="VALID",IF(U323="YES",IF(U325="YES","Case 1","Case 2"),IF(U325="YES","Case 3","Case 4")),IF(U323="YES",IF(U325="YES","Case 5","Case 6"),IF(U325="YES","Case 7","Case 8"))),IF(U324="VALID",IF(U323="YES",IF(U325="YES","Case 9","Case 10"),IF(U325="YES","Case 11","Case 12")),IF(U323="YES",IF(U325="YES","Case 13","Case 14"),IF(U325="YES","Case 15","Case 16"))))))</f>
        <v/>
      </c>
    </row>
    <row r="323" spans="1:22" ht="13.2" customHeight="1" x14ac:dyDescent="0.3">
      <c r="A323" s="28"/>
      <c r="B323" s="28"/>
      <c r="C323" s="28"/>
      <c r="D323" s="28"/>
      <c r="E323" s="28"/>
      <c r="F323" s="28"/>
      <c r="G323" s="37"/>
      <c r="H323" s="28"/>
      <c r="I323" s="28"/>
      <c r="J323" s="28"/>
      <c r="K323" s="28"/>
      <c r="L323" s="28"/>
      <c r="M323" s="28"/>
      <c r="N323" s="28"/>
      <c r="O323" s="29"/>
      <c r="P323" t="str">
        <f t="shared" ref="P323:P325" si="174">IF(D$78="","",D$78)</f>
        <v/>
      </c>
      <c r="Q323" t="s">
        <v>606</v>
      </c>
      <c r="R323" t="s">
        <v>32</v>
      </c>
      <c r="S323" t="s">
        <v>257</v>
      </c>
      <c r="U323" t="str">
        <f t="shared" si="150"/>
        <v/>
      </c>
      <c r="V323" s="13"/>
    </row>
    <row r="324" spans="1:22" ht="13.2" customHeight="1" x14ac:dyDescent="0.3">
      <c r="A324" s="28"/>
      <c r="B324" s="28"/>
      <c r="C324" s="28"/>
      <c r="D324" s="28"/>
      <c r="E324" s="28"/>
      <c r="F324" s="28"/>
      <c r="G324" s="37"/>
      <c r="H324" s="28"/>
      <c r="I324" s="28"/>
      <c r="J324" s="28"/>
      <c r="K324" s="28"/>
      <c r="L324" s="28"/>
      <c r="M324" s="28"/>
      <c r="N324" s="28"/>
      <c r="O324" s="29"/>
      <c r="P324" t="str">
        <f t="shared" si="174"/>
        <v/>
      </c>
      <c r="Q324" t="s">
        <v>607</v>
      </c>
      <c r="R324" t="s">
        <v>25</v>
      </c>
      <c r="S324" t="s">
        <v>257</v>
      </c>
      <c r="U324" t="str">
        <f t="shared" si="147"/>
        <v/>
      </c>
      <c r="V324" s="13"/>
    </row>
    <row r="325" spans="1:22" ht="13.2" customHeight="1" x14ac:dyDescent="0.3">
      <c r="A325" s="28"/>
      <c r="B325" s="28"/>
      <c r="C325" s="28"/>
      <c r="D325" s="28"/>
      <c r="E325" s="28"/>
      <c r="F325" s="28"/>
      <c r="G325" s="37"/>
      <c r="H325" s="28"/>
      <c r="I325" s="28"/>
      <c r="J325" s="28"/>
      <c r="K325" s="28"/>
      <c r="L325" s="28"/>
      <c r="M325" s="28"/>
      <c r="N325" s="28"/>
      <c r="O325" s="29"/>
      <c r="P325" t="str">
        <f t="shared" si="174"/>
        <v/>
      </c>
      <c r="Q325" t="s">
        <v>607</v>
      </c>
      <c r="R325" t="s">
        <v>32</v>
      </c>
      <c r="S325" t="s">
        <v>257</v>
      </c>
      <c r="U325" t="str">
        <f t="shared" si="150"/>
        <v/>
      </c>
      <c r="V325" s="13"/>
    </row>
    <row r="326" spans="1:22" ht="13.2" customHeight="1" x14ac:dyDescent="0.3">
      <c r="A326" s="28"/>
      <c r="B326" s="28"/>
      <c r="C326" s="28"/>
      <c r="D326" s="28"/>
      <c r="E326" s="28"/>
      <c r="F326" s="28"/>
      <c r="G326" s="37"/>
      <c r="H326" s="28"/>
      <c r="I326" s="28"/>
      <c r="J326" s="28"/>
      <c r="K326" s="28"/>
      <c r="L326" s="28"/>
      <c r="M326" s="28"/>
      <c r="N326" s="28"/>
      <c r="O326" s="29"/>
      <c r="P326" t="str">
        <f>IF(D$79="","",D$79)</f>
        <v/>
      </c>
      <c r="Q326" t="s">
        <v>608</v>
      </c>
      <c r="R326" t="s">
        <v>25</v>
      </c>
      <c r="S326" t="s">
        <v>260</v>
      </c>
      <c r="U326" t="str">
        <f t="shared" si="147"/>
        <v/>
      </c>
      <c r="V326" s="13" t="str">
        <f t="shared" ref="V326" si="175">IF(OR($N$15="Int.",ISBLANK($N$15)),"",IF(AND(U327="NO*",U329="NO*"),"Case 0",IF(U326="VALID",IF(U328="VALID",IF(U327="YES",IF(U329="YES","Case 1","Case 2"),IF(U329="YES","Case 3","Case 4")),IF(U327="YES",IF(U329="YES","Case 5","Case 6"),IF(U329="YES","Case 7","Case 8"))),IF(U328="VALID",IF(U327="YES",IF(U329="YES","Case 9","Case 10"),IF(U329="YES","Case 11","Case 12")),IF(U327="YES",IF(U329="YES","Case 13","Case 14"),IF(U329="YES","Case 15","Case 16"))))))</f>
        <v/>
      </c>
    </row>
    <row r="327" spans="1:22" ht="13.2" customHeight="1" x14ac:dyDescent="0.3">
      <c r="A327" s="28"/>
      <c r="B327" s="28"/>
      <c r="C327" s="28"/>
      <c r="D327" s="28"/>
      <c r="E327" s="28"/>
      <c r="F327" s="28"/>
      <c r="G327" s="37"/>
      <c r="H327" s="28"/>
      <c r="I327" s="28"/>
      <c r="J327" s="28"/>
      <c r="K327" s="28"/>
      <c r="L327" s="28"/>
      <c r="M327" s="28"/>
      <c r="N327" s="28"/>
      <c r="O327" s="29"/>
      <c r="P327" t="str">
        <f t="shared" ref="P327:P329" si="176">IF(D$79="","",D$79)</f>
        <v/>
      </c>
      <c r="Q327" t="s">
        <v>608</v>
      </c>
      <c r="R327" t="s">
        <v>32</v>
      </c>
      <c r="S327" t="s">
        <v>260</v>
      </c>
      <c r="U327" t="str">
        <f t="shared" si="150"/>
        <v/>
      </c>
      <c r="V327" s="13"/>
    </row>
    <row r="328" spans="1:22" ht="13.2" customHeight="1" x14ac:dyDescent="0.3">
      <c r="A328" s="28"/>
      <c r="B328" s="28"/>
      <c r="C328" s="28"/>
      <c r="D328" s="28"/>
      <c r="E328" s="28"/>
      <c r="F328" s="28"/>
      <c r="G328" s="37"/>
      <c r="H328" s="28"/>
      <c r="I328" s="28"/>
      <c r="J328" s="28"/>
      <c r="K328" s="28"/>
      <c r="L328" s="28"/>
      <c r="M328" s="28"/>
      <c r="N328" s="28"/>
      <c r="O328" s="29"/>
      <c r="P328" t="str">
        <f t="shared" si="176"/>
        <v/>
      </c>
      <c r="Q328" t="s">
        <v>609</v>
      </c>
      <c r="R328" t="s">
        <v>25</v>
      </c>
      <c r="S328" t="s">
        <v>260</v>
      </c>
      <c r="U328" t="str">
        <f t="shared" si="147"/>
        <v/>
      </c>
      <c r="V328" s="13"/>
    </row>
    <row r="329" spans="1:22" ht="13.2" customHeight="1" x14ac:dyDescent="0.3">
      <c r="A329" s="28"/>
      <c r="B329" s="28"/>
      <c r="C329" s="28"/>
      <c r="D329" s="28"/>
      <c r="E329" s="28"/>
      <c r="F329" s="28"/>
      <c r="G329" s="37"/>
      <c r="H329" s="28"/>
      <c r="I329" s="28"/>
      <c r="J329" s="28"/>
      <c r="K329" s="28"/>
      <c r="L329" s="28"/>
      <c r="M329" s="28"/>
      <c r="N329" s="28"/>
      <c r="O329" s="29"/>
      <c r="P329" t="str">
        <f t="shared" si="176"/>
        <v/>
      </c>
      <c r="Q329" t="s">
        <v>609</v>
      </c>
      <c r="R329" t="s">
        <v>32</v>
      </c>
      <c r="S329" t="s">
        <v>260</v>
      </c>
      <c r="U329" t="str">
        <f t="shared" si="150"/>
        <v/>
      </c>
      <c r="V329" s="13"/>
    </row>
    <row r="330" spans="1:22" ht="13.2" customHeight="1" x14ac:dyDescent="0.3">
      <c r="A330" s="28"/>
      <c r="B330" s="28"/>
      <c r="C330" s="28"/>
      <c r="D330" s="28"/>
      <c r="E330" s="28"/>
      <c r="F330" s="28"/>
      <c r="G330" s="37"/>
      <c r="H330" s="28"/>
      <c r="I330" s="28"/>
      <c r="J330" s="28"/>
      <c r="K330" s="28"/>
      <c r="L330" s="28"/>
      <c r="M330" s="28"/>
      <c r="N330" s="28"/>
      <c r="O330" s="29"/>
      <c r="P330" t="str">
        <f>IF(D$80="","",D$80)</f>
        <v/>
      </c>
      <c r="Q330" t="s">
        <v>610</v>
      </c>
      <c r="R330" t="s">
        <v>25</v>
      </c>
      <c r="S330" t="s">
        <v>262</v>
      </c>
      <c r="U330" t="str">
        <f t="shared" si="147"/>
        <v/>
      </c>
      <c r="V330" s="13" t="str">
        <f t="shared" ref="V330" si="177">IF(OR($N$15="Int.",ISBLANK($N$15)),"",IF(AND(U331="NO*",U333="NO*"),"Case 0",IF(U330="VALID",IF(U332="VALID",IF(U331="YES",IF(U333="YES","Case 1","Case 2"),IF(U333="YES","Case 3","Case 4")),IF(U331="YES",IF(U333="YES","Case 5","Case 6"),IF(U333="YES","Case 7","Case 8"))),IF(U332="VALID",IF(U331="YES",IF(U333="YES","Case 9","Case 10"),IF(U333="YES","Case 11","Case 12")),IF(U331="YES",IF(U333="YES","Case 13","Case 14"),IF(U333="YES","Case 15","Case 16"))))))</f>
        <v/>
      </c>
    </row>
    <row r="331" spans="1:22" ht="13.2" customHeight="1" x14ac:dyDescent="0.3">
      <c r="A331" s="28"/>
      <c r="B331" s="28"/>
      <c r="C331" s="28"/>
      <c r="D331" s="28"/>
      <c r="E331" s="28"/>
      <c r="F331" s="28"/>
      <c r="G331" s="37"/>
      <c r="H331" s="28"/>
      <c r="I331" s="28"/>
      <c r="J331" s="28"/>
      <c r="K331" s="28"/>
      <c r="L331" s="28"/>
      <c r="M331" s="28"/>
      <c r="N331" s="28"/>
      <c r="O331" s="29"/>
      <c r="P331" t="str">
        <f t="shared" ref="P331:P333" si="178">IF(D$80="","",D$80)</f>
        <v/>
      </c>
      <c r="Q331" t="s">
        <v>610</v>
      </c>
      <c r="R331" t="s">
        <v>32</v>
      </c>
      <c r="S331" t="s">
        <v>262</v>
      </c>
      <c r="U331" t="str">
        <f t="shared" si="150"/>
        <v/>
      </c>
      <c r="V331" s="13"/>
    </row>
    <row r="332" spans="1:22" ht="13.2" customHeight="1" x14ac:dyDescent="0.3">
      <c r="A332" s="28"/>
      <c r="B332" s="28"/>
      <c r="C332" s="28"/>
      <c r="D332" s="28"/>
      <c r="E332" s="28"/>
      <c r="F332" s="28"/>
      <c r="G332" s="37"/>
      <c r="H332" s="28"/>
      <c r="I332" s="28"/>
      <c r="J332" s="28"/>
      <c r="K332" s="28"/>
      <c r="L332" s="28"/>
      <c r="M332" s="28"/>
      <c r="N332" s="28"/>
      <c r="O332" s="29"/>
      <c r="P332" t="str">
        <f t="shared" si="178"/>
        <v/>
      </c>
      <c r="Q332" t="s">
        <v>611</v>
      </c>
      <c r="R332" t="s">
        <v>25</v>
      </c>
      <c r="S332" t="s">
        <v>262</v>
      </c>
      <c r="U332" t="str">
        <f t="shared" si="147"/>
        <v/>
      </c>
      <c r="V332" s="13"/>
    </row>
    <row r="333" spans="1:22" ht="13.2" customHeight="1" x14ac:dyDescent="0.3">
      <c r="A333" s="28"/>
      <c r="B333" s="28"/>
      <c r="C333" s="28"/>
      <c r="D333" s="28"/>
      <c r="E333" s="28"/>
      <c r="F333" s="28"/>
      <c r="G333" s="37"/>
      <c r="H333" s="28"/>
      <c r="I333" s="28"/>
      <c r="J333" s="28"/>
      <c r="K333" s="28"/>
      <c r="L333" s="28"/>
      <c r="M333" s="28"/>
      <c r="N333" s="28"/>
      <c r="O333" s="29"/>
      <c r="P333" t="str">
        <f t="shared" si="178"/>
        <v/>
      </c>
      <c r="Q333" t="s">
        <v>611</v>
      </c>
      <c r="R333" t="s">
        <v>32</v>
      </c>
      <c r="S333" t="s">
        <v>262</v>
      </c>
      <c r="U333" t="str">
        <f t="shared" si="150"/>
        <v/>
      </c>
      <c r="V333" s="13"/>
    </row>
    <row r="334" spans="1:22" ht="13.2" customHeight="1" x14ac:dyDescent="0.3">
      <c r="A334" s="28"/>
      <c r="B334" s="28"/>
      <c r="C334" s="28"/>
      <c r="D334" s="28"/>
      <c r="E334" s="28"/>
      <c r="F334" s="28"/>
      <c r="G334" s="37"/>
      <c r="H334" s="28"/>
      <c r="I334" s="28"/>
      <c r="J334" s="28"/>
      <c r="K334" s="28"/>
      <c r="L334" s="28"/>
      <c r="M334" s="28"/>
      <c r="N334" s="28"/>
      <c r="O334" s="29"/>
      <c r="P334" t="str">
        <f>IF(D$81="","",D$81)</f>
        <v/>
      </c>
      <c r="Q334" t="s">
        <v>612</v>
      </c>
      <c r="R334" t="s">
        <v>25</v>
      </c>
      <c r="S334" t="s">
        <v>265</v>
      </c>
      <c r="U334" t="str">
        <f t="shared" si="147"/>
        <v/>
      </c>
      <c r="V334" s="13" t="str">
        <f t="shared" ref="V334" si="179">IF(OR($N$15="Int.",ISBLANK($N$15)),"",IF(AND(U335="NO*",U337="NO*"),"Case 0",IF(U334="VALID",IF(U336="VALID",IF(U335="YES",IF(U337="YES","Case 1","Case 2"),IF(U337="YES","Case 3","Case 4")),IF(U335="YES",IF(U337="YES","Case 5","Case 6"),IF(U337="YES","Case 7","Case 8"))),IF(U336="VALID",IF(U335="YES",IF(U337="YES","Case 9","Case 10"),IF(U337="YES","Case 11","Case 12")),IF(U335="YES",IF(U337="YES","Case 13","Case 14"),IF(U337="YES","Case 15","Case 16"))))))</f>
        <v/>
      </c>
    </row>
    <row r="335" spans="1:22" ht="13.2" customHeight="1" x14ac:dyDescent="0.3">
      <c r="A335" s="28"/>
      <c r="B335" s="28"/>
      <c r="C335" s="28"/>
      <c r="D335" s="28"/>
      <c r="E335" s="28"/>
      <c r="F335" s="28"/>
      <c r="G335" s="37"/>
      <c r="H335" s="28"/>
      <c r="I335" s="28"/>
      <c r="J335" s="28"/>
      <c r="K335" s="28"/>
      <c r="L335" s="28"/>
      <c r="M335" s="28"/>
      <c r="N335" s="28"/>
      <c r="O335" s="29"/>
      <c r="P335" t="str">
        <f t="shared" ref="P335:P337" si="180">IF(D$81="","",D$81)</f>
        <v/>
      </c>
      <c r="Q335" t="s">
        <v>612</v>
      </c>
      <c r="R335" t="s">
        <v>32</v>
      </c>
      <c r="S335" t="s">
        <v>265</v>
      </c>
      <c r="U335" t="str">
        <f t="shared" si="150"/>
        <v/>
      </c>
      <c r="V335" s="13"/>
    </row>
    <row r="336" spans="1:22" ht="13.2" customHeight="1" x14ac:dyDescent="0.3">
      <c r="A336" s="28"/>
      <c r="B336" s="28"/>
      <c r="C336" s="28"/>
      <c r="D336" s="28"/>
      <c r="E336" s="28"/>
      <c r="F336" s="28"/>
      <c r="G336" s="37"/>
      <c r="H336" s="28"/>
      <c r="I336" s="28"/>
      <c r="J336" s="28"/>
      <c r="K336" s="28"/>
      <c r="L336" s="28"/>
      <c r="M336" s="28"/>
      <c r="N336" s="28"/>
      <c r="O336" s="29"/>
      <c r="P336" t="str">
        <f t="shared" si="180"/>
        <v/>
      </c>
      <c r="Q336" t="s">
        <v>613</v>
      </c>
      <c r="R336" t="s">
        <v>25</v>
      </c>
      <c r="S336" t="s">
        <v>265</v>
      </c>
      <c r="U336" t="str">
        <f t="shared" si="147"/>
        <v/>
      </c>
      <c r="V336" s="13"/>
    </row>
    <row r="337" spans="1:22" ht="13.2" customHeight="1" x14ac:dyDescent="0.3">
      <c r="A337" s="28"/>
      <c r="B337" s="28"/>
      <c r="C337" s="28"/>
      <c r="D337" s="28"/>
      <c r="E337" s="28"/>
      <c r="F337" s="28"/>
      <c r="G337" s="37"/>
      <c r="H337" s="28"/>
      <c r="I337" s="28"/>
      <c r="J337" s="28"/>
      <c r="K337" s="28"/>
      <c r="L337" s="28"/>
      <c r="M337" s="28"/>
      <c r="N337" s="28"/>
      <c r="O337" s="29"/>
      <c r="P337" t="str">
        <f t="shared" si="180"/>
        <v/>
      </c>
      <c r="Q337" t="s">
        <v>613</v>
      </c>
      <c r="R337" t="s">
        <v>32</v>
      </c>
      <c r="S337" t="s">
        <v>265</v>
      </c>
      <c r="U337" t="str">
        <f t="shared" si="150"/>
        <v/>
      </c>
      <c r="V337" s="13"/>
    </row>
    <row r="338" spans="1:22" ht="13.2" customHeight="1" x14ac:dyDescent="0.3">
      <c r="A338" s="28"/>
      <c r="B338" s="28"/>
      <c r="C338" s="28"/>
      <c r="D338" s="28"/>
      <c r="E338" s="28"/>
      <c r="F338" s="28"/>
      <c r="G338" s="37"/>
      <c r="H338" s="28"/>
      <c r="I338" s="28"/>
      <c r="J338" s="28"/>
      <c r="K338" s="28"/>
      <c r="L338" s="28"/>
      <c r="M338" s="28"/>
      <c r="N338" s="28"/>
      <c r="O338" s="29"/>
      <c r="P338" t="str">
        <f>IF(D$82="","",D$82)</f>
        <v/>
      </c>
      <c r="Q338" t="s">
        <v>614</v>
      </c>
      <c r="R338" t="s">
        <v>25</v>
      </c>
      <c r="S338" t="s">
        <v>267</v>
      </c>
      <c r="U338" t="str">
        <f t="shared" ref="U338:U400" si="181">IF($T$1&lt;&gt;"Cq","",IF(T338="","INVALID",IF(T338&lt;33,"VALID","INVALID")))</f>
        <v/>
      </c>
      <c r="V338" s="13" t="str">
        <f t="shared" ref="V338" si="182">IF(OR($N$15="Int.",ISBLANK($N$15)),"",IF(AND(U339="NO*",U341="NO*"),"Case 0",IF(U338="VALID",IF(U340="VALID",IF(U339="YES",IF(U341="YES","Case 1","Case 2"),IF(U341="YES","Case 3","Case 4")),IF(U339="YES",IF(U341="YES","Case 5","Case 6"),IF(U341="YES","Case 7","Case 8"))),IF(U340="VALID",IF(U339="YES",IF(U341="YES","Case 9","Case 10"),IF(U341="YES","Case 11","Case 12")),IF(U339="YES",IF(U341="YES","Case 13","Case 14"),IF(U341="YES","Case 15","Case 16"))))))</f>
        <v/>
      </c>
    </row>
    <row r="339" spans="1:22" ht="13.2" customHeight="1" x14ac:dyDescent="0.3">
      <c r="A339" s="28"/>
      <c r="B339" s="28"/>
      <c r="C339" s="28"/>
      <c r="D339" s="28"/>
      <c r="E339" s="28"/>
      <c r="F339" s="28"/>
      <c r="G339" s="37"/>
      <c r="H339" s="28"/>
      <c r="I339" s="28"/>
      <c r="J339" s="28"/>
      <c r="K339" s="28"/>
      <c r="L339" s="28"/>
      <c r="M339" s="28"/>
      <c r="N339" s="28"/>
      <c r="O339" s="29"/>
      <c r="P339" t="str">
        <f t="shared" ref="P339:P341" si="183">IF(D$82="","",D$82)</f>
        <v/>
      </c>
      <c r="Q339" t="s">
        <v>614</v>
      </c>
      <c r="R339" t="s">
        <v>32</v>
      </c>
      <c r="S339" t="s">
        <v>267</v>
      </c>
      <c r="U339" t="str">
        <f t="shared" ref="U339:U401" si="184">IF($T$1&lt;&gt;"Cq","",IF(T339="","NO",IF(T339&lt;33,"YES","NO*")))</f>
        <v/>
      </c>
      <c r="V339" s="13"/>
    </row>
    <row r="340" spans="1:22" ht="13.2" customHeight="1" x14ac:dyDescent="0.3">
      <c r="A340" s="28"/>
      <c r="B340" s="28"/>
      <c r="C340" s="28"/>
      <c r="D340" s="28"/>
      <c r="E340" s="28"/>
      <c r="F340" s="28"/>
      <c r="G340" s="37"/>
      <c r="H340" s="28"/>
      <c r="I340" s="28"/>
      <c r="J340" s="28"/>
      <c r="K340" s="28"/>
      <c r="L340" s="28"/>
      <c r="M340" s="28"/>
      <c r="N340" s="28"/>
      <c r="O340" s="29"/>
      <c r="P340" t="str">
        <f t="shared" si="183"/>
        <v/>
      </c>
      <c r="Q340" t="s">
        <v>615</v>
      </c>
      <c r="R340" t="s">
        <v>25</v>
      </c>
      <c r="S340" t="s">
        <v>267</v>
      </c>
      <c r="U340" t="str">
        <f t="shared" si="181"/>
        <v/>
      </c>
      <c r="V340" s="13"/>
    </row>
    <row r="341" spans="1:22" ht="13.2" customHeight="1" x14ac:dyDescent="0.3">
      <c r="A341" s="28"/>
      <c r="B341" s="28"/>
      <c r="C341" s="28"/>
      <c r="D341" s="28"/>
      <c r="E341" s="28"/>
      <c r="F341" s="28"/>
      <c r="G341" s="37"/>
      <c r="H341" s="28"/>
      <c r="I341" s="28"/>
      <c r="J341" s="28"/>
      <c r="K341" s="28"/>
      <c r="L341" s="28"/>
      <c r="M341" s="28"/>
      <c r="N341" s="28"/>
      <c r="O341" s="29"/>
      <c r="P341" t="str">
        <f t="shared" si="183"/>
        <v/>
      </c>
      <c r="Q341" t="s">
        <v>615</v>
      </c>
      <c r="R341" t="s">
        <v>32</v>
      </c>
      <c r="S341" t="s">
        <v>267</v>
      </c>
      <c r="U341" t="str">
        <f t="shared" si="184"/>
        <v/>
      </c>
      <c r="V341" s="13"/>
    </row>
    <row r="342" spans="1:22" ht="13.2" customHeight="1" x14ac:dyDescent="0.3">
      <c r="A342" s="28"/>
      <c r="B342" s="28"/>
      <c r="C342" s="28"/>
      <c r="D342" s="28"/>
      <c r="E342" s="28"/>
      <c r="F342" s="28"/>
      <c r="G342" s="37"/>
      <c r="H342" s="28"/>
      <c r="I342" s="28"/>
      <c r="J342" s="28"/>
      <c r="K342" s="28"/>
      <c r="L342" s="28"/>
      <c r="M342" s="28"/>
      <c r="N342" s="28"/>
      <c r="O342" s="29"/>
      <c r="P342" t="str">
        <f>IF(D$83="","",D$83)</f>
        <v/>
      </c>
      <c r="Q342" t="s">
        <v>616</v>
      </c>
      <c r="R342" t="s">
        <v>25</v>
      </c>
      <c r="S342" t="s">
        <v>270</v>
      </c>
      <c r="U342" t="str">
        <f t="shared" si="181"/>
        <v/>
      </c>
      <c r="V342" s="13" t="str">
        <f t="shared" ref="V342" si="185">IF(OR($N$15="Int.",ISBLANK($N$15)),"",IF(AND(U343="NO*",U345="NO*"),"Case 0",IF(U342="VALID",IF(U344="VALID",IF(U343="YES",IF(U345="YES","Case 1","Case 2"),IF(U345="YES","Case 3","Case 4")),IF(U343="YES",IF(U345="YES","Case 5","Case 6"),IF(U345="YES","Case 7","Case 8"))),IF(U344="VALID",IF(U343="YES",IF(U345="YES","Case 9","Case 10"),IF(U345="YES","Case 11","Case 12")),IF(U343="YES",IF(U345="YES","Case 13","Case 14"),IF(U345="YES","Case 15","Case 16"))))))</f>
        <v/>
      </c>
    </row>
    <row r="343" spans="1:22" ht="13.2" customHeight="1" x14ac:dyDescent="0.3">
      <c r="A343" s="28"/>
      <c r="B343" s="28"/>
      <c r="C343" s="28"/>
      <c r="D343" s="28"/>
      <c r="E343" s="28"/>
      <c r="F343" s="28"/>
      <c r="G343" s="37"/>
      <c r="H343" s="28"/>
      <c r="I343" s="28"/>
      <c r="J343" s="28"/>
      <c r="K343" s="28"/>
      <c r="L343" s="28"/>
      <c r="M343" s="28"/>
      <c r="N343" s="28"/>
      <c r="O343" s="29"/>
      <c r="P343" t="str">
        <f t="shared" ref="P343:P345" si="186">IF(D$83="","",D$83)</f>
        <v/>
      </c>
      <c r="Q343" t="s">
        <v>616</v>
      </c>
      <c r="R343" t="s">
        <v>32</v>
      </c>
      <c r="S343" t="s">
        <v>270</v>
      </c>
      <c r="U343" t="str">
        <f t="shared" si="184"/>
        <v/>
      </c>
      <c r="V343" s="13"/>
    </row>
    <row r="344" spans="1:22" ht="13.2" customHeight="1" x14ac:dyDescent="0.3">
      <c r="A344" s="28"/>
      <c r="B344" s="28"/>
      <c r="C344" s="28"/>
      <c r="D344" s="28"/>
      <c r="E344" s="28"/>
      <c r="F344" s="28"/>
      <c r="G344" s="37"/>
      <c r="H344" s="28"/>
      <c r="I344" s="28"/>
      <c r="J344" s="28"/>
      <c r="K344" s="28"/>
      <c r="L344" s="28"/>
      <c r="M344" s="28"/>
      <c r="N344" s="28"/>
      <c r="O344" s="29"/>
      <c r="P344" t="str">
        <f t="shared" si="186"/>
        <v/>
      </c>
      <c r="Q344" t="s">
        <v>617</v>
      </c>
      <c r="R344" t="s">
        <v>25</v>
      </c>
      <c r="S344" t="s">
        <v>270</v>
      </c>
      <c r="U344" t="str">
        <f t="shared" si="181"/>
        <v/>
      </c>
      <c r="V344" s="13"/>
    </row>
    <row r="345" spans="1:22" ht="13.2" customHeight="1" x14ac:dyDescent="0.3">
      <c r="A345" s="28"/>
      <c r="B345" s="28"/>
      <c r="C345" s="28"/>
      <c r="D345" s="28"/>
      <c r="E345" s="28"/>
      <c r="F345" s="28"/>
      <c r="G345" s="37"/>
      <c r="H345" s="28"/>
      <c r="I345" s="28"/>
      <c r="J345" s="28"/>
      <c r="K345" s="28"/>
      <c r="L345" s="28"/>
      <c r="M345" s="28"/>
      <c r="N345" s="28"/>
      <c r="O345" s="29"/>
      <c r="P345" t="str">
        <f t="shared" si="186"/>
        <v/>
      </c>
      <c r="Q345" t="s">
        <v>617</v>
      </c>
      <c r="R345" t="s">
        <v>32</v>
      </c>
      <c r="S345" t="s">
        <v>270</v>
      </c>
      <c r="U345" t="str">
        <f t="shared" si="184"/>
        <v/>
      </c>
      <c r="V345" s="13"/>
    </row>
    <row r="346" spans="1:22" ht="13.2" customHeight="1" x14ac:dyDescent="0.3">
      <c r="A346" s="28"/>
      <c r="B346" s="28"/>
      <c r="C346" s="28"/>
      <c r="D346" s="28"/>
      <c r="E346" s="28"/>
      <c r="F346" s="28"/>
      <c r="G346" s="37"/>
      <c r="H346" s="28"/>
      <c r="I346" s="28"/>
      <c r="J346" s="28"/>
      <c r="K346" s="28"/>
      <c r="L346" s="28"/>
      <c r="M346" s="28"/>
      <c r="N346" s="28"/>
      <c r="O346" s="29"/>
      <c r="P346" t="str">
        <f>IF(D$84="","",D$84)</f>
        <v/>
      </c>
      <c r="Q346" t="s">
        <v>618</v>
      </c>
      <c r="R346" t="s">
        <v>25</v>
      </c>
      <c r="S346" t="s">
        <v>272</v>
      </c>
      <c r="U346" t="str">
        <f t="shared" si="181"/>
        <v/>
      </c>
      <c r="V346" s="13" t="str">
        <f t="shared" ref="V346" si="187">IF(OR($N$15="Int.",ISBLANK($N$15)),"",IF(AND(U347="NO*",U349="NO*"),"Case 0",IF(U346="VALID",IF(U348="VALID",IF(U347="YES",IF(U349="YES","Case 1","Case 2"),IF(U349="YES","Case 3","Case 4")),IF(U347="YES",IF(U349="YES","Case 5","Case 6"),IF(U349="YES","Case 7","Case 8"))),IF(U348="VALID",IF(U347="YES",IF(U349="YES","Case 9","Case 10"),IF(U349="YES","Case 11","Case 12")),IF(U347="YES",IF(U349="YES","Case 13","Case 14"),IF(U349="YES","Case 15","Case 16"))))))</f>
        <v/>
      </c>
    </row>
    <row r="347" spans="1:22" ht="13.2" customHeight="1" x14ac:dyDescent="0.3">
      <c r="A347" s="28"/>
      <c r="B347" s="28"/>
      <c r="C347" s="28"/>
      <c r="D347" s="28"/>
      <c r="E347" s="28"/>
      <c r="F347" s="28"/>
      <c r="G347" s="37"/>
      <c r="H347" s="28"/>
      <c r="I347" s="28"/>
      <c r="J347" s="28"/>
      <c r="K347" s="28"/>
      <c r="L347" s="28"/>
      <c r="M347" s="28"/>
      <c r="N347" s="28"/>
      <c r="O347" s="29"/>
      <c r="P347" t="str">
        <f t="shared" ref="P347:P349" si="188">IF(D$84="","",D$84)</f>
        <v/>
      </c>
      <c r="Q347" t="s">
        <v>618</v>
      </c>
      <c r="R347" t="s">
        <v>32</v>
      </c>
      <c r="S347" t="s">
        <v>272</v>
      </c>
      <c r="U347" t="str">
        <f t="shared" si="184"/>
        <v/>
      </c>
      <c r="V347" s="13"/>
    </row>
    <row r="348" spans="1:22" ht="13.2" customHeight="1" x14ac:dyDescent="0.3">
      <c r="A348" s="28"/>
      <c r="B348" s="28"/>
      <c r="C348" s="28"/>
      <c r="D348" s="28"/>
      <c r="E348" s="28"/>
      <c r="F348" s="28"/>
      <c r="G348" s="37"/>
      <c r="H348" s="28"/>
      <c r="I348" s="28"/>
      <c r="J348" s="28"/>
      <c r="K348" s="28"/>
      <c r="L348" s="28"/>
      <c r="M348" s="28"/>
      <c r="N348" s="28"/>
      <c r="O348" s="29"/>
      <c r="P348" t="str">
        <f t="shared" si="188"/>
        <v/>
      </c>
      <c r="Q348" t="s">
        <v>619</v>
      </c>
      <c r="R348" t="s">
        <v>25</v>
      </c>
      <c r="S348" t="s">
        <v>272</v>
      </c>
      <c r="U348" t="str">
        <f t="shared" si="181"/>
        <v/>
      </c>
      <c r="V348" s="13"/>
    </row>
    <row r="349" spans="1:22" ht="13.2" customHeight="1" x14ac:dyDescent="0.3">
      <c r="A349" s="28"/>
      <c r="B349" s="28"/>
      <c r="C349" s="28"/>
      <c r="D349" s="28"/>
      <c r="E349" s="28"/>
      <c r="F349" s="28"/>
      <c r="G349" s="37"/>
      <c r="H349" s="28"/>
      <c r="I349" s="28"/>
      <c r="J349" s="28"/>
      <c r="K349" s="28"/>
      <c r="L349" s="28"/>
      <c r="M349" s="28"/>
      <c r="N349" s="28"/>
      <c r="O349" s="29"/>
      <c r="P349" t="str">
        <f t="shared" si="188"/>
        <v/>
      </c>
      <c r="Q349" t="s">
        <v>619</v>
      </c>
      <c r="R349" t="s">
        <v>32</v>
      </c>
      <c r="S349" t="s">
        <v>272</v>
      </c>
      <c r="U349" t="str">
        <f t="shared" si="184"/>
        <v/>
      </c>
      <c r="V349" s="13"/>
    </row>
    <row r="350" spans="1:22" ht="13.2" customHeight="1" x14ac:dyDescent="0.3">
      <c r="A350" s="28"/>
      <c r="B350" s="28"/>
      <c r="C350" s="28"/>
      <c r="D350" s="28"/>
      <c r="E350" s="28"/>
      <c r="F350" s="28"/>
      <c r="G350" s="37"/>
      <c r="H350" s="28"/>
      <c r="I350" s="28"/>
      <c r="J350" s="28"/>
      <c r="K350" s="28"/>
      <c r="L350" s="28"/>
      <c r="M350" s="28"/>
      <c r="N350" s="28"/>
      <c r="O350" s="29"/>
      <c r="P350" t="str">
        <f>IF(D$85="","",D$85)</f>
        <v/>
      </c>
      <c r="Q350" t="s">
        <v>69</v>
      </c>
      <c r="R350" t="s">
        <v>25</v>
      </c>
      <c r="S350" t="s">
        <v>275</v>
      </c>
      <c r="U350" t="str">
        <f t="shared" si="181"/>
        <v/>
      </c>
      <c r="V350" s="13" t="str">
        <f t="shared" ref="V350" si="189">IF(OR($N$15="Int.",ISBLANK($N$15)),"",IF(AND(U351="NO*",U353="NO*"),"Case 0",IF(U350="VALID",IF(U352="VALID",IF(U351="YES",IF(U353="YES","Case 1","Case 2"),IF(U353="YES","Case 3","Case 4")),IF(U351="YES",IF(U353="YES","Case 5","Case 6"),IF(U353="YES","Case 7","Case 8"))),IF(U352="VALID",IF(U351="YES",IF(U353="YES","Case 9","Case 10"),IF(U353="YES","Case 11","Case 12")),IF(U351="YES",IF(U353="YES","Case 13","Case 14"),IF(U353="YES","Case 15","Case 16"))))))</f>
        <v/>
      </c>
    </row>
    <row r="351" spans="1:22" ht="13.2" customHeight="1" x14ac:dyDescent="0.3">
      <c r="A351" s="28"/>
      <c r="B351" s="28"/>
      <c r="C351" s="28"/>
      <c r="D351" s="28"/>
      <c r="E351" s="28"/>
      <c r="F351" s="28"/>
      <c r="G351" s="37"/>
      <c r="H351" s="28"/>
      <c r="I351" s="28"/>
      <c r="J351" s="28"/>
      <c r="K351" s="28"/>
      <c r="L351" s="28"/>
      <c r="M351" s="28"/>
      <c r="N351" s="28"/>
      <c r="O351" s="29"/>
      <c r="P351" t="str">
        <f t="shared" ref="P351:P353" si="190">IF(D$85="","",D$85)</f>
        <v/>
      </c>
      <c r="Q351" t="s">
        <v>69</v>
      </c>
      <c r="R351" t="s">
        <v>32</v>
      </c>
      <c r="S351" t="s">
        <v>275</v>
      </c>
      <c r="U351" t="str">
        <f t="shared" si="184"/>
        <v/>
      </c>
      <c r="V351" s="13"/>
    </row>
    <row r="352" spans="1:22" ht="13.2" customHeight="1" x14ac:dyDescent="0.3">
      <c r="A352" s="28"/>
      <c r="B352" s="28"/>
      <c r="C352" s="28"/>
      <c r="D352" s="28"/>
      <c r="E352" s="28"/>
      <c r="F352" s="28"/>
      <c r="G352" s="37"/>
      <c r="H352" s="28"/>
      <c r="I352" s="28"/>
      <c r="J352" s="28"/>
      <c r="K352" s="28"/>
      <c r="L352" s="28"/>
      <c r="M352" s="28"/>
      <c r="N352" s="28"/>
      <c r="O352" s="29"/>
      <c r="P352" t="str">
        <f t="shared" si="190"/>
        <v/>
      </c>
      <c r="Q352" t="s">
        <v>73</v>
      </c>
      <c r="R352" t="s">
        <v>25</v>
      </c>
      <c r="S352" t="s">
        <v>275</v>
      </c>
      <c r="U352" t="str">
        <f t="shared" si="181"/>
        <v/>
      </c>
      <c r="V352" s="13"/>
    </row>
    <row r="353" spans="1:22" ht="13.2" customHeight="1" x14ac:dyDescent="0.3">
      <c r="A353" s="28"/>
      <c r="B353" s="28"/>
      <c r="C353" s="28"/>
      <c r="D353" s="28"/>
      <c r="E353" s="28"/>
      <c r="F353" s="28"/>
      <c r="G353" s="37"/>
      <c r="H353" s="28"/>
      <c r="I353" s="28"/>
      <c r="J353" s="28"/>
      <c r="K353" s="28"/>
      <c r="L353" s="28"/>
      <c r="M353" s="28"/>
      <c r="N353" s="28"/>
      <c r="O353" s="29"/>
      <c r="P353" t="str">
        <f t="shared" si="190"/>
        <v/>
      </c>
      <c r="Q353" t="s">
        <v>73</v>
      </c>
      <c r="R353" t="s">
        <v>32</v>
      </c>
      <c r="S353" t="s">
        <v>275</v>
      </c>
      <c r="U353" t="str">
        <f t="shared" si="184"/>
        <v/>
      </c>
      <c r="V353" s="13"/>
    </row>
    <row r="354" spans="1:22" ht="13.2" customHeight="1" x14ac:dyDescent="0.3">
      <c r="A354" s="28"/>
      <c r="B354" s="28"/>
      <c r="C354" s="28"/>
      <c r="D354" s="28"/>
      <c r="E354" s="28"/>
      <c r="F354" s="28"/>
      <c r="G354" s="37"/>
      <c r="H354" s="28"/>
      <c r="I354" s="28"/>
      <c r="J354" s="28"/>
      <c r="K354" s="28"/>
      <c r="L354" s="28"/>
      <c r="M354" s="28"/>
      <c r="N354" s="28"/>
      <c r="O354" s="29"/>
      <c r="P354" t="str">
        <f>IF(D$86="","",D$86)</f>
        <v/>
      </c>
      <c r="Q354" t="s">
        <v>620</v>
      </c>
      <c r="R354" t="s">
        <v>25</v>
      </c>
      <c r="S354" t="s">
        <v>277</v>
      </c>
      <c r="U354" t="str">
        <f t="shared" si="181"/>
        <v/>
      </c>
      <c r="V354" s="13" t="str">
        <f t="shared" ref="V354" si="191">IF(OR($N$15="Int.",ISBLANK($N$15)),"",IF(AND(U355="NO*",U357="NO*"),"Case 0",IF(U354="VALID",IF(U356="VALID",IF(U355="YES",IF(U357="YES","Case 1","Case 2"),IF(U357="YES","Case 3","Case 4")),IF(U355="YES",IF(U357="YES","Case 5","Case 6"),IF(U357="YES","Case 7","Case 8"))),IF(U356="VALID",IF(U355="YES",IF(U357="YES","Case 9","Case 10"),IF(U357="YES","Case 11","Case 12")),IF(U355="YES",IF(U357="YES","Case 13","Case 14"),IF(U357="YES","Case 15","Case 16"))))))</f>
        <v/>
      </c>
    </row>
    <row r="355" spans="1:22" ht="13.2" customHeight="1" x14ac:dyDescent="0.3">
      <c r="A355" s="28"/>
      <c r="B355" s="28"/>
      <c r="C355" s="28"/>
      <c r="D355" s="28"/>
      <c r="E355" s="28"/>
      <c r="F355" s="28"/>
      <c r="G355" s="37"/>
      <c r="H355" s="28"/>
      <c r="I355" s="28"/>
      <c r="J355" s="28"/>
      <c r="K355" s="28"/>
      <c r="L355" s="28"/>
      <c r="M355" s="28"/>
      <c r="N355" s="28"/>
      <c r="O355" s="29"/>
      <c r="P355" t="str">
        <f t="shared" ref="P355:P357" si="192">IF(D$86="","",D$86)</f>
        <v/>
      </c>
      <c r="Q355" t="s">
        <v>620</v>
      </c>
      <c r="R355" t="s">
        <v>32</v>
      </c>
      <c r="S355" t="s">
        <v>277</v>
      </c>
      <c r="U355" t="str">
        <f t="shared" si="184"/>
        <v/>
      </c>
      <c r="V355" s="13"/>
    </row>
    <row r="356" spans="1:22" ht="13.2" customHeight="1" x14ac:dyDescent="0.3">
      <c r="A356" s="28"/>
      <c r="B356" s="28"/>
      <c r="C356" s="28"/>
      <c r="D356" s="28"/>
      <c r="E356" s="28"/>
      <c r="F356" s="28"/>
      <c r="G356" s="37"/>
      <c r="H356" s="28"/>
      <c r="I356" s="28"/>
      <c r="J356" s="28"/>
      <c r="K356" s="28"/>
      <c r="L356" s="28"/>
      <c r="M356" s="28"/>
      <c r="N356" s="28"/>
      <c r="O356" s="29"/>
      <c r="P356" t="str">
        <f t="shared" si="192"/>
        <v/>
      </c>
      <c r="Q356" t="s">
        <v>621</v>
      </c>
      <c r="R356" t="s">
        <v>25</v>
      </c>
      <c r="S356" t="s">
        <v>277</v>
      </c>
      <c r="U356" t="str">
        <f t="shared" si="181"/>
        <v/>
      </c>
      <c r="V356" s="13"/>
    </row>
    <row r="357" spans="1:22" ht="13.2" customHeight="1" x14ac:dyDescent="0.3">
      <c r="A357" s="28"/>
      <c r="B357" s="28"/>
      <c r="C357" s="28"/>
      <c r="D357" s="28"/>
      <c r="E357" s="28"/>
      <c r="F357" s="28"/>
      <c r="G357" s="37"/>
      <c r="H357" s="28"/>
      <c r="I357" s="28"/>
      <c r="J357" s="28"/>
      <c r="K357" s="28"/>
      <c r="L357" s="28"/>
      <c r="M357" s="28"/>
      <c r="N357" s="28"/>
      <c r="O357" s="29"/>
      <c r="P357" t="str">
        <f t="shared" si="192"/>
        <v/>
      </c>
      <c r="Q357" t="s">
        <v>621</v>
      </c>
      <c r="R357" t="s">
        <v>32</v>
      </c>
      <c r="S357" t="s">
        <v>277</v>
      </c>
      <c r="U357" t="str">
        <f t="shared" si="184"/>
        <v/>
      </c>
      <c r="V357" s="13"/>
    </row>
    <row r="358" spans="1:22" ht="13.2" customHeight="1" x14ac:dyDescent="0.3">
      <c r="A358" s="28"/>
      <c r="B358" s="28"/>
      <c r="C358" s="28"/>
      <c r="D358" s="28"/>
      <c r="E358" s="28"/>
      <c r="F358" s="28"/>
      <c r="G358" s="37"/>
      <c r="H358" s="28"/>
      <c r="I358" s="28"/>
      <c r="J358" s="28"/>
      <c r="K358" s="28"/>
      <c r="L358" s="28"/>
      <c r="M358" s="28"/>
      <c r="N358" s="28"/>
      <c r="O358" s="29"/>
      <c r="P358" t="str">
        <f>IF(D$87="","",D$87)</f>
        <v/>
      </c>
      <c r="Q358" t="s">
        <v>622</v>
      </c>
      <c r="R358" t="s">
        <v>25</v>
      </c>
      <c r="S358" t="s">
        <v>280</v>
      </c>
      <c r="U358" t="str">
        <f t="shared" si="181"/>
        <v/>
      </c>
      <c r="V358" s="13" t="str">
        <f t="shared" ref="V358" si="193">IF(OR($N$15="Int.",ISBLANK($N$15)),"",IF(AND(U359="NO*",U361="NO*"),"Case 0",IF(U358="VALID",IF(U360="VALID",IF(U359="YES",IF(U361="YES","Case 1","Case 2"),IF(U361="YES","Case 3","Case 4")),IF(U359="YES",IF(U361="YES","Case 5","Case 6"),IF(U361="YES","Case 7","Case 8"))),IF(U360="VALID",IF(U359="YES",IF(U361="YES","Case 9","Case 10"),IF(U361="YES","Case 11","Case 12")),IF(U359="YES",IF(U361="YES","Case 13","Case 14"),IF(U361="YES","Case 15","Case 16"))))))</f>
        <v/>
      </c>
    </row>
    <row r="359" spans="1:22" ht="13.2" customHeight="1" x14ac:dyDescent="0.3">
      <c r="A359" s="28"/>
      <c r="B359" s="28"/>
      <c r="C359" s="28"/>
      <c r="D359" s="28"/>
      <c r="E359" s="28"/>
      <c r="F359" s="28"/>
      <c r="G359" s="37"/>
      <c r="H359" s="28"/>
      <c r="I359" s="28"/>
      <c r="J359" s="28"/>
      <c r="K359" s="28"/>
      <c r="L359" s="28"/>
      <c r="M359" s="28"/>
      <c r="N359" s="28"/>
      <c r="O359" s="29"/>
      <c r="P359" t="str">
        <f t="shared" ref="P359:P361" si="194">IF(D$87="","",D$87)</f>
        <v/>
      </c>
      <c r="Q359" t="s">
        <v>622</v>
      </c>
      <c r="R359" t="s">
        <v>32</v>
      </c>
      <c r="S359" t="s">
        <v>280</v>
      </c>
      <c r="U359" t="str">
        <f t="shared" si="184"/>
        <v/>
      </c>
      <c r="V359" s="13"/>
    </row>
    <row r="360" spans="1:22" ht="13.2" customHeight="1" x14ac:dyDescent="0.3">
      <c r="A360" s="28"/>
      <c r="B360" s="28"/>
      <c r="C360" s="28"/>
      <c r="D360" s="28"/>
      <c r="E360" s="28"/>
      <c r="F360" s="28"/>
      <c r="G360" s="37"/>
      <c r="H360" s="28"/>
      <c r="I360" s="28"/>
      <c r="J360" s="28"/>
      <c r="K360" s="28"/>
      <c r="L360" s="28"/>
      <c r="M360" s="28"/>
      <c r="N360" s="28"/>
      <c r="O360" s="29"/>
      <c r="P360" t="str">
        <f t="shared" si="194"/>
        <v/>
      </c>
      <c r="Q360" t="s">
        <v>623</v>
      </c>
      <c r="R360" t="s">
        <v>25</v>
      </c>
      <c r="S360" t="s">
        <v>280</v>
      </c>
      <c r="U360" t="str">
        <f t="shared" si="181"/>
        <v/>
      </c>
      <c r="V360" s="13"/>
    </row>
    <row r="361" spans="1:22" ht="13.2" customHeight="1" x14ac:dyDescent="0.3">
      <c r="A361" s="28"/>
      <c r="B361" s="28"/>
      <c r="C361" s="28"/>
      <c r="D361" s="28"/>
      <c r="E361" s="28"/>
      <c r="F361" s="28"/>
      <c r="G361" s="37"/>
      <c r="H361" s="28"/>
      <c r="I361" s="28"/>
      <c r="J361" s="28"/>
      <c r="K361" s="28"/>
      <c r="L361" s="28"/>
      <c r="M361" s="28"/>
      <c r="N361" s="28"/>
      <c r="O361" s="29"/>
      <c r="P361" t="str">
        <f t="shared" si="194"/>
        <v/>
      </c>
      <c r="Q361" t="s">
        <v>623</v>
      </c>
      <c r="R361" t="s">
        <v>32</v>
      </c>
      <c r="S361" t="s">
        <v>280</v>
      </c>
      <c r="U361" t="str">
        <f t="shared" si="184"/>
        <v/>
      </c>
      <c r="V361" s="13"/>
    </row>
    <row r="362" spans="1:22" ht="13.2" customHeight="1" x14ac:dyDescent="0.3">
      <c r="A362" s="28"/>
      <c r="B362" s="28"/>
      <c r="C362" s="28"/>
      <c r="D362" s="28"/>
      <c r="E362" s="28"/>
      <c r="F362" s="28"/>
      <c r="G362" s="37"/>
      <c r="H362" s="28"/>
      <c r="I362" s="28"/>
      <c r="J362" s="28"/>
      <c r="K362" s="28"/>
      <c r="L362" s="28"/>
      <c r="M362" s="28"/>
      <c r="N362" s="28"/>
      <c r="O362" s="29"/>
      <c r="P362" t="str">
        <f>IF(D$88="","",D$88)</f>
        <v/>
      </c>
      <c r="Q362" t="s">
        <v>624</v>
      </c>
      <c r="R362" t="s">
        <v>25</v>
      </c>
      <c r="S362" t="s">
        <v>282</v>
      </c>
      <c r="U362" t="str">
        <f t="shared" si="181"/>
        <v/>
      </c>
      <c r="V362" s="13" t="str">
        <f t="shared" ref="V362" si="195">IF(OR($N$15="Int.",ISBLANK($N$15)),"",IF(AND(U363="NO*",U365="NO*"),"Case 0",IF(U362="VALID",IF(U364="VALID",IF(U363="YES",IF(U365="YES","Case 1","Case 2"),IF(U365="YES","Case 3","Case 4")),IF(U363="YES",IF(U365="YES","Case 5","Case 6"),IF(U365="YES","Case 7","Case 8"))),IF(U364="VALID",IF(U363="YES",IF(U365="YES","Case 9","Case 10"),IF(U365="YES","Case 11","Case 12")),IF(U363="YES",IF(U365="YES","Case 13","Case 14"),IF(U365="YES","Case 15","Case 16"))))))</f>
        <v/>
      </c>
    </row>
    <row r="363" spans="1:22" ht="13.2" customHeight="1" x14ac:dyDescent="0.3">
      <c r="A363" s="28"/>
      <c r="B363" s="28"/>
      <c r="C363" s="28"/>
      <c r="D363" s="28"/>
      <c r="E363" s="28"/>
      <c r="F363" s="28"/>
      <c r="G363" s="37"/>
      <c r="H363" s="28"/>
      <c r="I363" s="28"/>
      <c r="J363" s="28"/>
      <c r="K363" s="28"/>
      <c r="L363" s="28"/>
      <c r="M363" s="28"/>
      <c r="N363" s="28"/>
      <c r="O363" s="29"/>
      <c r="P363" t="str">
        <f t="shared" ref="P363:P365" si="196">IF(D$88="","",D$88)</f>
        <v/>
      </c>
      <c r="Q363" t="s">
        <v>624</v>
      </c>
      <c r="R363" t="s">
        <v>32</v>
      </c>
      <c r="S363" t="s">
        <v>282</v>
      </c>
      <c r="U363" t="str">
        <f t="shared" si="184"/>
        <v/>
      </c>
      <c r="V363" s="13"/>
    </row>
    <row r="364" spans="1:22" ht="13.2" customHeight="1" x14ac:dyDescent="0.3">
      <c r="A364" s="28"/>
      <c r="B364" s="28"/>
      <c r="C364" s="28"/>
      <c r="D364" s="28"/>
      <c r="E364" s="28"/>
      <c r="F364" s="28"/>
      <c r="G364" s="37"/>
      <c r="H364" s="28"/>
      <c r="I364" s="28"/>
      <c r="J364" s="28"/>
      <c r="K364" s="28"/>
      <c r="L364" s="28"/>
      <c r="M364" s="28"/>
      <c r="N364" s="28"/>
      <c r="O364" s="29"/>
      <c r="P364" t="str">
        <f t="shared" si="196"/>
        <v/>
      </c>
      <c r="Q364" t="s">
        <v>625</v>
      </c>
      <c r="R364" t="s">
        <v>25</v>
      </c>
      <c r="S364" t="s">
        <v>282</v>
      </c>
      <c r="U364" t="str">
        <f t="shared" si="181"/>
        <v/>
      </c>
      <c r="V364" s="13"/>
    </row>
    <row r="365" spans="1:22" ht="13.2" customHeight="1" x14ac:dyDescent="0.3">
      <c r="A365" s="28"/>
      <c r="B365" s="28"/>
      <c r="C365" s="28"/>
      <c r="D365" s="28"/>
      <c r="E365" s="28"/>
      <c r="F365" s="28"/>
      <c r="G365" s="37"/>
      <c r="H365" s="28"/>
      <c r="I365" s="28"/>
      <c r="J365" s="28"/>
      <c r="K365" s="28"/>
      <c r="L365" s="28"/>
      <c r="M365" s="28"/>
      <c r="N365" s="28"/>
      <c r="O365" s="29"/>
      <c r="P365" t="str">
        <f t="shared" si="196"/>
        <v/>
      </c>
      <c r="Q365" t="s">
        <v>625</v>
      </c>
      <c r="R365" t="s">
        <v>32</v>
      </c>
      <c r="S365" t="s">
        <v>282</v>
      </c>
      <c r="U365" t="str">
        <f t="shared" si="184"/>
        <v/>
      </c>
      <c r="V365" s="13"/>
    </row>
    <row r="366" spans="1:22" ht="13.2" customHeight="1" x14ac:dyDescent="0.3">
      <c r="A366" s="28"/>
      <c r="B366" s="28"/>
      <c r="C366" s="28"/>
      <c r="D366" s="28"/>
      <c r="E366" s="28"/>
      <c r="F366" s="28"/>
      <c r="G366" s="37"/>
      <c r="H366" s="28"/>
      <c r="I366" s="28"/>
      <c r="J366" s="28"/>
      <c r="K366" s="28"/>
      <c r="L366" s="28"/>
      <c r="M366" s="28"/>
      <c r="N366" s="28"/>
      <c r="O366" s="29"/>
      <c r="P366" t="str">
        <f>IF(D$89="","",D$89)</f>
        <v/>
      </c>
      <c r="Q366" t="s">
        <v>626</v>
      </c>
      <c r="R366" t="s">
        <v>25</v>
      </c>
      <c r="S366" t="s">
        <v>285</v>
      </c>
      <c r="U366" t="str">
        <f t="shared" si="181"/>
        <v/>
      </c>
      <c r="V366" s="13" t="str">
        <f t="shared" ref="V366" si="197">IF(OR($N$15="Int.",ISBLANK($N$15)),"",IF(AND(U367="NO*",U369="NO*"),"Case 0",IF(U366="VALID",IF(U368="VALID",IF(U367="YES",IF(U369="YES","Case 1","Case 2"),IF(U369="YES","Case 3","Case 4")),IF(U367="YES",IF(U369="YES","Case 5","Case 6"),IF(U369="YES","Case 7","Case 8"))),IF(U368="VALID",IF(U367="YES",IF(U369="YES","Case 9","Case 10"),IF(U369="YES","Case 11","Case 12")),IF(U367="YES",IF(U369="YES","Case 13","Case 14"),IF(U369="YES","Case 15","Case 16"))))))</f>
        <v/>
      </c>
    </row>
    <row r="367" spans="1:22" ht="13.2" customHeight="1" x14ac:dyDescent="0.3">
      <c r="A367" s="28"/>
      <c r="B367" s="28"/>
      <c r="C367" s="28"/>
      <c r="D367" s="28"/>
      <c r="E367" s="28"/>
      <c r="F367" s="28"/>
      <c r="G367" s="37"/>
      <c r="H367" s="28"/>
      <c r="I367" s="28"/>
      <c r="J367" s="28"/>
      <c r="K367" s="28"/>
      <c r="L367" s="28"/>
      <c r="M367" s="28"/>
      <c r="N367" s="28"/>
      <c r="O367" s="29"/>
      <c r="P367" t="str">
        <f t="shared" ref="P367:P369" si="198">IF(D$89="","",D$89)</f>
        <v/>
      </c>
      <c r="Q367" t="s">
        <v>626</v>
      </c>
      <c r="R367" t="s">
        <v>32</v>
      </c>
      <c r="S367" t="s">
        <v>285</v>
      </c>
      <c r="U367" t="str">
        <f t="shared" si="184"/>
        <v/>
      </c>
      <c r="V367" s="13"/>
    </row>
    <row r="368" spans="1:22" ht="13.2" customHeight="1" x14ac:dyDescent="0.3">
      <c r="A368" s="28"/>
      <c r="B368" s="28"/>
      <c r="C368" s="28"/>
      <c r="D368" s="28"/>
      <c r="E368" s="28"/>
      <c r="F368" s="28"/>
      <c r="G368" s="37"/>
      <c r="H368" s="28"/>
      <c r="I368" s="28"/>
      <c r="J368" s="28"/>
      <c r="K368" s="28"/>
      <c r="L368" s="28"/>
      <c r="M368" s="28"/>
      <c r="N368" s="28"/>
      <c r="O368" s="29"/>
      <c r="P368" t="str">
        <f t="shared" si="198"/>
        <v/>
      </c>
      <c r="Q368" t="s">
        <v>627</v>
      </c>
      <c r="R368" t="s">
        <v>25</v>
      </c>
      <c r="S368" t="s">
        <v>285</v>
      </c>
      <c r="U368" t="str">
        <f t="shared" si="181"/>
        <v/>
      </c>
      <c r="V368" s="13"/>
    </row>
    <row r="369" spans="1:22" ht="13.2" customHeight="1" x14ac:dyDescent="0.3">
      <c r="A369" s="28"/>
      <c r="B369" s="28"/>
      <c r="C369" s="28"/>
      <c r="D369" s="28"/>
      <c r="E369" s="28"/>
      <c r="F369" s="28"/>
      <c r="G369" s="37"/>
      <c r="H369" s="28"/>
      <c r="I369" s="28"/>
      <c r="J369" s="28"/>
      <c r="K369" s="28"/>
      <c r="L369" s="28"/>
      <c r="M369" s="28"/>
      <c r="N369" s="28"/>
      <c r="O369" s="29"/>
      <c r="P369" t="str">
        <f t="shared" si="198"/>
        <v/>
      </c>
      <c r="Q369" t="s">
        <v>627</v>
      </c>
      <c r="R369" t="s">
        <v>32</v>
      </c>
      <c r="S369" t="s">
        <v>285</v>
      </c>
      <c r="U369" t="str">
        <f t="shared" si="184"/>
        <v/>
      </c>
      <c r="V369" s="13"/>
    </row>
    <row r="370" spans="1:22" ht="13.2" customHeight="1" x14ac:dyDescent="0.3">
      <c r="A370" s="28"/>
      <c r="B370" s="28"/>
      <c r="C370" s="28"/>
      <c r="D370" s="28"/>
      <c r="E370" s="28"/>
      <c r="F370" s="28"/>
      <c r="G370" s="37"/>
      <c r="H370" s="28"/>
      <c r="I370" s="28"/>
      <c r="J370" s="28"/>
      <c r="K370" s="28"/>
      <c r="L370" s="28"/>
      <c r="M370" s="28"/>
      <c r="N370" s="28"/>
      <c r="O370" s="29"/>
      <c r="P370" t="str">
        <f>IF(D$90="","",D$90)</f>
        <v/>
      </c>
      <c r="Q370" t="s">
        <v>628</v>
      </c>
      <c r="R370" t="s">
        <v>25</v>
      </c>
      <c r="S370" t="s">
        <v>287</v>
      </c>
      <c r="U370" t="str">
        <f t="shared" si="181"/>
        <v/>
      </c>
      <c r="V370" s="13" t="str">
        <f t="shared" ref="V370" si="199">IF(OR($N$15="Int.",ISBLANK($N$15)),"",IF(AND(U371="NO*",U373="NO*"),"Case 0",IF(U370="VALID",IF(U372="VALID",IF(U371="YES",IF(U373="YES","Case 1","Case 2"),IF(U373="YES","Case 3","Case 4")),IF(U371="YES",IF(U373="YES","Case 5","Case 6"),IF(U373="YES","Case 7","Case 8"))),IF(U372="VALID",IF(U371="YES",IF(U373="YES","Case 9","Case 10"),IF(U373="YES","Case 11","Case 12")),IF(U371="YES",IF(U373="YES","Case 13","Case 14"),IF(U373="YES","Case 15","Case 16"))))))</f>
        <v/>
      </c>
    </row>
    <row r="371" spans="1:22" ht="13.2" customHeight="1" x14ac:dyDescent="0.3">
      <c r="A371" s="28"/>
      <c r="B371" s="28"/>
      <c r="C371" s="28"/>
      <c r="D371" s="28"/>
      <c r="E371" s="28"/>
      <c r="F371" s="28"/>
      <c r="G371" s="37"/>
      <c r="H371" s="28"/>
      <c r="I371" s="28"/>
      <c r="J371" s="28"/>
      <c r="K371" s="28"/>
      <c r="L371" s="28"/>
      <c r="M371" s="28"/>
      <c r="N371" s="28"/>
      <c r="O371" s="29"/>
      <c r="P371" t="str">
        <f t="shared" ref="P371:P373" si="200">IF(D$90="","",D$90)</f>
        <v/>
      </c>
      <c r="Q371" t="s">
        <v>628</v>
      </c>
      <c r="R371" t="s">
        <v>32</v>
      </c>
      <c r="S371" t="s">
        <v>287</v>
      </c>
      <c r="U371" t="str">
        <f t="shared" si="184"/>
        <v/>
      </c>
      <c r="V371" s="13"/>
    </row>
    <row r="372" spans="1:22" ht="13.2" customHeight="1" x14ac:dyDescent="0.3">
      <c r="A372" s="28"/>
      <c r="B372" s="28"/>
      <c r="C372" s="28"/>
      <c r="D372" s="28"/>
      <c r="E372" s="28"/>
      <c r="F372" s="28"/>
      <c r="G372" s="37"/>
      <c r="H372" s="28"/>
      <c r="I372" s="28"/>
      <c r="J372" s="28"/>
      <c r="K372" s="28"/>
      <c r="L372" s="28"/>
      <c r="M372" s="28"/>
      <c r="N372" s="28"/>
      <c r="O372" s="29"/>
      <c r="P372" t="str">
        <f t="shared" si="200"/>
        <v/>
      </c>
      <c r="Q372" t="s">
        <v>629</v>
      </c>
      <c r="R372" t="s">
        <v>25</v>
      </c>
      <c r="S372" t="s">
        <v>287</v>
      </c>
      <c r="U372" t="str">
        <f t="shared" si="181"/>
        <v/>
      </c>
      <c r="V372" s="13"/>
    </row>
    <row r="373" spans="1:22" ht="13.2" customHeight="1" x14ac:dyDescent="0.3">
      <c r="A373" s="28"/>
      <c r="B373" s="28"/>
      <c r="C373" s="28"/>
      <c r="D373" s="28"/>
      <c r="E373" s="28"/>
      <c r="F373" s="28"/>
      <c r="G373" s="37"/>
      <c r="H373" s="28"/>
      <c r="I373" s="28"/>
      <c r="J373" s="28"/>
      <c r="K373" s="28"/>
      <c r="L373" s="28"/>
      <c r="M373" s="28"/>
      <c r="N373" s="28"/>
      <c r="O373" s="29"/>
      <c r="P373" t="str">
        <f t="shared" si="200"/>
        <v/>
      </c>
      <c r="Q373" t="s">
        <v>629</v>
      </c>
      <c r="R373" t="s">
        <v>32</v>
      </c>
      <c r="S373" t="s">
        <v>287</v>
      </c>
      <c r="U373" t="str">
        <f t="shared" si="184"/>
        <v/>
      </c>
      <c r="V373" s="13"/>
    </row>
    <row r="374" spans="1:22" ht="13.2" customHeight="1" x14ac:dyDescent="0.3">
      <c r="A374" s="28"/>
      <c r="B374" s="28"/>
      <c r="C374" s="28"/>
      <c r="D374" s="28"/>
      <c r="E374" s="28"/>
      <c r="F374" s="28"/>
      <c r="G374" s="37"/>
      <c r="H374" s="28"/>
      <c r="I374" s="28"/>
      <c r="J374" s="28"/>
      <c r="K374" s="28"/>
      <c r="L374" s="28"/>
      <c r="M374" s="28"/>
      <c r="N374" s="28"/>
      <c r="O374" s="29"/>
      <c r="P374" t="str">
        <f>IF(D$91="","",D$91)</f>
        <v/>
      </c>
      <c r="Q374" t="s">
        <v>630</v>
      </c>
      <c r="R374" t="s">
        <v>25</v>
      </c>
      <c r="S374" t="s">
        <v>290</v>
      </c>
      <c r="U374" t="str">
        <f t="shared" si="181"/>
        <v/>
      </c>
      <c r="V374" s="13" t="str">
        <f t="shared" ref="V374" si="201">IF(OR($N$15="Int.",ISBLANK($N$15)),"",IF(AND(U375="NO*",U377="NO*"),"Case 0",IF(U374="VALID",IF(U376="VALID",IF(U375="YES",IF(U377="YES","Case 1","Case 2"),IF(U377="YES","Case 3","Case 4")),IF(U375="YES",IF(U377="YES","Case 5","Case 6"),IF(U377="YES","Case 7","Case 8"))),IF(U376="VALID",IF(U375="YES",IF(U377="YES","Case 9","Case 10"),IF(U377="YES","Case 11","Case 12")),IF(U375="YES",IF(U377="YES","Case 13","Case 14"),IF(U377="YES","Case 15","Case 16"))))))</f>
        <v/>
      </c>
    </row>
    <row r="375" spans="1:22" ht="13.2" customHeight="1" x14ac:dyDescent="0.3">
      <c r="A375" s="28"/>
      <c r="B375" s="28"/>
      <c r="C375" s="28"/>
      <c r="D375" s="28"/>
      <c r="E375" s="28"/>
      <c r="F375" s="28"/>
      <c r="G375" s="37"/>
      <c r="H375" s="28"/>
      <c r="I375" s="28"/>
      <c r="J375" s="28"/>
      <c r="K375" s="28"/>
      <c r="L375" s="28"/>
      <c r="M375" s="28"/>
      <c r="N375" s="28"/>
      <c r="O375" s="29"/>
      <c r="P375" t="str">
        <f t="shared" ref="P375:P377" si="202">IF(D$91="","",D$91)</f>
        <v/>
      </c>
      <c r="Q375" t="s">
        <v>630</v>
      </c>
      <c r="R375" t="s">
        <v>32</v>
      </c>
      <c r="S375" t="s">
        <v>290</v>
      </c>
      <c r="U375" t="str">
        <f t="shared" si="184"/>
        <v/>
      </c>
      <c r="V375" s="13"/>
    </row>
    <row r="376" spans="1:22" ht="13.2" customHeight="1" x14ac:dyDescent="0.3">
      <c r="A376" s="28"/>
      <c r="B376" s="28"/>
      <c r="C376" s="28"/>
      <c r="D376" s="28"/>
      <c r="E376" s="28"/>
      <c r="F376" s="28"/>
      <c r="G376" s="37"/>
      <c r="H376" s="28"/>
      <c r="I376" s="28"/>
      <c r="J376" s="28"/>
      <c r="K376" s="28"/>
      <c r="L376" s="28"/>
      <c r="M376" s="28"/>
      <c r="N376" s="28"/>
      <c r="O376" s="29"/>
      <c r="P376" t="str">
        <f t="shared" si="202"/>
        <v/>
      </c>
      <c r="Q376" t="s">
        <v>631</v>
      </c>
      <c r="R376" t="s">
        <v>25</v>
      </c>
      <c r="S376" t="s">
        <v>290</v>
      </c>
      <c r="U376" t="str">
        <f t="shared" si="181"/>
        <v/>
      </c>
      <c r="V376" s="13"/>
    </row>
    <row r="377" spans="1:22" ht="13.2" customHeight="1" x14ac:dyDescent="0.3">
      <c r="A377" s="28"/>
      <c r="B377" s="28"/>
      <c r="C377" s="28"/>
      <c r="D377" s="28"/>
      <c r="E377" s="28"/>
      <c r="F377" s="28"/>
      <c r="G377" s="37"/>
      <c r="H377" s="28"/>
      <c r="I377" s="28"/>
      <c r="J377" s="28"/>
      <c r="K377" s="28"/>
      <c r="L377" s="28"/>
      <c r="M377" s="28"/>
      <c r="N377" s="28"/>
      <c r="O377" s="29"/>
      <c r="P377" t="str">
        <f t="shared" si="202"/>
        <v/>
      </c>
      <c r="Q377" t="s">
        <v>631</v>
      </c>
      <c r="R377" t="s">
        <v>32</v>
      </c>
      <c r="S377" t="s">
        <v>290</v>
      </c>
      <c r="U377" t="str">
        <f t="shared" si="184"/>
        <v/>
      </c>
      <c r="V377" s="13"/>
    </row>
    <row r="378" spans="1:22" ht="13.2" customHeight="1" x14ac:dyDescent="0.3">
      <c r="A378" s="28"/>
      <c r="B378" s="28"/>
      <c r="C378" s="28"/>
      <c r="D378" s="28"/>
      <c r="E378" s="28"/>
      <c r="F378" s="28"/>
      <c r="G378" s="37"/>
      <c r="H378" s="28"/>
      <c r="I378" s="28"/>
      <c r="J378" s="28"/>
      <c r="K378" s="28"/>
      <c r="L378" s="28"/>
      <c r="M378" s="28"/>
      <c r="N378" s="28"/>
      <c r="O378" s="29"/>
      <c r="P378" t="str">
        <f>IF(D$92="","",D$92)</f>
        <v/>
      </c>
      <c r="Q378" t="s">
        <v>632</v>
      </c>
      <c r="R378" t="s">
        <v>25</v>
      </c>
      <c r="S378" t="s">
        <v>292</v>
      </c>
      <c r="U378" t="str">
        <f t="shared" si="181"/>
        <v/>
      </c>
      <c r="V378" s="13" t="str">
        <f t="shared" ref="V378" si="203">IF(OR($N$15="Int.",ISBLANK($N$15)),"",IF(AND(U379="NO*",U381="NO*"),"Case 0",IF(U378="VALID",IF(U380="VALID",IF(U379="YES",IF(U381="YES","Case 1","Case 2"),IF(U381="YES","Case 3","Case 4")),IF(U379="YES",IF(U381="YES","Case 5","Case 6"),IF(U381="YES","Case 7","Case 8"))),IF(U380="VALID",IF(U379="YES",IF(U381="YES","Case 9","Case 10"),IF(U381="YES","Case 11","Case 12")),IF(U379="YES",IF(U381="YES","Case 13","Case 14"),IF(U381="YES","Case 15","Case 16"))))))</f>
        <v/>
      </c>
    </row>
    <row r="379" spans="1:22" ht="13.2" customHeight="1" x14ac:dyDescent="0.3">
      <c r="A379" s="28"/>
      <c r="B379" s="28"/>
      <c r="C379" s="28"/>
      <c r="D379" s="28"/>
      <c r="E379" s="28"/>
      <c r="F379" s="28"/>
      <c r="G379" s="37"/>
      <c r="H379" s="28"/>
      <c r="I379" s="28"/>
      <c r="J379" s="28"/>
      <c r="K379" s="28"/>
      <c r="L379" s="28"/>
      <c r="M379" s="28"/>
      <c r="N379" s="28"/>
      <c r="O379" s="29"/>
      <c r="P379" t="str">
        <f t="shared" ref="P379:P381" si="204">IF(D$92="","",D$92)</f>
        <v/>
      </c>
      <c r="Q379" t="s">
        <v>632</v>
      </c>
      <c r="R379" t="s">
        <v>32</v>
      </c>
      <c r="S379" t="s">
        <v>292</v>
      </c>
      <c r="U379" t="str">
        <f t="shared" si="184"/>
        <v/>
      </c>
      <c r="V379" s="13"/>
    </row>
    <row r="380" spans="1:22" ht="13.2" customHeight="1" x14ac:dyDescent="0.3">
      <c r="A380" s="28"/>
      <c r="B380" s="28"/>
      <c r="C380" s="28"/>
      <c r="D380" s="28"/>
      <c r="E380" s="28"/>
      <c r="F380" s="28"/>
      <c r="G380" s="37"/>
      <c r="H380" s="28"/>
      <c r="I380" s="28"/>
      <c r="J380" s="28"/>
      <c r="K380" s="28"/>
      <c r="L380" s="28"/>
      <c r="M380" s="28"/>
      <c r="N380" s="28"/>
      <c r="O380" s="29"/>
      <c r="P380" t="str">
        <f t="shared" si="204"/>
        <v/>
      </c>
      <c r="Q380" t="s">
        <v>633</v>
      </c>
      <c r="R380" t="s">
        <v>25</v>
      </c>
      <c r="S380" t="s">
        <v>292</v>
      </c>
      <c r="U380" t="str">
        <f t="shared" si="181"/>
        <v/>
      </c>
      <c r="V380" s="13"/>
    </row>
    <row r="381" spans="1:22" ht="13.2" customHeight="1" x14ac:dyDescent="0.3">
      <c r="A381" s="28"/>
      <c r="B381" s="28"/>
      <c r="C381" s="28"/>
      <c r="D381" s="28"/>
      <c r="E381" s="28"/>
      <c r="F381" s="28"/>
      <c r="G381" s="37"/>
      <c r="H381" s="28"/>
      <c r="I381" s="28"/>
      <c r="J381" s="28"/>
      <c r="K381" s="28"/>
      <c r="L381" s="28"/>
      <c r="M381" s="28"/>
      <c r="N381" s="28"/>
      <c r="O381" s="29"/>
      <c r="P381" t="str">
        <f t="shared" si="204"/>
        <v/>
      </c>
      <c r="Q381" t="s">
        <v>633</v>
      </c>
      <c r="R381" t="s">
        <v>32</v>
      </c>
      <c r="S381" t="s">
        <v>292</v>
      </c>
      <c r="U381" t="str">
        <f t="shared" si="184"/>
        <v/>
      </c>
      <c r="V381" s="13"/>
    </row>
    <row r="382" spans="1:22" ht="13.2" customHeight="1" x14ac:dyDescent="0.3">
      <c r="A382" s="28"/>
      <c r="B382" s="28"/>
      <c r="C382" s="28"/>
      <c r="D382" s="28"/>
      <c r="E382" s="28"/>
      <c r="F382" s="28"/>
      <c r="G382" s="37"/>
      <c r="H382" s="28"/>
      <c r="I382" s="28"/>
      <c r="J382" s="28"/>
      <c r="K382" s="28"/>
      <c r="L382" s="28"/>
      <c r="M382" s="28"/>
      <c r="N382" s="28"/>
      <c r="O382" s="29"/>
      <c r="P382" t="str">
        <f>IF(D$93="","",D$93)</f>
        <v/>
      </c>
      <c r="Q382" t="s">
        <v>634</v>
      </c>
      <c r="R382" t="s">
        <v>25</v>
      </c>
      <c r="S382" t="s">
        <v>295</v>
      </c>
      <c r="U382" t="str">
        <f t="shared" si="181"/>
        <v/>
      </c>
      <c r="V382" s="13" t="str">
        <f t="shared" ref="V382" si="205">IF(OR($N$15="Int.",ISBLANK($N$15)),"",IF(AND(U383="NO*",U385="NO*"),"Case 0",IF(U382="VALID",IF(U384="VALID",IF(U383="YES",IF(U385="YES","Case 1","Case 2"),IF(U385="YES","Case 3","Case 4")),IF(U383="YES",IF(U385="YES","Case 5","Case 6"),IF(U385="YES","Case 7","Case 8"))),IF(U384="VALID",IF(U383="YES",IF(U385="YES","Case 9","Case 10"),IF(U385="YES","Case 11","Case 12")),IF(U383="YES",IF(U385="YES","Case 13","Case 14"),IF(U385="YES","Case 15","Case 16"))))))</f>
        <v/>
      </c>
    </row>
    <row r="383" spans="1:22" ht="13.2" customHeight="1" x14ac:dyDescent="0.3">
      <c r="A383" s="28"/>
      <c r="B383" s="28"/>
      <c r="C383" s="28"/>
      <c r="D383" s="28"/>
      <c r="E383" s="28"/>
      <c r="F383" s="28"/>
      <c r="G383" s="37"/>
      <c r="H383" s="28"/>
      <c r="I383" s="28"/>
      <c r="J383" s="28"/>
      <c r="K383" s="28"/>
      <c r="L383" s="28"/>
      <c r="M383" s="28"/>
      <c r="N383" s="28"/>
      <c r="O383" s="29"/>
      <c r="P383" t="str">
        <f t="shared" ref="P383:P385" si="206">IF(D$93="","",D$93)</f>
        <v/>
      </c>
      <c r="Q383" t="s">
        <v>634</v>
      </c>
      <c r="R383" t="s">
        <v>32</v>
      </c>
      <c r="S383" t="s">
        <v>295</v>
      </c>
      <c r="U383" t="str">
        <f t="shared" si="184"/>
        <v/>
      </c>
      <c r="V383" s="13"/>
    </row>
    <row r="384" spans="1:22" ht="13.2" customHeight="1" x14ac:dyDescent="0.3">
      <c r="A384" s="28"/>
      <c r="B384" s="28"/>
      <c r="C384" s="28"/>
      <c r="D384" s="28"/>
      <c r="E384" s="28"/>
      <c r="F384" s="28"/>
      <c r="G384" s="37"/>
      <c r="H384" s="28"/>
      <c r="I384" s="28"/>
      <c r="J384" s="28"/>
      <c r="K384" s="28"/>
      <c r="L384" s="28"/>
      <c r="M384" s="28"/>
      <c r="N384" s="28"/>
      <c r="O384" s="29"/>
      <c r="P384" t="str">
        <f t="shared" si="206"/>
        <v/>
      </c>
      <c r="Q384" t="s">
        <v>635</v>
      </c>
      <c r="R384" t="s">
        <v>25</v>
      </c>
      <c r="S384" t="s">
        <v>295</v>
      </c>
      <c r="U384" t="str">
        <f t="shared" si="181"/>
        <v/>
      </c>
      <c r="V384" s="13"/>
    </row>
    <row r="385" spans="1:22" ht="13.2" customHeight="1" x14ac:dyDescent="0.3">
      <c r="A385" s="28"/>
      <c r="B385" s="28"/>
      <c r="C385" s="28"/>
      <c r="D385" s="28"/>
      <c r="E385" s="28"/>
      <c r="F385" s="28"/>
      <c r="G385" s="37"/>
      <c r="H385" s="28"/>
      <c r="I385" s="28"/>
      <c r="J385" s="28"/>
      <c r="K385" s="28"/>
      <c r="L385" s="28"/>
      <c r="M385" s="28"/>
      <c r="N385" s="28"/>
      <c r="O385" s="29"/>
      <c r="P385" t="str">
        <f t="shared" si="206"/>
        <v/>
      </c>
      <c r="Q385" t="s">
        <v>635</v>
      </c>
      <c r="R385" t="s">
        <v>32</v>
      </c>
      <c r="S385" t="s">
        <v>295</v>
      </c>
      <c r="U385" t="str">
        <f t="shared" si="184"/>
        <v/>
      </c>
      <c r="V385" s="13"/>
    </row>
    <row r="386" spans="1:22" ht="13.2" customHeight="1" x14ac:dyDescent="0.3">
      <c r="A386" s="28"/>
      <c r="B386" s="28"/>
      <c r="C386" s="28"/>
      <c r="D386" s="28"/>
      <c r="E386" s="28"/>
      <c r="F386" s="28"/>
      <c r="G386" s="37"/>
      <c r="H386" s="28"/>
      <c r="I386" s="28"/>
      <c r="J386" s="28"/>
      <c r="K386" s="28"/>
      <c r="L386" s="28"/>
      <c r="M386" s="28"/>
      <c r="N386" s="28"/>
      <c r="O386" s="29"/>
      <c r="P386" t="str">
        <f>IF(D$94="","",D$94)</f>
        <v/>
      </c>
      <c r="Q386" t="s">
        <v>636</v>
      </c>
      <c r="R386" t="s">
        <v>25</v>
      </c>
      <c r="S386" t="s">
        <v>297</v>
      </c>
      <c r="U386" t="str">
        <f t="shared" si="181"/>
        <v/>
      </c>
      <c r="V386" s="13" t="str">
        <f t="shared" ref="V386" si="207">IF(OR($N$15="Int.",ISBLANK($N$15)),"",IF(AND(U387="NO*",U389="NO*"),"Case 0",IF(U386="VALID",IF(U388="VALID",IF(U387="YES",IF(U389="YES","Case 1","Case 2"),IF(U389="YES","Case 3","Case 4")),IF(U387="YES",IF(U389="YES","Case 5","Case 6"),IF(U389="YES","Case 7","Case 8"))),IF(U388="VALID",IF(U387="YES",IF(U389="YES","Case 9","Case 10"),IF(U389="YES","Case 11","Case 12")),IF(U387="YES",IF(U389="YES","Case 13","Case 14"),IF(U389="YES","Case 15","Case 16"))))))</f>
        <v/>
      </c>
    </row>
    <row r="387" spans="1:22" ht="13.2" customHeight="1" x14ac:dyDescent="0.3">
      <c r="A387" s="28"/>
      <c r="B387" s="28"/>
      <c r="C387" s="28"/>
      <c r="D387" s="28"/>
      <c r="E387" s="28"/>
      <c r="F387" s="28"/>
      <c r="G387" s="37"/>
      <c r="H387" s="28"/>
      <c r="I387" s="28"/>
      <c r="J387" s="28"/>
      <c r="K387" s="28"/>
      <c r="L387" s="28"/>
      <c r="M387" s="28"/>
      <c r="N387" s="28"/>
      <c r="O387" s="29"/>
      <c r="P387" t="str">
        <f t="shared" ref="P387:P389" si="208">IF(D$94="","",D$94)</f>
        <v/>
      </c>
      <c r="Q387" t="s">
        <v>636</v>
      </c>
      <c r="R387" t="s">
        <v>32</v>
      </c>
      <c r="S387" t="s">
        <v>297</v>
      </c>
      <c r="U387" t="str">
        <f t="shared" si="184"/>
        <v/>
      </c>
      <c r="V387" s="13"/>
    </row>
    <row r="388" spans="1:22" ht="13.2" customHeight="1" x14ac:dyDescent="0.3">
      <c r="A388" s="28"/>
      <c r="B388" s="28"/>
      <c r="C388" s="28"/>
      <c r="D388" s="28"/>
      <c r="E388" s="28"/>
      <c r="F388" s="28"/>
      <c r="G388" s="37"/>
      <c r="H388" s="28"/>
      <c r="I388" s="28"/>
      <c r="J388" s="28"/>
      <c r="K388" s="28"/>
      <c r="L388" s="28"/>
      <c r="M388" s="28"/>
      <c r="N388" s="28"/>
      <c r="O388" s="29"/>
      <c r="P388" t="str">
        <f t="shared" si="208"/>
        <v/>
      </c>
      <c r="Q388" t="s">
        <v>637</v>
      </c>
      <c r="R388" t="s">
        <v>25</v>
      </c>
      <c r="S388" t="s">
        <v>297</v>
      </c>
      <c r="U388" t="str">
        <f t="shared" si="181"/>
        <v/>
      </c>
      <c r="V388" s="13"/>
    </row>
    <row r="389" spans="1:22" ht="13.2" customHeight="1" x14ac:dyDescent="0.3">
      <c r="A389" s="28"/>
      <c r="B389" s="28"/>
      <c r="C389" s="28"/>
      <c r="D389" s="28"/>
      <c r="E389" s="28"/>
      <c r="F389" s="28"/>
      <c r="G389" s="37"/>
      <c r="H389" s="28"/>
      <c r="I389" s="28"/>
      <c r="J389" s="28"/>
      <c r="K389" s="28"/>
      <c r="L389" s="28"/>
      <c r="M389" s="28"/>
      <c r="N389" s="28"/>
      <c r="O389" s="29"/>
      <c r="P389" t="str">
        <f t="shared" si="208"/>
        <v/>
      </c>
      <c r="Q389" t="s">
        <v>637</v>
      </c>
      <c r="R389" t="s">
        <v>32</v>
      </c>
      <c r="S389" t="s">
        <v>297</v>
      </c>
      <c r="U389" t="str">
        <f t="shared" si="184"/>
        <v/>
      </c>
      <c r="V389" s="13"/>
    </row>
    <row r="390" spans="1:22" ht="13.2" customHeight="1" x14ac:dyDescent="0.3">
      <c r="A390" s="28"/>
      <c r="B390" s="28"/>
      <c r="C390" s="28"/>
      <c r="D390" s="28"/>
      <c r="E390" s="28"/>
      <c r="F390" s="28"/>
      <c r="G390" s="37"/>
      <c r="H390" s="28"/>
      <c r="I390" s="28"/>
      <c r="J390" s="28"/>
      <c r="K390" s="28"/>
      <c r="L390" s="28"/>
      <c r="M390" s="28"/>
      <c r="N390" s="28"/>
      <c r="O390" s="29"/>
      <c r="P390" t="str">
        <f>IF(D$95="","",D$95)</f>
        <v/>
      </c>
      <c r="Q390" t="s">
        <v>638</v>
      </c>
      <c r="R390" t="s">
        <v>25</v>
      </c>
      <c r="S390" t="s">
        <v>300</v>
      </c>
      <c r="U390" t="str">
        <f t="shared" si="181"/>
        <v/>
      </c>
      <c r="V390" s="13" t="str">
        <f t="shared" ref="V390" si="209">IF(OR($N$15="Int.",ISBLANK($N$15)),"",IF(AND(U391="NO*",U393="NO*"),"Case 0",IF(U390="VALID",IF(U392="VALID",IF(U391="YES",IF(U393="YES","Case 1","Case 2"),IF(U393="YES","Case 3","Case 4")),IF(U391="YES",IF(U393="YES","Case 5","Case 6"),IF(U393="YES","Case 7","Case 8"))),IF(U392="VALID",IF(U391="YES",IF(U393="YES","Case 9","Case 10"),IF(U393="YES","Case 11","Case 12")),IF(U391="YES",IF(U393="YES","Case 13","Case 14"),IF(U393="YES","Case 15","Case 16"))))))</f>
        <v/>
      </c>
    </row>
    <row r="391" spans="1:22" ht="13.2" customHeight="1" x14ac:dyDescent="0.3">
      <c r="A391" s="28"/>
      <c r="B391" s="28"/>
      <c r="C391" s="28"/>
      <c r="D391" s="28"/>
      <c r="E391" s="28"/>
      <c r="F391" s="28"/>
      <c r="G391" s="37"/>
      <c r="H391" s="28"/>
      <c r="I391" s="28"/>
      <c r="J391" s="28"/>
      <c r="K391" s="28"/>
      <c r="L391" s="28"/>
      <c r="M391" s="28"/>
      <c r="N391" s="28"/>
      <c r="O391" s="29"/>
      <c r="P391" t="str">
        <f t="shared" ref="P391:P393" si="210">IF(D$95="","",D$95)</f>
        <v/>
      </c>
      <c r="Q391" t="s">
        <v>638</v>
      </c>
      <c r="R391" t="s">
        <v>32</v>
      </c>
      <c r="S391" t="s">
        <v>300</v>
      </c>
      <c r="U391" t="str">
        <f t="shared" si="184"/>
        <v/>
      </c>
      <c r="V391" s="13"/>
    </row>
    <row r="392" spans="1:22" ht="13.2" customHeight="1" x14ac:dyDescent="0.3">
      <c r="A392" s="28"/>
      <c r="B392" s="28"/>
      <c r="C392" s="28"/>
      <c r="D392" s="28"/>
      <c r="E392" s="28"/>
      <c r="F392" s="28"/>
      <c r="G392" s="37"/>
      <c r="H392" s="28"/>
      <c r="I392" s="28"/>
      <c r="J392" s="28"/>
      <c r="K392" s="28"/>
      <c r="L392" s="28"/>
      <c r="M392" s="28"/>
      <c r="N392" s="28"/>
      <c r="O392" s="29"/>
      <c r="P392" t="str">
        <f t="shared" si="210"/>
        <v/>
      </c>
      <c r="Q392" t="s">
        <v>639</v>
      </c>
      <c r="R392" t="s">
        <v>25</v>
      </c>
      <c r="S392" t="s">
        <v>300</v>
      </c>
      <c r="U392" t="str">
        <f t="shared" si="181"/>
        <v/>
      </c>
      <c r="V392" s="13"/>
    </row>
    <row r="393" spans="1:22" ht="13.2" customHeight="1" x14ac:dyDescent="0.3">
      <c r="A393" s="28"/>
      <c r="B393" s="28"/>
      <c r="C393" s="28"/>
      <c r="D393" s="28"/>
      <c r="E393" s="28"/>
      <c r="F393" s="28"/>
      <c r="G393" s="37"/>
      <c r="H393" s="28"/>
      <c r="I393" s="28"/>
      <c r="J393" s="28"/>
      <c r="K393" s="28"/>
      <c r="L393" s="28"/>
      <c r="M393" s="28"/>
      <c r="N393" s="28"/>
      <c r="O393" s="29"/>
      <c r="P393" t="str">
        <f t="shared" si="210"/>
        <v/>
      </c>
      <c r="Q393" t="s">
        <v>639</v>
      </c>
      <c r="R393" t="s">
        <v>32</v>
      </c>
      <c r="S393" t="s">
        <v>300</v>
      </c>
      <c r="U393" t="str">
        <f t="shared" si="184"/>
        <v/>
      </c>
      <c r="V393" s="13"/>
    </row>
    <row r="394" spans="1:22" ht="13.2" customHeight="1" x14ac:dyDescent="0.3">
      <c r="A394" s="28"/>
      <c r="B394" s="28"/>
      <c r="C394" s="28"/>
      <c r="D394" s="28"/>
      <c r="E394" s="28"/>
      <c r="F394" s="28"/>
      <c r="G394" s="37"/>
      <c r="H394" s="28"/>
      <c r="I394" s="28"/>
      <c r="J394" s="28"/>
      <c r="K394" s="28"/>
      <c r="L394" s="28"/>
      <c r="M394" s="28"/>
      <c r="N394" s="28"/>
      <c r="O394" s="29"/>
      <c r="P394" t="str">
        <f>IF(D$96="","",D$96)</f>
        <v/>
      </c>
      <c r="Q394" t="s">
        <v>640</v>
      </c>
      <c r="R394" t="s">
        <v>25</v>
      </c>
      <c r="S394" t="s">
        <v>302</v>
      </c>
      <c r="U394" t="str">
        <f t="shared" si="181"/>
        <v/>
      </c>
      <c r="V394" s="13" t="str">
        <f t="shared" ref="V394" si="211">IF(OR($N$15="Int.",ISBLANK($N$15)),"",IF(AND(U395="NO*",U397="NO*"),"Case 0",IF(U394="VALID",IF(U396="VALID",IF(U395="YES",IF(U397="YES","Case 1","Case 2"),IF(U397="YES","Case 3","Case 4")),IF(U395="YES",IF(U397="YES","Case 5","Case 6"),IF(U397="YES","Case 7","Case 8"))),IF(U396="VALID",IF(U395="YES",IF(U397="YES","Case 9","Case 10"),IF(U397="YES","Case 11","Case 12")),IF(U395="YES",IF(U397="YES","Case 13","Case 14"),IF(U397="YES","Case 15","Case 16"))))))</f>
        <v/>
      </c>
    </row>
    <row r="395" spans="1:22" ht="13.2" customHeight="1" x14ac:dyDescent="0.3">
      <c r="A395" s="28"/>
      <c r="B395" s="28"/>
      <c r="C395" s="28"/>
      <c r="D395" s="28"/>
      <c r="E395" s="28"/>
      <c r="F395" s="28"/>
      <c r="G395" s="37"/>
      <c r="H395" s="28"/>
      <c r="I395" s="28"/>
      <c r="J395" s="28"/>
      <c r="K395" s="28"/>
      <c r="L395" s="28"/>
      <c r="M395" s="28"/>
      <c r="N395" s="28"/>
      <c r="O395" s="29"/>
      <c r="P395" t="str">
        <f t="shared" ref="P395:P397" si="212">IF(D$96="","",D$96)</f>
        <v/>
      </c>
      <c r="Q395" t="s">
        <v>640</v>
      </c>
      <c r="R395" t="s">
        <v>32</v>
      </c>
      <c r="S395" t="s">
        <v>302</v>
      </c>
      <c r="U395" t="str">
        <f t="shared" si="184"/>
        <v/>
      </c>
      <c r="V395" s="13"/>
    </row>
    <row r="396" spans="1:22" ht="13.2" customHeight="1" x14ac:dyDescent="0.3">
      <c r="A396" s="28"/>
      <c r="B396" s="28"/>
      <c r="C396" s="28"/>
      <c r="D396" s="28"/>
      <c r="E396" s="28"/>
      <c r="F396" s="28"/>
      <c r="G396" s="37"/>
      <c r="H396" s="28"/>
      <c r="I396" s="28"/>
      <c r="J396" s="28"/>
      <c r="K396" s="28"/>
      <c r="L396" s="28"/>
      <c r="M396" s="28"/>
      <c r="N396" s="28"/>
      <c r="O396" s="29"/>
      <c r="P396" t="str">
        <f t="shared" si="212"/>
        <v/>
      </c>
      <c r="Q396" t="s">
        <v>641</v>
      </c>
      <c r="R396" t="s">
        <v>25</v>
      </c>
      <c r="S396" t="s">
        <v>302</v>
      </c>
      <c r="U396" t="str">
        <f t="shared" si="181"/>
        <v/>
      </c>
      <c r="V396" s="13"/>
    </row>
    <row r="397" spans="1:22" ht="13.2" customHeight="1" x14ac:dyDescent="0.3">
      <c r="A397" s="28"/>
      <c r="B397" s="28"/>
      <c r="C397" s="28"/>
      <c r="D397" s="28"/>
      <c r="E397" s="28"/>
      <c r="F397" s="28"/>
      <c r="G397" s="37"/>
      <c r="H397" s="28"/>
      <c r="I397" s="28"/>
      <c r="J397" s="28"/>
      <c r="K397" s="28"/>
      <c r="L397" s="28"/>
      <c r="M397" s="28"/>
      <c r="N397" s="28"/>
      <c r="O397" s="29"/>
      <c r="P397" t="str">
        <f t="shared" si="212"/>
        <v/>
      </c>
      <c r="Q397" t="s">
        <v>641</v>
      </c>
      <c r="R397" t="s">
        <v>32</v>
      </c>
      <c r="S397" t="s">
        <v>302</v>
      </c>
      <c r="U397" t="str">
        <f t="shared" si="184"/>
        <v/>
      </c>
      <c r="V397" s="13"/>
    </row>
    <row r="398" spans="1:22" ht="13.2" customHeight="1" x14ac:dyDescent="0.3">
      <c r="A398" s="28"/>
      <c r="B398" s="28"/>
      <c r="C398" s="28"/>
      <c r="D398" s="28"/>
      <c r="E398" s="28"/>
      <c r="F398" s="28"/>
      <c r="G398" s="37"/>
      <c r="H398" s="28"/>
      <c r="I398" s="28"/>
      <c r="J398" s="28"/>
      <c r="K398" s="28"/>
      <c r="L398" s="28"/>
      <c r="M398" s="28"/>
      <c r="N398" s="28"/>
      <c r="O398" s="29"/>
      <c r="P398" t="str">
        <f>IF(D$97="","",D$97)</f>
        <v/>
      </c>
      <c r="Q398" t="s">
        <v>642</v>
      </c>
      <c r="R398" t="s">
        <v>25</v>
      </c>
      <c r="S398" t="s">
        <v>305</v>
      </c>
      <c r="U398" t="str">
        <f t="shared" si="181"/>
        <v/>
      </c>
      <c r="V398" s="13" t="str">
        <f t="shared" ref="V398" si="213">IF(OR($N$15="Int.",ISBLANK($N$15)),"",IF(AND(U399="NO*",U401="NO*"),"Case 0",IF(U398="VALID",IF(U400="VALID",IF(U399="YES",IF(U401="YES","Case 1","Case 2"),IF(U401="YES","Case 3","Case 4")),IF(U399="YES",IF(U401="YES","Case 5","Case 6"),IF(U401="YES","Case 7","Case 8"))),IF(U400="VALID",IF(U399="YES",IF(U401="YES","Case 9","Case 10"),IF(U401="YES","Case 11","Case 12")),IF(U399="YES",IF(U401="YES","Case 13","Case 14"),IF(U401="YES","Case 15","Case 16"))))))</f>
        <v/>
      </c>
    </row>
    <row r="399" spans="1:22" ht="13.2" customHeight="1" x14ac:dyDescent="0.3">
      <c r="A399" s="28"/>
      <c r="B399" s="28"/>
      <c r="C399" s="28"/>
      <c r="D399" s="28"/>
      <c r="E399" s="28"/>
      <c r="F399" s="28"/>
      <c r="G399" s="37"/>
      <c r="H399" s="28"/>
      <c r="I399" s="28"/>
      <c r="J399" s="28"/>
      <c r="K399" s="28"/>
      <c r="L399" s="28"/>
      <c r="M399" s="28"/>
      <c r="N399" s="28"/>
      <c r="O399" s="29"/>
      <c r="P399" t="str">
        <f t="shared" ref="P399:P400" si="214">IF(D$97="","",D$97)</f>
        <v/>
      </c>
      <c r="Q399" t="s">
        <v>642</v>
      </c>
      <c r="R399" t="s">
        <v>32</v>
      </c>
      <c r="S399" t="s">
        <v>305</v>
      </c>
      <c r="U399" t="str">
        <f t="shared" si="184"/>
        <v/>
      </c>
      <c r="V399" s="13"/>
    </row>
    <row r="400" spans="1:22" ht="13.2" customHeight="1" x14ac:dyDescent="0.3">
      <c r="A400" s="28"/>
      <c r="B400" s="28"/>
      <c r="C400" s="28"/>
      <c r="D400" s="28"/>
      <c r="E400" s="28"/>
      <c r="F400" s="28"/>
      <c r="G400" s="37"/>
      <c r="H400" s="28"/>
      <c r="I400" s="28"/>
      <c r="J400" s="28"/>
      <c r="K400" s="28"/>
      <c r="L400" s="28"/>
      <c r="M400" s="28"/>
      <c r="N400" s="28"/>
      <c r="O400" s="29"/>
      <c r="P400" t="str">
        <f t="shared" si="214"/>
        <v/>
      </c>
      <c r="Q400" t="s">
        <v>643</v>
      </c>
      <c r="R400" t="s">
        <v>25</v>
      </c>
      <c r="S400" t="s">
        <v>305</v>
      </c>
      <c r="U400" t="str">
        <f t="shared" si="181"/>
        <v/>
      </c>
      <c r="V400" s="13"/>
    </row>
    <row r="401" spans="1:22" ht="13.2" customHeight="1" x14ac:dyDescent="0.3">
      <c r="A401" s="28"/>
      <c r="B401" s="28"/>
      <c r="C401" s="28"/>
      <c r="D401" s="28"/>
      <c r="E401" s="28"/>
      <c r="F401" s="28"/>
      <c r="G401" s="37"/>
      <c r="H401" s="28"/>
      <c r="I401" s="28"/>
      <c r="J401" s="28"/>
      <c r="K401" s="28"/>
      <c r="L401" s="28"/>
      <c r="M401" s="28"/>
      <c r="N401" s="28"/>
      <c r="O401" s="29"/>
      <c r="P401" s="21" t="str">
        <f>IF(D$97="","",D$97)</f>
        <v/>
      </c>
      <c r="Q401" s="21" t="s">
        <v>643</v>
      </c>
      <c r="R401" s="21" t="s">
        <v>32</v>
      </c>
      <c r="S401" s="21" t="s">
        <v>305</v>
      </c>
      <c r="T401" s="21"/>
      <c r="U401" s="21" t="str">
        <f t="shared" si="184"/>
        <v/>
      </c>
      <c r="V401" s="13"/>
    </row>
    <row r="402" spans="1:22" ht="13.2" customHeight="1" x14ac:dyDescent="0.3">
      <c r="A402" s="28"/>
      <c r="B402" s="28"/>
      <c r="C402" s="28"/>
      <c r="D402" s="28"/>
      <c r="E402" s="28"/>
      <c r="F402" s="28"/>
      <c r="G402" s="37"/>
      <c r="H402" s="28"/>
      <c r="I402" s="28"/>
      <c r="J402" s="28"/>
      <c r="K402" s="28"/>
      <c r="L402" s="28"/>
      <c r="M402" s="28"/>
      <c r="N402" s="28"/>
      <c r="O402" s="29"/>
      <c r="P402" t="str">
        <f>IF(D$98="","",D$98)</f>
        <v/>
      </c>
      <c r="Q402" t="s">
        <v>644</v>
      </c>
      <c r="R402" t="s">
        <v>25</v>
      </c>
      <c r="S402" t="s">
        <v>307</v>
      </c>
      <c r="U402" t="str">
        <f t="shared" ref="U402:U464" si="215">IF($T$1&lt;&gt;"Cq","",IF(T402="","INVALID",IF(T402&lt;33,"VALID","INVALID")))</f>
        <v/>
      </c>
      <c r="V402" s="13" t="str">
        <f t="shared" ref="V402" si="216">IF(OR($N$15="Int.",ISBLANK($N$15)),"",IF(AND(U403="NO*",U405="NO*"),"Case 0",IF(U402="VALID",IF(U404="VALID",IF(U403="YES",IF(U405="YES","Case 1","Case 2"),IF(U405="YES","Case 3","Case 4")),IF(U403="YES",IF(U405="YES","Case 5","Case 6"),IF(U405="YES","Case 7","Case 8"))),IF(U404="VALID",IF(U403="YES",IF(U405="YES","Case 9","Case 10"),IF(U405="YES","Case 11","Case 12")),IF(U403="YES",IF(U405="YES","Case 13","Case 14"),IF(U405="YES","Case 15","Case 16"))))))</f>
        <v/>
      </c>
    </row>
    <row r="403" spans="1:22" ht="13.2" customHeight="1" x14ac:dyDescent="0.3">
      <c r="A403" s="28"/>
      <c r="B403" s="28"/>
      <c r="C403" s="28"/>
      <c r="D403" s="28"/>
      <c r="E403" s="28"/>
      <c r="F403" s="28"/>
      <c r="G403" s="37"/>
      <c r="H403" s="28"/>
      <c r="I403" s="28"/>
      <c r="J403" s="28"/>
      <c r="K403" s="28"/>
      <c r="L403" s="28"/>
      <c r="M403" s="28"/>
      <c r="N403" s="28"/>
      <c r="O403" s="29"/>
      <c r="P403" t="str">
        <f t="shared" ref="P403:P405" si="217">IF(D$98="","",D$98)</f>
        <v/>
      </c>
      <c r="Q403" t="s">
        <v>644</v>
      </c>
      <c r="R403" t="s">
        <v>32</v>
      </c>
      <c r="S403" t="s">
        <v>307</v>
      </c>
      <c r="U403" t="str">
        <f t="shared" ref="U403:U465" si="218">IF($T$1&lt;&gt;"Cq","",IF(T403="","NO",IF(T403&lt;33,"YES","NO*")))</f>
        <v/>
      </c>
      <c r="V403" s="13"/>
    </row>
    <row r="404" spans="1:22" ht="13.2" customHeight="1" x14ac:dyDescent="0.3">
      <c r="A404" s="28"/>
      <c r="B404" s="28"/>
      <c r="C404" s="28"/>
      <c r="D404" s="28"/>
      <c r="E404" s="28"/>
      <c r="F404" s="28"/>
      <c r="G404" s="37"/>
      <c r="H404" s="28"/>
      <c r="I404" s="28"/>
      <c r="J404" s="28"/>
      <c r="K404" s="28"/>
      <c r="L404" s="28"/>
      <c r="M404" s="28"/>
      <c r="N404" s="28"/>
      <c r="O404" s="29"/>
      <c r="P404" t="str">
        <f t="shared" si="217"/>
        <v/>
      </c>
      <c r="Q404" t="s">
        <v>645</v>
      </c>
      <c r="R404" t="s">
        <v>25</v>
      </c>
      <c r="S404" t="s">
        <v>307</v>
      </c>
      <c r="U404" t="str">
        <f t="shared" si="215"/>
        <v/>
      </c>
      <c r="V404" s="13"/>
    </row>
    <row r="405" spans="1:22" ht="13.2" customHeight="1" x14ac:dyDescent="0.3">
      <c r="A405" s="28"/>
      <c r="B405" s="28"/>
      <c r="C405" s="28"/>
      <c r="D405" s="28"/>
      <c r="E405" s="28"/>
      <c r="F405" s="28"/>
      <c r="G405" s="37"/>
      <c r="H405" s="28"/>
      <c r="I405" s="28"/>
      <c r="J405" s="28"/>
      <c r="K405" s="28"/>
      <c r="L405" s="28"/>
      <c r="M405" s="28"/>
      <c r="N405" s="28"/>
      <c r="O405" s="29"/>
      <c r="P405" t="str">
        <f t="shared" si="217"/>
        <v/>
      </c>
      <c r="Q405" t="s">
        <v>645</v>
      </c>
      <c r="R405" t="s">
        <v>32</v>
      </c>
      <c r="S405" t="s">
        <v>307</v>
      </c>
      <c r="U405" t="str">
        <f t="shared" si="218"/>
        <v/>
      </c>
      <c r="V405" s="13"/>
    </row>
    <row r="406" spans="1:22" ht="13.2" customHeight="1" x14ac:dyDescent="0.3">
      <c r="A406" s="28"/>
      <c r="B406" s="28"/>
      <c r="C406" s="28"/>
      <c r="D406" s="28"/>
      <c r="E406" s="28"/>
      <c r="F406" s="28"/>
      <c r="G406" s="37"/>
      <c r="H406" s="28"/>
      <c r="I406" s="28"/>
      <c r="J406" s="28"/>
      <c r="K406" s="28"/>
      <c r="L406" s="28"/>
      <c r="M406" s="28"/>
      <c r="N406" s="28"/>
      <c r="O406" s="29"/>
      <c r="P406" t="str">
        <f>IF(D$99="","",D$99)</f>
        <v/>
      </c>
      <c r="Q406" t="s">
        <v>646</v>
      </c>
      <c r="R406" t="s">
        <v>25</v>
      </c>
      <c r="S406" t="s">
        <v>310</v>
      </c>
      <c r="U406" t="str">
        <f t="shared" si="215"/>
        <v/>
      </c>
      <c r="V406" s="13" t="str">
        <f t="shared" ref="V406" si="219">IF(OR($N$15="Int.",ISBLANK($N$15)),"",IF(AND(U407="NO*",U409="NO*"),"Case 0",IF(U406="VALID",IF(U408="VALID",IF(U407="YES",IF(U409="YES","Case 1","Case 2"),IF(U409="YES","Case 3","Case 4")),IF(U407="YES",IF(U409="YES","Case 5","Case 6"),IF(U409="YES","Case 7","Case 8"))),IF(U408="VALID",IF(U407="YES",IF(U409="YES","Case 9","Case 10"),IF(U409="YES","Case 11","Case 12")),IF(U407="YES",IF(U409="YES","Case 13","Case 14"),IF(U409="YES","Case 15","Case 16"))))))</f>
        <v/>
      </c>
    </row>
    <row r="407" spans="1:22" ht="13.2" customHeight="1" x14ac:dyDescent="0.3">
      <c r="A407" s="28"/>
      <c r="B407" s="28"/>
      <c r="C407" s="28"/>
      <c r="D407" s="28"/>
      <c r="E407" s="28"/>
      <c r="F407" s="28"/>
      <c r="G407" s="37"/>
      <c r="H407" s="28"/>
      <c r="I407" s="28"/>
      <c r="J407" s="28"/>
      <c r="K407" s="28"/>
      <c r="L407" s="28"/>
      <c r="M407" s="28"/>
      <c r="N407" s="28"/>
      <c r="O407" s="29"/>
      <c r="P407" t="str">
        <f t="shared" ref="P407:P409" si="220">IF(D$99="","",D$99)</f>
        <v/>
      </c>
      <c r="Q407" t="s">
        <v>646</v>
      </c>
      <c r="R407" t="s">
        <v>32</v>
      </c>
      <c r="S407" t="s">
        <v>310</v>
      </c>
      <c r="U407" t="str">
        <f t="shared" si="218"/>
        <v/>
      </c>
      <c r="V407" s="13"/>
    </row>
    <row r="408" spans="1:22" ht="13.2" customHeight="1" x14ac:dyDescent="0.3">
      <c r="A408" s="28"/>
      <c r="B408" s="28"/>
      <c r="C408" s="28"/>
      <c r="D408" s="28"/>
      <c r="E408" s="28"/>
      <c r="F408" s="28"/>
      <c r="G408" s="37"/>
      <c r="H408" s="28"/>
      <c r="I408" s="28"/>
      <c r="J408" s="28"/>
      <c r="K408" s="28"/>
      <c r="L408" s="28"/>
      <c r="M408" s="28"/>
      <c r="N408" s="28"/>
      <c r="O408" s="29"/>
      <c r="P408" t="str">
        <f t="shared" si="220"/>
        <v/>
      </c>
      <c r="Q408" t="s">
        <v>647</v>
      </c>
      <c r="R408" t="s">
        <v>25</v>
      </c>
      <c r="S408" t="s">
        <v>310</v>
      </c>
      <c r="U408" t="str">
        <f t="shared" si="215"/>
        <v/>
      </c>
      <c r="V408" s="13"/>
    </row>
    <row r="409" spans="1:22" ht="13.2" customHeight="1" x14ac:dyDescent="0.3">
      <c r="A409" s="28"/>
      <c r="B409" s="28"/>
      <c r="C409" s="28"/>
      <c r="D409" s="28"/>
      <c r="E409" s="28"/>
      <c r="F409" s="28"/>
      <c r="G409" s="37"/>
      <c r="H409" s="28"/>
      <c r="I409" s="28"/>
      <c r="J409" s="28"/>
      <c r="K409" s="28"/>
      <c r="L409" s="28"/>
      <c r="M409" s="28"/>
      <c r="N409" s="28"/>
      <c r="O409" s="29"/>
      <c r="P409" t="str">
        <f t="shared" si="220"/>
        <v/>
      </c>
      <c r="Q409" t="s">
        <v>647</v>
      </c>
      <c r="R409" t="s">
        <v>32</v>
      </c>
      <c r="S409" t="s">
        <v>310</v>
      </c>
      <c r="U409" t="str">
        <f t="shared" si="218"/>
        <v/>
      </c>
      <c r="V409" s="13"/>
    </row>
    <row r="410" spans="1:22" ht="13.2" customHeight="1" x14ac:dyDescent="0.3">
      <c r="A410" s="28"/>
      <c r="B410" s="28"/>
      <c r="C410" s="28"/>
      <c r="D410" s="28"/>
      <c r="E410" s="28"/>
      <c r="F410" s="28"/>
      <c r="G410" s="37"/>
      <c r="H410" s="28"/>
      <c r="I410" s="28"/>
      <c r="J410" s="28"/>
      <c r="K410" s="28"/>
      <c r="L410" s="28"/>
      <c r="M410" s="28"/>
      <c r="N410" s="28"/>
      <c r="O410" s="29"/>
      <c r="P410" t="str">
        <f>IF(D$100="","",D$100)</f>
        <v/>
      </c>
      <c r="Q410" t="s">
        <v>648</v>
      </c>
      <c r="R410" t="s">
        <v>25</v>
      </c>
      <c r="S410" t="s">
        <v>312</v>
      </c>
      <c r="U410" t="str">
        <f t="shared" si="215"/>
        <v/>
      </c>
      <c r="V410" s="13" t="str">
        <f t="shared" ref="V410" si="221">IF(OR($N$15="Int.",ISBLANK($N$15)),"",IF(AND(U411="NO*",U413="NO*"),"Case 0",IF(U410="VALID",IF(U412="VALID",IF(U411="YES",IF(U413="YES","Case 1","Case 2"),IF(U413="YES","Case 3","Case 4")),IF(U411="YES",IF(U413="YES","Case 5","Case 6"),IF(U413="YES","Case 7","Case 8"))),IF(U412="VALID",IF(U411="YES",IF(U413="YES","Case 9","Case 10"),IF(U413="YES","Case 11","Case 12")),IF(U411="YES",IF(U413="YES","Case 13","Case 14"),IF(U413="YES","Case 15","Case 16"))))))</f>
        <v/>
      </c>
    </row>
    <row r="411" spans="1:22" ht="13.2" customHeight="1" x14ac:dyDescent="0.3">
      <c r="A411" s="28"/>
      <c r="B411" s="28"/>
      <c r="C411" s="28"/>
      <c r="D411" s="28"/>
      <c r="E411" s="28"/>
      <c r="F411" s="28"/>
      <c r="G411" s="37"/>
      <c r="H411" s="28"/>
      <c r="I411" s="28"/>
      <c r="J411" s="28"/>
      <c r="K411" s="28"/>
      <c r="L411" s="28"/>
      <c r="M411" s="28"/>
      <c r="N411" s="28"/>
      <c r="O411" s="29"/>
      <c r="P411" t="str">
        <f t="shared" ref="P411:P413" si="222">IF(D$100="","",D$100)</f>
        <v/>
      </c>
      <c r="Q411" t="s">
        <v>648</v>
      </c>
      <c r="R411" t="s">
        <v>32</v>
      </c>
      <c r="S411" t="s">
        <v>312</v>
      </c>
      <c r="U411" t="str">
        <f t="shared" si="218"/>
        <v/>
      </c>
      <c r="V411" s="13"/>
    </row>
    <row r="412" spans="1:22" ht="13.2" customHeight="1" x14ac:dyDescent="0.3">
      <c r="A412" s="28"/>
      <c r="B412" s="28"/>
      <c r="C412" s="28"/>
      <c r="D412" s="28"/>
      <c r="E412" s="28"/>
      <c r="F412" s="28"/>
      <c r="G412" s="37"/>
      <c r="H412" s="28"/>
      <c r="I412" s="28"/>
      <c r="J412" s="28"/>
      <c r="K412" s="28"/>
      <c r="L412" s="28"/>
      <c r="M412" s="28"/>
      <c r="N412" s="28"/>
      <c r="O412" s="29"/>
      <c r="P412" t="str">
        <f t="shared" si="222"/>
        <v/>
      </c>
      <c r="Q412" t="s">
        <v>649</v>
      </c>
      <c r="R412" t="s">
        <v>25</v>
      </c>
      <c r="S412" t="s">
        <v>312</v>
      </c>
      <c r="U412" t="str">
        <f t="shared" si="215"/>
        <v/>
      </c>
      <c r="V412" s="13"/>
    </row>
    <row r="413" spans="1:22" ht="13.2" customHeight="1" x14ac:dyDescent="0.3">
      <c r="A413" s="28"/>
      <c r="B413" s="28"/>
      <c r="C413" s="28"/>
      <c r="D413" s="28"/>
      <c r="E413" s="28"/>
      <c r="F413" s="28"/>
      <c r="G413" s="37"/>
      <c r="H413" s="28"/>
      <c r="I413" s="28"/>
      <c r="J413" s="28"/>
      <c r="K413" s="28"/>
      <c r="L413" s="28"/>
      <c r="M413" s="28"/>
      <c r="N413" s="28"/>
      <c r="O413" s="29"/>
      <c r="P413" t="str">
        <f t="shared" si="222"/>
        <v/>
      </c>
      <c r="Q413" t="s">
        <v>649</v>
      </c>
      <c r="R413" t="s">
        <v>32</v>
      </c>
      <c r="S413" t="s">
        <v>312</v>
      </c>
      <c r="U413" t="str">
        <f t="shared" si="218"/>
        <v/>
      </c>
      <c r="V413" s="13"/>
    </row>
    <row r="414" spans="1:22" ht="13.2" customHeight="1" x14ac:dyDescent="0.3">
      <c r="A414" s="28"/>
      <c r="B414" s="28"/>
      <c r="C414" s="28"/>
      <c r="D414" s="28"/>
      <c r="E414" s="28"/>
      <c r="F414" s="28"/>
      <c r="G414" s="37"/>
      <c r="H414" s="28"/>
      <c r="I414" s="28"/>
      <c r="J414" s="28"/>
      <c r="K414" s="28"/>
      <c r="L414" s="28"/>
      <c r="M414" s="28"/>
      <c r="N414" s="28"/>
      <c r="O414" s="29"/>
      <c r="P414" t="str">
        <f>IF(D$101="","",D$101)</f>
        <v/>
      </c>
      <c r="Q414" t="s">
        <v>78</v>
      </c>
      <c r="R414" t="s">
        <v>25</v>
      </c>
      <c r="S414" t="s">
        <v>315</v>
      </c>
      <c r="U414" t="str">
        <f t="shared" si="215"/>
        <v/>
      </c>
      <c r="V414" s="13" t="str">
        <f t="shared" ref="V414" si="223">IF(OR($N$15="Int.",ISBLANK($N$15)),"",IF(AND(U415="NO*",U417="NO*"),"Case 0",IF(U414="VALID",IF(U416="VALID",IF(U415="YES",IF(U417="YES","Case 1","Case 2"),IF(U417="YES","Case 3","Case 4")),IF(U415="YES",IF(U417="YES","Case 5","Case 6"),IF(U417="YES","Case 7","Case 8"))),IF(U416="VALID",IF(U415="YES",IF(U417="YES","Case 9","Case 10"),IF(U417="YES","Case 11","Case 12")),IF(U415="YES",IF(U417="YES","Case 13","Case 14"),IF(U417="YES","Case 15","Case 16"))))))</f>
        <v/>
      </c>
    </row>
    <row r="415" spans="1:22" ht="13.2" customHeight="1" x14ac:dyDescent="0.3">
      <c r="A415" s="28"/>
      <c r="B415" s="28"/>
      <c r="C415" s="28"/>
      <c r="D415" s="28"/>
      <c r="E415" s="28"/>
      <c r="F415" s="28"/>
      <c r="G415" s="37"/>
      <c r="H415" s="28"/>
      <c r="I415" s="28"/>
      <c r="J415" s="28"/>
      <c r="K415" s="28"/>
      <c r="L415" s="28"/>
      <c r="M415" s="28"/>
      <c r="N415" s="28"/>
      <c r="O415" s="29"/>
      <c r="P415" t="str">
        <f t="shared" ref="P415:P417" si="224">IF(D$101="","",D$101)</f>
        <v/>
      </c>
      <c r="Q415" t="s">
        <v>78</v>
      </c>
      <c r="R415" t="s">
        <v>32</v>
      </c>
      <c r="S415" t="s">
        <v>315</v>
      </c>
      <c r="U415" t="str">
        <f t="shared" si="218"/>
        <v/>
      </c>
      <c r="V415" s="13"/>
    </row>
    <row r="416" spans="1:22" ht="13.2" customHeight="1" x14ac:dyDescent="0.3">
      <c r="A416" s="28"/>
      <c r="B416" s="28"/>
      <c r="C416" s="28"/>
      <c r="D416" s="28"/>
      <c r="E416" s="28"/>
      <c r="F416" s="28"/>
      <c r="G416" s="37"/>
      <c r="H416" s="28"/>
      <c r="I416" s="28"/>
      <c r="J416" s="28"/>
      <c r="K416" s="28"/>
      <c r="L416" s="28"/>
      <c r="M416" s="28"/>
      <c r="N416" s="28"/>
      <c r="O416" s="29"/>
      <c r="P416" t="str">
        <f t="shared" si="224"/>
        <v/>
      </c>
      <c r="Q416" t="s">
        <v>82</v>
      </c>
      <c r="R416" t="s">
        <v>25</v>
      </c>
      <c r="S416" t="s">
        <v>315</v>
      </c>
      <c r="U416" t="str">
        <f t="shared" si="215"/>
        <v/>
      </c>
      <c r="V416" s="13"/>
    </row>
    <row r="417" spans="1:22" ht="13.2" customHeight="1" x14ac:dyDescent="0.3">
      <c r="A417" s="28"/>
      <c r="B417" s="28"/>
      <c r="C417" s="28"/>
      <c r="D417" s="28"/>
      <c r="E417" s="28"/>
      <c r="F417" s="28"/>
      <c r="G417" s="37"/>
      <c r="H417" s="28"/>
      <c r="I417" s="28"/>
      <c r="J417" s="28"/>
      <c r="K417" s="28"/>
      <c r="L417" s="28"/>
      <c r="M417" s="28"/>
      <c r="N417" s="28"/>
      <c r="O417" s="29"/>
      <c r="P417" t="str">
        <f t="shared" si="224"/>
        <v/>
      </c>
      <c r="Q417" t="s">
        <v>82</v>
      </c>
      <c r="R417" t="s">
        <v>32</v>
      </c>
      <c r="S417" t="s">
        <v>315</v>
      </c>
      <c r="U417" t="str">
        <f t="shared" si="218"/>
        <v/>
      </c>
      <c r="V417" s="13"/>
    </row>
    <row r="418" spans="1:22" ht="13.2" customHeight="1" x14ac:dyDescent="0.3">
      <c r="A418" s="28"/>
      <c r="B418" s="28"/>
      <c r="C418" s="28"/>
      <c r="D418" s="28"/>
      <c r="E418" s="28"/>
      <c r="F418" s="28"/>
      <c r="G418" s="37"/>
      <c r="H418" s="28"/>
      <c r="I418" s="28"/>
      <c r="J418" s="28"/>
      <c r="K418" s="28"/>
      <c r="L418" s="28"/>
      <c r="M418" s="28"/>
      <c r="N418" s="28"/>
      <c r="O418" s="29"/>
      <c r="P418" t="str">
        <f>IF(D$102="","",D$102)</f>
        <v/>
      </c>
      <c r="Q418" t="s">
        <v>650</v>
      </c>
      <c r="R418" t="s">
        <v>25</v>
      </c>
      <c r="S418" t="s">
        <v>317</v>
      </c>
      <c r="U418" t="str">
        <f t="shared" si="215"/>
        <v/>
      </c>
      <c r="V418" s="13" t="str">
        <f t="shared" ref="V418" si="225">IF(OR($N$15="Int.",ISBLANK($N$15)),"",IF(AND(U419="NO*",U421="NO*"),"Case 0",IF(U418="VALID",IF(U420="VALID",IF(U419="YES",IF(U421="YES","Case 1","Case 2"),IF(U421="YES","Case 3","Case 4")),IF(U419="YES",IF(U421="YES","Case 5","Case 6"),IF(U421="YES","Case 7","Case 8"))),IF(U420="VALID",IF(U419="YES",IF(U421="YES","Case 9","Case 10"),IF(U421="YES","Case 11","Case 12")),IF(U419="YES",IF(U421="YES","Case 13","Case 14"),IF(U421="YES","Case 15","Case 16"))))))</f>
        <v/>
      </c>
    </row>
    <row r="419" spans="1:22" ht="13.2" customHeight="1" x14ac:dyDescent="0.3">
      <c r="A419" s="28"/>
      <c r="B419" s="28"/>
      <c r="C419" s="28"/>
      <c r="D419" s="28"/>
      <c r="E419" s="28"/>
      <c r="F419" s="28"/>
      <c r="G419" s="37"/>
      <c r="H419" s="28"/>
      <c r="I419" s="28"/>
      <c r="J419" s="28"/>
      <c r="K419" s="28"/>
      <c r="L419" s="28"/>
      <c r="M419" s="28"/>
      <c r="N419" s="28"/>
      <c r="O419" s="29"/>
      <c r="P419" t="str">
        <f t="shared" ref="P419:P421" si="226">IF(D$102="","",D$102)</f>
        <v/>
      </c>
      <c r="Q419" t="s">
        <v>650</v>
      </c>
      <c r="R419" t="s">
        <v>32</v>
      </c>
      <c r="S419" t="s">
        <v>317</v>
      </c>
      <c r="U419" t="str">
        <f t="shared" si="218"/>
        <v/>
      </c>
      <c r="V419" s="13"/>
    </row>
    <row r="420" spans="1:22" ht="13.2" customHeight="1" x14ac:dyDescent="0.3">
      <c r="A420" s="28"/>
      <c r="B420" s="28"/>
      <c r="C420" s="28"/>
      <c r="D420" s="28"/>
      <c r="E420" s="28"/>
      <c r="F420" s="28"/>
      <c r="G420" s="37"/>
      <c r="H420" s="28"/>
      <c r="I420" s="28"/>
      <c r="J420" s="28"/>
      <c r="K420" s="28"/>
      <c r="L420" s="28"/>
      <c r="M420" s="28"/>
      <c r="N420" s="28"/>
      <c r="O420" s="29"/>
      <c r="P420" t="str">
        <f t="shared" si="226"/>
        <v/>
      </c>
      <c r="Q420" t="s">
        <v>651</v>
      </c>
      <c r="R420" t="s">
        <v>25</v>
      </c>
      <c r="S420" t="s">
        <v>317</v>
      </c>
      <c r="U420" t="str">
        <f t="shared" si="215"/>
        <v/>
      </c>
      <c r="V420" s="13"/>
    </row>
    <row r="421" spans="1:22" ht="13.2" customHeight="1" x14ac:dyDescent="0.3">
      <c r="A421" s="28"/>
      <c r="B421" s="28"/>
      <c r="C421" s="28"/>
      <c r="D421" s="28"/>
      <c r="E421" s="28"/>
      <c r="F421" s="28"/>
      <c r="G421" s="37"/>
      <c r="H421" s="28"/>
      <c r="I421" s="28"/>
      <c r="J421" s="28"/>
      <c r="K421" s="28"/>
      <c r="L421" s="28"/>
      <c r="M421" s="28"/>
      <c r="N421" s="28"/>
      <c r="O421" s="29"/>
      <c r="P421" t="str">
        <f t="shared" si="226"/>
        <v/>
      </c>
      <c r="Q421" t="s">
        <v>651</v>
      </c>
      <c r="R421" t="s">
        <v>32</v>
      </c>
      <c r="S421" t="s">
        <v>317</v>
      </c>
      <c r="U421" t="str">
        <f t="shared" si="218"/>
        <v/>
      </c>
      <c r="V421" s="13"/>
    </row>
    <row r="422" spans="1:22" ht="13.2" customHeight="1" x14ac:dyDescent="0.3">
      <c r="A422" s="28"/>
      <c r="B422" s="28"/>
      <c r="C422" s="28"/>
      <c r="D422" s="28"/>
      <c r="E422" s="28"/>
      <c r="F422" s="28"/>
      <c r="G422" s="37"/>
      <c r="H422" s="28"/>
      <c r="I422" s="28"/>
      <c r="J422" s="28"/>
      <c r="K422" s="28"/>
      <c r="L422" s="28"/>
      <c r="M422" s="28"/>
      <c r="N422" s="28"/>
      <c r="O422" s="29"/>
      <c r="P422" t="str">
        <f>IF(D$103="","",D$103)</f>
        <v/>
      </c>
      <c r="Q422" t="s">
        <v>652</v>
      </c>
      <c r="R422" t="s">
        <v>25</v>
      </c>
      <c r="S422" t="s">
        <v>320</v>
      </c>
      <c r="U422" t="str">
        <f t="shared" si="215"/>
        <v/>
      </c>
      <c r="V422" s="13" t="str">
        <f t="shared" ref="V422" si="227">IF(OR($N$15="Int.",ISBLANK($N$15)),"",IF(AND(U423="NO*",U425="NO*"),"Case 0",IF(U422="VALID",IF(U424="VALID",IF(U423="YES",IF(U425="YES","Case 1","Case 2"),IF(U425="YES","Case 3","Case 4")),IF(U423="YES",IF(U425="YES","Case 5","Case 6"),IF(U425="YES","Case 7","Case 8"))),IF(U424="VALID",IF(U423="YES",IF(U425="YES","Case 9","Case 10"),IF(U425="YES","Case 11","Case 12")),IF(U423="YES",IF(U425="YES","Case 13","Case 14"),IF(U425="YES","Case 15","Case 16"))))))</f>
        <v/>
      </c>
    </row>
    <row r="423" spans="1:22" ht="13.2" customHeight="1" x14ac:dyDescent="0.3">
      <c r="A423" s="28"/>
      <c r="B423" s="28"/>
      <c r="C423" s="28"/>
      <c r="D423" s="28"/>
      <c r="E423" s="28"/>
      <c r="F423" s="28"/>
      <c r="G423" s="37"/>
      <c r="H423" s="28"/>
      <c r="I423" s="28"/>
      <c r="J423" s="28"/>
      <c r="K423" s="28"/>
      <c r="L423" s="28"/>
      <c r="M423" s="28"/>
      <c r="N423" s="28"/>
      <c r="O423" s="29"/>
      <c r="P423" t="str">
        <f t="shared" ref="P423:P425" si="228">IF(D$103="","",D$103)</f>
        <v/>
      </c>
      <c r="Q423" t="s">
        <v>652</v>
      </c>
      <c r="R423" t="s">
        <v>32</v>
      </c>
      <c r="S423" t="s">
        <v>320</v>
      </c>
      <c r="U423" t="str">
        <f t="shared" si="218"/>
        <v/>
      </c>
      <c r="V423" s="13"/>
    </row>
    <row r="424" spans="1:22" ht="13.2" customHeight="1" x14ac:dyDescent="0.3">
      <c r="A424" s="28"/>
      <c r="B424" s="28"/>
      <c r="C424" s="28"/>
      <c r="D424" s="28"/>
      <c r="E424" s="28"/>
      <c r="F424" s="28"/>
      <c r="G424" s="37"/>
      <c r="H424" s="28"/>
      <c r="I424" s="28"/>
      <c r="J424" s="28"/>
      <c r="K424" s="28"/>
      <c r="L424" s="28"/>
      <c r="M424" s="28"/>
      <c r="N424" s="28"/>
      <c r="O424" s="29"/>
      <c r="P424" t="str">
        <f t="shared" si="228"/>
        <v/>
      </c>
      <c r="Q424" t="s">
        <v>653</v>
      </c>
      <c r="R424" t="s">
        <v>25</v>
      </c>
      <c r="S424" t="s">
        <v>320</v>
      </c>
      <c r="U424" t="str">
        <f t="shared" si="215"/>
        <v/>
      </c>
      <c r="V424" s="13"/>
    </row>
    <row r="425" spans="1:22" ht="13.2" customHeight="1" x14ac:dyDescent="0.3">
      <c r="A425" s="28"/>
      <c r="B425" s="28"/>
      <c r="C425" s="28"/>
      <c r="D425" s="28"/>
      <c r="E425" s="28"/>
      <c r="F425" s="28"/>
      <c r="G425" s="37"/>
      <c r="H425" s="28"/>
      <c r="I425" s="28"/>
      <c r="J425" s="28"/>
      <c r="K425" s="28"/>
      <c r="L425" s="28"/>
      <c r="M425" s="28"/>
      <c r="N425" s="28"/>
      <c r="O425" s="29"/>
      <c r="P425" t="str">
        <f t="shared" si="228"/>
        <v/>
      </c>
      <c r="Q425" t="s">
        <v>653</v>
      </c>
      <c r="R425" t="s">
        <v>32</v>
      </c>
      <c r="S425" t="s">
        <v>320</v>
      </c>
      <c r="U425" t="str">
        <f t="shared" si="218"/>
        <v/>
      </c>
      <c r="V425" s="13"/>
    </row>
    <row r="426" spans="1:22" ht="13.2" customHeight="1" x14ac:dyDescent="0.3">
      <c r="A426" s="28"/>
      <c r="B426" s="28"/>
      <c r="C426" s="28"/>
      <c r="D426" s="28"/>
      <c r="E426" s="28"/>
      <c r="F426" s="28"/>
      <c r="G426" s="37"/>
      <c r="H426" s="28"/>
      <c r="I426" s="28"/>
      <c r="J426" s="28"/>
      <c r="K426" s="28"/>
      <c r="L426" s="28"/>
      <c r="M426" s="28"/>
      <c r="N426" s="28"/>
      <c r="O426" s="29"/>
      <c r="P426" t="str">
        <f>IF(D$104="","",D$104)</f>
        <v/>
      </c>
      <c r="Q426" t="s">
        <v>654</v>
      </c>
      <c r="R426" t="s">
        <v>25</v>
      </c>
      <c r="S426" t="s">
        <v>322</v>
      </c>
      <c r="U426" t="str">
        <f t="shared" si="215"/>
        <v/>
      </c>
      <c r="V426" s="13" t="str">
        <f t="shared" ref="V426" si="229">IF(OR($N$15="Int.",ISBLANK($N$15)),"",IF(AND(U427="NO*",U429="NO*"),"Case 0",IF(U426="VALID",IF(U428="VALID",IF(U427="YES",IF(U429="YES","Case 1","Case 2"),IF(U429="YES","Case 3","Case 4")),IF(U427="YES",IF(U429="YES","Case 5","Case 6"),IF(U429="YES","Case 7","Case 8"))),IF(U428="VALID",IF(U427="YES",IF(U429="YES","Case 9","Case 10"),IF(U429="YES","Case 11","Case 12")),IF(U427="YES",IF(U429="YES","Case 13","Case 14"),IF(U429="YES","Case 15","Case 16"))))))</f>
        <v/>
      </c>
    </row>
    <row r="427" spans="1:22" ht="13.2" customHeight="1" x14ac:dyDescent="0.3">
      <c r="A427" s="28"/>
      <c r="B427" s="28"/>
      <c r="C427" s="28"/>
      <c r="D427" s="28"/>
      <c r="E427" s="28"/>
      <c r="F427" s="28"/>
      <c r="G427" s="37"/>
      <c r="H427" s="28"/>
      <c r="I427" s="28"/>
      <c r="J427" s="28"/>
      <c r="K427" s="28"/>
      <c r="L427" s="28"/>
      <c r="M427" s="28"/>
      <c r="N427" s="28"/>
      <c r="O427" s="29"/>
      <c r="P427" t="str">
        <f t="shared" ref="P427:P429" si="230">IF(D$104="","",D$104)</f>
        <v/>
      </c>
      <c r="Q427" t="s">
        <v>654</v>
      </c>
      <c r="R427" t="s">
        <v>32</v>
      </c>
      <c r="S427" t="s">
        <v>322</v>
      </c>
      <c r="U427" t="str">
        <f t="shared" si="218"/>
        <v/>
      </c>
      <c r="V427" s="13"/>
    </row>
    <row r="428" spans="1:22" ht="13.2" customHeight="1" x14ac:dyDescent="0.3">
      <c r="A428" s="28"/>
      <c r="B428" s="28"/>
      <c r="C428" s="28"/>
      <c r="D428" s="28"/>
      <c r="E428" s="28"/>
      <c r="F428" s="28"/>
      <c r="G428" s="37"/>
      <c r="H428" s="28"/>
      <c r="I428" s="28"/>
      <c r="J428" s="28"/>
      <c r="K428" s="28"/>
      <c r="L428" s="28"/>
      <c r="M428" s="28"/>
      <c r="N428" s="28"/>
      <c r="O428" s="29"/>
      <c r="P428" t="str">
        <f t="shared" si="230"/>
        <v/>
      </c>
      <c r="Q428" t="s">
        <v>655</v>
      </c>
      <c r="R428" t="s">
        <v>25</v>
      </c>
      <c r="S428" t="s">
        <v>322</v>
      </c>
      <c r="U428" t="str">
        <f t="shared" si="215"/>
        <v/>
      </c>
      <c r="V428" s="13"/>
    </row>
    <row r="429" spans="1:22" ht="13.2" customHeight="1" x14ac:dyDescent="0.3">
      <c r="A429" s="28"/>
      <c r="B429" s="28"/>
      <c r="C429" s="28"/>
      <c r="D429" s="28"/>
      <c r="E429" s="28"/>
      <c r="F429" s="28"/>
      <c r="G429" s="37"/>
      <c r="H429" s="28"/>
      <c r="I429" s="28"/>
      <c r="J429" s="28"/>
      <c r="K429" s="28"/>
      <c r="L429" s="28"/>
      <c r="M429" s="28"/>
      <c r="N429" s="28"/>
      <c r="O429" s="29"/>
      <c r="P429" t="str">
        <f t="shared" si="230"/>
        <v/>
      </c>
      <c r="Q429" t="s">
        <v>655</v>
      </c>
      <c r="R429" t="s">
        <v>32</v>
      </c>
      <c r="S429" t="s">
        <v>322</v>
      </c>
      <c r="U429" t="str">
        <f t="shared" si="218"/>
        <v/>
      </c>
      <c r="V429" s="13"/>
    </row>
    <row r="430" spans="1:22" ht="13.2" customHeight="1" x14ac:dyDescent="0.3">
      <c r="A430" s="28"/>
      <c r="B430" s="28"/>
      <c r="C430" s="28"/>
      <c r="D430" s="28"/>
      <c r="E430" s="28"/>
      <c r="F430" s="28"/>
      <c r="G430" s="37"/>
      <c r="H430" s="28"/>
      <c r="I430" s="28"/>
      <c r="J430" s="28"/>
      <c r="K430" s="28"/>
      <c r="L430" s="28"/>
      <c r="M430" s="28"/>
      <c r="N430" s="28"/>
      <c r="O430" s="29"/>
      <c r="P430" t="str">
        <f>IF(D$105="","",D$105)</f>
        <v/>
      </c>
      <c r="Q430" t="s">
        <v>656</v>
      </c>
      <c r="R430" t="s">
        <v>25</v>
      </c>
      <c r="S430" t="s">
        <v>325</v>
      </c>
      <c r="U430" t="str">
        <f t="shared" si="215"/>
        <v/>
      </c>
      <c r="V430" s="13" t="str">
        <f t="shared" ref="V430" si="231">IF(OR($N$15="Int.",ISBLANK($N$15)),"",IF(AND(U431="NO*",U433="NO*"),"Case 0",IF(U430="VALID",IF(U432="VALID",IF(U431="YES",IF(U433="YES","Case 1","Case 2"),IF(U433="YES","Case 3","Case 4")),IF(U431="YES",IF(U433="YES","Case 5","Case 6"),IF(U433="YES","Case 7","Case 8"))),IF(U432="VALID",IF(U431="YES",IF(U433="YES","Case 9","Case 10"),IF(U433="YES","Case 11","Case 12")),IF(U431="YES",IF(U433="YES","Case 13","Case 14"),IF(U433="YES","Case 15","Case 16"))))))</f>
        <v/>
      </c>
    </row>
    <row r="431" spans="1:22" ht="13.2" customHeight="1" x14ac:dyDescent="0.3">
      <c r="A431" s="28"/>
      <c r="B431" s="28"/>
      <c r="C431" s="28"/>
      <c r="D431" s="28"/>
      <c r="E431" s="28"/>
      <c r="F431" s="28"/>
      <c r="G431" s="37"/>
      <c r="H431" s="28"/>
      <c r="I431" s="28"/>
      <c r="J431" s="28"/>
      <c r="K431" s="28"/>
      <c r="L431" s="28"/>
      <c r="M431" s="28"/>
      <c r="N431" s="28"/>
      <c r="O431" s="29"/>
      <c r="P431" t="str">
        <f t="shared" ref="P431:P433" si="232">IF(D$105="","",D$105)</f>
        <v/>
      </c>
      <c r="Q431" t="s">
        <v>656</v>
      </c>
      <c r="R431" t="s">
        <v>32</v>
      </c>
      <c r="S431" t="s">
        <v>325</v>
      </c>
      <c r="U431" t="str">
        <f t="shared" si="218"/>
        <v/>
      </c>
      <c r="V431" s="13"/>
    </row>
    <row r="432" spans="1:22" ht="13.2" customHeight="1" x14ac:dyDescent="0.3">
      <c r="A432" s="28"/>
      <c r="B432" s="28"/>
      <c r="C432" s="28"/>
      <c r="D432" s="28"/>
      <c r="E432" s="28"/>
      <c r="F432" s="28"/>
      <c r="G432" s="37"/>
      <c r="H432" s="28"/>
      <c r="I432" s="28"/>
      <c r="J432" s="28"/>
      <c r="K432" s="28"/>
      <c r="L432" s="28"/>
      <c r="M432" s="28"/>
      <c r="N432" s="28"/>
      <c r="O432" s="29"/>
      <c r="P432" t="str">
        <f t="shared" si="232"/>
        <v/>
      </c>
      <c r="Q432" t="s">
        <v>657</v>
      </c>
      <c r="R432" t="s">
        <v>25</v>
      </c>
      <c r="S432" t="s">
        <v>325</v>
      </c>
      <c r="U432" t="str">
        <f t="shared" si="215"/>
        <v/>
      </c>
      <c r="V432" s="13"/>
    </row>
    <row r="433" spans="1:22" ht="13.2" customHeight="1" x14ac:dyDescent="0.3">
      <c r="A433" s="28"/>
      <c r="B433" s="28"/>
      <c r="C433" s="28"/>
      <c r="D433" s="28"/>
      <c r="E433" s="28"/>
      <c r="F433" s="28"/>
      <c r="G433" s="37"/>
      <c r="H433" s="28"/>
      <c r="I433" s="28"/>
      <c r="J433" s="28"/>
      <c r="K433" s="28"/>
      <c r="L433" s="28"/>
      <c r="M433" s="28"/>
      <c r="N433" s="28"/>
      <c r="O433" s="29"/>
      <c r="P433" t="str">
        <f t="shared" si="232"/>
        <v/>
      </c>
      <c r="Q433" t="s">
        <v>657</v>
      </c>
      <c r="R433" t="s">
        <v>32</v>
      </c>
      <c r="S433" t="s">
        <v>325</v>
      </c>
      <c r="U433" t="str">
        <f t="shared" si="218"/>
        <v/>
      </c>
      <c r="V433" s="13"/>
    </row>
    <row r="434" spans="1:22" ht="13.2" customHeight="1" x14ac:dyDescent="0.3">
      <c r="A434" s="28"/>
      <c r="B434" s="28"/>
      <c r="C434" s="28"/>
      <c r="D434" s="28"/>
      <c r="E434" s="28"/>
      <c r="F434" s="28"/>
      <c r="G434" s="37"/>
      <c r="H434" s="28"/>
      <c r="I434" s="28"/>
      <c r="J434" s="28"/>
      <c r="K434" s="28"/>
      <c r="L434" s="28"/>
      <c r="M434" s="28"/>
      <c r="N434" s="28"/>
      <c r="O434" s="29"/>
      <c r="P434" t="str">
        <f>IF(D$106="","",D$106)</f>
        <v/>
      </c>
      <c r="Q434" t="s">
        <v>658</v>
      </c>
      <c r="R434" t="s">
        <v>25</v>
      </c>
      <c r="S434" t="s">
        <v>327</v>
      </c>
      <c r="U434" t="str">
        <f t="shared" si="215"/>
        <v/>
      </c>
      <c r="V434" s="13" t="str">
        <f t="shared" ref="V434" si="233">IF(OR($N$15="Int.",ISBLANK($N$15)),"",IF(AND(U435="NO*",U437="NO*"),"Case 0",IF(U434="VALID",IF(U436="VALID",IF(U435="YES",IF(U437="YES","Case 1","Case 2"),IF(U437="YES","Case 3","Case 4")),IF(U435="YES",IF(U437="YES","Case 5","Case 6"),IF(U437="YES","Case 7","Case 8"))),IF(U436="VALID",IF(U435="YES",IF(U437="YES","Case 9","Case 10"),IF(U437="YES","Case 11","Case 12")),IF(U435="YES",IF(U437="YES","Case 13","Case 14"),IF(U437="YES","Case 15","Case 16"))))))</f>
        <v/>
      </c>
    </row>
    <row r="435" spans="1:22" ht="13.2" customHeight="1" x14ac:dyDescent="0.3">
      <c r="A435" s="28"/>
      <c r="B435" s="28"/>
      <c r="C435" s="28"/>
      <c r="D435" s="28"/>
      <c r="E435" s="28"/>
      <c r="F435" s="28"/>
      <c r="G435" s="37"/>
      <c r="H435" s="28"/>
      <c r="I435" s="28"/>
      <c r="J435" s="28"/>
      <c r="K435" s="28"/>
      <c r="L435" s="28"/>
      <c r="M435" s="28"/>
      <c r="N435" s="28"/>
      <c r="O435" s="29"/>
      <c r="P435" t="str">
        <f t="shared" ref="P435:P437" si="234">IF(D$106="","",D$106)</f>
        <v/>
      </c>
      <c r="Q435" t="s">
        <v>658</v>
      </c>
      <c r="R435" t="s">
        <v>32</v>
      </c>
      <c r="S435" t="s">
        <v>327</v>
      </c>
      <c r="U435" t="str">
        <f t="shared" si="218"/>
        <v/>
      </c>
      <c r="V435" s="13"/>
    </row>
    <row r="436" spans="1:22" ht="13.2" customHeight="1" x14ac:dyDescent="0.3">
      <c r="A436" s="28"/>
      <c r="B436" s="28"/>
      <c r="C436" s="28"/>
      <c r="D436" s="28"/>
      <c r="E436" s="28"/>
      <c r="F436" s="28"/>
      <c r="G436" s="37"/>
      <c r="H436" s="28"/>
      <c r="I436" s="28"/>
      <c r="J436" s="28"/>
      <c r="K436" s="28"/>
      <c r="L436" s="28"/>
      <c r="M436" s="28"/>
      <c r="N436" s="28"/>
      <c r="O436" s="29"/>
      <c r="P436" t="str">
        <f t="shared" si="234"/>
        <v/>
      </c>
      <c r="Q436" t="s">
        <v>659</v>
      </c>
      <c r="R436" t="s">
        <v>25</v>
      </c>
      <c r="S436" t="s">
        <v>327</v>
      </c>
      <c r="U436" t="str">
        <f t="shared" si="215"/>
        <v/>
      </c>
      <c r="V436" s="13"/>
    </row>
    <row r="437" spans="1:22" ht="13.2" customHeight="1" x14ac:dyDescent="0.3">
      <c r="A437" s="28"/>
      <c r="B437" s="28"/>
      <c r="C437" s="28"/>
      <c r="D437" s="28"/>
      <c r="E437" s="28"/>
      <c r="F437" s="28"/>
      <c r="G437" s="37"/>
      <c r="H437" s="28"/>
      <c r="I437" s="28"/>
      <c r="J437" s="28"/>
      <c r="K437" s="28"/>
      <c r="L437" s="28"/>
      <c r="M437" s="28"/>
      <c r="N437" s="28"/>
      <c r="O437" s="29"/>
      <c r="P437" t="str">
        <f t="shared" si="234"/>
        <v/>
      </c>
      <c r="Q437" t="s">
        <v>659</v>
      </c>
      <c r="R437" t="s">
        <v>32</v>
      </c>
      <c r="S437" t="s">
        <v>327</v>
      </c>
      <c r="U437" t="str">
        <f t="shared" si="218"/>
        <v/>
      </c>
      <c r="V437" s="13"/>
    </row>
    <row r="438" spans="1:22" ht="13.2" customHeight="1" x14ac:dyDescent="0.3">
      <c r="A438" s="28"/>
      <c r="B438" s="28"/>
      <c r="C438" s="28"/>
      <c r="D438" s="28"/>
      <c r="E438" s="28"/>
      <c r="F438" s="28"/>
      <c r="G438" s="37"/>
      <c r="H438" s="28"/>
      <c r="I438" s="28"/>
      <c r="J438" s="28"/>
      <c r="K438" s="28"/>
      <c r="L438" s="28"/>
      <c r="M438" s="28"/>
      <c r="N438" s="28"/>
      <c r="O438" s="29"/>
      <c r="P438" t="str">
        <f>IF(D$107="","",D$107)</f>
        <v/>
      </c>
      <c r="Q438" t="s">
        <v>660</v>
      </c>
      <c r="R438" t="s">
        <v>25</v>
      </c>
      <c r="S438" t="s">
        <v>330</v>
      </c>
      <c r="U438" t="str">
        <f t="shared" si="215"/>
        <v/>
      </c>
      <c r="V438" s="13" t="str">
        <f t="shared" ref="V438" si="235">IF(OR($N$15="Int.",ISBLANK($N$15)),"",IF(AND(U439="NO*",U441="NO*"),"Case 0",IF(U438="VALID",IF(U440="VALID",IF(U439="YES",IF(U441="YES","Case 1","Case 2"),IF(U441="YES","Case 3","Case 4")),IF(U439="YES",IF(U441="YES","Case 5","Case 6"),IF(U441="YES","Case 7","Case 8"))),IF(U440="VALID",IF(U439="YES",IF(U441="YES","Case 9","Case 10"),IF(U441="YES","Case 11","Case 12")),IF(U439="YES",IF(U441="YES","Case 13","Case 14"),IF(U441="YES","Case 15","Case 16"))))))</f>
        <v/>
      </c>
    </row>
    <row r="439" spans="1:22" ht="13.2" customHeight="1" x14ac:dyDescent="0.3">
      <c r="A439" s="28"/>
      <c r="B439" s="28"/>
      <c r="C439" s="28"/>
      <c r="D439" s="28"/>
      <c r="E439" s="28"/>
      <c r="F439" s="28"/>
      <c r="G439" s="37"/>
      <c r="H439" s="28"/>
      <c r="I439" s="28"/>
      <c r="J439" s="28"/>
      <c r="K439" s="28"/>
      <c r="L439" s="28"/>
      <c r="M439" s="28"/>
      <c r="N439" s="28"/>
      <c r="O439" s="29"/>
      <c r="P439" t="str">
        <f t="shared" ref="P439:P441" si="236">IF(D$107="","",D$107)</f>
        <v/>
      </c>
      <c r="Q439" t="s">
        <v>660</v>
      </c>
      <c r="R439" t="s">
        <v>32</v>
      </c>
      <c r="S439" t="s">
        <v>330</v>
      </c>
      <c r="U439" t="str">
        <f t="shared" si="218"/>
        <v/>
      </c>
      <c r="V439" s="13"/>
    </row>
    <row r="440" spans="1:22" ht="13.2" customHeight="1" x14ac:dyDescent="0.3">
      <c r="A440" s="28"/>
      <c r="B440" s="28"/>
      <c r="C440" s="28"/>
      <c r="D440" s="28"/>
      <c r="E440" s="28"/>
      <c r="F440" s="28"/>
      <c r="G440" s="37"/>
      <c r="H440" s="28"/>
      <c r="I440" s="28"/>
      <c r="J440" s="28"/>
      <c r="K440" s="28"/>
      <c r="L440" s="28"/>
      <c r="M440" s="28"/>
      <c r="N440" s="28"/>
      <c r="O440" s="29"/>
      <c r="P440" t="str">
        <f t="shared" si="236"/>
        <v/>
      </c>
      <c r="Q440" t="s">
        <v>661</v>
      </c>
      <c r="R440" t="s">
        <v>25</v>
      </c>
      <c r="S440" t="s">
        <v>330</v>
      </c>
      <c r="U440" t="str">
        <f t="shared" si="215"/>
        <v/>
      </c>
      <c r="V440" s="13"/>
    </row>
    <row r="441" spans="1:22" ht="13.2" customHeight="1" x14ac:dyDescent="0.3">
      <c r="A441" s="28"/>
      <c r="B441" s="28"/>
      <c r="C441" s="28"/>
      <c r="D441" s="28"/>
      <c r="E441" s="28"/>
      <c r="F441" s="28"/>
      <c r="G441" s="37"/>
      <c r="H441" s="28"/>
      <c r="I441" s="28"/>
      <c r="J441" s="28"/>
      <c r="K441" s="28"/>
      <c r="L441" s="28"/>
      <c r="M441" s="28"/>
      <c r="N441" s="28"/>
      <c r="O441" s="29"/>
      <c r="P441" t="str">
        <f t="shared" si="236"/>
        <v/>
      </c>
      <c r="Q441" t="s">
        <v>661</v>
      </c>
      <c r="R441" t="s">
        <v>32</v>
      </c>
      <c r="S441" t="s">
        <v>330</v>
      </c>
      <c r="U441" t="str">
        <f t="shared" si="218"/>
        <v/>
      </c>
      <c r="V441" s="13"/>
    </row>
    <row r="442" spans="1:22" ht="13.2" customHeight="1" x14ac:dyDescent="0.3">
      <c r="A442" s="28"/>
      <c r="B442" s="28"/>
      <c r="C442" s="28"/>
      <c r="D442" s="28"/>
      <c r="E442" s="28"/>
      <c r="F442" s="28"/>
      <c r="G442" s="37"/>
      <c r="H442" s="28"/>
      <c r="I442" s="28"/>
      <c r="J442" s="28"/>
      <c r="K442" s="28"/>
      <c r="L442" s="28"/>
      <c r="M442" s="28"/>
      <c r="N442" s="28"/>
      <c r="O442" s="29"/>
      <c r="P442" t="str">
        <f>IF(D$108="","",D$108)</f>
        <v/>
      </c>
      <c r="Q442" t="s">
        <v>662</v>
      </c>
      <c r="R442" t="s">
        <v>25</v>
      </c>
      <c r="S442" t="s">
        <v>332</v>
      </c>
      <c r="U442" t="str">
        <f t="shared" si="215"/>
        <v/>
      </c>
      <c r="V442" s="13" t="str">
        <f t="shared" ref="V442" si="237">IF(OR($N$15="Int.",ISBLANK($N$15)),"",IF(AND(U443="NO*",U445="NO*"),"Case 0",IF(U442="VALID",IF(U444="VALID",IF(U443="YES",IF(U445="YES","Case 1","Case 2"),IF(U445="YES","Case 3","Case 4")),IF(U443="YES",IF(U445="YES","Case 5","Case 6"),IF(U445="YES","Case 7","Case 8"))),IF(U444="VALID",IF(U443="YES",IF(U445="YES","Case 9","Case 10"),IF(U445="YES","Case 11","Case 12")),IF(U443="YES",IF(U445="YES","Case 13","Case 14"),IF(U445="YES","Case 15","Case 16"))))))</f>
        <v/>
      </c>
    </row>
    <row r="443" spans="1:22" ht="13.2" customHeight="1" x14ac:dyDescent="0.3">
      <c r="A443" s="28"/>
      <c r="B443" s="28"/>
      <c r="C443" s="28"/>
      <c r="D443" s="28"/>
      <c r="E443" s="28"/>
      <c r="F443" s="28"/>
      <c r="G443" s="37"/>
      <c r="H443" s="28"/>
      <c r="I443" s="28"/>
      <c r="J443" s="28"/>
      <c r="K443" s="28"/>
      <c r="L443" s="28"/>
      <c r="M443" s="28"/>
      <c r="N443" s="28"/>
      <c r="O443" s="29"/>
      <c r="P443" t="str">
        <f t="shared" ref="P443:P445" si="238">IF(D$108="","",D$108)</f>
        <v/>
      </c>
      <c r="Q443" t="s">
        <v>662</v>
      </c>
      <c r="R443" t="s">
        <v>32</v>
      </c>
      <c r="S443" t="s">
        <v>332</v>
      </c>
      <c r="U443" t="str">
        <f t="shared" si="218"/>
        <v/>
      </c>
      <c r="V443" s="13"/>
    </row>
    <row r="444" spans="1:22" ht="13.2" customHeight="1" x14ac:dyDescent="0.3">
      <c r="A444" s="28"/>
      <c r="B444" s="28"/>
      <c r="C444" s="28"/>
      <c r="D444" s="28"/>
      <c r="E444" s="28"/>
      <c r="F444" s="28"/>
      <c r="G444" s="37"/>
      <c r="H444" s="28"/>
      <c r="I444" s="28"/>
      <c r="J444" s="28"/>
      <c r="K444" s="28"/>
      <c r="L444" s="28"/>
      <c r="M444" s="28"/>
      <c r="N444" s="28"/>
      <c r="O444" s="29"/>
      <c r="P444" t="str">
        <f t="shared" si="238"/>
        <v/>
      </c>
      <c r="Q444" t="s">
        <v>663</v>
      </c>
      <c r="R444" t="s">
        <v>25</v>
      </c>
      <c r="S444" t="s">
        <v>332</v>
      </c>
      <c r="U444" t="str">
        <f t="shared" si="215"/>
        <v/>
      </c>
      <c r="V444" s="13"/>
    </row>
    <row r="445" spans="1:22" ht="13.2" customHeight="1" x14ac:dyDescent="0.3">
      <c r="A445" s="28"/>
      <c r="B445" s="28"/>
      <c r="C445" s="28"/>
      <c r="D445" s="28"/>
      <c r="E445" s="28"/>
      <c r="F445" s="28"/>
      <c r="G445" s="37"/>
      <c r="H445" s="28"/>
      <c r="I445" s="28"/>
      <c r="J445" s="28"/>
      <c r="K445" s="28"/>
      <c r="L445" s="28"/>
      <c r="M445" s="28"/>
      <c r="N445" s="28"/>
      <c r="O445" s="29"/>
      <c r="P445" t="str">
        <f t="shared" si="238"/>
        <v/>
      </c>
      <c r="Q445" t="s">
        <v>663</v>
      </c>
      <c r="R445" t="s">
        <v>32</v>
      </c>
      <c r="S445" t="s">
        <v>332</v>
      </c>
      <c r="U445" t="str">
        <f t="shared" si="218"/>
        <v/>
      </c>
      <c r="V445" s="13"/>
    </row>
    <row r="446" spans="1:22" ht="13.2" customHeight="1" x14ac:dyDescent="0.3">
      <c r="A446" s="28"/>
      <c r="B446" s="28"/>
      <c r="C446" s="28"/>
      <c r="D446" s="28"/>
      <c r="E446" s="28"/>
      <c r="F446" s="28"/>
      <c r="G446" s="37"/>
      <c r="H446" s="28"/>
      <c r="I446" s="28"/>
      <c r="J446" s="28"/>
      <c r="K446" s="28"/>
      <c r="L446" s="28"/>
      <c r="M446" s="28"/>
      <c r="N446" s="28"/>
      <c r="O446" s="29"/>
      <c r="P446" t="str">
        <f>IF(D$109="","",D$109)</f>
        <v/>
      </c>
      <c r="Q446" t="s">
        <v>664</v>
      </c>
      <c r="R446" t="s">
        <v>25</v>
      </c>
      <c r="S446" t="s">
        <v>335</v>
      </c>
      <c r="U446" t="str">
        <f t="shared" si="215"/>
        <v/>
      </c>
      <c r="V446" s="13" t="str">
        <f t="shared" ref="V446" si="239">IF(OR($N$15="Int.",ISBLANK($N$15)),"",IF(AND(U447="NO*",U449="NO*"),"Case 0",IF(U446="VALID",IF(U448="VALID",IF(U447="YES",IF(U449="YES","Case 1","Case 2"),IF(U449="YES","Case 3","Case 4")),IF(U447="YES",IF(U449="YES","Case 5","Case 6"),IF(U449="YES","Case 7","Case 8"))),IF(U448="VALID",IF(U447="YES",IF(U449="YES","Case 9","Case 10"),IF(U449="YES","Case 11","Case 12")),IF(U447="YES",IF(U449="YES","Case 13","Case 14"),IF(U449="YES","Case 15","Case 16"))))))</f>
        <v/>
      </c>
    </row>
    <row r="447" spans="1:22" ht="13.2" customHeight="1" x14ac:dyDescent="0.3">
      <c r="A447" s="28"/>
      <c r="B447" s="28"/>
      <c r="C447" s="28"/>
      <c r="D447" s="28"/>
      <c r="E447" s="28"/>
      <c r="F447" s="28"/>
      <c r="G447" s="37"/>
      <c r="H447" s="28"/>
      <c r="I447" s="28"/>
      <c r="J447" s="28"/>
      <c r="K447" s="28"/>
      <c r="L447" s="28"/>
      <c r="M447" s="28"/>
      <c r="N447" s="28"/>
      <c r="O447" s="29"/>
      <c r="P447" t="str">
        <f t="shared" ref="P447:P449" si="240">IF(D$109="","",D$109)</f>
        <v/>
      </c>
      <c r="Q447" t="s">
        <v>664</v>
      </c>
      <c r="R447" t="s">
        <v>32</v>
      </c>
      <c r="S447" t="s">
        <v>335</v>
      </c>
      <c r="U447" t="str">
        <f t="shared" si="218"/>
        <v/>
      </c>
      <c r="V447" s="13"/>
    </row>
    <row r="448" spans="1:22" ht="13.2" customHeight="1" x14ac:dyDescent="0.3">
      <c r="A448" s="28"/>
      <c r="B448" s="28"/>
      <c r="C448" s="28"/>
      <c r="D448" s="28"/>
      <c r="E448" s="28"/>
      <c r="F448" s="28"/>
      <c r="G448" s="37"/>
      <c r="H448" s="28"/>
      <c r="I448" s="28"/>
      <c r="J448" s="28"/>
      <c r="K448" s="28"/>
      <c r="L448" s="28"/>
      <c r="M448" s="28"/>
      <c r="N448" s="28"/>
      <c r="O448" s="29"/>
      <c r="P448" t="str">
        <f t="shared" si="240"/>
        <v/>
      </c>
      <c r="Q448" t="s">
        <v>665</v>
      </c>
      <c r="R448" t="s">
        <v>25</v>
      </c>
      <c r="S448" t="s">
        <v>335</v>
      </c>
      <c r="U448" t="str">
        <f t="shared" si="215"/>
        <v/>
      </c>
      <c r="V448" s="13"/>
    </row>
    <row r="449" spans="1:22" ht="13.2" customHeight="1" x14ac:dyDescent="0.3">
      <c r="A449" s="28"/>
      <c r="B449" s="28"/>
      <c r="C449" s="28"/>
      <c r="D449" s="28"/>
      <c r="E449" s="28"/>
      <c r="F449" s="28"/>
      <c r="G449" s="37"/>
      <c r="H449" s="28"/>
      <c r="I449" s="28"/>
      <c r="J449" s="28"/>
      <c r="K449" s="28"/>
      <c r="L449" s="28"/>
      <c r="M449" s="28"/>
      <c r="N449" s="28"/>
      <c r="O449" s="29"/>
      <c r="P449" t="str">
        <f t="shared" si="240"/>
        <v/>
      </c>
      <c r="Q449" t="s">
        <v>665</v>
      </c>
      <c r="R449" t="s">
        <v>32</v>
      </c>
      <c r="S449" t="s">
        <v>335</v>
      </c>
      <c r="U449" t="str">
        <f t="shared" si="218"/>
        <v/>
      </c>
      <c r="V449" s="13"/>
    </row>
    <row r="450" spans="1:22" ht="13.2" customHeight="1" x14ac:dyDescent="0.3">
      <c r="A450" s="28"/>
      <c r="B450" s="28"/>
      <c r="C450" s="28"/>
      <c r="D450" s="28"/>
      <c r="E450" s="28"/>
      <c r="F450" s="28"/>
      <c r="G450" s="37"/>
      <c r="H450" s="28"/>
      <c r="I450" s="28"/>
      <c r="J450" s="28"/>
      <c r="K450" s="28"/>
      <c r="L450" s="28"/>
      <c r="M450" s="28"/>
      <c r="N450" s="28"/>
      <c r="O450" s="29"/>
      <c r="P450" t="str">
        <f>IF(D$110="","",D$110)</f>
        <v/>
      </c>
      <c r="Q450" t="s">
        <v>666</v>
      </c>
      <c r="R450" t="s">
        <v>25</v>
      </c>
      <c r="S450" t="s">
        <v>337</v>
      </c>
      <c r="U450" t="str">
        <f t="shared" si="215"/>
        <v/>
      </c>
      <c r="V450" s="13" t="str">
        <f t="shared" ref="V450" si="241">IF(OR($N$15="Int.",ISBLANK($N$15)),"",IF(AND(U451="NO*",U453="NO*"),"Case 0",IF(U450="VALID",IF(U452="VALID",IF(U451="YES",IF(U453="YES","Case 1","Case 2"),IF(U453="YES","Case 3","Case 4")),IF(U451="YES",IF(U453="YES","Case 5","Case 6"),IF(U453="YES","Case 7","Case 8"))),IF(U452="VALID",IF(U451="YES",IF(U453="YES","Case 9","Case 10"),IF(U453="YES","Case 11","Case 12")),IF(U451="YES",IF(U453="YES","Case 13","Case 14"),IF(U453="YES","Case 15","Case 16"))))))</f>
        <v/>
      </c>
    </row>
    <row r="451" spans="1:22" ht="13.2" customHeight="1" x14ac:dyDescent="0.3">
      <c r="A451" s="28"/>
      <c r="B451" s="28"/>
      <c r="C451" s="28"/>
      <c r="D451" s="28"/>
      <c r="E451" s="28"/>
      <c r="F451" s="28"/>
      <c r="G451" s="37"/>
      <c r="H451" s="28"/>
      <c r="I451" s="28"/>
      <c r="J451" s="28"/>
      <c r="K451" s="28"/>
      <c r="L451" s="28"/>
      <c r="M451" s="28"/>
      <c r="N451" s="28"/>
      <c r="O451" s="29"/>
      <c r="P451" t="str">
        <f t="shared" ref="P451:P453" si="242">IF(D$110="","",D$110)</f>
        <v/>
      </c>
      <c r="Q451" t="s">
        <v>666</v>
      </c>
      <c r="R451" t="s">
        <v>32</v>
      </c>
      <c r="S451" t="s">
        <v>337</v>
      </c>
      <c r="U451" t="str">
        <f t="shared" si="218"/>
        <v/>
      </c>
      <c r="V451" s="13"/>
    </row>
    <row r="452" spans="1:22" ht="13.2" customHeight="1" x14ac:dyDescent="0.3">
      <c r="A452" s="28"/>
      <c r="B452" s="28"/>
      <c r="C452" s="28"/>
      <c r="D452" s="28"/>
      <c r="E452" s="28"/>
      <c r="F452" s="28"/>
      <c r="G452" s="37"/>
      <c r="H452" s="28"/>
      <c r="I452" s="28"/>
      <c r="J452" s="28"/>
      <c r="K452" s="28"/>
      <c r="L452" s="28"/>
      <c r="M452" s="28"/>
      <c r="N452" s="28"/>
      <c r="O452" s="29"/>
      <c r="P452" t="str">
        <f t="shared" si="242"/>
        <v/>
      </c>
      <c r="Q452" t="s">
        <v>667</v>
      </c>
      <c r="R452" t="s">
        <v>25</v>
      </c>
      <c r="S452" t="s">
        <v>337</v>
      </c>
      <c r="U452" t="str">
        <f t="shared" si="215"/>
        <v/>
      </c>
      <c r="V452" s="13"/>
    </row>
    <row r="453" spans="1:22" ht="13.2" customHeight="1" x14ac:dyDescent="0.3">
      <c r="A453" s="28"/>
      <c r="B453" s="28"/>
      <c r="C453" s="28"/>
      <c r="D453" s="28"/>
      <c r="E453" s="28"/>
      <c r="F453" s="28"/>
      <c r="G453" s="37"/>
      <c r="H453" s="28"/>
      <c r="I453" s="28"/>
      <c r="J453" s="28"/>
      <c r="K453" s="28"/>
      <c r="L453" s="28"/>
      <c r="M453" s="28"/>
      <c r="N453" s="28"/>
      <c r="O453" s="29"/>
      <c r="P453" t="str">
        <f t="shared" si="242"/>
        <v/>
      </c>
      <c r="Q453" t="s">
        <v>667</v>
      </c>
      <c r="R453" t="s">
        <v>32</v>
      </c>
      <c r="S453" t="s">
        <v>337</v>
      </c>
      <c r="U453" t="str">
        <f t="shared" si="218"/>
        <v/>
      </c>
      <c r="V453" s="13"/>
    </row>
    <row r="454" spans="1:22" ht="13.2" customHeight="1" x14ac:dyDescent="0.3">
      <c r="A454" s="28"/>
      <c r="B454" s="28"/>
      <c r="C454" s="28"/>
      <c r="D454" s="28"/>
      <c r="E454" s="28"/>
      <c r="F454" s="28"/>
      <c r="G454" s="37"/>
      <c r="H454" s="28"/>
      <c r="I454" s="28"/>
      <c r="J454" s="28"/>
      <c r="K454" s="28"/>
      <c r="L454" s="28"/>
      <c r="M454" s="28"/>
      <c r="N454" s="28"/>
      <c r="O454" s="29"/>
      <c r="P454" t="str">
        <f>IF(D$111="","",D$111)</f>
        <v/>
      </c>
      <c r="Q454" t="s">
        <v>668</v>
      </c>
      <c r="R454" t="s">
        <v>25</v>
      </c>
      <c r="S454" t="s">
        <v>340</v>
      </c>
      <c r="U454" t="str">
        <f t="shared" si="215"/>
        <v/>
      </c>
      <c r="V454" s="13" t="str">
        <f t="shared" ref="V454" si="243">IF(OR($N$15="Int.",ISBLANK($N$15)),"",IF(AND(U455="NO*",U457="NO*"),"Case 0",IF(U454="VALID",IF(U456="VALID",IF(U455="YES",IF(U457="YES","Case 1","Case 2"),IF(U457="YES","Case 3","Case 4")),IF(U455="YES",IF(U457="YES","Case 5","Case 6"),IF(U457="YES","Case 7","Case 8"))),IF(U456="VALID",IF(U455="YES",IF(U457="YES","Case 9","Case 10"),IF(U457="YES","Case 11","Case 12")),IF(U455="YES",IF(U457="YES","Case 13","Case 14"),IF(U457="YES","Case 15","Case 16"))))))</f>
        <v/>
      </c>
    </row>
    <row r="455" spans="1:22" ht="13.2" customHeight="1" x14ac:dyDescent="0.3">
      <c r="A455" s="28"/>
      <c r="B455" s="28"/>
      <c r="C455" s="28"/>
      <c r="D455" s="28"/>
      <c r="E455" s="28"/>
      <c r="F455" s="28"/>
      <c r="G455" s="37"/>
      <c r="H455" s="28"/>
      <c r="I455" s="28"/>
      <c r="J455" s="28"/>
      <c r="K455" s="28"/>
      <c r="L455" s="28"/>
      <c r="M455" s="28"/>
      <c r="N455" s="28"/>
      <c r="O455" s="29"/>
      <c r="P455" t="str">
        <f t="shared" ref="P455:P457" si="244">IF(D$111="","",D$111)</f>
        <v/>
      </c>
      <c r="Q455" t="s">
        <v>668</v>
      </c>
      <c r="R455" t="s">
        <v>32</v>
      </c>
      <c r="S455" t="s">
        <v>340</v>
      </c>
      <c r="U455" t="str">
        <f t="shared" si="218"/>
        <v/>
      </c>
      <c r="V455" s="13"/>
    </row>
    <row r="456" spans="1:22" ht="13.2" customHeight="1" x14ac:dyDescent="0.3">
      <c r="A456" s="28"/>
      <c r="B456" s="28"/>
      <c r="C456" s="28"/>
      <c r="D456" s="28"/>
      <c r="E456" s="28"/>
      <c r="F456" s="28"/>
      <c r="G456" s="37"/>
      <c r="H456" s="28"/>
      <c r="I456" s="28"/>
      <c r="J456" s="28"/>
      <c r="K456" s="28"/>
      <c r="L456" s="28"/>
      <c r="M456" s="28"/>
      <c r="N456" s="28"/>
      <c r="O456" s="29"/>
      <c r="P456" t="str">
        <f t="shared" si="244"/>
        <v/>
      </c>
      <c r="Q456" t="s">
        <v>669</v>
      </c>
      <c r="R456" t="s">
        <v>25</v>
      </c>
      <c r="S456" t="s">
        <v>340</v>
      </c>
      <c r="U456" t="str">
        <f t="shared" si="215"/>
        <v/>
      </c>
      <c r="V456" s="13"/>
    </row>
    <row r="457" spans="1:22" ht="13.2" customHeight="1" x14ac:dyDescent="0.3">
      <c r="A457" s="28"/>
      <c r="B457" s="28"/>
      <c r="C457" s="28"/>
      <c r="D457" s="28"/>
      <c r="E457" s="28"/>
      <c r="F457" s="28"/>
      <c r="G457" s="37"/>
      <c r="H457" s="28"/>
      <c r="I457" s="28"/>
      <c r="J457" s="28"/>
      <c r="K457" s="28"/>
      <c r="L457" s="28"/>
      <c r="M457" s="28"/>
      <c r="N457" s="28"/>
      <c r="O457" s="29"/>
      <c r="P457" t="str">
        <f t="shared" si="244"/>
        <v/>
      </c>
      <c r="Q457" t="s">
        <v>669</v>
      </c>
      <c r="R457" t="s">
        <v>32</v>
      </c>
      <c r="S457" t="s">
        <v>340</v>
      </c>
      <c r="U457" t="str">
        <f t="shared" si="218"/>
        <v/>
      </c>
      <c r="V457" s="13"/>
    </row>
    <row r="458" spans="1:22" ht="13.2" customHeight="1" x14ac:dyDescent="0.3">
      <c r="A458" s="28"/>
      <c r="B458" s="28"/>
      <c r="C458" s="28"/>
      <c r="D458" s="28"/>
      <c r="E458" s="28"/>
      <c r="F458" s="28"/>
      <c r="G458" s="37"/>
      <c r="H458" s="28"/>
      <c r="I458" s="28"/>
      <c r="J458" s="28"/>
      <c r="K458" s="28"/>
      <c r="L458" s="28"/>
      <c r="M458" s="28"/>
      <c r="N458" s="28"/>
      <c r="O458" s="29"/>
      <c r="P458" t="str">
        <f>IF(D$112="","",D$112)</f>
        <v/>
      </c>
      <c r="Q458" t="s">
        <v>670</v>
      </c>
      <c r="R458" t="s">
        <v>25</v>
      </c>
      <c r="S458" t="s">
        <v>342</v>
      </c>
      <c r="U458" t="str">
        <f t="shared" si="215"/>
        <v/>
      </c>
      <c r="V458" s="13" t="str">
        <f t="shared" ref="V458" si="245">IF(OR($N$15="Int.",ISBLANK($N$15)),"",IF(AND(U459="NO*",U461="NO*"),"Case 0",IF(U458="VALID",IF(U460="VALID",IF(U459="YES",IF(U461="YES","Case 1","Case 2"),IF(U461="YES","Case 3","Case 4")),IF(U459="YES",IF(U461="YES","Case 5","Case 6"),IF(U461="YES","Case 7","Case 8"))),IF(U460="VALID",IF(U459="YES",IF(U461="YES","Case 9","Case 10"),IF(U461="YES","Case 11","Case 12")),IF(U459="YES",IF(U461="YES","Case 13","Case 14"),IF(U461="YES","Case 15","Case 16"))))))</f>
        <v/>
      </c>
    </row>
    <row r="459" spans="1:22" ht="13.2" customHeight="1" x14ac:dyDescent="0.3">
      <c r="A459" s="28"/>
      <c r="B459" s="28"/>
      <c r="C459" s="28"/>
      <c r="D459" s="28"/>
      <c r="E459" s="28"/>
      <c r="F459" s="28"/>
      <c r="G459" s="37"/>
      <c r="H459" s="28"/>
      <c r="I459" s="28"/>
      <c r="J459" s="28"/>
      <c r="K459" s="28"/>
      <c r="L459" s="28"/>
      <c r="M459" s="28"/>
      <c r="N459" s="28"/>
      <c r="O459" s="29"/>
      <c r="P459" t="str">
        <f t="shared" ref="P459:P461" si="246">IF(D$112="","",D$112)</f>
        <v/>
      </c>
      <c r="Q459" t="s">
        <v>670</v>
      </c>
      <c r="R459" t="s">
        <v>32</v>
      </c>
      <c r="S459" t="s">
        <v>342</v>
      </c>
      <c r="U459" t="str">
        <f t="shared" si="218"/>
        <v/>
      </c>
      <c r="V459" s="13"/>
    </row>
    <row r="460" spans="1:22" ht="13.2" customHeight="1" x14ac:dyDescent="0.3">
      <c r="A460" s="28"/>
      <c r="B460" s="28"/>
      <c r="C460" s="28"/>
      <c r="D460" s="28"/>
      <c r="E460" s="28"/>
      <c r="F460" s="28"/>
      <c r="G460" s="37"/>
      <c r="H460" s="28"/>
      <c r="I460" s="28"/>
      <c r="J460" s="28"/>
      <c r="K460" s="28"/>
      <c r="L460" s="28"/>
      <c r="M460" s="28"/>
      <c r="N460" s="28"/>
      <c r="O460" s="29"/>
      <c r="P460" t="str">
        <f t="shared" si="246"/>
        <v/>
      </c>
      <c r="Q460" t="s">
        <v>671</v>
      </c>
      <c r="R460" t="s">
        <v>25</v>
      </c>
      <c r="S460" t="s">
        <v>342</v>
      </c>
      <c r="U460" t="str">
        <f t="shared" si="215"/>
        <v/>
      </c>
      <c r="V460" s="13"/>
    </row>
    <row r="461" spans="1:22" ht="13.2" customHeight="1" x14ac:dyDescent="0.3">
      <c r="A461" s="28"/>
      <c r="B461" s="28"/>
      <c r="C461" s="28"/>
      <c r="D461" s="28"/>
      <c r="E461" s="28"/>
      <c r="F461" s="28"/>
      <c r="G461" s="37"/>
      <c r="H461" s="28"/>
      <c r="I461" s="28"/>
      <c r="J461" s="28"/>
      <c r="K461" s="28"/>
      <c r="L461" s="28"/>
      <c r="M461" s="28"/>
      <c r="N461" s="28"/>
      <c r="O461" s="29"/>
      <c r="P461" t="str">
        <f t="shared" si="246"/>
        <v/>
      </c>
      <c r="Q461" t="s">
        <v>671</v>
      </c>
      <c r="R461" t="s">
        <v>32</v>
      </c>
      <c r="S461" t="s">
        <v>342</v>
      </c>
      <c r="U461" t="str">
        <f t="shared" si="218"/>
        <v/>
      </c>
      <c r="V461" s="13"/>
    </row>
    <row r="462" spans="1:22" ht="13.2" customHeight="1" x14ac:dyDescent="0.3">
      <c r="A462" s="28"/>
      <c r="B462" s="28"/>
      <c r="C462" s="28"/>
      <c r="D462" s="28"/>
      <c r="E462" s="28"/>
      <c r="F462" s="28"/>
      <c r="G462" s="37"/>
      <c r="H462" s="28"/>
      <c r="I462" s="28"/>
      <c r="J462" s="28"/>
      <c r="K462" s="28"/>
      <c r="L462" s="28"/>
      <c r="M462" s="28"/>
      <c r="N462" s="28"/>
      <c r="O462" s="29"/>
      <c r="P462" t="str">
        <f>IF(D$113="","",D$113)</f>
        <v/>
      </c>
      <c r="Q462" t="s">
        <v>672</v>
      </c>
      <c r="R462" t="s">
        <v>25</v>
      </c>
      <c r="S462" t="s">
        <v>345</v>
      </c>
      <c r="U462" t="str">
        <f t="shared" si="215"/>
        <v/>
      </c>
      <c r="V462" s="13" t="str">
        <f t="shared" ref="V462" si="247">IF(OR($N$15="Int.",ISBLANK($N$15)),"",IF(AND(U463="NO*",U465="NO*"),"Case 0",IF(U462="VALID",IF(U464="VALID",IF(U463="YES",IF(U465="YES","Case 1","Case 2"),IF(U465="YES","Case 3","Case 4")),IF(U463="YES",IF(U465="YES","Case 5","Case 6"),IF(U465="YES","Case 7","Case 8"))),IF(U464="VALID",IF(U463="YES",IF(U465="YES","Case 9","Case 10"),IF(U465="YES","Case 11","Case 12")),IF(U463="YES",IF(U465="YES","Case 13","Case 14"),IF(U465="YES","Case 15","Case 16"))))))</f>
        <v/>
      </c>
    </row>
    <row r="463" spans="1:22" ht="13.2" customHeight="1" x14ac:dyDescent="0.3">
      <c r="A463" s="28"/>
      <c r="B463" s="28"/>
      <c r="C463" s="28"/>
      <c r="D463" s="28"/>
      <c r="E463" s="28"/>
      <c r="F463" s="28"/>
      <c r="G463" s="37"/>
      <c r="H463" s="28"/>
      <c r="I463" s="28"/>
      <c r="J463" s="28"/>
      <c r="K463" s="28"/>
      <c r="L463" s="28"/>
      <c r="M463" s="28"/>
      <c r="N463" s="28"/>
      <c r="O463" s="29"/>
      <c r="P463" t="str">
        <f t="shared" ref="P463:P465" si="248">IF(D$113="","",D$113)</f>
        <v/>
      </c>
      <c r="Q463" t="s">
        <v>672</v>
      </c>
      <c r="R463" t="s">
        <v>32</v>
      </c>
      <c r="S463" t="s">
        <v>345</v>
      </c>
      <c r="U463" t="str">
        <f t="shared" si="218"/>
        <v/>
      </c>
      <c r="V463" s="13"/>
    </row>
    <row r="464" spans="1:22" ht="13.2" customHeight="1" x14ac:dyDescent="0.3">
      <c r="A464" s="28"/>
      <c r="B464" s="28"/>
      <c r="C464" s="28"/>
      <c r="D464" s="28"/>
      <c r="E464" s="28"/>
      <c r="F464" s="28"/>
      <c r="G464" s="37"/>
      <c r="H464" s="28"/>
      <c r="I464" s="28"/>
      <c r="J464" s="28"/>
      <c r="K464" s="28"/>
      <c r="L464" s="28"/>
      <c r="M464" s="28"/>
      <c r="N464" s="28"/>
      <c r="O464" s="29"/>
      <c r="P464" t="str">
        <f t="shared" si="248"/>
        <v/>
      </c>
      <c r="Q464" t="s">
        <v>673</v>
      </c>
      <c r="R464" t="s">
        <v>25</v>
      </c>
      <c r="S464" t="s">
        <v>345</v>
      </c>
      <c r="U464" t="str">
        <f t="shared" si="215"/>
        <v/>
      </c>
      <c r="V464" s="13"/>
    </row>
    <row r="465" spans="1:22" ht="13.2" customHeight="1" x14ac:dyDescent="0.3">
      <c r="A465" s="28"/>
      <c r="B465" s="28"/>
      <c r="C465" s="28"/>
      <c r="D465" s="28"/>
      <c r="E465" s="28"/>
      <c r="F465" s="28"/>
      <c r="G465" s="37"/>
      <c r="H465" s="28"/>
      <c r="I465" s="28"/>
      <c r="J465" s="28"/>
      <c r="K465" s="28"/>
      <c r="L465" s="28"/>
      <c r="M465" s="28"/>
      <c r="N465" s="28"/>
      <c r="O465" s="29"/>
      <c r="P465" t="str">
        <f t="shared" si="248"/>
        <v/>
      </c>
      <c r="Q465" t="s">
        <v>673</v>
      </c>
      <c r="R465" t="s">
        <v>32</v>
      </c>
      <c r="S465" t="s">
        <v>345</v>
      </c>
      <c r="U465" t="str">
        <f t="shared" si="218"/>
        <v/>
      </c>
      <c r="V465" s="13"/>
    </row>
    <row r="466" spans="1:22" ht="13.2" customHeight="1" x14ac:dyDescent="0.3">
      <c r="A466" s="28"/>
      <c r="B466" s="28"/>
      <c r="C466" s="28"/>
      <c r="D466" s="28"/>
      <c r="E466" s="28"/>
      <c r="F466" s="28"/>
      <c r="G466" s="37"/>
      <c r="H466" s="28"/>
      <c r="I466" s="28"/>
      <c r="J466" s="28"/>
      <c r="K466" s="28"/>
      <c r="L466" s="28"/>
      <c r="M466" s="28"/>
      <c r="N466" s="28"/>
      <c r="O466" s="29"/>
      <c r="P466" t="str">
        <f>IF(D$114="","",D$114)</f>
        <v/>
      </c>
      <c r="Q466" t="s">
        <v>674</v>
      </c>
      <c r="R466" t="s">
        <v>25</v>
      </c>
      <c r="S466" t="s">
        <v>347</v>
      </c>
      <c r="U466" t="str">
        <f t="shared" ref="U466:U528" si="249">IF($T$1&lt;&gt;"Cq","",IF(T466="","INVALID",IF(T466&lt;33,"VALID","INVALID")))</f>
        <v/>
      </c>
      <c r="V466" s="13" t="str">
        <f t="shared" ref="V466" si="250">IF(OR($N$15="Int.",ISBLANK($N$15)),"",IF(AND(U467="NO*",U469="NO*"),"Case 0",IF(U466="VALID",IF(U468="VALID",IF(U467="YES",IF(U469="YES","Case 1","Case 2"),IF(U469="YES","Case 3","Case 4")),IF(U467="YES",IF(U469="YES","Case 5","Case 6"),IF(U469="YES","Case 7","Case 8"))),IF(U468="VALID",IF(U467="YES",IF(U469="YES","Case 9","Case 10"),IF(U469="YES","Case 11","Case 12")),IF(U467="YES",IF(U469="YES","Case 13","Case 14"),IF(U469="YES","Case 15","Case 16"))))))</f>
        <v/>
      </c>
    </row>
    <row r="467" spans="1:22" ht="13.2" customHeight="1" x14ac:dyDescent="0.3">
      <c r="A467" s="28"/>
      <c r="B467" s="28"/>
      <c r="C467" s="28"/>
      <c r="D467" s="28"/>
      <c r="E467" s="28"/>
      <c r="F467" s="28"/>
      <c r="G467" s="37"/>
      <c r="H467" s="28"/>
      <c r="I467" s="28"/>
      <c r="J467" s="28"/>
      <c r="K467" s="28"/>
      <c r="L467" s="28"/>
      <c r="M467" s="28"/>
      <c r="N467" s="28"/>
      <c r="O467" s="29"/>
      <c r="P467" t="str">
        <f t="shared" ref="P467:P469" si="251">IF(D$114="","",D$114)</f>
        <v/>
      </c>
      <c r="Q467" t="s">
        <v>674</v>
      </c>
      <c r="R467" t="s">
        <v>32</v>
      </c>
      <c r="S467" t="s">
        <v>347</v>
      </c>
      <c r="U467" t="str">
        <f t="shared" ref="U467:U529" si="252">IF($T$1&lt;&gt;"Cq","",IF(T467="","NO",IF(T467&lt;33,"YES","NO*")))</f>
        <v/>
      </c>
      <c r="V467" s="13"/>
    </row>
    <row r="468" spans="1:22" ht="13.2" customHeight="1" x14ac:dyDescent="0.3">
      <c r="A468" s="28"/>
      <c r="B468" s="28"/>
      <c r="C468" s="28"/>
      <c r="D468" s="28"/>
      <c r="E468" s="28"/>
      <c r="F468" s="28"/>
      <c r="G468" s="37"/>
      <c r="H468" s="28"/>
      <c r="I468" s="28"/>
      <c r="J468" s="28"/>
      <c r="K468" s="28"/>
      <c r="L468" s="28"/>
      <c r="M468" s="28"/>
      <c r="N468" s="28"/>
      <c r="O468" s="29"/>
      <c r="P468" t="str">
        <f t="shared" si="251"/>
        <v/>
      </c>
      <c r="Q468" t="s">
        <v>675</v>
      </c>
      <c r="R468" t="s">
        <v>25</v>
      </c>
      <c r="S468" t="s">
        <v>347</v>
      </c>
      <c r="U468" t="str">
        <f t="shared" si="249"/>
        <v/>
      </c>
      <c r="V468" s="13"/>
    </row>
    <row r="469" spans="1:22" ht="13.2" customHeight="1" x14ac:dyDescent="0.3">
      <c r="A469" s="28"/>
      <c r="B469" s="28"/>
      <c r="C469" s="28"/>
      <c r="D469" s="28"/>
      <c r="E469" s="28"/>
      <c r="F469" s="28"/>
      <c r="G469" s="37"/>
      <c r="H469" s="28"/>
      <c r="I469" s="28"/>
      <c r="J469" s="28"/>
      <c r="K469" s="28"/>
      <c r="L469" s="28"/>
      <c r="M469" s="28"/>
      <c r="N469" s="28"/>
      <c r="O469" s="29"/>
      <c r="P469" t="str">
        <f t="shared" si="251"/>
        <v/>
      </c>
      <c r="Q469" t="s">
        <v>675</v>
      </c>
      <c r="R469" t="s">
        <v>32</v>
      </c>
      <c r="S469" t="s">
        <v>347</v>
      </c>
      <c r="U469" t="str">
        <f t="shared" si="252"/>
        <v/>
      </c>
      <c r="V469" s="13"/>
    </row>
    <row r="470" spans="1:22" ht="13.2" customHeight="1" x14ac:dyDescent="0.3">
      <c r="A470" s="28"/>
      <c r="B470" s="28"/>
      <c r="C470" s="28"/>
      <c r="D470" s="28"/>
      <c r="E470" s="28"/>
      <c r="F470" s="28"/>
      <c r="G470" s="37"/>
      <c r="H470" s="28"/>
      <c r="I470" s="28"/>
      <c r="J470" s="28"/>
      <c r="K470" s="28"/>
      <c r="L470" s="28"/>
      <c r="M470" s="28"/>
      <c r="N470" s="28"/>
      <c r="O470" s="29"/>
      <c r="P470" t="str">
        <f>IF(D$115="","",D$115)</f>
        <v/>
      </c>
      <c r="Q470" t="s">
        <v>676</v>
      </c>
      <c r="R470" t="s">
        <v>25</v>
      </c>
      <c r="S470" t="s">
        <v>350</v>
      </c>
      <c r="U470" t="str">
        <f t="shared" si="249"/>
        <v/>
      </c>
      <c r="V470" s="13" t="str">
        <f t="shared" ref="V470" si="253">IF(OR($N$15="Int.",ISBLANK($N$15)),"",IF(AND(U471="NO*",U473="NO*"),"Case 0",IF(U470="VALID",IF(U472="VALID",IF(U471="YES",IF(U473="YES","Case 1","Case 2"),IF(U473="YES","Case 3","Case 4")),IF(U471="YES",IF(U473="YES","Case 5","Case 6"),IF(U473="YES","Case 7","Case 8"))),IF(U472="VALID",IF(U471="YES",IF(U473="YES","Case 9","Case 10"),IF(U473="YES","Case 11","Case 12")),IF(U471="YES",IF(U473="YES","Case 13","Case 14"),IF(U473="YES","Case 15","Case 16"))))))</f>
        <v/>
      </c>
    </row>
    <row r="471" spans="1:22" ht="13.2" customHeight="1" x14ac:dyDescent="0.3">
      <c r="A471" s="28"/>
      <c r="B471" s="28"/>
      <c r="C471" s="28"/>
      <c r="D471" s="28"/>
      <c r="E471" s="28"/>
      <c r="F471" s="28"/>
      <c r="G471" s="37"/>
      <c r="H471" s="28"/>
      <c r="I471" s="28"/>
      <c r="J471" s="28"/>
      <c r="K471" s="28"/>
      <c r="L471" s="28"/>
      <c r="M471" s="28"/>
      <c r="N471" s="28"/>
      <c r="O471" s="29"/>
      <c r="P471" t="str">
        <f t="shared" ref="P471:P473" si="254">IF(D$115="","",D$115)</f>
        <v/>
      </c>
      <c r="Q471" t="s">
        <v>676</v>
      </c>
      <c r="R471" t="s">
        <v>32</v>
      </c>
      <c r="S471" t="s">
        <v>350</v>
      </c>
      <c r="U471" t="str">
        <f t="shared" si="252"/>
        <v/>
      </c>
      <c r="V471" s="13"/>
    </row>
    <row r="472" spans="1:22" ht="13.2" customHeight="1" x14ac:dyDescent="0.3">
      <c r="A472" s="28"/>
      <c r="B472" s="28"/>
      <c r="C472" s="28"/>
      <c r="D472" s="28"/>
      <c r="E472" s="28"/>
      <c r="F472" s="28"/>
      <c r="G472" s="37"/>
      <c r="H472" s="28"/>
      <c r="I472" s="28"/>
      <c r="J472" s="28"/>
      <c r="K472" s="28"/>
      <c r="L472" s="28"/>
      <c r="M472" s="28"/>
      <c r="N472" s="28"/>
      <c r="O472" s="29"/>
      <c r="P472" t="str">
        <f t="shared" si="254"/>
        <v/>
      </c>
      <c r="Q472" t="s">
        <v>677</v>
      </c>
      <c r="R472" t="s">
        <v>25</v>
      </c>
      <c r="S472" t="s">
        <v>350</v>
      </c>
      <c r="U472" t="str">
        <f t="shared" si="249"/>
        <v/>
      </c>
      <c r="V472" s="13"/>
    </row>
    <row r="473" spans="1:22" ht="13.2" customHeight="1" x14ac:dyDescent="0.3">
      <c r="A473" s="28"/>
      <c r="B473" s="28"/>
      <c r="C473" s="28"/>
      <c r="D473" s="28"/>
      <c r="E473" s="28"/>
      <c r="F473" s="28"/>
      <c r="G473" s="37"/>
      <c r="H473" s="28"/>
      <c r="I473" s="28"/>
      <c r="J473" s="28"/>
      <c r="K473" s="28"/>
      <c r="L473" s="28"/>
      <c r="M473" s="28"/>
      <c r="N473" s="28"/>
      <c r="O473" s="29"/>
      <c r="P473" t="str">
        <f t="shared" si="254"/>
        <v/>
      </c>
      <c r="Q473" t="s">
        <v>677</v>
      </c>
      <c r="R473" t="s">
        <v>32</v>
      </c>
      <c r="S473" t="s">
        <v>350</v>
      </c>
      <c r="U473" t="str">
        <f t="shared" si="252"/>
        <v/>
      </c>
      <c r="V473" s="13"/>
    </row>
    <row r="474" spans="1:22" ht="13.2" customHeight="1" x14ac:dyDescent="0.3">
      <c r="A474" s="28"/>
      <c r="B474" s="28"/>
      <c r="C474" s="28"/>
      <c r="D474" s="28"/>
      <c r="E474" s="28"/>
      <c r="F474" s="28"/>
      <c r="G474" s="37"/>
      <c r="H474" s="28"/>
      <c r="I474" s="28"/>
      <c r="J474" s="28"/>
      <c r="K474" s="28"/>
      <c r="L474" s="28"/>
      <c r="M474" s="28"/>
      <c r="N474" s="28"/>
      <c r="O474" s="29"/>
      <c r="P474" t="str">
        <f>IF(D$116="","",D$116)</f>
        <v/>
      </c>
      <c r="Q474" t="s">
        <v>678</v>
      </c>
      <c r="R474" t="s">
        <v>25</v>
      </c>
      <c r="S474" t="s">
        <v>352</v>
      </c>
      <c r="U474" t="str">
        <f t="shared" si="249"/>
        <v/>
      </c>
      <c r="V474" s="13" t="str">
        <f t="shared" ref="V474" si="255">IF(OR($N$15="Int.",ISBLANK($N$15)),"",IF(AND(U475="NO*",U477="NO*"),"Case 0",IF(U474="VALID",IF(U476="VALID",IF(U475="YES",IF(U477="YES","Case 1","Case 2"),IF(U477="YES","Case 3","Case 4")),IF(U475="YES",IF(U477="YES","Case 5","Case 6"),IF(U477="YES","Case 7","Case 8"))),IF(U476="VALID",IF(U475="YES",IF(U477="YES","Case 9","Case 10"),IF(U477="YES","Case 11","Case 12")),IF(U475="YES",IF(U477="YES","Case 13","Case 14"),IF(U477="YES","Case 15","Case 16"))))))</f>
        <v/>
      </c>
    </row>
    <row r="475" spans="1:22" ht="13.2" customHeight="1" x14ac:dyDescent="0.3">
      <c r="A475" s="28"/>
      <c r="B475" s="28"/>
      <c r="C475" s="28"/>
      <c r="D475" s="28"/>
      <c r="E475" s="28"/>
      <c r="F475" s="28"/>
      <c r="G475" s="37"/>
      <c r="H475" s="28"/>
      <c r="I475" s="28"/>
      <c r="J475" s="28"/>
      <c r="K475" s="28"/>
      <c r="L475" s="28"/>
      <c r="M475" s="28"/>
      <c r="N475" s="28"/>
      <c r="O475" s="29"/>
      <c r="P475" t="str">
        <f t="shared" ref="P475:P477" si="256">IF(D$116="","",D$116)</f>
        <v/>
      </c>
      <c r="Q475" t="s">
        <v>678</v>
      </c>
      <c r="R475" t="s">
        <v>32</v>
      </c>
      <c r="S475" t="s">
        <v>352</v>
      </c>
      <c r="U475" t="str">
        <f t="shared" si="252"/>
        <v/>
      </c>
      <c r="V475" s="13"/>
    </row>
    <row r="476" spans="1:22" ht="13.2" customHeight="1" x14ac:dyDescent="0.3">
      <c r="A476" s="28"/>
      <c r="B476" s="28"/>
      <c r="C476" s="28"/>
      <c r="D476" s="28"/>
      <c r="E476" s="28"/>
      <c r="F476" s="28"/>
      <c r="G476" s="37"/>
      <c r="H476" s="28"/>
      <c r="I476" s="28"/>
      <c r="J476" s="28"/>
      <c r="K476" s="28"/>
      <c r="L476" s="28"/>
      <c r="M476" s="28"/>
      <c r="N476" s="28"/>
      <c r="O476" s="29"/>
      <c r="P476" t="str">
        <f t="shared" si="256"/>
        <v/>
      </c>
      <c r="Q476" t="s">
        <v>679</v>
      </c>
      <c r="R476" t="s">
        <v>25</v>
      </c>
      <c r="S476" t="s">
        <v>352</v>
      </c>
      <c r="U476" t="str">
        <f t="shared" si="249"/>
        <v/>
      </c>
      <c r="V476" s="13"/>
    </row>
    <row r="477" spans="1:22" ht="13.2" customHeight="1" x14ac:dyDescent="0.3">
      <c r="A477" s="28"/>
      <c r="B477" s="28"/>
      <c r="C477" s="28"/>
      <c r="D477" s="28"/>
      <c r="E477" s="28"/>
      <c r="F477" s="28"/>
      <c r="G477" s="37"/>
      <c r="H477" s="28"/>
      <c r="I477" s="28"/>
      <c r="J477" s="28"/>
      <c r="K477" s="28"/>
      <c r="L477" s="28"/>
      <c r="M477" s="28"/>
      <c r="N477" s="28"/>
      <c r="O477" s="29"/>
      <c r="P477" t="str">
        <f t="shared" si="256"/>
        <v/>
      </c>
      <c r="Q477" t="s">
        <v>679</v>
      </c>
      <c r="R477" t="s">
        <v>32</v>
      </c>
      <c r="S477" t="s">
        <v>352</v>
      </c>
      <c r="U477" t="str">
        <f t="shared" si="252"/>
        <v/>
      </c>
      <c r="V477" s="13"/>
    </row>
    <row r="478" spans="1:22" ht="13.2" customHeight="1" x14ac:dyDescent="0.3">
      <c r="A478" s="28"/>
      <c r="B478" s="28"/>
      <c r="C478" s="28"/>
      <c r="D478" s="28"/>
      <c r="E478" s="28"/>
      <c r="F478" s="28"/>
      <c r="G478" s="37"/>
      <c r="H478" s="28"/>
      <c r="I478" s="28"/>
      <c r="J478" s="28"/>
      <c r="K478" s="28"/>
      <c r="L478" s="28"/>
      <c r="M478" s="28"/>
      <c r="N478" s="28"/>
      <c r="O478" s="29"/>
      <c r="P478" t="str">
        <f>IF(D$117="","",D$117)</f>
        <v/>
      </c>
      <c r="Q478" t="s">
        <v>88</v>
      </c>
      <c r="R478" t="s">
        <v>25</v>
      </c>
      <c r="S478" t="s">
        <v>355</v>
      </c>
      <c r="U478" t="str">
        <f t="shared" si="249"/>
        <v/>
      </c>
      <c r="V478" s="13" t="str">
        <f t="shared" ref="V478" si="257">IF(OR($N$15="Int.",ISBLANK($N$15)),"",IF(AND(U479="NO*",U481="NO*"),"Case 0",IF(U478="VALID",IF(U480="VALID",IF(U479="YES",IF(U481="YES","Case 1","Case 2"),IF(U481="YES","Case 3","Case 4")),IF(U479="YES",IF(U481="YES","Case 5","Case 6"),IF(U481="YES","Case 7","Case 8"))),IF(U480="VALID",IF(U479="YES",IF(U481="YES","Case 9","Case 10"),IF(U481="YES","Case 11","Case 12")),IF(U479="YES",IF(U481="YES","Case 13","Case 14"),IF(U481="YES","Case 15","Case 16"))))))</f>
        <v/>
      </c>
    </row>
    <row r="479" spans="1:22" ht="13.2" customHeight="1" x14ac:dyDescent="0.3">
      <c r="A479" s="28"/>
      <c r="B479" s="28"/>
      <c r="C479" s="28"/>
      <c r="D479" s="28"/>
      <c r="E479" s="28"/>
      <c r="F479" s="28"/>
      <c r="G479" s="37"/>
      <c r="H479" s="28"/>
      <c r="I479" s="28"/>
      <c r="J479" s="28"/>
      <c r="K479" s="28"/>
      <c r="L479" s="28"/>
      <c r="M479" s="28"/>
      <c r="N479" s="28"/>
      <c r="O479" s="29"/>
      <c r="P479" t="str">
        <f t="shared" ref="P479:P481" si="258">IF(D$117="","",D$117)</f>
        <v/>
      </c>
      <c r="Q479" t="s">
        <v>88</v>
      </c>
      <c r="R479" t="s">
        <v>32</v>
      </c>
      <c r="S479" t="s">
        <v>355</v>
      </c>
      <c r="U479" t="str">
        <f t="shared" si="252"/>
        <v/>
      </c>
      <c r="V479" s="13"/>
    </row>
    <row r="480" spans="1:22" ht="13.2" customHeight="1" x14ac:dyDescent="0.3">
      <c r="A480" s="28"/>
      <c r="B480" s="28"/>
      <c r="C480" s="28"/>
      <c r="D480" s="28"/>
      <c r="E480" s="28"/>
      <c r="F480" s="28"/>
      <c r="G480" s="37"/>
      <c r="H480" s="28"/>
      <c r="I480" s="28"/>
      <c r="J480" s="28"/>
      <c r="K480" s="28"/>
      <c r="L480" s="28"/>
      <c r="M480" s="28"/>
      <c r="N480" s="28"/>
      <c r="O480" s="29"/>
      <c r="P480" t="str">
        <f t="shared" si="258"/>
        <v/>
      </c>
      <c r="Q480" t="s">
        <v>90</v>
      </c>
      <c r="R480" t="s">
        <v>25</v>
      </c>
      <c r="S480" t="s">
        <v>355</v>
      </c>
      <c r="U480" t="str">
        <f t="shared" si="249"/>
        <v/>
      </c>
      <c r="V480" s="13"/>
    </row>
    <row r="481" spans="1:22" ht="13.2" customHeight="1" x14ac:dyDescent="0.3">
      <c r="A481" s="28"/>
      <c r="B481" s="28"/>
      <c r="C481" s="28"/>
      <c r="D481" s="28"/>
      <c r="E481" s="28"/>
      <c r="F481" s="28"/>
      <c r="G481" s="37"/>
      <c r="H481" s="28"/>
      <c r="I481" s="28"/>
      <c r="J481" s="28"/>
      <c r="K481" s="28"/>
      <c r="L481" s="28"/>
      <c r="M481" s="28"/>
      <c r="N481" s="28"/>
      <c r="O481" s="29"/>
      <c r="P481" t="str">
        <f t="shared" si="258"/>
        <v/>
      </c>
      <c r="Q481" t="s">
        <v>90</v>
      </c>
      <c r="R481" t="s">
        <v>32</v>
      </c>
      <c r="S481" t="s">
        <v>355</v>
      </c>
      <c r="U481" t="str">
        <f t="shared" si="252"/>
        <v/>
      </c>
      <c r="V481" s="13"/>
    </row>
    <row r="482" spans="1:22" ht="13.2" customHeight="1" x14ac:dyDescent="0.3">
      <c r="A482" s="28"/>
      <c r="B482" s="28"/>
      <c r="C482" s="28"/>
      <c r="D482" s="28"/>
      <c r="E482" s="28"/>
      <c r="F482" s="28"/>
      <c r="G482" s="37"/>
      <c r="H482" s="28"/>
      <c r="I482" s="28"/>
      <c r="J482" s="28"/>
      <c r="K482" s="28"/>
      <c r="L482" s="28"/>
      <c r="M482" s="28"/>
      <c r="N482" s="28"/>
      <c r="O482" s="29"/>
      <c r="P482" t="str">
        <f>IF(D$118="","",D$118)</f>
        <v/>
      </c>
      <c r="Q482" t="s">
        <v>680</v>
      </c>
      <c r="R482" t="s">
        <v>25</v>
      </c>
      <c r="S482" t="s">
        <v>357</v>
      </c>
      <c r="U482" t="str">
        <f t="shared" si="249"/>
        <v/>
      </c>
      <c r="V482" s="13" t="str">
        <f t="shared" ref="V482" si="259">IF(OR($N$15="Int.",ISBLANK($N$15)),"",IF(AND(U483="NO*",U485="NO*"),"Case 0",IF(U482="VALID",IF(U484="VALID",IF(U483="YES",IF(U485="YES","Case 1","Case 2"),IF(U485="YES","Case 3","Case 4")),IF(U483="YES",IF(U485="YES","Case 5","Case 6"),IF(U485="YES","Case 7","Case 8"))),IF(U484="VALID",IF(U483="YES",IF(U485="YES","Case 9","Case 10"),IF(U485="YES","Case 11","Case 12")),IF(U483="YES",IF(U485="YES","Case 13","Case 14"),IF(U485="YES","Case 15","Case 16"))))))</f>
        <v/>
      </c>
    </row>
    <row r="483" spans="1:22" ht="13.2" customHeight="1" x14ac:dyDescent="0.3">
      <c r="A483" s="28"/>
      <c r="B483" s="28"/>
      <c r="C483" s="28"/>
      <c r="D483" s="28"/>
      <c r="E483" s="28"/>
      <c r="F483" s="28"/>
      <c r="G483" s="37"/>
      <c r="H483" s="28"/>
      <c r="I483" s="28"/>
      <c r="J483" s="28"/>
      <c r="K483" s="28"/>
      <c r="L483" s="28"/>
      <c r="M483" s="28"/>
      <c r="N483" s="28"/>
      <c r="O483" s="29"/>
      <c r="P483" t="str">
        <f t="shared" ref="P483:P485" si="260">IF(D$118="","",D$118)</f>
        <v/>
      </c>
      <c r="Q483" t="s">
        <v>680</v>
      </c>
      <c r="R483" t="s">
        <v>32</v>
      </c>
      <c r="S483" t="s">
        <v>357</v>
      </c>
      <c r="U483" t="str">
        <f t="shared" si="252"/>
        <v/>
      </c>
      <c r="V483" s="13"/>
    </row>
    <row r="484" spans="1:22" ht="13.2" customHeight="1" x14ac:dyDescent="0.3">
      <c r="A484" s="28"/>
      <c r="B484" s="28"/>
      <c r="C484" s="28"/>
      <c r="D484" s="28"/>
      <c r="E484" s="28"/>
      <c r="F484" s="28"/>
      <c r="G484" s="37"/>
      <c r="H484" s="28"/>
      <c r="I484" s="28"/>
      <c r="J484" s="28"/>
      <c r="K484" s="28"/>
      <c r="L484" s="28"/>
      <c r="M484" s="28"/>
      <c r="N484" s="28"/>
      <c r="O484" s="29"/>
      <c r="P484" t="str">
        <f t="shared" si="260"/>
        <v/>
      </c>
      <c r="Q484" t="s">
        <v>681</v>
      </c>
      <c r="R484" t="s">
        <v>25</v>
      </c>
      <c r="S484" t="s">
        <v>357</v>
      </c>
      <c r="U484" t="str">
        <f t="shared" si="249"/>
        <v/>
      </c>
      <c r="V484" s="13"/>
    </row>
    <row r="485" spans="1:22" ht="13.2" customHeight="1" x14ac:dyDescent="0.3">
      <c r="A485" s="28"/>
      <c r="B485" s="28"/>
      <c r="C485" s="28"/>
      <c r="D485" s="28"/>
      <c r="E485" s="28"/>
      <c r="F485" s="28"/>
      <c r="G485" s="37"/>
      <c r="H485" s="28"/>
      <c r="I485" s="28"/>
      <c r="J485" s="28"/>
      <c r="K485" s="28"/>
      <c r="L485" s="28"/>
      <c r="M485" s="28"/>
      <c r="N485" s="28"/>
      <c r="O485" s="29"/>
      <c r="P485" t="str">
        <f t="shared" si="260"/>
        <v/>
      </c>
      <c r="Q485" t="s">
        <v>681</v>
      </c>
      <c r="R485" t="s">
        <v>32</v>
      </c>
      <c r="S485" t="s">
        <v>357</v>
      </c>
      <c r="U485" t="str">
        <f t="shared" si="252"/>
        <v/>
      </c>
      <c r="V485" s="13"/>
    </row>
    <row r="486" spans="1:22" ht="13.2" customHeight="1" x14ac:dyDescent="0.3">
      <c r="A486" s="28"/>
      <c r="B486" s="28"/>
      <c r="C486" s="28"/>
      <c r="D486" s="28"/>
      <c r="E486" s="28"/>
      <c r="F486" s="28"/>
      <c r="G486" s="37"/>
      <c r="H486" s="28"/>
      <c r="I486" s="28"/>
      <c r="J486" s="28"/>
      <c r="K486" s="28"/>
      <c r="L486" s="28"/>
      <c r="M486" s="28"/>
      <c r="N486" s="28"/>
      <c r="O486" s="29"/>
      <c r="P486" t="str">
        <f>IF(D$119="","",D$119)</f>
        <v/>
      </c>
      <c r="Q486" t="s">
        <v>682</v>
      </c>
      <c r="R486" t="s">
        <v>25</v>
      </c>
      <c r="S486" t="s">
        <v>360</v>
      </c>
      <c r="U486" t="str">
        <f t="shared" si="249"/>
        <v/>
      </c>
      <c r="V486" s="13" t="str">
        <f t="shared" ref="V486" si="261">IF(OR($N$15="Int.",ISBLANK($N$15)),"",IF(AND(U487="NO*",U489="NO*"),"Case 0",IF(U486="VALID",IF(U488="VALID",IF(U487="YES",IF(U489="YES","Case 1","Case 2"),IF(U489="YES","Case 3","Case 4")),IF(U487="YES",IF(U489="YES","Case 5","Case 6"),IF(U489="YES","Case 7","Case 8"))),IF(U488="VALID",IF(U487="YES",IF(U489="YES","Case 9","Case 10"),IF(U489="YES","Case 11","Case 12")),IF(U487="YES",IF(U489="YES","Case 13","Case 14"),IF(U489="YES","Case 15","Case 16"))))))</f>
        <v/>
      </c>
    </row>
    <row r="487" spans="1:22" ht="13.2" customHeight="1" x14ac:dyDescent="0.3">
      <c r="A487" s="28"/>
      <c r="B487" s="28"/>
      <c r="C487" s="28"/>
      <c r="D487" s="28"/>
      <c r="E487" s="28"/>
      <c r="F487" s="28"/>
      <c r="G487" s="37"/>
      <c r="H487" s="28"/>
      <c r="I487" s="28"/>
      <c r="J487" s="28"/>
      <c r="K487" s="28"/>
      <c r="L487" s="28"/>
      <c r="M487" s="28"/>
      <c r="N487" s="28"/>
      <c r="O487" s="29"/>
      <c r="P487" t="str">
        <f t="shared" ref="P487:P489" si="262">IF(D$119="","",D$119)</f>
        <v/>
      </c>
      <c r="Q487" t="s">
        <v>682</v>
      </c>
      <c r="R487" t="s">
        <v>32</v>
      </c>
      <c r="S487" t="s">
        <v>360</v>
      </c>
      <c r="U487" t="str">
        <f t="shared" si="252"/>
        <v/>
      </c>
      <c r="V487" s="13"/>
    </row>
    <row r="488" spans="1:22" ht="13.2" customHeight="1" x14ac:dyDescent="0.3">
      <c r="A488" s="28"/>
      <c r="B488" s="28"/>
      <c r="C488" s="28"/>
      <c r="D488" s="28"/>
      <c r="E488" s="28"/>
      <c r="F488" s="28"/>
      <c r="G488" s="37"/>
      <c r="H488" s="28"/>
      <c r="I488" s="28"/>
      <c r="J488" s="28"/>
      <c r="K488" s="28"/>
      <c r="L488" s="28"/>
      <c r="M488" s="28"/>
      <c r="N488" s="28"/>
      <c r="O488" s="29"/>
      <c r="P488" t="str">
        <f t="shared" si="262"/>
        <v/>
      </c>
      <c r="Q488" t="s">
        <v>683</v>
      </c>
      <c r="R488" t="s">
        <v>25</v>
      </c>
      <c r="S488" t="s">
        <v>360</v>
      </c>
      <c r="U488" t="str">
        <f t="shared" si="249"/>
        <v/>
      </c>
      <c r="V488" s="13"/>
    </row>
    <row r="489" spans="1:22" ht="13.2" customHeight="1" x14ac:dyDescent="0.3">
      <c r="A489" s="28"/>
      <c r="B489" s="28"/>
      <c r="C489" s="28"/>
      <c r="D489" s="28"/>
      <c r="E489" s="28"/>
      <c r="F489" s="28"/>
      <c r="G489" s="37"/>
      <c r="H489" s="28"/>
      <c r="I489" s="28"/>
      <c r="J489" s="28"/>
      <c r="K489" s="28"/>
      <c r="L489" s="28"/>
      <c r="M489" s="28"/>
      <c r="N489" s="28"/>
      <c r="O489" s="29"/>
      <c r="P489" t="str">
        <f t="shared" si="262"/>
        <v/>
      </c>
      <c r="Q489" t="s">
        <v>683</v>
      </c>
      <c r="R489" t="s">
        <v>32</v>
      </c>
      <c r="S489" t="s">
        <v>360</v>
      </c>
      <c r="U489" t="str">
        <f t="shared" si="252"/>
        <v/>
      </c>
      <c r="V489" s="13"/>
    </row>
    <row r="490" spans="1:22" ht="13.2" customHeight="1" x14ac:dyDescent="0.3">
      <c r="A490" s="28"/>
      <c r="B490" s="28"/>
      <c r="C490" s="28"/>
      <c r="D490" s="28"/>
      <c r="E490" s="28"/>
      <c r="F490" s="28"/>
      <c r="G490" s="37"/>
      <c r="H490" s="28"/>
      <c r="I490" s="28"/>
      <c r="J490" s="28"/>
      <c r="K490" s="28"/>
      <c r="L490" s="28"/>
      <c r="M490" s="28"/>
      <c r="N490" s="28"/>
      <c r="O490" s="29"/>
      <c r="P490" t="str">
        <f>IF(D$120="","",D$120)</f>
        <v/>
      </c>
      <c r="Q490" t="s">
        <v>684</v>
      </c>
      <c r="R490" t="s">
        <v>25</v>
      </c>
      <c r="S490" t="s">
        <v>362</v>
      </c>
      <c r="U490" t="str">
        <f t="shared" si="249"/>
        <v/>
      </c>
      <c r="V490" s="13" t="str">
        <f t="shared" ref="V490" si="263">IF(OR($N$15="Int.",ISBLANK($N$15)),"",IF(AND(U491="NO*",U493="NO*"),"Case 0",IF(U490="VALID",IF(U492="VALID",IF(U491="YES",IF(U493="YES","Case 1","Case 2"),IF(U493="YES","Case 3","Case 4")),IF(U491="YES",IF(U493="YES","Case 5","Case 6"),IF(U493="YES","Case 7","Case 8"))),IF(U492="VALID",IF(U491="YES",IF(U493="YES","Case 9","Case 10"),IF(U493="YES","Case 11","Case 12")),IF(U491="YES",IF(U493="YES","Case 13","Case 14"),IF(U493="YES","Case 15","Case 16"))))))</f>
        <v/>
      </c>
    </row>
    <row r="491" spans="1:22" ht="13.2" customHeight="1" x14ac:dyDescent="0.3">
      <c r="A491" s="28"/>
      <c r="B491" s="28"/>
      <c r="C491" s="28"/>
      <c r="D491" s="28"/>
      <c r="E491" s="28"/>
      <c r="F491" s="28"/>
      <c r="G491" s="37"/>
      <c r="H491" s="28"/>
      <c r="I491" s="28"/>
      <c r="J491" s="28"/>
      <c r="K491" s="28"/>
      <c r="L491" s="28"/>
      <c r="M491" s="28"/>
      <c r="N491" s="28"/>
      <c r="O491" s="29"/>
      <c r="P491" t="str">
        <f t="shared" ref="P491:P493" si="264">IF(D$120="","",D$120)</f>
        <v/>
      </c>
      <c r="Q491" t="s">
        <v>684</v>
      </c>
      <c r="R491" t="s">
        <v>32</v>
      </c>
      <c r="S491" t="s">
        <v>362</v>
      </c>
      <c r="U491" t="str">
        <f t="shared" si="252"/>
        <v/>
      </c>
      <c r="V491" s="13"/>
    </row>
    <row r="492" spans="1:22" ht="13.2" customHeight="1" x14ac:dyDescent="0.3">
      <c r="A492" s="28"/>
      <c r="B492" s="28"/>
      <c r="C492" s="28"/>
      <c r="D492" s="28"/>
      <c r="E492" s="28"/>
      <c r="F492" s="28"/>
      <c r="G492" s="37"/>
      <c r="H492" s="28"/>
      <c r="I492" s="28"/>
      <c r="J492" s="28"/>
      <c r="K492" s="28"/>
      <c r="L492" s="28"/>
      <c r="M492" s="28"/>
      <c r="N492" s="28"/>
      <c r="O492" s="29"/>
      <c r="P492" t="str">
        <f t="shared" si="264"/>
        <v/>
      </c>
      <c r="Q492" t="s">
        <v>685</v>
      </c>
      <c r="R492" t="s">
        <v>25</v>
      </c>
      <c r="S492" t="s">
        <v>362</v>
      </c>
      <c r="U492" t="str">
        <f t="shared" si="249"/>
        <v/>
      </c>
      <c r="V492" s="13"/>
    </row>
    <row r="493" spans="1:22" ht="13.2" customHeight="1" x14ac:dyDescent="0.3">
      <c r="A493" s="28"/>
      <c r="B493" s="28"/>
      <c r="C493" s="28"/>
      <c r="D493" s="28"/>
      <c r="E493" s="28"/>
      <c r="F493" s="28"/>
      <c r="G493" s="37"/>
      <c r="H493" s="28"/>
      <c r="I493" s="28"/>
      <c r="J493" s="28"/>
      <c r="K493" s="28"/>
      <c r="L493" s="28"/>
      <c r="M493" s="28"/>
      <c r="N493" s="28"/>
      <c r="O493" s="29"/>
      <c r="P493" t="str">
        <f t="shared" si="264"/>
        <v/>
      </c>
      <c r="Q493" t="s">
        <v>685</v>
      </c>
      <c r="R493" t="s">
        <v>32</v>
      </c>
      <c r="S493" t="s">
        <v>362</v>
      </c>
      <c r="U493" t="str">
        <f t="shared" si="252"/>
        <v/>
      </c>
      <c r="V493" s="13"/>
    </row>
    <row r="494" spans="1:22" ht="13.2" customHeight="1" x14ac:dyDescent="0.3">
      <c r="A494" s="28"/>
      <c r="B494" s="28"/>
      <c r="C494" s="28"/>
      <c r="D494" s="28"/>
      <c r="E494" s="28"/>
      <c r="F494" s="28"/>
      <c r="G494" s="37"/>
      <c r="H494" s="28"/>
      <c r="I494" s="28"/>
      <c r="J494" s="28"/>
      <c r="K494" s="28"/>
      <c r="L494" s="28"/>
      <c r="M494" s="28"/>
      <c r="N494" s="28"/>
      <c r="O494" s="29"/>
      <c r="P494" t="str">
        <f>IF(D$121="","",D$121)</f>
        <v/>
      </c>
      <c r="Q494" t="s">
        <v>686</v>
      </c>
      <c r="R494" t="s">
        <v>25</v>
      </c>
      <c r="S494" t="s">
        <v>365</v>
      </c>
      <c r="U494" t="str">
        <f t="shared" si="249"/>
        <v/>
      </c>
      <c r="V494" s="13" t="str">
        <f t="shared" ref="V494" si="265">IF(OR($N$15="Int.",ISBLANK($N$15)),"",IF(AND(U495="NO*",U497="NO*"),"Case 0",IF(U494="VALID",IF(U496="VALID",IF(U495="YES",IF(U497="YES","Case 1","Case 2"),IF(U497="YES","Case 3","Case 4")),IF(U495="YES",IF(U497="YES","Case 5","Case 6"),IF(U497="YES","Case 7","Case 8"))),IF(U496="VALID",IF(U495="YES",IF(U497="YES","Case 9","Case 10"),IF(U497="YES","Case 11","Case 12")),IF(U495="YES",IF(U497="YES","Case 13","Case 14"),IF(U497="YES","Case 15","Case 16"))))))</f>
        <v/>
      </c>
    </row>
    <row r="495" spans="1:22" ht="13.2" customHeight="1" x14ac:dyDescent="0.3">
      <c r="A495" s="28"/>
      <c r="B495" s="28"/>
      <c r="C495" s="28"/>
      <c r="D495" s="28"/>
      <c r="E495" s="28"/>
      <c r="F495" s="28"/>
      <c r="G495" s="37"/>
      <c r="H495" s="28"/>
      <c r="I495" s="28"/>
      <c r="J495" s="28"/>
      <c r="K495" s="28"/>
      <c r="L495" s="28"/>
      <c r="M495" s="28"/>
      <c r="N495" s="28"/>
      <c r="O495" s="29"/>
      <c r="P495" t="str">
        <f t="shared" ref="P495:P497" si="266">IF(D$121="","",D$121)</f>
        <v/>
      </c>
      <c r="Q495" t="s">
        <v>686</v>
      </c>
      <c r="R495" t="s">
        <v>32</v>
      </c>
      <c r="S495" t="s">
        <v>365</v>
      </c>
      <c r="U495" t="str">
        <f t="shared" si="252"/>
        <v/>
      </c>
      <c r="V495" s="13"/>
    </row>
    <row r="496" spans="1:22" ht="13.2" customHeight="1" x14ac:dyDescent="0.3">
      <c r="A496" s="28"/>
      <c r="B496" s="28"/>
      <c r="C496" s="28"/>
      <c r="D496" s="28"/>
      <c r="E496" s="28"/>
      <c r="F496" s="28"/>
      <c r="G496" s="37"/>
      <c r="H496" s="28"/>
      <c r="I496" s="28"/>
      <c r="J496" s="28"/>
      <c r="K496" s="28"/>
      <c r="L496" s="28"/>
      <c r="M496" s="28"/>
      <c r="N496" s="28"/>
      <c r="O496" s="29"/>
      <c r="P496" t="str">
        <f t="shared" si="266"/>
        <v/>
      </c>
      <c r="Q496" t="s">
        <v>687</v>
      </c>
      <c r="R496" t="s">
        <v>25</v>
      </c>
      <c r="S496" t="s">
        <v>365</v>
      </c>
      <c r="U496" t="str">
        <f t="shared" si="249"/>
        <v/>
      </c>
      <c r="V496" s="13"/>
    </row>
    <row r="497" spans="1:22" ht="13.2" customHeight="1" x14ac:dyDescent="0.3">
      <c r="A497" s="28"/>
      <c r="B497" s="28"/>
      <c r="C497" s="28"/>
      <c r="D497" s="28"/>
      <c r="E497" s="28"/>
      <c r="F497" s="28"/>
      <c r="G497" s="37"/>
      <c r="H497" s="28"/>
      <c r="I497" s="28"/>
      <c r="J497" s="28"/>
      <c r="K497" s="28"/>
      <c r="L497" s="28"/>
      <c r="M497" s="28"/>
      <c r="N497" s="28"/>
      <c r="O497" s="29"/>
      <c r="P497" t="str">
        <f t="shared" si="266"/>
        <v/>
      </c>
      <c r="Q497" t="s">
        <v>687</v>
      </c>
      <c r="R497" t="s">
        <v>32</v>
      </c>
      <c r="S497" t="s">
        <v>365</v>
      </c>
      <c r="U497" t="str">
        <f t="shared" si="252"/>
        <v/>
      </c>
      <c r="V497" s="13"/>
    </row>
    <row r="498" spans="1:22" ht="13.2" customHeight="1" x14ac:dyDescent="0.3">
      <c r="A498" s="28"/>
      <c r="B498" s="28"/>
      <c r="C498" s="28"/>
      <c r="D498" s="28"/>
      <c r="E498" s="28"/>
      <c r="F498" s="28"/>
      <c r="G498" s="37"/>
      <c r="H498" s="28"/>
      <c r="I498" s="28"/>
      <c r="J498" s="28"/>
      <c r="K498" s="28"/>
      <c r="L498" s="28"/>
      <c r="M498" s="28"/>
      <c r="N498" s="28"/>
      <c r="O498" s="29"/>
      <c r="P498" t="str">
        <f>IF(D$122="","",D$122)</f>
        <v/>
      </c>
      <c r="Q498" t="s">
        <v>688</v>
      </c>
      <c r="R498" t="s">
        <v>25</v>
      </c>
      <c r="S498" t="s">
        <v>367</v>
      </c>
      <c r="U498" t="str">
        <f t="shared" si="249"/>
        <v/>
      </c>
      <c r="V498" s="13" t="str">
        <f t="shared" ref="V498" si="267">IF(OR($N$15="Int.",ISBLANK($N$15)),"",IF(AND(U499="NO*",U501="NO*"),"Case 0",IF(U498="VALID",IF(U500="VALID",IF(U499="YES",IF(U501="YES","Case 1","Case 2"),IF(U501="YES","Case 3","Case 4")),IF(U499="YES",IF(U501="YES","Case 5","Case 6"),IF(U501="YES","Case 7","Case 8"))),IF(U500="VALID",IF(U499="YES",IF(U501="YES","Case 9","Case 10"),IF(U501="YES","Case 11","Case 12")),IF(U499="YES",IF(U501="YES","Case 13","Case 14"),IF(U501="YES","Case 15","Case 16"))))))</f>
        <v/>
      </c>
    </row>
    <row r="499" spans="1:22" ht="13.2" customHeight="1" x14ac:dyDescent="0.3">
      <c r="A499" s="28"/>
      <c r="B499" s="28"/>
      <c r="C499" s="28"/>
      <c r="D499" s="28"/>
      <c r="E499" s="28"/>
      <c r="F499" s="28"/>
      <c r="G499" s="37"/>
      <c r="H499" s="28"/>
      <c r="I499" s="28"/>
      <c r="J499" s="28"/>
      <c r="K499" s="28"/>
      <c r="L499" s="28"/>
      <c r="M499" s="28"/>
      <c r="N499" s="28"/>
      <c r="O499" s="29"/>
      <c r="P499" t="str">
        <f t="shared" ref="P499:P501" si="268">IF(D$122="","",D$122)</f>
        <v/>
      </c>
      <c r="Q499" t="s">
        <v>688</v>
      </c>
      <c r="R499" t="s">
        <v>32</v>
      </c>
      <c r="S499" t="s">
        <v>367</v>
      </c>
      <c r="U499" t="str">
        <f t="shared" si="252"/>
        <v/>
      </c>
      <c r="V499" s="13"/>
    </row>
    <row r="500" spans="1:22" ht="13.2" customHeight="1" x14ac:dyDescent="0.3">
      <c r="A500" s="28"/>
      <c r="B500" s="28"/>
      <c r="C500" s="28"/>
      <c r="D500" s="28"/>
      <c r="E500" s="28"/>
      <c r="F500" s="28"/>
      <c r="G500" s="37"/>
      <c r="H500" s="28"/>
      <c r="I500" s="28"/>
      <c r="J500" s="28"/>
      <c r="K500" s="28"/>
      <c r="L500" s="28"/>
      <c r="M500" s="28"/>
      <c r="N500" s="28"/>
      <c r="O500" s="29"/>
      <c r="P500" t="str">
        <f t="shared" si="268"/>
        <v/>
      </c>
      <c r="Q500" t="s">
        <v>689</v>
      </c>
      <c r="R500" t="s">
        <v>25</v>
      </c>
      <c r="S500" t="s">
        <v>367</v>
      </c>
      <c r="U500" t="str">
        <f t="shared" si="249"/>
        <v/>
      </c>
      <c r="V500" s="13"/>
    </row>
    <row r="501" spans="1:22" ht="13.2" customHeight="1" x14ac:dyDescent="0.3">
      <c r="A501" s="28"/>
      <c r="B501" s="28"/>
      <c r="C501" s="28"/>
      <c r="D501" s="28"/>
      <c r="E501" s="28"/>
      <c r="F501" s="28"/>
      <c r="G501" s="37"/>
      <c r="H501" s="28"/>
      <c r="I501" s="28"/>
      <c r="J501" s="28"/>
      <c r="K501" s="28"/>
      <c r="L501" s="28"/>
      <c r="M501" s="28"/>
      <c r="N501" s="28"/>
      <c r="O501" s="29"/>
      <c r="P501" t="str">
        <f t="shared" si="268"/>
        <v/>
      </c>
      <c r="Q501" t="s">
        <v>689</v>
      </c>
      <c r="R501" t="s">
        <v>32</v>
      </c>
      <c r="S501" t="s">
        <v>367</v>
      </c>
      <c r="U501" t="str">
        <f t="shared" si="252"/>
        <v/>
      </c>
      <c r="V501" s="13"/>
    </row>
    <row r="502" spans="1:22" ht="13.2" customHeight="1" x14ac:dyDescent="0.3">
      <c r="A502" s="28"/>
      <c r="B502" s="28"/>
      <c r="C502" s="28"/>
      <c r="D502" s="28"/>
      <c r="E502" s="28"/>
      <c r="F502" s="28"/>
      <c r="G502" s="37"/>
      <c r="H502" s="28"/>
      <c r="I502" s="28"/>
      <c r="J502" s="28"/>
      <c r="K502" s="28"/>
      <c r="L502" s="28"/>
      <c r="M502" s="28"/>
      <c r="N502" s="28"/>
      <c r="O502" s="29"/>
      <c r="P502" t="str">
        <f>IF(D$123="","",D$123)</f>
        <v/>
      </c>
      <c r="Q502" t="s">
        <v>690</v>
      </c>
      <c r="R502" t="s">
        <v>25</v>
      </c>
      <c r="S502" t="s">
        <v>370</v>
      </c>
      <c r="U502" t="str">
        <f t="shared" si="249"/>
        <v/>
      </c>
      <c r="V502" s="13" t="str">
        <f t="shared" ref="V502" si="269">IF(OR($N$15="Int.",ISBLANK($N$15)),"",IF(AND(U503="NO*",U505="NO*"),"Case 0",IF(U502="VALID",IF(U504="VALID",IF(U503="YES",IF(U505="YES","Case 1","Case 2"),IF(U505="YES","Case 3","Case 4")),IF(U503="YES",IF(U505="YES","Case 5","Case 6"),IF(U505="YES","Case 7","Case 8"))),IF(U504="VALID",IF(U503="YES",IF(U505="YES","Case 9","Case 10"),IF(U505="YES","Case 11","Case 12")),IF(U503="YES",IF(U505="YES","Case 13","Case 14"),IF(U505="YES","Case 15","Case 16"))))))</f>
        <v/>
      </c>
    </row>
    <row r="503" spans="1:22" ht="13.2" customHeight="1" x14ac:dyDescent="0.3">
      <c r="A503" s="28"/>
      <c r="B503" s="28"/>
      <c r="C503" s="28"/>
      <c r="D503" s="28"/>
      <c r="E503" s="28"/>
      <c r="F503" s="28"/>
      <c r="G503" s="37"/>
      <c r="H503" s="28"/>
      <c r="I503" s="28"/>
      <c r="J503" s="28"/>
      <c r="K503" s="28"/>
      <c r="L503" s="28"/>
      <c r="M503" s="28"/>
      <c r="N503" s="28"/>
      <c r="O503" s="29"/>
      <c r="P503" t="str">
        <f t="shared" ref="P503:P505" si="270">IF(D$123="","",D$123)</f>
        <v/>
      </c>
      <c r="Q503" t="s">
        <v>690</v>
      </c>
      <c r="R503" t="s">
        <v>32</v>
      </c>
      <c r="S503" t="s">
        <v>370</v>
      </c>
      <c r="U503" t="str">
        <f t="shared" si="252"/>
        <v/>
      </c>
      <c r="V503" s="13"/>
    </row>
    <row r="504" spans="1:22" ht="13.2" customHeight="1" x14ac:dyDescent="0.3">
      <c r="A504" s="28"/>
      <c r="B504" s="28"/>
      <c r="C504" s="28"/>
      <c r="D504" s="28"/>
      <c r="E504" s="28"/>
      <c r="F504" s="28"/>
      <c r="G504" s="37"/>
      <c r="H504" s="28"/>
      <c r="I504" s="28"/>
      <c r="J504" s="28"/>
      <c r="K504" s="28"/>
      <c r="L504" s="28"/>
      <c r="M504" s="28"/>
      <c r="N504" s="28"/>
      <c r="O504" s="29"/>
      <c r="P504" t="str">
        <f t="shared" si="270"/>
        <v/>
      </c>
      <c r="Q504" t="s">
        <v>691</v>
      </c>
      <c r="R504" t="s">
        <v>25</v>
      </c>
      <c r="S504" t="s">
        <v>370</v>
      </c>
      <c r="U504" t="str">
        <f t="shared" si="249"/>
        <v/>
      </c>
      <c r="V504" s="13"/>
    </row>
    <row r="505" spans="1:22" ht="13.2" customHeight="1" x14ac:dyDescent="0.3">
      <c r="A505" s="28"/>
      <c r="B505" s="28"/>
      <c r="C505" s="28"/>
      <c r="D505" s="28"/>
      <c r="E505" s="28"/>
      <c r="F505" s="28"/>
      <c r="G505" s="37"/>
      <c r="H505" s="28"/>
      <c r="I505" s="28"/>
      <c r="J505" s="28"/>
      <c r="K505" s="28"/>
      <c r="L505" s="28"/>
      <c r="M505" s="28"/>
      <c r="N505" s="28"/>
      <c r="O505" s="29"/>
      <c r="P505" t="str">
        <f t="shared" si="270"/>
        <v/>
      </c>
      <c r="Q505" t="s">
        <v>691</v>
      </c>
      <c r="R505" t="s">
        <v>32</v>
      </c>
      <c r="S505" t="s">
        <v>370</v>
      </c>
      <c r="U505" t="str">
        <f t="shared" si="252"/>
        <v/>
      </c>
      <c r="V505" s="13"/>
    </row>
    <row r="506" spans="1:22" ht="13.2" customHeight="1" x14ac:dyDescent="0.3">
      <c r="A506" s="28"/>
      <c r="B506" s="28"/>
      <c r="C506" s="28"/>
      <c r="D506" s="28"/>
      <c r="E506" s="28"/>
      <c r="F506" s="28"/>
      <c r="G506" s="37"/>
      <c r="H506" s="28"/>
      <c r="I506" s="28"/>
      <c r="J506" s="28"/>
      <c r="K506" s="28"/>
      <c r="L506" s="28"/>
      <c r="M506" s="28"/>
      <c r="N506" s="28"/>
      <c r="O506" s="29"/>
      <c r="P506" t="str">
        <f>IF(D$124="","",D$124)</f>
        <v/>
      </c>
      <c r="Q506" t="s">
        <v>692</v>
      </c>
      <c r="R506" t="s">
        <v>25</v>
      </c>
      <c r="S506" t="s">
        <v>372</v>
      </c>
      <c r="U506" t="str">
        <f t="shared" si="249"/>
        <v/>
      </c>
      <c r="V506" s="13" t="str">
        <f t="shared" ref="V506" si="271">IF(OR($N$15="Int.",ISBLANK($N$15)),"",IF(AND(U507="NO*",U509="NO*"),"Case 0",IF(U506="VALID",IF(U508="VALID",IF(U507="YES",IF(U509="YES","Case 1","Case 2"),IF(U509="YES","Case 3","Case 4")),IF(U507="YES",IF(U509="YES","Case 5","Case 6"),IF(U509="YES","Case 7","Case 8"))),IF(U508="VALID",IF(U507="YES",IF(U509="YES","Case 9","Case 10"),IF(U509="YES","Case 11","Case 12")),IF(U507="YES",IF(U509="YES","Case 13","Case 14"),IF(U509="YES","Case 15","Case 16"))))))</f>
        <v/>
      </c>
    </row>
    <row r="507" spans="1:22" ht="13.2" customHeight="1" x14ac:dyDescent="0.3">
      <c r="A507" s="28"/>
      <c r="B507" s="28"/>
      <c r="C507" s="28"/>
      <c r="D507" s="28"/>
      <c r="E507" s="28"/>
      <c r="F507" s="28"/>
      <c r="G507" s="37"/>
      <c r="H507" s="28"/>
      <c r="I507" s="28"/>
      <c r="J507" s="28"/>
      <c r="K507" s="28"/>
      <c r="L507" s="28"/>
      <c r="M507" s="28"/>
      <c r="N507" s="28"/>
      <c r="O507" s="29"/>
      <c r="P507" t="str">
        <f t="shared" ref="P507:P509" si="272">IF(D$124="","",D$124)</f>
        <v/>
      </c>
      <c r="Q507" t="s">
        <v>692</v>
      </c>
      <c r="R507" t="s">
        <v>32</v>
      </c>
      <c r="S507" t="s">
        <v>372</v>
      </c>
      <c r="U507" t="str">
        <f t="shared" si="252"/>
        <v/>
      </c>
      <c r="V507" s="13"/>
    </row>
    <row r="508" spans="1:22" ht="13.2" customHeight="1" x14ac:dyDescent="0.3">
      <c r="A508" s="28"/>
      <c r="B508" s="28"/>
      <c r="C508" s="28"/>
      <c r="D508" s="28"/>
      <c r="E508" s="28"/>
      <c r="F508" s="28"/>
      <c r="G508" s="37"/>
      <c r="H508" s="28"/>
      <c r="I508" s="28"/>
      <c r="J508" s="28"/>
      <c r="K508" s="28"/>
      <c r="L508" s="28"/>
      <c r="M508" s="28"/>
      <c r="N508" s="28"/>
      <c r="O508" s="29"/>
      <c r="P508" t="str">
        <f t="shared" si="272"/>
        <v/>
      </c>
      <c r="Q508" t="s">
        <v>693</v>
      </c>
      <c r="R508" t="s">
        <v>25</v>
      </c>
      <c r="S508" t="s">
        <v>372</v>
      </c>
      <c r="U508" t="str">
        <f t="shared" si="249"/>
        <v/>
      </c>
      <c r="V508" s="13"/>
    </row>
    <row r="509" spans="1:22" ht="13.2" customHeight="1" x14ac:dyDescent="0.3">
      <c r="A509" s="28"/>
      <c r="B509" s="28"/>
      <c r="C509" s="28"/>
      <c r="D509" s="28"/>
      <c r="E509" s="28"/>
      <c r="F509" s="28"/>
      <c r="G509" s="37"/>
      <c r="H509" s="28"/>
      <c r="I509" s="28"/>
      <c r="J509" s="28"/>
      <c r="K509" s="28"/>
      <c r="L509" s="28"/>
      <c r="M509" s="28"/>
      <c r="N509" s="28"/>
      <c r="O509" s="29"/>
      <c r="P509" t="str">
        <f t="shared" si="272"/>
        <v/>
      </c>
      <c r="Q509" t="s">
        <v>693</v>
      </c>
      <c r="R509" t="s">
        <v>32</v>
      </c>
      <c r="S509" t="s">
        <v>372</v>
      </c>
      <c r="U509" t="str">
        <f t="shared" si="252"/>
        <v/>
      </c>
      <c r="V509" s="13"/>
    </row>
    <row r="510" spans="1:22" ht="13.2" customHeight="1" x14ac:dyDescent="0.3">
      <c r="A510" s="28"/>
      <c r="B510" s="28"/>
      <c r="C510" s="28"/>
      <c r="D510" s="28"/>
      <c r="E510" s="28"/>
      <c r="F510" s="28"/>
      <c r="G510" s="37"/>
      <c r="H510" s="28"/>
      <c r="I510" s="28"/>
      <c r="J510" s="28"/>
      <c r="K510" s="28"/>
      <c r="L510" s="28"/>
      <c r="M510" s="28"/>
      <c r="N510" s="28"/>
      <c r="O510" s="29"/>
      <c r="P510" t="str">
        <f>IF(D$125="","",D$125)</f>
        <v/>
      </c>
      <c r="Q510" t="s">
        <v>694</v>
      </c>
      <c r="R510" t="s">
        <v>25</v>
      </c>
      <c r="S510" t="s">
        <v>375</v>
      </c>
      <c r="U510" t="str">
        <f t="shared" si="249"/>
        <v/>
      </c>
      <c r="V510" s="13" t="str">
        <f t="shared" ref="V510" si="273">IF(OR($N$15="Int.",ISBLANK($N$15)),"",IF(AND(U511="NO*",U513="NO*"),"Case 0",IF(U510="VALID",IF(U512="VALID",IF(U511="YES",IF(U513="YES","Case 1","Case 2"),IF(U513="YES","Case 3","Case 4")),IF(U511="YES",IF(U513="YES","Case 5","Case 6"),IF(U513="YES","Case 7","Case 8"))),IF(U512="VALID",IF(U511="YES",IF(U513="YES","Case 9","Case 10"),IF(U513="YES","Case 11","Case 12")),IF(U511="YES",IF(U513="YES","Case 13","Case 14"),IF(U513="YES","Case 15","Case 16"))))))</f>
        <v/>
      </c>
    </row>
    <row r="511" spans="1:22" ht="13.2" customHeight="1" x14ac:dyDescent="0.3">
      <c r="A511" s="28"/>
      <c r="B511" s="28"/>
      <c r="C511" s="28"/>
      <c r="D511" s="28"/>
      <c r="E511" s="28"/>
      <c r="F511" s="28"/>
      <c r="G511" s="37"/>
      <c r="H511" s="28"/>
      <c r="I511" s="28"/>
      <c r="J511" s="28"/>
      <c r="K511" s="28"/>
      <c r="L511" s="28"/>
      <c r="M511" s="28"/>
      <c r="N511" s="28"/>
      <c r="O511" s="29"/>
      <c r="P511" t="str">
        <f t="shared" ref="P511:P513" si="274">IF(D$125="","",D$125)</f>
        <v/>
      </c>
      <c r="Q511" t="s">
        <v>694</v>
      </c>
      <c r="R511" t="s">
        <v>32</v>
      </c>
      <c r="S511" t="s">
        <v>375</v>
      </c>
      <c r="U511" t="str">
        <f t="shared" si="252"/>
        <v/>
      </c>
      <c r="V511" s="13"/>
    </row>
    <row r="512" spans="1:22" ht="13.2" customHeight="1" x14ac:dyDescent="0.3">
      <c r="A512" s="28"/>
      <c r="B512" s="28"/>
      <c r="C512" s="28"/>
      <c r="D512" s="28"/>
      <c r="E512" s="28"/>
      <c r="F512" s="28"/>
      <c r="G512" s="37"/>
      <c r="H512" s="28"/>
      <c r="I512" s="28"/>
      <c r="J512" s="28"/>
      <c r="K512" s="28"/>
      <c r="L512" s="28"/>
      <c r="M512" s="28"/>
      <c r="N512" s="28"/>
      <c r="O512" s="29"/>
      <c r="P512" t="str">
        <f t="shared" si="274"/>
        <v/>
      </c>
      <c r="Q512" t="s">
        <v>695</v>
      </c>
      <c r="R512" t="s">
        <v>25</v>
      </c>
      <c r="S512" t="s">
        <v>375</v>
      </c>
      <c r="U512" t="str">
        <f t="shared" si="249"/>
        <v/>
      </c>
      <c r="V512" s="13"/>
    </row>
    <row r="513" spans="1:22" ht="13.2" customHeight="1" x14ac:dyDescent="0.3">
      <c r="A513" s="28"/>
      <c r="B513" s="28"/>
      <c r="C513" s="28"/>
      <c r="D513" s="28"/>
      <c r="E513" s="28"/>
      <c r="F513" s="28"/>
      <c r="G513" s="37"/>
      <c r="H513" s="28"/>
      <c r="I513" s="28"/>
      <c r="J513" s="28"/>
      <c r="K513" s="28"/>
      <c r="L513" s="28"/>
      <c r="M513" s="28"/>
      <c r="N513" s="28"/>
      <c r="O513" s="29"/>
      <c r="P513" t="str">
        <f t="shared" si="274"/>
        <v/>
      </c>
      <c r="Q513" t="s">
        <v>695</v>
      </c>
      <c r="R513" t="s">
        <v>32</v>
      </c>
      <c r="S513" t="s">
        <v>375</v>
      </c>
      <c r="U513" t="str">
        <f t="shared" si="252"/>
        <v/>
      </c>
      <c r="V513" s="13"/>
    </row>
    <row r="514" spans="1:22" ht="13.2" customHeight="1" x14ac:dyDescent="0.3">
      <c r="A514" s="28"/>
      <c r="B514" s="28"/>
      <c r="C514" s="28"/>
      <c r="D514" s="28"/>
      <c r="E514" s="28"/>
      <c r="F514" s="28"/>
      <c r="G514" s="37"/>
      <c r="H514" s="28"/>
      <c r="I514" s="28"/>
      <c r="J514" s="28"/>
      <c r="K514" s="28"/>
      <c r="L514" s="28"/>
      <c r="M514" s="28"/>
      <c r="N514" s="28"/>
      <c r="O514" s="29"/>
      <c r="P514" t="str">
        <f>IF(D$126="","",D$126)</f>
        <v/>
      </c>
      <c r="Q514" t="s">
        <v>696</v>
      </c>
      <c r="R514" t="s">
        <v>25</v>
      </c>
      <c r="S514" t="s">
        <v>377</v>
      </c>
      <c r="U514" t="str">
        <f t="shared" si="249"/>
        <v/>
      </c>
      <c r="V514" s="13" t="str">
        <f t="shared" ref="V514" si="275">IF(OR($N$15="Int.",ISBLANK($N$15)),"",IF(AND(U515="NO*",U517="NO*"),"Case 0",IF(U514="VALID",IF(U516="VALID",IF(U515="YES",IF(U517="YES","Case 1","Case 2"),IF(U517="YES","Case 3","Case 4")),IF(U515="YES",IF(U517="YES","Case 5","Case 6"),IF(U517="YES","Case 7","Case 8"))),IF(U516="VALID",IF(U515="YES",IF(U517="YES","Case 9","Case 10"),IF(U517="YES","Case 11","Case 12")),IF(U515="YES",IF(U517="YES","Case 13","Case 14"),IF(U517="YES","Case 15","Case 16"))))))</f>
        <v/>
      </c>
    </row>
    <row r="515" spans="1:22" ht="13.2" customHeight="1" x14ac:dyDescent="0.3">
      <c r="A515" s="28"/>
      <c r="B515" s="28"/>
      <c r="C515" s="28"/>
      <c r="D515" s="28"/>
      <c r="E515" s="28"/>
      <c r="F515" s="28"/>
      <c r="G515" s="37"/>
      <c r="H515" s="28"/>
      <c r="I515" s="28"/>
      <c r="J515" s="28"/>
      <c r="K515" s="28"/>
      <c r="L515" s="28"/>
      <c r="M515" s="28"/>
      <c r="N515" s="28"/>
      <c r="O515" s="29"/>
      <c r="P515" t="str">
        <f t="shared" ref="P515:P517" si="276">IF(D$126="","",D$126)</f>
        <v/>
      </c>
      <c r="Q515" t="s">
        <v>696</v>
      </c>
      <c r="R515" t="s">
        <v>32</v>
      </c>
      <c r="S515" t="s">
        <v>377</v>
      </c>
      <c r="U515" t="str">
        <f t="shared" si="252"/>
        <v/>
      </c>
      <c r="V515" s="13"/>
    </row>
    <row r="516" spans="1:22" ht="13.2" customHeight="1" x14ac:dyDescent="0.3">
      <c r="A516" s="28"/>
      <c r="B516" s="28"/>
      <c r="C516" s="28"/>
      <c r="D516" s="28"/>
      <c r="E516" s="28"/>
      <c r="F516" s="28"/>
      <c r="G516" s="37"/>
      <c r="H516" s="28"/>
      <c r="I516" s="28"/>
      <c r="J516" s="28"/>
      <c r="K516" s="28"/>
      <c r="L516" s="28"/>
      <c r="M516" s="28"/>
      <c r="N516" s="28"/>
      <c r="O516" s="29"/>
      <c r="P516" t="str">
        <f t="shared" si="276"/>
        <v/>
      </c>
      <c r="Q516" t="s">
        <v>697</v>
      </c>
      <c r="R516" t="s">
        <v>25</v>
      </c>
      <c r="S516" t="s">
        <v>377</v>
      </c>
      <c r="U516" t="str">
        <f t="shared" si="249"/>
        <v/>
      </c>
      <c r="V516" s="13"/>
    </row>
    <row r="517" spans="1:22" ht="13.2" customHeight="1" x14ac:dyDescent="0.3">
      <c r="A517" s="28"/>
      <c r="B517" s="28"/>
      <c r="C517" s="28"/>
      <c r="D517" s="28"/>
      <c r="E517" s="28"/>
      <c r="F517" s="28"/>
      <c r="G517" s="37"/>
      <c r="H517" s="28"/>
      <c r="I517" s="28"/>
      <c r="J517" s="28"/>
      <c r="K517" s="28"/>
      <c r="L517" s="28"/>
      <c r="M517" s="28"/>
      <c r="N517" s="28"/>
      <c r="O517" s="29"/>
      <c r="P517" t="str">
        <f t="shared" si="276"/>
        <v/>
      </c>
      <c r="Q517" t="s">
        <v>697</v>
      </c>
      <c r="R517" t="s">
        <v>32</v>
      </c>
      <c r="S517" t="s">
        <v>377</v>
      </c>
      <c r="U517" t="str">
        <f t="shared" si="252"/>
        <v/>
      </c>
      <c r="V517" s="13"/>
    </row>
    <row r="518" spans="1:22" ht="13.2" customHeight="1" x14ac:dyDescent="0.3">
      <c r="A518" s="28"/>
      <c r="B518" s="28"/>
      <c r="C518" s="28"/>
      <c r="D518" s="28"/>
      <c r="E518" s="28"/>
      <c r="F518" s="28"/>
      <c r="G518" s="37"/>
      <c r="H518" s="28"/>
      <c r="I518" s="28"/>
      <c r="J518" s="28"/>
      <c r="K518" s="28"/>
      <c r="L518" s="28"/>
      <c r="M518" s="28"/>
      <c r="N518" s="28"/>
      <c r="O518" s="29"/>
      <c r="P518" t="str">
        <f>IF(D$127="","",D$127)</f>
        <v/>
      </c>
      <c r="Q518" t="s">
        <v>698</v>
      </c>
      <c r="R518" t="s">
        <v>25</v>
      </c>
      <c r="S518" t="s">
        <v>380</v>
      </c>
      <c r="U518" t="str">
        <f t="shared" si="249"/>
        <v/>
      </c>
      <c r="V518" s="13" t="str">
        <f t="shared" ref="V518" si="277">IF(OR($N$15="Int.",ISBLANK($N$15)),"",IF(AND(U519="NO*",U521="NO*"),"Case 0",IF(U518="VALID",IF(U520="VALID",IF(U519="YES",IF(U521="YES","Case 1","Case 2"),IF(U521="YES","Case 3","Case 4")),IF(U519="YES",IF(U521="YES","Case 5","Case 6"),IF(U521="YES","Case 7","Case 8"))),IF(U520="VALID",IF(U519="YES",IF(U521="YES","Case 9","Case 10"),IF(U521="YES","Case 11","Case 12")),IF(U519="YES",IF(U521="YES","Case 13","Case 14"),IF(U521="YES","Case 15","Case 16"))))))</f>
        <v/>
      </c>
    </row>
    <row r="519" spans="1:22" ht="13.2" customHeight="1" x14ac:dyDescent="0.3">
      <c r="A519" s="28"/>
      <c r="B519" s="28"/>
      <c r="C519" s="28"/>
      <c r="D519" s="28"/>
      <c r="E519" s="28"/>
      <c r="F519" s="28"/>
      <c r="G519" s="37"/>
      <c r="H519" s="28"/>
      <c r="I519" s="28"/>
      <c r="J519" s="28"/>
      <c r="K519" s="28"/>
      <c r="L519" s="28"/>
      <c r="M519" s="28"/>
      <c r="N519" s="28"/>
      <c r="O519" s="29"/>
      <c r="P519" t="str">
        <f t="shared" ref="P519:P521" si="278">IF(D$127="","",D$127)</f>
        <v/>
      </c>
      <c r="Q519" t="s">
        <v>698</v>
      </c>
      <c r="R519" t="s">
        <v>32</v>
      </c>
      <c r="S519" t="s">
        <v>380</v>
      </c>
      <c r="U519" t="str">
        <f t="shared" si="252"/>
        <v/>
      </c>
      <c r="V519" s="13"/>
    </row>
    <row r="520" spans="1:22" ht="13.2" customHeight="1" x14ac:dyDescent="0.3">
      <c r="A520" s="28"/>
      <c r="B520" s="28"/>
      <c r="C520" s="28"/>
      <c r="D520" s="28"/>
      <c r="E520" s="28"/>
      <c r="F520" s="28"/>
      <c r="G520" s="37"/>
      <c r="H520" s="28"/>
      <c r="I520" s="28"/>
      <c r="J520" s="28"/>
      <c r="K520" s="28"/>
      <c r="L520" s="28"/>
      <c r="M520" s="28"/>
      <c r="N520" s="28"/>
      <c r="O520" s="29"/>
      <c r="P520" t="str">
        <f t="shared" si="278"/>
        <v/>
      </c>
      <c r="Q520" t="s">
        <v>699</v>
      </c>
      <c r="R520" t="s">
        <v>25</v>
      </c>
      <c r="S520" t="s">
        <v>380</v>
      </c>
      <c r="U520" t="str">
        <f t="shared" si="249"/>
        <v/>
      </c>
      <c r="V520" s="13"/>
    </row>
    <row r="521" spans="1:22" ht="13.2" customHeight="1" x14ac:dyDescent="0.3">
      <c r="A521" s="28"/>
      <c r="B521" s="28"/>
      <c r="C521" s="28"/>
      <c r="D521" s="28"/>
      <c r="E521" s="28"/>
      <c r="F521" s="28"/>
      <c r="G521" s="37"/>
      <c r="H521" s="28"/>
      <c r="I521" s="28"/>
      <c r="J521" s="28"/>
      <c r="K521" s="28"/>
      <c r="L521" s="28"/>
      <c r="M521" s="28"/>
      <c r="N521" s="28"/>
      <c r="O521" s="29"/>
      <c r="P521" t="str">
        <f t="shared" si="278"/>
        <v/>
      </c>
      <c r="Q521" t="s">
        <v>699</v>
      </c>
      <c r="R521" t="s">
        <v>32</v>
      </c>
      <c r="S521" t="s">
        <v>380</v>
      </c>
      <c r="U521" t="str">
        <f t="shared" si="252"/>
        <v/>
      </c>
      <c r="V521" s="13"/>
    </row>
    <row r="522" spans="1:22" ht="13.2" customHeight="1" x14ac:dyDescent="0.3">
      <c r="A522" s="28"/>
      <c r="B522" s="28"/>
      <c r="C522" s="28"/>
      <c r="D522" s="28"/>
      <c r="E522" s="28"/>
      <c r="F522" s="28"/>
      <c r="G522" s="37"/>
      <c r="H522" s="28"/>
      <c r="I522" s="28"/>
      <c r="J522" s="28"/>
      <c r="K522" s="28"/>
      <c r="L522" s="28"/>
      <c r="M522" s="28"/>
      <c r="N522" s="28"/>
      <c r="O522" s="29"/>
      <c r="P522" t="str">
        <f>IF(D$128="","",D$128)</f>
        <v/>
      </c>
      <c r="Q522" t="s">
        <v>700</v>
      </c>
      <c r="R522" t="s">
        <v>25</v>
      </c>
      <c r="S522" t="s">
        <v>382</v>
      </c>
      <c r="U522" t="str">
        <f t="shared" si="249"/>
        <v/>
      </c>
      <c r="V522" s="13" t="str">
        <f t="shared" ref="V522" si="279">IF(OR($N$15="Int.",ISBLANK($N$15)),"",IF(AND(U523="NO*",U525="NO*"),"Case 0",IF(U522="VALID",IF(U524="VALID",IF(U523="YES",IF(U525="YES","Case 1","Case 2"),IF(U525="YES","Case 3","Case 4")),IF(U523="YES",IF(U525="YES","Case 5","Case 6"),IF(U525="YES","Case 7","Case 8"))),IF(U524="VALID",IF(U523="YES",IF(U525="YES","Case 9","Case 10"),IF(U525="YES","Case 11","Case 12")),IF(U523="YES",IF(U525="YES","Case 13","Case 14"),IF(U525="YES","Case 15","Case 16"))))))</f>
        <v/>
      </c>
    </row>
    <row r="523" spans="1:22" ht="13.2" customHeight="1" x14ac:dyDescent="0.3">
      <c r="A523" s="28"/>
      <c r="B523" s="28"/>
      <c r="C523" s="28"/>
      <c r="D523" s="28"/>
      <c r="E523" s="28"/>
      <c r="F523" s="28"/>
      <c r="G523" s="37"/>
      <c r="H523" s="28"/>
      <c r="I523" s="28"/>
      <c r="J523" s="28"/>
      <c r="K523" s="28"/>
      <c r="L523" s="28"/>
      <c r="M523" s="28"/>
      <c r="N523" s="28"/>
      <c r="O523" s="29"/>
      <c r="P523" t="str">
        <f t="shared" ref="P523:P525" si="280">IF(D$128="","",D$128)</f>
        <v/>
      </c>
      <c r="Q523" t="s">
        <v>700</v>
      </c>
      <c r="R523" t="s">
        <v>32</v>
      </c>
      <c r="S523" t="s">
        <v>382</v>
      </c>
      <c r="U523" t="str">
        <f t="shared" si="252"/>
        <v/>
      </c>
      <c r="V523" s="13"/>
    </row>
    <row r="524" spans="1:22" ht="13.2" customHeight="1" x14ac:dyDescent="0.3">
      <c r="A524" s="28"/>
      <c r="B524" s="28"/>
      <c r="C524" s="28"/>
      <c r="D524" s="28"/>
      <c r="E524" s="28"/>
      <c r="F524" s="28"/>
      <c r="G524" s="37"/>
      <c r="H524" s="28"/>
      <c r="I524" s="28"/>
      <c r="J524" s="28"/>
      <c r="K524" s="28"/>
      <c r="L524" s="28"/>
      <c r="M524" s="28"/>
      <c r="N524" s="28"/>
      <c r="O524" s="29"/>
      <c r="P524" t="str">
        <f t="shared" si="280"/>
        <v/>
      </c>
      <c r="Q524" t="s">
        <v>701</v>
      </c>
      <c r="R524" t="s">
        <v>25</v>
      </c>
      <c r="S524" t="s">
        <v>382</v>
      </c>
      <c r="U524" t="str">
        <f t="shared" si="249"/>
        <v/>
      </c>
      <c r="V524" s="13"/>
    </row>
    <row r="525" spans="1:22" ht="13.2" customHeight="1" x14ac:dyDescent="0.3">
      <c r="A525" s="28"/>
      <c r="B525" s="28"/>
      <c r="C525" s="28"/>
      <c r="D525" s="28"/>
      <c r="E525" s="28"/>
      <c r="F525" s="28"/>
      <c r="G525" s="37"/>
      <c r="H525" s="28"/>
      <c r="I525" s="28"/>
      <c r="J525" s="28"/>
      <c r="K525" s="28"/>
      <c r="L525" s="28"/>
      <c r="M525" s="28"/>
      <c r="N525" s="28"/>
      <c r="O525" s="29"/>
      <c r="P525" t="str">
        <f t="shared" si="280"/>
        <v/>
      </c>
      <c r="Q525" t="s">
        <v>701</v>
      </c>
      <c r="R525" t="s">
        <v>32</v>
      </c>
      <c r="S525" t="s">
        <v>382</v>
      </c>
      <c r="U525" t="str">
        <f t="shared" si="252"/>
        <v/>
      </c>
      <c r="V525" s="13"/>
    </row>
    <row r="526" spans="1:22" ht="13.2" customHeight="1" x14ac:dyDescent="0.3">
      <c r="A526" s="28"/>
      <c r="B526" s="28"/>
      <c r="C526" s="28"/>
      <c r="D526" s="28"/>
      <c r="E526" s="28"/>
      <c r="F526" s="28"/>
      <c r="G526" s="37"/>
      <c r="H526" s="28"/>
      <c r="I526" s="28"/>
      <c r="J526" s="28"/>
      <c r="K526" s="28"/>
      <c r="L526" s="28"/>
      <c r="M526" s="28"/>
      <c r="N526" s="28"/>
      <c r="O526" s="29"/>
      <c r="P526" t="str">
        <f>IF(D$129="","",D$129)</f>
        <v/>
      </c>
      <c r="Q526" t="s">
        <v>702</v>
      </c>
      <c r="R526" t="s">
        <v>25</v>
      </c>
      <c r="S526" t="s">
        <v>385</v>
      </c>
      <c r="U526" t="str">
        <f t="shared" si="249"/>
        <v/>
      </c>
      <c r="V526" s="13" t="str">
        <f t="shared" ref="V526" si="281">IF(OR($N$15="Int.",ISBLANK($N$15)),"",IF(AND(U527="NO*",U529="NO*"),"Case 0",IF(U526="VALID",IF(U528="VALID",IF(U527="YES",IF(U529="YES","Case 1","Case 2"),IF(U529="YES","Case 3","Case 4")),IF(U527="YES",IF(U529="YES","Case 5","Case 6"),IF(U529="YES","Case 7","Case 8"))),IF(U528="VALID",IF(U527="YES",IF(U529="YES","Case 9","Case 10"),IF(U529="YES","Case 11","Case 12")),IF(U527="YES",IF(U529="YES","Case 13","Case 14"),IF(U529="YES","Case 15","Case 16"))))))</f>
        <v/>
      </c>
    </row>
    <row r="527" spans="1:22" ht="13.2" customHeight="1" x14ac:dyDescent="0.3">
      <c r="A527" s="28"/>
      <c r="B527" s="28"/>
      <c r="C527" s="28"/>
      <c r="D527" s="28"/>
      <c r="E527" s="28"/>
      <c r="F527" s="28"/>
      <c r="G527" s="37"/>
      <c r="H527" s="28"/>
      <c r="I527" s="28"/>
      <c r="J527" s="28"/>
      <c r="K527" s="28"/>
      <c r="L527" s="28"/>
      <c r="M527" s="28"/>
      <c r="N527" s="28"/>
      <c r="O527" s="29"/>
      <c r="P527" t="str">
        <f t="shared" ref="P527:P529" si="282">IF(D$129="","",D$129)</f>
        <v/>
      </c>
      <c r="Q527" t="s">
        <v>702</v>
      </c>
      <c r="R527" t="s">
        <v>32</v>
      </c>
      <c r="S527" t="s">
        <v>385</v>
      </c>
      <c r="U527" t="str">
        <f t="shared" si="252"/>
        <v/>
      </c>
      <c r="V527" s="13"/>
    </row>
    <row r="528" spans="1:22" ht="13.2" customHeight="1" x14ac:dyDescent="0.3">
      <c r="A528" s="28"/>
      <c r="B528" s="28"/>
      <c r="C528" s="28"/>
      <c r="D528" s="28"/>
      <c r="E528" s="28"/>
      <c r="F528" s="28"/>
      <c r="G528" s="37"/>
      <c r="H528" s="28"/>
      <c r="I528" s="28"/>
      <c r="J528" s="28"/>
      <c r="K528" s="28"/>
      <c r="L528" s="28"/>
      <c r="M528" s="28"/>
      <c r="N528" s="28"/>
      <c r="O528" s="29"/>
      <c r="P528" t="str">
        <f t="shared" si="282"/>
        <v/>
      </c>
      <c r="Q528" t="s">
        <v>703</v>
      </c>
      <c r="R528" t="s">
        <v>25</v>
      </c>
      <c r="S528" t="s">
        <v>385</v>
      </c>
      <c r="U528" t="str">
        <f t="shared" si="249"/>
        <v/>
      </c>
      <c r="V528" s="13"/>
    </row>
    <row r="529" spans="1:22" ht="13.2" customHeight="1" x14ac:dyDescent="0.3">
      <c r="A529" s="28"/>
      <c r="B529" s="28"/>
      <c r="C529" s="28"/>
      <c r="D529" s="28"/>
      <c r="E529" s="28"/>
      <c r="F529" s="28"/>
      <c r="G529" s="37"/>
      <c r="H529" s="28"/>
      <c r="I529" s="28"/>
      <c r="J529" s="28"/>
      <c r="K529" s="28"/>
      <c r="L529" s="28"/>
      <c r="M529" s="28"/>
      <c r="N529" s="28"/>
      <c r="O529" s="29"/>
      <c r="P529" t="str">
        <f t="shared" si="282"/>
        <v/>
      </c>
      <c r="Q529" t="s">
        <v>703</v>
      </c>
      <c r="R529" t="s">
        <v>32</v>
      </c>
      <c r="S529" t="s">
        <v>385</v>
      </c>
      <c r="U529" t="str">
        <f t="shared" si="252"/>
        <v/>
      </c>
      <c r="V529" s="13"/>
    </row>
    <row r="530" spans="1:22" ht="13.2" customHeight="1" x14ac:dyDescent="0.3">
      <c r="A530" s="28"/>
      <c r="B530" s="28"/>
      <c r="C530" s="28"/>
      <c r="D530" s="28"/>
      <c r="E530" s="28"/>
      <c r="F530" s="28"/>
      <c r="G530" s="37"/>
      <c r="H530" s="28"/>
      <c r="I530" s="28"/>
      <c r="J530" s="28"/>
      <c r="K530" s="28"/>
      <c r="L530" s="28"/>
      <c r="M530" s="28"/>
      <c r="N530" s="28"/>
      <c r="O530" s="29"/>
      <c r="P530" t="str">
        <f>IF(D$130="","",D$130)</f>
        <v/>
      </c>
      <c r="Q530" t="s">
        <v>704</v>
      </c>
      <c r="R530" t="s">
        <v>25</v>
      </c>
      <c r="S530" t="s">
        <v>387</v>
      </c>
      <c r="U530" t="str">
        <f t="shared" ref="U530:U592" si="283">IF($T$1&lt;&gt;"Cq","",IF(T530="","INVALID",IF(T530&lt;33,"VALID","INVALID")))</f>
        <v/>
      </c>
      <c r="V530" s="13" t="str">
        <f t="shared" ref="V530" si="284">IF(OR($N$15="Int.",ISBLANK($N$15)),"",IF(AND(U531="NO*",U533="NO*"),"Case 0",IF(U530="VALID",IF(U532="VALID",IF(U531="YES",IF(U533="YES","Case 1","Case 2"),IF(U533="YES","Case 3","Case 4")),IF(U531="YES",IF(U533="YES","Case 5","Case 6"),IF(U533="YES","Case 7","Case 8"))),IF(U532="VALID",IF(U531="YES",IF(U533="YES","Case 9","Case 10"),IF(U533="YES","Case 11","Case 12")),IF(U531="YES",IF(U533="YES","Case 13","Case 14"),IF(U533="YES","Case 15","Case 16"))))))</f>
        <v/>
      </c>
    </row>
    <row r="531" spans="1:22" ht="13.2" customHeight="1" x14ac:dyDescent="0.3">
      <c r="A531" s="28"/>
      <c r="B531" s="28"/>
      <c r="C531" s="28"/>
      <c r="D531" s="28"/>
      <c r="E531" s="28"/>
      <c r="F531" s="28"/>
      <c r="G531" s="37"/>
      <c r="H531" s="28"/>
      <c r="I531" s="28"/>
      <c r="J531" s="28"/>
      <c r="K531" s="28"/>
      <c r="L531" s="28"/>
      <c r="M531" s="28"/>
      <c r="N531" s="28"/>
      <c r="O531" s="29"/>
      <c r="P531" t="str">
        <f t="shared" ref="P531:P533" si="285">IF(D$130="","",D$130)</f>
        <v/>
      </c>
      <c r="Q531" t="s">
        <v>704</v>
      </c>
      <c r="R531" t="s">
        <v>32</v>
      </c>
      <c r="S531" t="s">
        <v>387</v>
      </c>
      <c r="U531" t="str">
        <f t="shared" ref="U531:U593" si="286">IF($T$1&lt;&gt;"Cq","",IF(T531="","NO",IF(T531&lt;33,"YES","NO*")))</f>
        <v/>
      </c>
      <c r="V531" s="13"/>
    </row>
    <row r="532" spans="1:22" ht="13.2" customHeight="1" x14ac:dyDescent="0.3">
      <c r="A532" s="28"/>
      <c r="B532" s="28"/>
      <c r="C532" s="28"/>
      <c r="D532" s="28"/>
      <c r="E532" s="28"/>
      <c r="F532" s="28"/>
      <c r="G532" s="37"/>
      <c r="H532" s="28"/>
      <c r="I532" s="28"/>
      <c r="J532" s="28"/>
      <c r="K532" s="28"/>
      <c r="L532" s="28"/>
      <c r="M532" s="28"/>
      <c r="N532" s="28"/>
      <c r="O532" s="29"/>
      <c r="P532" t="str">
        <f t="shared" si="285"/>
        <v/>
      </c>
      <c r="Q532" t="s">
        <v>705</v>
      </c>
      <c r="R532" t="s">
        <v>25</v>
      </c>
      <c r="S532" t="s">
        <v>387</v>
      </c>
      <c r="U532" t="str">
        <f t="shared" si="283"/>
        <v/>
      </c>
      <c r="V532" s="13"/>
    </row>
    <row r="533" spans="1:22" ht="13.2" customHeight="1" x14ac:dyDescent="0.3">
      <c r="A533" s="28"/>
      <c r="B533" s="28"/>
      <c r="C533" s="28"/>
      <c r="D533" s="28"/>
      <c r="E533" s="28"/>
      <c r="F533" s="28"/>
      <c r="G533" s="37"/>
      <c r="H533" s="28"/>
      <c r="I533" s="28"/>
      <c r="J533" s="28"/>
      <c r="K533" s="28"/>
      <c r="L533" s="28"/>
      <c r="M533" s="28"/>
      <c r="N533" s="28"/>
      <c r="O533" s="29"/>
      <c r="P533" t="str">
        <f t="shared" si="285"/>
        <v/>
      </c>
      <c r="Q533" t="s">
        <v>705</v>
      </c>
      <c r="R533" t="s">
        <v>32</v>
      </c>
      <c r="S533" t="s">
        <v>387</v>
      </c>
      <c r="U533" t="str">
        <f t="shared" si="286"/>
        <v/>
      </c>
      <c r="V533" s="13"/>
    </row>
    <row r="534" spans="1:22" ht="13.2" customHeight="1" x14ac:dyDescent="0.3">
      <c r="A534" s="28"/>
      <c r="B534" s="28"/>
      <c r="C534" s="28"/>
      <c r="D534" s="28"/>
      <c r="E534" s="28"/>
      <c r="F534" s="28"/>
      <c r="G534" s="37"/>
      <c r="H534" s="28"/>
      <c r="I534" s="28"/>
      <c r="J534" s="28"/>
      <c r="K534" s="28"/>
      <c r="L534" s="28"/>
      <c r="M534" s="28"/>
      <c r="N534" s="28"/>
      <c r="O534" s="29"/>
      <c r="P534" t="str">
        <f>IF(D$131="","",D$131)</f>
        <v/>
      </c>
      <c r="Q534" t="s">
        <v>706</v>
      </c>
      <c r="R534" t="s">
        <v>25</v>
      </c>
      <c r="S534" t="s">
        <v>390</v>
      </c>
      <c r="U534" t="str">
        <f t="shared" si="283"/>
        <v/>
      </c>
      <c r="V534" s="13" t="str">
        <f t="shared" ref="V534" si="287">IF(OR($N$15="Int.",ISBLANK($N$15)),"",IF(AND(U535="NO*",U537="NO*"),"Case 0",IF(U534="VALID",IF(U536="VALID",IF(U535="YES",IF(U537="YES","Case 1","Case 2"),IF(U537="YES","Case 3","Case 4")),IF(U535="YES",IF(U537="YES","Case 5","Case 6"),IF(U537="YES","Case 7","Case 8"))),IF(U536="VALID",IF(U535="YES",IF(U537="YES","Case 9","Case 10"),IF(U537="YES","Case 11","Case 12")),IF(U535="YES",IF(U537="YES","Case 13","Case 14"),IF(U537="YES","Case 15","Case 16"))))))</f>
        <v/>
      </c>
    </row>
    <row r="535" spans="1:22" ht="13.2" customHeight="1" x14ac:dyDescent="0.3">
      <c r="A535" s="28"/>
      <c r="B535" s="28"/>
      <c r="C535" s="28"/>
      <c r="D535" s="28"/>
      <c r="E535" s="28"/>
      <c r="F535" s="28"/>
      <c r="G535" s="37"/>
      <c r="H535" s="28"/>
      <c r="I535" s="28"/>
      <c r="J535" s="28"/>
      <c r="K535" s="28"/>
      <c r="L535" s="28"/>
      <c r="M535" s="28"/>
      <c r="N535" s="28"/>
      <c r="O535" s="29"/>
      <c r="P535" t="str">
        <f t="shared" ref="P535:P537" si="288">IF(D$131="","",D$131)</f>
        <v/>
      </c>
      <c r="Q535" t="s">
        <v>706</v>
      </c>
      <c r="R535" t="s">
        <v>32</v>
      </c>
      <c r="S535" t="s">
        <v>390</v>
      </c>
      <c r="U535" t="str">
        <f t="shared" si="286"/>
        <v/>
      </c>
      <c r="V535" s="13"/>
    </row>
    <row r="536" spans="1:22" ht="13.2" customHeight="1" x14ac:dyDescent="0.3">
      <c r="A536" s="28"/>
      <c r="B536" s="28"/>
      <c r="C536" s="28"/>
      <c r="D536" s="28"/>
      <c r="E536" s="28"/>
      <c r="F536" s="28"/>
      <c r="G536" s="37"/>
      <c r="H536" s="28"/>
      <c r="I536" s="28"/>
      <c r="J536" s="28"/>
      <c r="K536" s="28"/>
      <c r="L536" s="28"/>
      <c r="M536" s="28"/>
      <c r="N536" s="28"/>
      <c r="O536" s="29"/>
      <c r="P536" t="str">
        <f t="shared" si="288"/>
        <v/>
      </c>
      <c r="Q536" t="s">
        <v>707</v>
      </c>
      <c r="R536" t="s">
        <v>25</v>
      </c>
      <c r="S536" t="s">
        <v>390</v>
      </c>
      <c r="U536" t="str">
        <f t="shared" si="283"/>
        <v/>
      </c>
      <c r="V536" s="13"/>
    </row>
    <row r="537" spans="1:22" ht="13.2" customHeight="1" x14ac:dyDescent="0.3">
      <c r="A537" s="28"/>
      <c r="B537" s="28"/>
      <c r="C537" s="28"/>
      <c r="D537" s="28"/>
      <c r="E537" s="28"/>
      <c r="F537" s="28"/>
      <c r="G537" s="37"/>
      <c r="H537" s="28"/>
      <c r="I537" s="28"/>
      <c r="J537" s="28"/>
      <c r="K537" s="28"/>
      <c r="L537" s="28"/>
      <c r="M537" s="28"/>
      <c r="N537" s="28"/>
      <c r="O537" s="29"/>
      <c r="P537" t="str">
        <f t="shared" si="288"/>
        <v/>
      </c>
      <c r="Q537" t="s">
        <v>707</v>
      </c>
      <c r="R537" t="s">
        <v>32</v>
      </c>
      <c r="S537" t="s">
        <v>390</v>
      </c>
      <c r="U537" t="str">
        <f t="shared" si="286"/>
        <v/>
      </c>
      <c r="V537" s="13"/>
    </row>
    <row r="538" spans="1:22" ht="13.2" customHeight="1" x14ac:dyDescent="0.3">
      <c r="A538" s="28"/>
      <c r="B538" s="28"/>
      <c r="C538" s="28"/>
      <c r="D538" s="28"/>
      <c r="E538" s="28"/>
      <c r="F538" s="28"/>
      <c r="G538" s="37"/>
      <c r="H538" s="28"/>
      <c r="I538" s="28"/>
      <c r="J538" s="28"/>
      <c r="K538" s="28"/>
      <c r="L538" s="28"/>
      <c r="M538" s="28"/>
      <c r="N538" s="28"/>
      <c r="O538" s="29"/>
      <c r="P538" t="str">
        <f>IF(D$132="","",D$132)</f>
        <v/>
      </c>
      <c r="Q538" t="s">
        <v>708</v>
      </c>
      <c r="R538" t="s">
        <v>25</v>
      </c>
      <c r="S538" t="s">
        <v>392</v>
      </c>
      <c r="U538" t="str">
        <f t="shared" si="283"/>
        <v/>
      </c>
      <c r="V538" s="13" t="str">
        <f t="shared" ref="V538" si="289">IF(OR($N$15="Int.",ISBLANK($N$15)),"",IF(AND(U539="NO*",U541="NO*"),"Case 0",IF(U538="VALID",IF(U540="VALID",IF(U539="YES",IF(U541="YES","Case 1","Case 2"),IF(U541="YES","Case 3","Case 4")),IF(U539="YES",IF(U541="YES","Case 5","Case 6"),IF(U541="YES","Case 7","Case 8"))),IF(U540="VALID",IF(U539="YES",IF(U541="YES","Case 9","Case 10"),IF(U541="YES","Case 11","Case 12")),IF(U539="YES",IF(U541="YES","Case 13","Case 14"),IF(U541="YES","Case 15","Case 16"))))))</f>
        <v/>
      </c>
    </row>
    <row r="539" spans="1:22" ht="13.2" customHeight="1" x14ac:dyDescent="0.3">
      <c r="A539" s="28"/>
      <c r="B539" s="28"/>
      <c r="C539" s="28"/>
      <c r="D539" s="28"/>
      <c r="E539" s="28"/>
      <c r="F539" s="28"/>
      <c r="G539" s="37"/>
      <c r="H539" s="28"/>
      <c r="I539" s="28"/>
      <c r="J539" s="28"/>
      <c r="K539" s="28"/>
      <c r="L539" s="28"/>
      <c r="M539" s="28"/>
      <c r="N539" s="28"/>
      <c r="O539" s="29"/>
      <c r="P539" t="str">
        <f t="shared" ref="P539:P541" si="290">IF(D$132="","",D$132)</f>
        <v/>
      </c>
      <c r="Q539" t="s">
        <v>708</v>
      </c>
      <c r="R539" t="s">
        <v>32</v>
      </c>
      <c r="S539" t="s">
        <v>392</v>
      </c>
      <c r="U539" t="str">
        <f t="shared" si="286"/>
        <v/>
      </c>
      <c r="V539" s="13"/>
    </row>
    <row r="540" spans="1:22" ht="13.2" customHeight="1" x14ac:dyDescent="0.3">
      <c r="A540" s="28"/>
      <c r="B540" s="28"/>
      <c r="C540" s="28"/>
      <c r="D540" s="28"/>
      <c r="E540" s="28"/>
      <c r="F540" s="28"/>
      <c r="G540" s="37"/>
      <c r="H540" s="28"/>
      <c r="I540" s="28"/>
      <c r="J540" s="28"/>
      <c r="K540" s="28"/>
      <c r="L540" s="28"/>
      <c r="M540" s="28"/>
      <c r="N540" s="28"/>
      <c r="O540" s="29"/>
      <c r="P540" t="str">
        <f t="shared" si="290"/>
        <v/>
      </c>
      <c r="Q540" t="s">
        <v>709</v>
      </c>
      <c r="R540" t="s">
        <v>25</v>
      </c>
      <c r="S540" t="s">
        <v>392</v>
      </c>
      <c r="U540" t="str">
        <f t="shared" si="283"/>
        <v/>
      </c>
      <c r="V540" s="13"/>
    </row>
    <row r="541" spans="1:22" ht="13.2" customHeight="1" x14ac:dyDescent="0.3">
      <c r="A541" s="28"/>
      <c r="B541" s="28"/>
      <c r="C541" s="28"/>
      <c r="D541" s="28"/>
      <c r="E541" s="28"/>
      <c r="F541" s="28"/>
      <c r="G541" s="37"/>
      <c r="H541" s="28"/>
      <c r="I541" s="28"/>
      <c r="J541" s="28"/>
      <c r="K541" s="28"/>
      <c r="L541" s="28"/>
      <c r="M541" s="28"/>
      <c r="N541" s="28"/>
      <c r="O541" s="29"/>
      <c r="P541" t="str">
        <f t="shared" si="290"/>
        <v/>
      </c>
      <c r="Q541" t="s">
        <v>709</v>
      </c>
      <c r="R541" t="s">
        <v>32</v>
      </c>
      <c r="S541" t="s">
        <v>392</v>
      </c>
      <c r="U541" t="str">
        <f t="shared" si="286"/>
        <v/>
      </c>
      <c r="V541" s="13"/>
    </row>
    <row r="542" spans="1:22" ht="13.2" customHeight="1" x14ac:dyDescent="0.3">
      <c r="A542" s="28"/>
      <c r="B542" s="28"/>
      <c r="C542" s="28"/>
      <c r="D542" s="28"/>
      <c r="E542" s="28"/>
      <c r="F542" s="28"/>
      <c r="G542" s="37"/>
      <c r="H542" s="28"/>
      <c r="I542" s="28"/>
      <c r="J542" s="28"/>
      <c r="K542" s="28"/>
      <c r="L542" s="28"/>
      <c r="M542" s="28"/>
      <c r="N542" s="28"/>
      <c r="O542" s="29"/>
      <c r="P542" t="str">
        <f>IF(D$133="","",D$133)</f>
        <v/>
      </c>
      <c r="Q542" t="s">
        <v>94</v>
      </c>
      <c r="R542" t="s">
        <v>25</v>
      </c>
      <c r="S542" t="s">
        <v>395</v>
      </c>
      <c r="U542" t="str">
        <f t="shared" si="283"/>
        <v/>
      </c>
      <c r="V542" s="13" t="str">
        <f t="shared" ref="V542" si="291">IF(OR($N$15="Int.",ISBLANK($N$15)),"",IF(AND(U543="NO*",U545="NO*"),"Case 0",IF(U542="VALID",IF(U544="VALID",IF(U543="YES",IF(U545="YES","Case 1","Case 2"),IF(U545="YES","Case 3","Case 4")),IF(U543="YES",IF(U545="YES","Case 5","Case 6"),IF(U545="YES","Case 7","Case 8"))),IF(U544="VALID",IF(U543="YES",IF(U545="YES","Case 9","Case 10"),IF(U545="YES","Case 11","Case 12")),IF(U543="YES",IF(U545="YES","Case 13","Case 14"),IF(U545="YES","Case 15","Case 16"))))))</f>
        <v/>
      </c>
    </row>
    <row r="543" spans="1:22" ht="13.2" customHeight="1" x14ac:dyDescent="0.3">
      <c r="A543" s="28"/>
      <c r="B543" s="28"/>
      <c r="C543" s="28"/>
      <c r="D543" s="28"/>
      <c r="E543" s="28"/>
      <c r="F543" s="28"/>
      <c r="G543" s="37"/>
      <c r="H543" s="28"/>
      <c r="I543" s="28"/>
      <c r="J543" s="28"/>
      <c r="K543" s="28"/>
      <c r="L543" s="28"/>
      <c r="M543" s="28"/>
      <c r="N543" s="28"/>
      <c r="O543" s="29"/>
      <c r="P543" t="str">
        <f t="shared" ref="P543:P545" si="292">IF(D$133="","",D$133)</f>
        <v/>
      </c>
      <c r="Q543" t="s">
        <v>94</v>
      </c>
      <c r="R543" t="s">
        <v>32</v>
      </c>
      <c r="S543" t="s">
        <v>395</v>
      </c>
      <c r="U543" t="str">
        <f t="shared" si="286"/>
        <v/>
      </c>
      <c r="V543" s="13"/>
    </row>
    <row r="544" spans="1:22" ht="13.2" customHeight="1" x14ac:dyDescent="0.3">
      <c r="A544" s="28"/>
      <c r="B544" s="28"/>
      <c r="C544" s="28"/>
      <c r="D544" s="28"/>
      <c r="E544" s="28"/>
      <c r="F544" s="28"/>
      <c r="G544" s="37"/>
      <c r="H544" s="28"/>
      <c r="I544" s="28"/>
      <c r="J544" s="28"/>
      <c r="K544" s="28"/>
      <c r="L544" s="28"/>
      <c r="M544" s="28"/>
      <c r="N544" s="28"/>
      <c r="O544" s="29"/>
      <c r="P544" t="str">
        <f t="shared" si="292"/>
        <v/>
      </c>
      <c r="Q544" t="s">
        <v>96</v>
      </c>
      <c r="R544" t="s">
        <v>25</v>
      </c>
      <c r="S544" t="s">
        <v>395</v>
      </c>
      <c r="U544" t="str">
        <f t="shared" si="283"/>
        <v/>
      </c>
      <c r="V544" s="13"/>
    </row>
    <row r="545" spans="1:22" ht="13.2" customHeight="1" x14ac:dyDescent="0.3">
      <c r="A545" s="28"/>
      <c r="B545" s="28"/>
      <c r="C545" s="28"/>
      <c r="D545" s="28"/>
      <c r="E545" s="28"/>
      <c r="F545" s="28"/>
      <c r="G545" s="37"/>
      <c r="H545" s="28"/>
      <c r="I545" s="28"/>
      <c r="J545" s="28"/>
      <c r="K545" s="28"/>
      <c r="L545" s="28"/>
      <c r="M545" s="28"/>
      <c r="N545" s="28"/>
      <c r="O545" s="29"/>
      <c r="P545" t="str">
        <f t="shared" si="292"/>
        <v/>
      </c>
      <c r="Q545" t="s">
        <v>96</v>
      </c>
      <c r="R545" t="s">
        <v>32</v>
      </c>
      <c r="S545" t="s">
        <v>395</v>
      </c>
      <c r="U545" t="str">
        <f t="shared" si="286"/>
        <v/>
      </c>
      <c r="V545" s="13"/>
    </row>
    <row r="546" spans="1:22" ht="13.2" customHeight="1" x14ac:dyDescent="0.3">
      <c r="A546" s="28"/>
      <c r="B546" s="28"/>
      <c r="C546" s="28"/>
      <c r="D546" s="28"/>
      <c r="E546" s="28"/>
      <c r="F546" s="28"/>
      <c r="G546" s="37"/>
      <c r="H546" s="28"/>
      <c r="I546" s="28"/>
      <c r="J546" s="28"/>
      <c r="K546" s="28"/>
      <c r="L546" s="28"/>
      <c r="M546" s="28"/>
      <c r="N546" s="28"/>
      <c r="O546" s="29"/>
      <c r="P546" t="str">
        <f>IF(D$134="","",D$134)</f>
        <v/>
      </c>
      <c r="Q546" t="s">
        <v>710</v>
      </c>
      <c r="R546" t="s">
        <v>25</v>
      </c>
      <c r="S546" t="s">
        <v>397</v>
      </c>
      <c r="U546" t="str">
        <f t="shared" si="283"/>
        <v/>
      </c>
      <c r="V546" s="13" t="str">
        <f t="shared" ref="V546" si="293">IF(OR($N$15="Int.",ISBLANK($N$15)),"",IF(AND(U547="NO*",U549="NO*"),"Case 0",IF(U546="VALID",IF(U548="VALID",IF(U547="YES",IF(U549="YES","Case 1","Case 2"),IF(U549="YES","Case 3","Case 4")),IF(U547="YES",IF(U549="YES","Case 5","Case 6"),IF(U549="YES","Case 7","Case 8"))),IF(U548="VALID",IF(U547="YES",IF(U549="YES","Case 9","Case 10"),IF(U549="YES","Case 11","Case 12")),IF(U547="YES",IF(U549="YES","Case 13","Case 14"),IF(U549="YES","Case 15","Case 16"))))))</f>
        <v/>
      </c>
    </row>
    <row r="547" spans="1:22" ht="13.2" customHeight="1" x14ac:dyDescent="0.3">
      <c r="A547" s="28"/>
      <c r="B547" s="28"/>
      <c r="C547" s="28"/>
      <c r="D547" s="28"/>
      <c r="E547" s="28"/>
      <c r="F547" s="28"/>
      <c r="G547" s="37"/>
      <c r="H547" s="28"/>
      <c r="I547" s="28"/>
      <c r="J547" s="28"/>
      <c r="K547" s="28"/>
      <c r="L547" s="28"/>
      <c r="M547" s="28"/>
      <c r="N547" s="28"/>
      <c r="O547" s="29"/>
      <c r="P547" t="str">
        <f t="shared" ref="P547:P549" si="294">IF(D$134="","",D$134)</f>
        <v/>
      </c>
      <c r="Q547" t="s">
        <v>710</v>
      </c>
      <c r="R547" t="s">
        <v>32</v>
      </c>
      <c r="S547" t="s">
        <v>397</v>
      </c>
      <c r="U547" t="str">
        <f t="shared" si="286"/>
        <v/>
      </c>
      <c r="V547" s="13"/>
    </row>
    <row r="548" spans="1:22" ht="13.2" customHeight="1" x14ac:dyDescent="0.3">
      <c r="A548" s="28"/>
      <c r="B548" s="28"/>
      <c r="C548" s="28"/>
      <c r="D548" s="28"/>
      <c r="E548" s="28"/>
      <c r="F548" s="28"/>
      <c r="G548" s="37"/>
      <c r="H548" s="28"/>
      <c r="I548" s="28"/>
      <c r="J548" s="28"/>
      <c r="K548" s="28"/>
      <c r="L548" s="28"/>
      <c r="M548" s="28"/>
      <c r="N548" s="28"/>
      <c r="O548" s="29"/>
      <c r="P548" t="str">
        <f t="shared" si="294"/>
        <v/>
      </c>
      <c r="Q548" t="s">
        <v>711</v>
      </c>
      <c r="R548" t="s">
        <v>25</v>
      </c>
      <c r="S548" t="s">
        <v>397</v>
      </c>
      <c r="U548" t="str">
        <f t="shared" si="283"/>
        <v/>
      </c>
      <c r="V548" s="13"/>
    </row>
    <row r="549" spans="1:22" ht="13.2" customHeight="1" x14ac:dyDescent="0.3">
      <c r="A549" s="28"/>
      <c r="B549" s="28"/>
      <c r="C549" s="28"/>
      <c r="D549" s="28"/>
      <c r="E549" s="28"/>
      <c r="F549" s="28"/>
      <c r="G549" s="37"/>
      <c r="H549" s="28"/>
      <c r="I549" s="28"/>
      <c r="J549" s="28"/>
      <c r="K549" s="28"/>
      <c r="L549" s="28"/>
      <c r="M549" s="28"/>
      <c r="N549" s="28"/>
      <c r="O549" s="29"/>
      <c r="P549" t="str">
        <f t="shared" si="294"/>
        <v/>
      </c>
      <c r="Q549" t="s">
        <v>711</v>
      </c>
      <c r="R549" t="s">
        <v>32</v>
      </c>
      <c r="S549" t="s">
        <v>397</v>
      </c>
      <c r="U549" t="str">
        <f t="shared" si="286"/>
        <v/>
      </c>
      <c r="V549" s="13"/>
    </row>
    <row r="550" spans="1:22" ht="13.2" customHeight="1" x14ac:dyDescent="0.3">
      <c r="A550" s="28"/>
      <c r="B550" s="28"/>
      <c r="C550" s="28"/>
      <c r="D550" s="28"/>
      <c r="E550" s="28"/>
      <c r="F550" s="28"/>
      <c r="G550" s="37"/>
      <c r="H550" s="28"/>
      <c r="I550" s="28"/>
      <c r="J550" s="28"/>
      <c r="K550" s="28"/>
      <c r="L550" s="28"/>
      <c r="M550" s="28"/>
      <c r="N550" s="28"/>
      <c r="O550" s="29"/>
      <c r="P550" t="str">
        <f>IF(D$135="","",D$135)</f>
        <v/>
      </c>
      <c r="Q550" t="s">
        <v>712</v>
      </c>
      <c r="R550" t="s">
        <v>25</v>
      </c>
      <c r="S550" t="s">
        <v>400</v>
      </c>
      <c r="U550" t="str">
        <f t="shared" si="283"/>
        <v/>
      </c>
      <c r="V550" s="13" t="str">
        <f t="shared" ref="V550" si="295">IF(OR($N$15="Int.",ISBLANK($N$15)),"",IF(AND(U551="NO*",U553="NO*"),"Case 0",IF(U550="VALID",IF(U552="VALID",IF(U551="YES",IF(U553="YES","Case 1","Case 2"),IF(U553="YES","Case 3","Case 4")),IF(U551="YES",IF(U553="YES","Case 5","Case 6"),IF(U553="YES","Case 7","Case 8"))),IF(U552="VALID",IF(U551="YES",IF(U553="YES","Case 9","Case 10"),IF(U553="YES","Case 11","Case 12")),IF(U551="YES",IF(U553="YES","Case 13","Case 14"),IF(U553="YES","Case 15","Case 16"))))))</f>
        <v/>
      </c>
    </row>
    <row r="551" spans="1:22" ht="13.2" customHeight="1" x14ac:dyDescent="0.3">
      <c r="A551" s="28"/>
      <c r="B551" s="28"/>
      <c r="C551" s="28"/>
      <c r="D551" s="28"/>
      <c r="E551" s="28"/>
      <c r="F551" s="28"/>
      <c r="G551" s="37"/>
      <c r="H551" s="28"/>
      <c r="I551" s="28"/>
      <c r="J551" s="28"/>
      <c r="K551" s="28"/>
      <c r="L551" s="28"/>
      <c r="M551" s="28"/>
      <c r="N551" s="28"/>
      <c r="O551" s="29"/>
      <c r="P551" t="str">
        <f t="shared" ref="P551:P553" si="296">IF(D$135="","",D$135)</f>
        <v/>
      </c>
      <c r="Q551" t="s">
        <v>712</v>
      </c>
      <c r="R551" t="s">
        <v>32</v>
      </c>
      <c r="S551" t="s">
        <v>400</v>
      </c>
      <c r="U551" t="str">
        <f t="shared" si="286"/>
        <v/>
      </c>
      <c r="V551" s="13"/>
    </row>
    <row r="552" spans="1:22" ht="13.2" customHeight="1" x14ac:dyDescent="0.3">
      <c r="A552" s="28"/>
      <c r="B552" s="28"/>
      <c r="C552" s="28"/>
      <c r="D552" s="28"/>
      <c r="E552" s="28"/>
      <c r="F552" s="28"/>
      <c r="G552" s="37"/>
      <c r="H552" s="28"/>
      <c r="I552" s="28"/>
      <c r="J552" s="28"/>
      <c r="K552" s="28"/>
      <c r="L552" s="28"/>
      <c r="M552" s="28"/>
      <c r="N552" s="28"/>
      <c r="O552" s="29"/>
      <c r="P552" t="str">
        <f t="shared" si="296"/>
        <v/>
      </c>
      <c r="Q552" t="s">
        <v>713</v>
      </c>
      <c r="R552" t="s">
        <v>25</v>
      </c>
      <c r="S552" t="s">
        <v>400</v>
      </c>
      <c r="U552" t="str">
        <f t="shared" si="283"/>
        <v/>
      </c>
      <c r="V552" s="13"/>
    </row>
    <row r="553" spans="1:22" ht="13.2" customHeight="1" x14ac:dyDescent="0.3">
      <c r="A553" s="28"/>
      <c r="B553" s="28"/>
      <c r="C553" s="28"/>
      <c r="D553" s="28"/>
      <c r="E553" s="28"/>
      <c r="F553" s="28"/>
      <c r="G553" s="37"/>
      <c r="H553" s="28"/>
      <c r="I553" s="28"/>
      <c r="J553" s="28"/>
      <c r="K553" s="28"/>
      <c r="L553" s="28"/>
      <c r="M553" s="28"/>
      <c r="N553" s="28"/>
      <c r="O553" s="29"/>
      <c r="P553" t="str">
        <f t="shared" si="296"/>
        <v/>
      </c>
      <c r="Q553" t="s">
        <v>713</v>
      </c>
      <c r="R553" t="s">
        <v>32</v>
      </c>
      <c r="S553" t="s">
        <v>400</v>
      </c>
      <c r="U553" t="str">
        <f t="shared" si="286"/>
        <v/>
      </c>
      <c r="V553" s="13"/>
    </row>
    <row r="554" spans="1:22" ht="13.2" customHeight="1" x14ac:dyDescent="0.3">
      <c r="A554" s="28"/>
      <c r="B554" s="28"/>
      <c r="C554" s="28"/>
      <c r="D554" s="28"/>
      <c r="E554" s="28"/>
      <c r="F554" s="28"/>
      <c r="G554" s="37"/>
      <c r="H554" s="28"/>
      <c r="I554" s="28"/>
      <c r="J554" s="28"/>
      <c r="K554" s="28"/>
      <c r="L554" s="28"/>
      <c r="M554" s="28"/>
      <c r="N554" s="28"/>
      <c r="O554" s="29"/>
      <c r="P554" t="str">
        <f>IF(D$136="","",D$136)</f>
        <v/>
      </c>
      <c r="Q554" t="s">
        <v>714</v>
      </c>
      <c r="R554" t="s">
        <v>25</v>
      </c>
      <c r="S554" t="s">
        <v>402</v>
      </c>
      <c r="U554" t="str">
        <f t="shared" si="283"/>
        <v/>
      </c>
      <c r="V554" s="13" t="str">
        <f t="shared" ref="V554" si="297">IF(OR($N$15="Int.",ISBLANK($N$15)),"",IF(AND(U555="NO*",U557="NO*"),"Case 0",IF(U554="VALID",IF(U556="VALID",IF(U555="YES",IF(U557="YES","Case 1","Case 2"),IF(U557="YES","Case 3","Case 4")),IF(U555="YES",IF(U557="YES","Case 5","Case 6"),IF(U557="YES","Case 7","Case 8"))),IF(U556="VALID",IF(U555="YES",IF(U557="YES","Case 9","Case 10"),IF(U557="YES","Case 11","Case 12")),IF(U555="YES",IF(U557="YES","Case 13","Case 14"),IF(U557="YES","Case 15","Case 16"))))))</f>
        <v/>
      </c>
    </row>
    <row r="555" spans="1:22" ht="13.2" customHeight="1" x14ac:dyDescent="0.3">
      <c r="A555" s="28"/>
      <c r="B555" s="28"/>
      <c r="C555" s="28"/>
      <c r="D555" s="28"/>
      <c r="E555" s="28"/>
      <c r="F555" s="28"/>
      <c r="G555" s="37"/>
      <c r="H555" s="28"/>
      <c r="I555" s="28"/>
      <c r="J555" s="28"/>
      <c r="K555" s="28"/>
      <c r="L555" s="28"/>
      <c r="M555" s="28"/>
      <c r="N555" s="28"/>
      <c r="O555" s="29"/>
      <c r="P555" t="str">
        <f t="shared" ref="P555:P557" si="298">IF(D$136="","",D$136)</f>
        <v/>
      </c>
      <c r="Q555" t="s">
        <v>714</v>
      </c>
      <c r="R555" t="s">
        <v>32</v>
      </c>
      <c r="S555" t="s">
        <v>402</v>
      </c>
      <c r="U555" t="str">
        <f t="shared" si="286"/>
        <v/>
      </c>
      <c r="V555" s="13"/>
    </row>
    <row r="556" spans="1:22" ht="13.2" customHeight="1" x14ac:dyDescent="0.3">
      <c r="A556" s="28"/>
      <c r="B556" s="28"/>
      <c r="C556" s="28"/>
      <c r="D556" s="28"/>
      <c r="E556" s="28"/>
      <c r="F556" s="28"/>
      <c r="G556" s="37"/>
      <c r="H556" s="28"/>
      <c r="I556" s="28"/>
      <c r="J556" s="28"/>
      <c r="K556" s="28"/>
      <c r="L556" s="28"/>
      <c r="M556" s="28"/>
      <c r="N556" s="28"/>
      <c r="O556" s="29"/>
      <c r="P556" t="str">
        <f t="shared" si="298"/>
        <v/>
      </c>
      <c r="Q556" t="s">
        <v>715</v>
      </c>
      <c r="R556" t="s">
        <v>25</v>
      </c>
      <c r="S556" t="s">
        <v>402</v>
      </c>
      <c r="U556" t="str">
        <f t="shared" si="283"/>
        <v/>
      </c>
      <c r="V556" s="13"/>
    </row>
    <row r="557" spans="1:22" ht="13.2" customHeight="1" x14ac:dyDescent="0.3">
      <c r="A557" s="28"/>
      <c r="B557" s="28"/>
      <c r="C557" s="28"/>
      <c r="D557" s="28"/>
      <c r="E557" s="28"/>
      <c r="F557" s="28"/>
      <c r="G557" s="37"/>
      <c r="H557" s="28"/>
      <c r="I557" s="28"/>
      <c r="J557" s="28"/>
      <c r="K557" s="28"/>
      <c r="L557" s="28"/>
      <c r="M557" s="28"/>
      <c r="N557" s="28"/>
      <c r="O557" s="29"/>
      <c r="P557" t="str">
        <f t="shared" si="298"/>
        <v/>
      </c>
      <c r="Q557" t="s">
        <v>715</v>
      </c>
      <c r="R557" t="s">
        <v>32</v>
      </c>
      <c r="S557" t="s">
        <v>402</v>
      </c>
      <c r="U557" t="str">
        <f t="shared" si="286"/>
        <v/>
      </c>
      <c r="V557" s="13"/>
    </row>
    <row r="558" spans="1:22" ht="13.2" customHeight="1" x14ac:dyDescent="0.3">
      <c r="A558" s="28"/>
      <c r="B558" s="28"/>
      <c r="C558" s="28"/>
      <c r="D558" s="28"/>
      <c r="E558" s="28"/>
      <c r="F558" s="28"/>
      <c r="G558" s="37"/>
      <c r="H558" s="28"/>
      <c r="I558" s="28"/>
      <c r="J558" s="28"/>
      <c r="K558" s="28"/>
      <c r="L558" s="28"/>
      <c r="M558" s="28"/>
      <c r="N558" s="28"/>
      <c r="O558" s="29"/>
      <c r="P558" t="str">
        <f>IF(D$137="","",D$137)</f>
        <v/>
      </c>
      <c r="Q558" t="s">
        <v>716</v>
      </c>
      <c r="R558" t="s">
        <v>25</v>
      </c>
      <c r="S558" t="s">
        <v>405</v>
      </c>
      <c r="U558" t="str">
        <f t="shared" si="283"/>
        <v/>
      </c>
      <c r="V558" s="13" t="str">
        <f t="shared" ref="V558" si="299">IF(OR($N$15="Int.",ISBLANK($N$15)),"",IF(AND(U559="NO*",U561="NO*"),"Case 0",IF(U558="VALID",IF(U560="VALID",IF(U559="YES",IF(U561="YES","Case 1","Case 2"),IF(U561="YES","Case 3","Case 4")),IF(U559="YES",IF(U561="YES","Case 5","Case 6"),IF(U561="YES","Case 7","Case 8"))),IF(U560="VALID",IF(U559="YES",IF(U561="YES","Case 9","Case 10"),IF(U561="YES","Case 11","Case 12")),IF(U559="YES",IF(U561="YES","Case 13","Case 14"),IF(U561="YES","Case 15","Case 16"))))))</f>
        <v/>
      </c>
    </row>
    <row r="559" spans="1:22" ht="13.2" customHeight="1" x14ac:dyDescent="0.3">
      <c r="A559" s="28"/>
      <c r="B559" s="28"/>
      <c r="C559" s="28"/>
      <c r="D559" s="28"/>
      <c r="E559" s="28"/>
      <c r="F559" s="28"/>
      <c r="G559" s="37"/>
      <c r="H559" s="28"/>
      <c r="I559" s="28"/>
      <c r="J559" s="28"/>
      <c r="K559" s="28"/>
      <c r="L559" s="28"/>
      <c r="M559" s="28"/>
      <c r="N559" s="28"/>
      <c r="O559" s="29"/>
      <c r="P559" t="str">
        <f t="shared" ref="P559:P561" si="300">IF(D$137="","",D$137)</f>
        <v/>
      </c>
      <c r="Q559" t="s">
        <v>716</v>
      </c>
      <c r="R559" t="s">
        <v>32</v>
      </c>
      <c r="S559" t="s">
        <v>405</v>
      </c>
      <c r="U559" t="str">
        <f t="shared" si="286"/>
        <v/>
      </c>
      <c r="V559" s="13"/>
    </row>
    <row r="560" spans="1:22" ht="13.2" customHeight="1" x14ac:dyDescent="0.3">
      <c r="A560" s="28"/>
      <c r="B560" s="28"/>
      <c r="C560" s="28"/>
      <c r="D560" s="28"/>
      <c r="E560" s="28"/>
      <c r="F560" s="28"/>
      <c r="G560" s="37"/>
      <c r="H560" s="28"/>
      <c r="I560" s="28"/>
      <c r="J560" s="28"/>
      <c r="K560" s="28"/>
      <c r="L560" s="28"/>
      <c r="M560" s="28"/>
      <c r="N560" s="28"/>
      <c r="O560" s="29"/>
      <c r="P560" t="str">
        <f t="shared" si="300"/>
        <v/>
      </c>
      <c r="Q560" t="s">
        <v>717</v>
      </c>
      <c r="R560" t="s">
        <v>25</v>
      </c>
      <c r="S560" t="s">
        <v>405</v>
      </c>
      <c r="U560" t="str">
        <f t="shared" si="283"/>
        <v/>
      </c>
      <c r="V560" s="13"/>
    </row>
    <row r="561" spans="1:22" ht="13.2" customHeight="1" x14ac:dyDescent="0.3">
      <c r="A561" s="28"/>
      <c r="B561" s="28"/>
      <c r="C561" s="28"/>
      <c r="D561" s="28"/>
      <c r="E561" s="28"/>
      <c r="F561" s="28"/>
      <c r="G561" s="37"/>
      <c r="H561" s="28"/>
      <c r="I561" s="28"/>
      <c r="J561" s="28"/>
      <c r="K561" s="28"/>
      <c r="L561" s="28"/>
      <c r="M561" s="28"/>
      <c r="N561" s="28"/>
      <c r="O561" s="29"/>
      <c r="P561" t="str">
        <f t="shared" si="300"/>
        <v/>
      </c>
      <c r="Q561" t="s">
        <v>717</v>
      </c>
      <c r="R561" t="s">
        <v>32</v>
      </c>
      <c r="S561" t="s">
        <v>405</v>
      </c>
      <c r="U561" t="str">
        <f t="shared" si="286"/>
        <v/>
      </c>
      <c r="V561" s="13"/>
    </row>
    <row r="562" spans="1:22" ht="13.2" customHeight="1" x14ac:dyDescent="0.3">
      <c r="A562" s="28"/>
      <c r="B562" s="28"/>
      <c r="C562" s="28"/>
      <c r="D562" s="28"/>
      <c r="E562" s="28"/>
      <c r="F562" s="28"/>
      <c r="G562" s="37"/>
      <c r="H562" s="28"/>
      <c r="I562" s="28"/>
      <c r="J562" s="28"/>
      <c r="K562" s="28"/>
      <c r="L562" s="28"/>
      <c r="M562" s="28"/>
      <c r="N562" s="28"/>
      <c r="O562" s="29"/>
      <c r="P562" t="str">
        <f>IF(D$138="","",D$138)</f>
        <v/>
      </c>
      <c r="Q562" t="s">
        <v>718</v>
      </c>
      <c r="R562" t="s">
        <v>25</v>
      </c>
      <c r="S562" t="s">
        <v>407</v>
      </c>
      <c r="U562" t="str">
        <f t="shared" si="283"/>
        <v/>
      </c>
      <c r="V562" s="13" t="str">
        <f t="shared" ref="V562" si="301">IF(OR($N$15="Int.",ISBLANK($N$15)),"",IF(AND(U563="NO*",U565="NO*"),"Case 0",IF(U562="VALID",IF(U564="VALID",IF(U563="YES",IF(U565="YES","Case 1","Case 2"),IF(U565="YES","Case 3","Case 4")),IF(U563="YES",IF(U565="YES","Case 5","Case 6"),IF(U565="YES","Case 7","Case 8"))),IF(U564="VALID",IF(U563="YES",IF(U565="YES","Case 9","Case 10"),IF(U565="YES","Case 11","Case 12")),IF(U563="YES",IF(U565="YES","Case 13","Case 14"),IF(U565="YES","Case 15","Case 16"))))))</f>
        <v/>
      </c>
    </row>
    <row r="563" spans="1:22" ht="13.2" customHeight="1" x14ac:dyDescent="0.3">
      <c r="A563" s="28"/>
      <c r="B563" s="28"/>
      <c r="C563" s="28"/>
      <c r="D563" s="28"/>
      <c r="E563" s="28"/>
      <c r="F563" s="28"/>
      <c r="G563" s="37"/>
      <c r="H563" s="28"/>
      <c r="I563" s="28"/>
      <c r="J563" s="28"/>
      <c r="K563" s="28"/>
      <c r="L563" s="28"/>
      <c r="M563" s="28"/>
      <c r="N563" s="28"/>
      <c r="O563" s="29"/>
      <c r="P563" t="str">
        <f t="shared" ref="P563:P565" si="302">IF(D$138="","",D$138)</f>
        <v/>
      </c>
      <c r="Q563" t="s">
        <v>718</v>
      </c>
      <c r="R563" t="s">
        <v>32</v>
      </c>
      <c r="S563" t="s">
        <v>407</v>
      </c>
      <c r="U563" t="str">
        <f t="shared" si="286"/>
        <v/>
      </c>
      <c r="V563" s="13"/>
    </row>
    <row r="564" spans="1:22" ht="13.2" customHeight="1" x14ac:dyDescent="0.3">
      <c r="A564" s="28"/>
      <c r="B564" s="28"/>
      <c r="C564" s="28"/>
      <c r="D564" s="28"/>
      <c r="E564" s="28"/>
      <c r="F564" s="28"/>
      <c r="G564" s="37"/>
      <c r="H564" s="28"/>
      <c r="I564" s="28"/>
      <c r="J564" s="28"/>
      <c r="K564" s="28"/>
      <c r="L564" s="28"/>
      <c r="M564" s="28"/>
      <c r="N564" s="28"/>
      <c r="O564" s="29"/>
      <c r="P564" t="str">
        <f t="shared" si="302"/>
        <v/>
      </c>
      <c r="Q564" t="s">
        <v>719</v>
      </c>
      <c r="R564" t="s">
        <v>25</v>
      </c>
      <c r="S564" t="s">
        <v>407</v>
      </c>
      <c r="U564" t="str">
        <f t="shared" si="283"/>
        <v/>
      </c>
      <c r="V564" s="13"/>
    </row>
    <row r="565" spans="1:22" ht="13.2" customHeight="1" x14ac:dyDescent="0.3">
      <c r="A565" s="28"/>
      <c r="B565" s="28"/>
      <c r="C565" s="28"/>
      <c r="D565" s="28"/>
      <c r="E565" s="28"/>
      <c r="F565" s="28"/>
      <c r="G565" s="37"/>
      <c r="H565" s="28"/>
      <c r="I565" s="28"/>
      <c r="J565" s="28"/>
      <c r="K565" s="28"/>
      <c r="L565" s="28"/>
      <c r="M565" s="28"/>
      <c r="N565" s="28"/>
      <c r="O565" s="29"/>
      <c r="P565" t="str">
        <f t="shared" si="302"/>
        <v/>
      </c>
      <c r="Q565" t="s">
        <v>719</v>
      </c>
      <c r="R565" t="s">
        <v>32</v>
      </c>
      <c r="S565" t="s">
        <v>407</v>
      </c>
      <c r="U565" t="str">
        <f t="shared" si="286"/>
        <v/>
      </c>
      <c r="V565" s="13"/>
    </row>
    <row r="566" spans="1:22" ht="13.2" customHeight="1" x14ac:dyDescent="0.3">
      <c r="A566" s="28"/>
      <c r="B566" s="28"/>
      <c r="C566" s="28"/>
      <c r="D566" s="28"/>
      <c r="E566" s="28"/>
      <c r="F566" s="28"/>
      <c r="G566" s="37"/>
      <c r="H566" s="28"/>
      <c r="I566" s="28"/>
      <c r="J566" s="28"/>
      <c r="K566" s="28"/>
      <c r="L566" s="28"/>
      <c r="M566" s="28"/>
      <c r="N566" s="28"/>
      <c r="O566" s="29"/>
      <c r="P566" t="str">
        <f>IF(D$139="","",D$139)</f>
        <v/>
      </c>
      <c r="Q566" t="s">
        <v>720</v>
      </c>
      <c r="R566" t="s">
        <v>25</v>
      </c>
      <c r="S566" t="s">
        <v>410</v>
      </c>
      <c r="U566" t="str">
        <f t="shared" si="283"/>
        <v/>
      </c>
      <c r="V566" s="13" t="str">
        <f t="shared" ref="V566" si="303">IF(OR($N$15="Int.",ISBLANK($N$15)),"",IF(AND(U567="NO*",U569="NO*"),"Case 0",IF(U566="VALID",IF(U568="VALID",IF(U567="YES",IF(U569="YES","Case 1","Case 2"),IF(U569="YES","Case 3","Case 4")),IF(U567="YES",IF(U569="YES","Case 5","Case 6"),IF(U569="YES","Case 7","Case 8"))),IF(U568="VALID",IF(U567="YES",IF(U569="YES","Case 9","Case 10"),IF(U569="YES","Case 11","Case 12")),IF(U567="YES",IF(U569="YES","Case 13","Case 14"),IF(U569="YES","Case 15","Case 16"))))))</f>
        <v/>
      </c>
    </row>
    <row r="567" spans="1:22" ht="13.2" customHeight="1" x14ac:dyDescent="0.3">
      <c r="A567" s="28"/>
      <c r="B567" s="28"/>
      <c r="C567" s="28"/>
      <c r="D567" s="28"/>
      <c r="E567" s="28"/>
      <c r="F567" s="28"/>
      <c r="G567" s="37"/>
      <c r="H567" s="28"/>
      <c r="I567" s="28"/>
      <c r="J567" s="28"/>
      <c r="K567" s="28"/>
      <c r="L567" s="28"/>
      <c r="M567" s="28"/>
      <c r="N567" s="28"/>
      <c r="O567" s="29"/>
      <c r="P567" t="str">
        <f t="shared" ref="P567:P569" si="304">IF(D$139="","",D$139)</f>
        <v/>
      </c>
      <c r="Q567" t="s">
        <v>720</v>
      </c>
      <c r="R567" t="s">
        <v>32</v>
      </c>
      <c r="S567" t="s">
        <v>410</v>
      </c>
      <c r="U567" t="str">
        <f t="shared" si="286"/>
        <v/>
      </c>
      <c r="V567" s="13"/>
    </row>
    <row r="568" spans="1:22" ht="13.2" customHeight="1" x14ac:dyDescent="0.3">
      <c r="A568" s="28"/>
      <c r="B568" s="28"/>
      <c r="C568" s="28"/>
      <c r="D568" s="28"/>
      <c r="E568" s="28"/>
      <c r="F568" s="28"/>
      <c r="G568" s="37"/>
      <c r="H568" s="28"/>
      <c r="I568" s="28"/>
      <c r="J568" s="28"/>
      <c r="K568" s="28"/>
      <c r="L568" s="28"/>
      <c r="M568" s="28"/>
      <c r="N568" s="28"/>
      <c r="O568" s="29"/>
      <c r="P568" t="str">
        <f t="shared" si="304"/>
        <v/>
      </c>
      <c r="Q568" t="s">
        <v>721</v>
      </c>
      <c r="R568" t="s">
        <v>25</v>
      </c>
      <c r="S568" t="s">
        <v>410</v>
      </c>
      <c r="U568" t="str">
        <f t="shared" si="283"/>
        <v/>
      </c>
      <c r="V568" s="13"/>
    </row>
    <row r="569" spans="1:22" ht="13.2" customHeight="1" x14ac:dyDescent="0.3">
      <c r="A569" s="28"/>
      <c r="B569" s="28"/>
      <c r="C569" s="28"/>
      <c r="D569" s="28"/>
      <c r="E569" s="28"/>
      <c r="F569" s="28"/>
      <c r="G569" s="37"/>
      <c r="H569" s="28"/>
      <c r="I569" s="28"/>
      <c r="J569" s="28"/>
      <c r="K569" s="28"/>
      <c r="L569" s="28"/>
      <c r="M569" s="28"/>
      <c r="N569" s="28"/>
      <c r="O569" s="29"/>
      <c r="P569" t="str">
        <f t="shared" si="304"/>
        <v/>
      </c>
      <c r="Q569" t="s">
        <v>721</v>
      </c>
      <c r="R569" t="s">
        <v>32</v>
      </c>
      <c r="S569" t="s">
        <v>410</v>
      </c>
      <c r="U569" t="str">
        <f t="shared" si="286"/>
        <v/>
      </c>
      <c r="V569" s="13"/>
    </row>
    <row r="570" spans="1:22" ht="13.2" customHeight="1" x14ac:dyDescent="0.3">
      <c r="A570" s="28"/>
      <c r="B570" s="28"/>
      <c r="C570" s="28"/>
      <c r="D570" s="28"/>
      <c r="E570" s="28"/>
      <c r="F570" s="28"/>
      <c r="G570" s="37"/>
      <c r="H570" s="28"/>
      <c r="I570" s="28"/>
      <c r="J570" s="28"/>
      <c r="K570" s="28"/>
      <c r="L570" s="28"/>
      <c r="M570" s="28"/>
      <c r="N570" s="28"/>
      <c r="O570" s="29"/>
      <c r="P570" t="str">
        <f>IF(D$140="","",D$140)</f>
        <v/>
      </c>
      <c r="Q570" t="s">
        <v>722</v>
      </c>
      <c r="R570" t="s">
        <v>25</v>
      </c>
      <c r="S570" t="s">
        <v>412</v>
      </c>
      <c r="U570" t="str">
        <f t="shared" si="283"/>
        <v/>
      </c>
      <c r="V570" s="13" t="str">
        <f t="shared" ref="V570" si="305">IF(OR($N$15="Int.",ISBLANK($N$15)),"",IF(AND(U571="NO*",U573="NO*"),"Case 0",IF(U570="VALID",IF(U572="VALID",IF(U571="YES",IF(U573="YES","Case 1","Case 2"),IF(U573="YES","Case 3","Case 4")),IF(U571="YES",IF(U573="YES","Case 5","Case 6"),IF(U573="YES","Case 7","Case 8"))),IF(U572="VALID",IF(U571="YES",IF(U573="YES","Case 9","Case 10"),IF(U573="YES","Case 11","Case 12")),IF(U571="YES",IF(U573="YES","Case 13","Case 14"),IF(U573="YES","Case 15","Case 16"))))))</f>
        <v/>
      </c>
    </row>
    <row r="571" spans="1:22" ht="13.2" customHeight="1" x14ac:dyDescent="0.3">
      <c r="A571" s="28"/>
      <c r="B571" s="28"/>
      <c r="C571" s="28"/>
      <c r="D571" s="28"/>
      <c r="E571" s="28"/>
      <c r="F571" s="28"/>
      <c r="G571" s="37"/>
      <c r="H571" s="28"/>
      <c r="I571" s="28"/>
      <c r="J571" s="28"/>
      <c r="K571" s="28"/>
      <c r="L571" s="28"/>
      <c r="M571" s="28"/>
      <c r="N571" s="28"/>
      <c r="O571" s="29"/>
      <c r="P571" t="str">
        <f t="shared" ref="P571:P573" si="306">IF(D$140="","",D$140)</f>
        <v/>
      </c>
      <c r="Q571" t="s">
        <v>722</v>
      </c>
      <c r="R571" t="s">
        <v>32</v>
      </c>
      <c r="S571" t="s">
        <v>412</v>
      </c>
      <c r="U571" t="str">
        <f t="shared" si="286"/>
        <v/>
      </c>
      <c r="V571" s="13"/>
    </row>
    <row r="572" spans="1:22" ht="13.2" customHeight="1" x14ac:dyDescent="0.3">
      <c r="A572" s="28"/>
      <c r="B572" s="28"/>
      <c r="C572" s="28"/>
      <c r="D572" s="28"/>
      <c r="E572" s="28"/>
      <c r="F572" s="28"/>
      <c r="G572" s="37"/>
      <c r="H572" s="28"/>
      <c r="I572" s="28"/>
      <c r="J572" s="28"/>
      <c r="K572" s="28"/>
      <c r="L572" s="28"/>
      <c r="M572" s="28"/>
      <c r="N572" s="28"/>
      <c r="O572" s="29"/>
      <c r="P572" t="str">
        <f t="shared" si="306"/>
        <v/>
      </c>
      <c r="Q572" t="s">
        <v>723</v>
      </c>
      <c r="R572" t="s">
        <v>25</v>
      </c>
      <c r="S572" t="s">
        <v>412</v>
      </c>
      <c r="U572" t="str">
        <f t="shared" si="283"/>
        <v/>
      </c>
      <c r="V572" s="13"/>
    </row>
    <row r="573" spans="1:22" ht="13.2" customHeight="1" x14ac:dyDescent="0.3">
      <c r="A573" s="28"/>
      <c r="B573" s="28"/>
      <c r="C573" s="28"/>
      <c r="D573" s="28"/>
      <c r="E573" s="28"/>
      <c r="F573" s="28"/>
      <c r="G573" s="37"/>
      <c r="H573" s="28"/>
      <c r="I573" s="28"/>
      <c r="J573" s="28"/>
      <c r="K573" s="28"/>
      <c r="L573" s="28"/>
      <c r="M573" s="28"/>
      <c r="N573" s="28"/>
      <c r="O573" s="29"/>
      <c r="P573" t="str">
        <f t="shared" si="306"/>
        <v/>
      </c>
      <c r="Q573" t="s">
        <v>723</v>
      </c>
      <c r="R573" t="s">
        <v>32</v>
      </c>
      <c r="S573" t="s">
        <v>412</v>
      </c>
      <c r="U573" t="str">
        <f t="shared" si="286"/>
        <v/>
      </c>
      <c r="V573" s="13"/>
    </row>
    <row r="574" spans="1:22" ht="13.2" customHeight="1" x14ac:dyDescent="0.3">
      <c r="A574" s="28"/>
      <c r="B574" s="28"/>
      <c r="C574" s="28"/>
      <c r="D574" s="28"/>
      <c r="E574" s="28"/>
      <c r="F574" s="28"/>
      <c r="G574" s="37"/>
      <c r="H574" s="28"/>
      <c r="I574" s="28"/>
      <c r="J574" s="28"/>
      <c r="K574" s="28"/>
      <c r="L574" s="28"/>
      <c r="M574" s="28"/>
      <c r="N574" s="28"/>
      <c r="O574" s="29"/>
      <c r="P574" t="str">
        <f>IF(D$141="","",D$141)</f>
        <v/>
      </c>
      <c r="Q574" t="s">
        <v>724</v>
      </c>
      <c r="R574" t="s">
        <v>25</v>
      </c>
      <c r="S574" t="s">
        <v>415</v>
      </c>
      <c r="U574" t="str">
        <f t="shared" si="283"/>
        <v/>
      </c>
      <c r="V574" s="13" t="str">
        <f t="shared" ref="V574" si="307">IF(OR($N$15="Int.",ISBLANK($N$15)),"",IF(AND(U575="NO*",U577="NO*"),"Case 0",IF(U574="VALID",IF(U576="VALID",IF(U575="YES",IF(U577="YES","Case 1","Case 2"),IF(U577="YES","Case 3","Case 4")),IF(U575="YES",IF(U577="YES","Case 5","Case 6"),IF(U577="YES","Case 7","Case 8"))),IF(U576="VALID",IF(U575="YES",IF(U577="YES","Case 9","Case 10"),IF(U577="YES","Case 11","Case 12")),IF(U575="YES",IF(U577="YES","Case 13","Case 14"),IF(U577="YES","Case 15","Case 16"))))))</f>
        <v/>
      </c>
    </row>
    <row r="575" spans="1:22" ht="13.2" customHeight="1" x14ac:dyDescent="0.3">
      <c r="A575" s="28"/>
      <c r="B575" s="28"/>
      <c r="C575" s="28"/>
      <c r="D575" s="28"/>
      <c r="E575" s="28"/>
      <c r="F575" s="28"/>
      <c r="G575" s="37"/>
      <c r="H575" s="28"/>
      <c r="I575" s="28"/>
      <c r="J575" s="28"/>
      <c r="K575" s="28"/>
      <c r="L575" s="28"/>
      <c r="M575" s="28"/>
      <c r="N575" s="28"/>
      <c r="O575" s="29"/>
      <c r="P575" t="str">
        <f t="shared" ref="P575:P577" si="308">IF(D$141="","",D$141)</f>
        <v/>
      </c>
      <c r="Q575" t="s">
        <v>724</v>
      </c>
      <c r="R575" t="s">
        <v>32</v>
      </c>
      <c r="S575" t="s">
        <v>415</v>
      </c>
      <c r="U575" t="str">
        <f t="shared" si="286"/>
        <v/>
      </c>
      <c r="V575" s="13"/>
    </row>
    <row r="576" spans="1:22" ht="13.2" customHeight="1" x14ac:dyDescent="0.3">
      <c r="A576" s="28"/>
      <c r="B576" s="28"/>
      <c r="C576" s="28"/>
      <c r="D576" s="28"/>
      <c r="E576" s="28"/>
      <c r="F576" s="28"/>
      <c r="G576" s="37"/>
      <c r="H576" s="28"/>
      <c r="I576" s="28"/>
      <c r="J576" s="28"/>
      <c r="K576" s="28"/>
      <c r="L576" s="28"/>
      <c r="M576" s="28"/>
      <c r="N576" s="28"/>
      <c r="O576" s="29"/>
      <c r="P576" t="str">
        <f t="shared" si="308"/>
        <v/>
      </c>
      <c r="Q576" t="s">
        <v>725</v>
      </c>
      <c r="R576" t="s">
        <v>25</v>
      </c>
      <c r="S576" t="s">
        <v>415</v>
      </c>
      <c r="U576" t="str">
        <f t="shared" si="283"/>
        <v/>
      </c>
      <c r="V576" s="13"/>
    </row>
    <row r="577" spans="1:22" ht="13.2" customHeight="1" x14ac:dyDescent="0.3">
      <c r="A577" s="28"/>
      <c r="B577" s="28"/>
      <c r="C577" s="28"/>
      <c r="D577" s="28"/>
      <c r="E577" s="28"/>
      <c r="F577" s="28"/>
      <c r="G577" s="37"/>
      <c r="H577" s="28"/>
      <c r="I577" s="28"/>
      <c r="J577" s="28"/>
      <c r="K577" s="28"/>
      <c r="L577" s="28"/>
      <c r="M577" s="28"/>
      <c r="N577" s="28"/>
      <c r="O577" s="29"/>
      <c r="P577" t="str">
        <f t="shared" si="308"/>
        <v/>
      </c>
      <c r="Q577" t="s">
        <v>725</v>
      </c>
      <c r="R577" t="s">
        <v>32</v>
      </c>
      <c r="S577" t="s">
        <v>415</v>
      </c>
      <c r="U577" t="str">
        <f t="shared" si="286"/>
        <v/>
      </c>
      <c r="V577" s="13"/>
    </row>
    <row r="578" spans="1:22" ht="13.2" customHeight="1" x14ac:dyDescent="0.3">
      <c r="A578" s="28"/>
      <c r="B578" s="28"/>
      <c r="C578" s="28"/>
      <c r="D578" s="28"/>
      <c r="E578" s="28"/>
      <c r="F578" s="28"/>
      <c r="G578" s="37"/>
      <c r="H578" s="28"/>
      <c r="I578" s="28"/>
      <c r="J578" s="28"/>
      <c r="K578" s="28"/>
      <c r="L578" s="28"/>
      <c r="M578" s="28"/>
      <c r="N578" s="28"/>
      <c r="O578" s="29"/>
      <c r="P578" t="str">
        <f>IF(D$142="","",D$142)</f>
        <v/>
      </c>
      <c r="Q578" t="s">
        <v>726</v>
      </c>
      <c r="R578" t="s">
        <v>25</v>
      </c>
      <c r="S578" t="s">
        <v>417</v>
      </c>
      <c r="U578" t="str">
        <f t="shared" si="283"/>
        <v/>
      </c>
      <c r="V578" s="13" t="str">
        <f t="shared" ref="V578" si="309">IF(OR($N$15="Int.",ISBLANK($N$15)),"",IF(AND(U579="NO*",U581="NO*"),"Case 0",IF(U578="VALID",IF(U580="VALID",IF(U579="YES",IF(U581="YES","Case 1","Case 2"),IF(U581="YES","Case 3","Case 4")),IF(U579="YES",IF(U581="YES","Case 5","Case 6"),IF(U581="YES","Case 7","Case 8"))),IF(U580="VALID",IF(U579="YES",IF(U581="YES","Case 9","Case 10"),IF(U581="YES","Case 11","Case 12")),IF(U579="YES",IF(U581="YES","Case 13","Case 14"),IF(U581="YES","Case 15","Case 16"))))))</f>
        <v/>
      </c>
    </row>
    <row r="579" spans="1:22" ht="13.2" customHeight="1" x14ac:dyDescent="0.3">
      <c r="A579" s="28"/>
      <c r="B579" s="28"/>
      <c r="C579" s="28"/>
      <c r="D579" s="28"/>
      <c r="E579" s="28"/>
      <c r="F579" s="28"/>
      <c r="G579" s="37"/>
      <c r="H579" s="28"/>
      <c r="I579" s="28"/>
      <c r="J579" s="28"/>
      <c r="K579" s="28"/>
      <c r="L579" s="28"/>
      <c r="M579" s="28"/>
      <c r="N579" s="28"/>
      <c r="O579" s="29"/>
      <c r="P579" t="str">
        <f t="shared" ref="P579:P581" si="310">IF(D$142="","",D$142)</f>
        <v/>
      </c>
      <c r="Q579" t="s">
        <v>726</v>
      </c>
      <c r="R579" t="s">
        <v>32</v>
      </c>
      <c r="S579" t="s">
        <v>417</v>
      </c>
      <c r="U579" t="str">
        <f t="shared" si="286"/>
        <v/>
      </c>
      <c r="V579" s="13"/>
    </row>
    <row r="580" spans="1:22" ht="13.2" customHeight="1" x14ac:dyDescent="0.3">
      <c r="A580" s="28"/>
      <c r="B580" s="28"/>
      <c r="C580" s="28"/>
      <c r="D580" s="28"/>
      <c r="E580" s="28"/>
      <c r="F580" s="28"/>
      <c r="G580" s="37"/>
      <c r="H580" s="28"/>
      <c r="I580" s="28"/>
      <c r="J580" s="28"/>
      <c r="K580" s="28"/>
      <c r="L580" s="28"/>
      <c r="M580" s="28"/>
      <c r="N580" s="28"/>
      <c r="O580" s="29"/>
      <c r="P580" t="str">
        <f t="shared" si="310"/>
        <v/>
      </c>
      <c r="Q580" t="s">
        <v>727</v>
      </c>
      <c r="R580" t="s">
        <v>25</v>
      </c>
      <c r="S580" t="s">
        <v>417</v>
      </c>
      <c r="U580" t="str">
        <f t="shared" si="283"/>
        <v/>
      </c>
      <c r="V580" s="13"/>
    </row>
    <row r="581" spans="1:22" ht="13.2" customHeight="1" x14ac:dyDescent="0.3">
      <c r="A581" s="28"/>
      <c r="B581" s="28"/>
      <c r="C581" s="28"/>
      <c r="D581" s="28"/>
      <c r="E581" s="28"/>
      <c r="F581" s="28"/>
      <c r="G581" s="37"/>
      <c r="H581" s="28"/>
      <c r="I581" s="28"/>
      <c r="J581" s="28"/>
      <c r="K581" s="28"/>
      <c r="L581" s="28"/>
      <c r="M581" s="28"/>
      <c r="N581" s="28"/>
      <c r="O581" s="29"/>
      <c r="P581" t="str">
        <f t="shared" si="310"/>
        <v/>
      </c>
      <c r="Q581" t="s">
        <v>727</v>
      </c>
      <c r="R581" t="s">
        <v>32</v>
      </c>
      <c r="S581" t="s">
        <v>417</v>
      </c>
      <c r="U581" t="str">
        <f t="shared" si="286"/>
        <v/>
      </c>
      <c r="V581" s="13"/>
    </row>
    <row r="582" spans="1:22" ht="13.2" customHeight="1" x14ac:dyDescent="0.3">
      <c r="A582" s="28"/>
      <c r="B582" s="28"/>
      <c r="C582" s="28"/>
      <c r="D582" s="28"/>
      <c r="E582" s="28"/>
      <c r="F582" s="28"/>
      <c r="G582" s="37"/>
      <c r="H582" s="28"/>
      <c r="I582" s="28"/>
      <c r="J582" s="28"/>
      <c r="K582" s="28"/>
      <c r="L582" s="28"/>
      <c r="M582" s="28"/>
      <c r="N582" s="28"/>
      <c r="O582" s="29"/>
      <c r="P582" t="str">
        <f>IF(D$143="","",D$143)</f>
        <v/>
      </c>
      <c r="Q582" t="s">
        <v>728</v>
      </c>
      <c r="R582" t="s">
        <v>25</v>
      </c>
      <c r="S582" t="s">
        <v>420</v>
      </c>
      <c r="U582" t="str">
        <f t="shared" si="283"/>
        <v/>
      </c>
      <c r="V582" s="13" t="str">
        <f t="shared" ref="V582" si="311">IF(OR($N$15="Int.",ISBLANK($N$15)),"",IF(AND(U583="NO*",U585="NO*"),"Case 0",IF(U582="VALID",IF(U584="VALID",IF(U583="YES",IF(U585="YES","Case 1","Case 2"),IF(U585="YES","Case 3","Case 4")),IF(U583="YES",IF(U585="YES","Case 5","Case 6"),IF(U585="YES","Case 7","Case 8"))),IF(U584="VALID",IF(U583="YES",IF(U585="YES","Case 9","Case 10"),IF(U585="YES","Case 11","Case 12")),IF(U583="YES",IF(U585="YES","Case 13","Case 14"),IF(U585="YES","Case 15","Case 16"))))))</f>
        <v/>
      </c>
    </row>
    <row r="583" spans="1:22" ht="13.2" customHeight="1" x14ac:dyDescent="0.3">
      <c r="A583" s="28"/>
      <c r="B583" s="28"/>
      <c r="C583" s="28"/>
      <c r="D583" s="28"/>
      <c r="E583" s="28"/>
      <c r="F583" s="28"/>
      <c r="G583" s="37"/>
      <c r="H583" s="28"/>
      <c r="I583" s="28"/>
      <c r="J583" s="28"/>
      <c r="K583" s="28"/>
      <c r="L583" s="28"/>
      <c r="M583" s="28"/>
      <c r="N583" s="28"/>
      <c r="O583" s="29"/>
      <c r="P583" t="str">
        <f t="shared" ref="P583:P585" si="312">IF(D$143="","",D$143)</f>
        <v/>
      </c>
      <c r="Q583" t="s">
        <v>728</v>
      </c>
      <c r="R583" t="s">
        <v>32</v>
      </c>
      <c r="S583" t="s">
        <v>420</v>
      </c>
      <c r="U583" t="str">
        <f t="shared" si="286"/>
        <v/>
      </c>
      <c r="V583" s="13"/>
    </row>
    <row r="584" spans="1:22" ht="13.2" customHeight="1" x14ac:dyDescent="0.3">
      <c r="A584" s="28"/>
      <c r="B584" s="28"/>
      <c r="C584" s="28"/>
      <c r="D584" s="28"/>
      <c r="E584" s="28"/>
      <c r="F584" s="28"/>
      <c r="G584" s="37"/>
      <c r="H584" s="28"/>
      <c r="I584" s="28"/>
      <c r="J584" s="28"/>
      <c r="K584" s="28"/>
      <c r="L584" s="28"/>
      <c r="M584" s="28"/>
      <c r="N584" s="28"/>
      <c r="O584" s="29"/>
      <c r="P584" t="str">
        <f t="shared" si="312"/>
        <v/>
      </c>
      <c r="Q584" t="s">
        <v>729</v>
      </c>
      <c r="R584" t="s">
        <v>25</v>
      </c>
      <c r="S584" t="s">
        <v>420</v>
      </c>
      <c r="U584" t="str">
        <f t="shared" si="283"/>
        <v/>
      </c>
      <c r="V584" s="13"/>
    </row>
    <row r="585" spans="1:22" ht="13.2" customHeight="1" x14ac:dyDescent="0.3">
      <c r="A585" s="28"/>
      <c r="B585" s="28"/>
      <c r="C585" s="28"/>
      <c r="D585" s="28"/>
      <c r="E585" s="28"/>
      <c r="F585" s="28"/>
      <c r="G585" s="37"/>
      <c r="H585" s="28"/>
      <c r="I585" s="28"/>
      <c r="J585" s="28"/>
      <c r="K585" s="28"/>
      <c r="L585" s="28"/>
      <c r="M585" s="28"/>
      <c r="N585" s="28"/>
      <c r="O585" s="29"/>
      <c r="P585" t="str">
        <f t="shared" si="312"/>
        <v/>
      </c>
      <c r="Q585" t="s">
        <v>729</v>
      </c>
      <c r="R585" t="s">
        <v>32</v>
      </c>
      <c r="S585" t="s">
        <v>420</v>
      </c>
      <c r="U585" t="str">
        <f t="shared" si="286"/>
        <v/>
      </c>
      <c r="V585" s="13"/>
    </row>
    <row r="586" spans="1:22" ht="13.2" customHeight="1" x14ac:dyDescent="0.3">
      <c r="A586" s="28"/>
      <c r="B586" s="28"/>
      <c r="C586" s="28"/>
      <c r="D586" s="28"/>
      <c r="E586" s="28"/>
      <c r="F586" s="28"/>
      <c r="G586" s="37"/>
      <c r="H586" s="28"/>
      <c r="I586" s="28"/>
      <c r="J586" s="28"/>
      <c r="K586" s="28"/>
      <c r="L586" s="28"/>
      <c r="M586" s="28"/>
      <c r="N586" s="28"/>
      <c r="O586" s="29"/>
      <c r="P586" t="str">
        <f>IF(D$144="","",D$144)</f>
        <v/>
      </c>
      <c r="Q586" t="s">
        <v>730</v>
      </c>
      <c r="R586" t="s">
        <v>25</v>
      </c>
      <c r="S586" t="s">
        <v>422</v>
      </c>
      <c r="U586" t="str">
        <f t="shared" si="283"/>
        <v/>
      </c>
      <c r="V586" s="13" t="str">
        <f t="shared" ref="V586" si="313">IF(OR($N$15="Int.",ISBLANK($N$15)),"",IF(AND(U587="NO*",U589="NO*"),"Case 0",IF(U586="VALID",IF(U588="VALID",IF(U587="YES",IF(U589="YES","Case 1","Case 2"),IF(U589="YES","Case 3","Case 4")),IF(U587="YES",IF(U589="YES","Case 5","Case 6"),IF(U589="YES","Case 7","Case 8"))),IF(U588="VALID",IF(U587="YES",IF(U589="YES","Case 9","Case 10"),IF(U589="YES","Case 11","Case 12")),IF(U587="YES",IF(U589="YES","Case 13","Case 14"),IF(U589="YES","Case 15","Case 16"))))))</f>
        <v/>
      </c>
    </row>
    <row r="587" spans="1:22" ht="13.2" customHeight="1" x14ac:dyDescent="0.3">
      <c r="A587" s="28"/>
      <c r="B587" s="28"/>
      <c r="C587" s="28"/>
      <c r="D587" s="28"/>
      <c r="E587" s="28"/>
      <c r="F587" s="28"/>
      <c r="G587" s="37"/>
      <c r="H587" s="28"/>
      <c r="I587" s="28"/>
      <c r="J587" s="28"/>
      <c r="K587" s="28"/>
      <c r="L587" s="28"/>
      <c r="M587" s="28"/>
      <c r="N587" s="28"/>
      <c r="O587" s="29"/>
      <c r="P587" t="str">
        <f t="shared" ref="P587:P589" si="314">IF(D$144="","",D$144)</f>
        <v/>
      </c>
      <c r="Q587" t="s">
        <v>730</v>
      </c>
      <c r="R587" t="s">
        <v>32</v>
      </c>
      <c r="S587" t="s">
        <v>422</v>
      </c>
      <c r="U587" t="str">
        <f t="shared" si="286"/>
        <v/>
      </c>
      <c r="V587" s="13"/>
    </row>
    <row r="588" spans="1:22" ht="13.2" customHeight="1" x14ac:dyDescent="0.3">
      <c r="A588" s="28"/>
      <c r="B588" s="28"/>
      <c r="C588" s="28"/>
      <c r="D588" s="28"/>
      <c r="E588" s="28"/>
      <c r="F588" s="28"/>
      <c r="G588" s="37"/>
      <c r="H588" s="28"/>
      <c r="I588" s="28"/>
      <c r="J588" s="28"/>
      <c r="K588" s="28"/>
      <c r="L588" s="28"/>
      <c r="M588" s="28"/>
      <c r="N588" s="28"/>
      <c r="O588" s="29"/>
      <c r="P588" t="str">
        <f t="shared" si="314"/>
        <v/>
      </c>
      <c r="Q588" t="s">
        <v>731</v>
      </c>
      <c r="R588" t="s">
        <v>25</v>
      </c>
      <c r="S588" t="s">
        <v>422</v>
      </c>
      <c r="U588" t="str">
        <f t="shared" si="283"/>
        <v/>
      </c>
      <c r="V588" s="13"/>
    </row>
    <row r="589" spans="1:22" ht="13.2" customHeight="1" x14ac:dyDescent="0.3">
      <c r="A589" s="28"/>
      <c r="B589" s="28"/>
      <c r="C589" s="28"/>
      <c r="D589" s="28"/>
      <c r="E589" s="28"/>
      <c r="F589" s="28"/>
      <c r="G589" s="37"/>
      <c r="H589" s="28"/>
      <c r="I589" s="28"/>
      <c r="J589" s="28"/>
      <c r="K589" s="28"/>
      <c r="L589" s="28"/>
      <c r="M589" s="28"/>
      <c r="N589" s="28"/>
      <c r="O589" s="29"/>
      <c r="P589" t="str">
        <f t="shared" si="314"/>
        <v/>
      </c>
      <c r="Q589" t="s">
        <v>731</v>
      </c>
      <c r="R589" t="s">
        <v>32</v>
      </c>
      <c r="S589" t="s">
        <v>422</v>
      </c>
      <c r="U589" t="str">
        <f t="shared" si="286"/>
        <v/>
      </c>
      <c r="V589" s="13"/>
    </row>
    <row r="590" spans="1:22" ht="13.2" customHeight="1" x14ac:dyDescent="0.3">
      <c r="A590" s="28"/>
      <c r="B590" s="28"/>
      <c r="C590" s="28"/>
      <c r="D590" s="28"/>
      <c r="E590" s="28"/>
      <c r="F590" s="28"/>
      <c r="G590" s="37"/>
      <c r="H590" s="28"/>
      <c r="I590" s="28"/>
      <c r="J590" s="28"/>
      <c r="K590" s="28"/>
      <c r="L590" s="28"/>
      <c r="M590" s="28"/>
      <c r="N590" s="28"/>
      <c r="O590" s="29"/>
      <c r="P590" t="str">
        <f>IF(D$145="","",D$145)</f>
        <v/>
      </c>
      <c r="Q590" t="s">
        <v>732</v>
      </c>
      <c r="R590" t="s">
        <v>25</v>
      </c>
      <c r="S590" t="s">
        <v>425</v>
      </c>
      <c r="U590" t="str">
        <f t="shared" si="283"/>
        <v/>
      </c>
      <c r="V590" s="13" t="str">
        <f t="shared" ref="V590" si="315">IF(OR($N$15="Int.",ISBLANK($N$15)),"",IF(AND(U591="NO*",U593="NO*"),"Case 0",IF(U590="VALID",IF(U592="VALID",IF(U591="YES",IF(U593="YES","Case 1","Case 2"),IF(U593="YES","Case 3","Case 4")),IF(U591="YES",IF(U593="YES","Case 5","Case 6"),IF(U593="YES","Case 7","Case 8"))),IF(U592="VALID",IF(U591="YES",IF(U593="YES","Case 9","Case 10"),IF(U593="YES","Case 11","Case 12")),IF(U591="YES",IF(U593="YES","Case 13","Case 14"),IF(U593="YES","Case 15","Case 16"))))))</f>
        <v/>
      </c>
    </row>
    <row r="591" spans="1:22" ht="13.2" customHeight="1" x14ac:dyDescent="0.3">
      <c r="A591" s="28"/>
      <c r="B591" s="28"/>
      <c r="C591" s="28"/>
      <c r="D591" s="28"/>
      <c r="E591" s="28"/>
      <c r="F591" s="28"/>
      <c r="G591" s="37"/>
      <c r="H591" s="28"/>
      <c r="I591" s="28"/>
      <c r="J591" s="28"/>
      <c r="K591" s="28"/>
      <c r="L591" s="28"/>
      <c r="M591" s="28"/>
      <c r="N591" s="28"/>
      <c r="O591" s="29"/>
      <c r="P591" t="str">
        <f t="shared" ref="P591:P592" si="316">IF(D$145="","",D$145)</f>
        <v/>
      </c>
      <c r="Q591" t="s">
        <v>732</v>
      </c>
      <c r="R591" t="s">
        <v>32</v>
      </c>
      <c r="S591" t="s">
        <v>425</v>
      </c>
      <c r="U591" t="str">
        <f t="shared" si="286"/>
        <v/>
      </c>
      <c r="V591" s="13"/>
    </row>
    <row r="592" spans="1:22" ht="13.2" customHeight="1" x14ac:dyDescent="0.3">
      <c r="A592" s="28"/>
      <c r="B592" s="28"/>
      <c r="C592" s="28"/>
      <c r="D592" s="28"/>
      <c r="E592" s="28"/>
      <c r="F592" s="28"/>
      <c r="G592" s="37"/>
      <c r="H592" s="28"/>
      <c r="I592" s="28"/>
      <c r="J592" s="28"/>
      <c r="K592" s="28"/>
      <c r="L592" s="28"/>
      <c r="M592" s="28"/>
      <c r="N592" s="28"/>
      <c r="O592" s="29"/>
      <c r="P592" t="str">
        <f t="shared" si="316"/>
        <v/>
      </c>
      <c r="Q592" t="s">
        <v>733</v>
      </c>
      <c r="R592" t="s">
        <v>25</v>
      </c>
      <c r="S592" t="s">
        <v>425</v>
      </c>
      <c r="U592" t="str">
        <f t="shared" si="283"/>
        <v/>
      </c>
      <c r="V592" s="13"/>
    </row>
    <row r="593" spans="1:22" ht="13.2" customHeight="1" x14ac:dyDescent="0.3">
      <c r="A593" s="28"/>
      <c r="B593" s="28"/>
      <c r="C593" s="28"/>
      <c r="D593" s="28"/>
      <c r="E593" s="28"/>
      <c r="F593" s="28"/>
      <c r="G593" s="37"/>
      <c r="H593" s="28"/>
      <c r="I593" s="28"/>
      <c r="J593" s="28"/>
      <c r="K593" s="28"/>
      <c r="L593" s="28"/>
      <c r="M593" s="28"/>
      <c r="N593" s="28"/>
      <c r="O593" s="29"/>
      <c r="P593" s="21" t="str">
        <f>IF(D$145="","",D$145)</f>
        <v/>
      </c>
      <c r="Q593" s="21" t="s">
        <v>733</v>
      </c>
      <c r="R593" s="21" t="s">
        <v>32</v>
      </c>
      <c r="S593" s="21" t="s">
        <v>425</v>
      </c>
      <c r="T593" s="21"/>
      <c r="U593" s="21" t="str">
        <f t="shared" si="286"/>
        <v/>
      </c>
      <c r="V593" s="13"/>
    </row>
    <row r="594" spans="1:22" ht="13.2" customHeight="1" x14ac:dyDescent="0.3">
      <c r="A594" s="28"/>
      <c r="B594" s="28"/>
      <c r="C594" s="28"/>
      <c r="D594" s="28"/>
      <c r="E594" s="28"/>
      <c r="F594" s="28"/>
      <c r="G594" s="37"/>
      <c r="H594" s="28"/>
      <c r="I594" s="28"/>
      <c r="J594" s="28"/>
      <c r="K594" s="28"/>
      <c r="L594" s="28"/>
      <c r="M594" s="28"/>
      <c r="N594" s="28"/>
      <c r="O594" s="29"/>
      <c r="P594" t="str">
        <f>IF(D$146="","",D$146)</f>
        <v/>
      </c>
      <c r="Q594" t="s">
        <v>734</v>
      </c>
      <c r="R594" t="s">
        <v>25</v>
      </c>
      <c r="S594" t="s">
        <v>427</v>
      </c>
      <c r="U594" t="str">
        <f t="shared" ref="U594:U656" si="317">IF($T$1&lt;&gt;"Cq","",IF(T594="","INVALID",IF(T594&lt;33,"VALID","INVALID")))</f>
        <v/>
      </c>
      <c r="V594" s="13" t="str">
        <f t="shared" ref="V594" si="318">IF(OR($N$15="Int.",ISBLANK($N$15)),"",IF(AND(U595="NO*",U597="NO*"),"Case 0",IF(U594="VALID",IF(U596="VALID",IF(U595="YES",IF(U597="YES","Case 1","Case 2"),IF(U597="YES","Case 3","Case 4")),IF(U595="YES",IF(U597="YES","Case 5","Case 6"),IF(U597="YES","Case 7","Case 8"))),IF(U596="VALID",IF(U595="YES",IF(U597="YES","Case 9","Case 10"),IF(U597="YES","Case 11","Case 12")),IF(U595="YES",IF(U597="YES","Case 13","Case 14"),IF(U597="YES","Case 15","Case 16"))))))</f>
        <v/>
      </c>
    </row>
    <row r="595" spans="1:22" ht="13.2" customHeight="1" x14ac:dyDescent="0.3">
      <c r="A595" s="28"/>
      <c r="B595" s="28"/>
      <c r="C595" s="28"/>
      <c r="D595" s="28"/>
      <c r="E595" s="28"/>
      <c r="F595" s="28"/>
      <c r="G595" s="37"/>
      <c r="H595" s="28"/>
      <c r="I595" s="28"/>
      <c r="J595" s="28"/>
      <c r="K595" s="28"/>
      <c r="L595" s="28"/>
      <c r="M595" s="28"/>
      <c r="N595" s="28"/>
      <c r="O595" s="29"/>
      <c r="P595" t="str">
        <f t="shared" ref="P595:P597" si="319">IF(D$146="","",D$146)</f>
        <v/>
      </c>
      <c r="Q595" t="s">
        <v>734</v>
      </c>
      <c r="R595" t="s">
        <v>32</v>
      </c>
      <c r="S595" t="s">
        <v>427</v>
      </c>
      <c r="U595" t="str">
        <f t="shared" ref="U595:U657" si="320">IF($T$1&lt;&gt;"Cq","",IF(T595="","NO",IF(T595&lt;33,"YES","NO*")))</f>
        <v/>
      </c>
      <c r="V595" s="13"/>
    </row>
    <row r="596" spans="1:22" ht="13.2" customHeight="1" x14ac:dyDescent="0.3">
      <c r="A596" s="28"/>
      <c r="B596" s="28"/>
      <c r="C596" s="28"/>
      <c r="D596" s="28"/>
      <c r="E596" s="28"/>
      <c r="F596" s="28"/>
      <c r="G596" s="37"/>
      <c r="H596" s="28"/>
      <c r="I596" s="28"/>
      <c r="J596" s="28"/>
      <c r="K596" s="28"/>
      <c r="L596" s="28"/>
      <c r="M596" s="28"/>
      <c r="N596" s="28"/>
      <c r="O596" s="29"/>
      <c r="P596" t="str">
        <f t="shared" si="319"/>
        <v/>
      </c>
      <c r="Q596" t="s">
        <v>735</v>
      </c>
      <c r="R596" t="s">
        <v>25</v>
      </c>
      <c r="S596" t="s">
        <v>427</v>
      </c>
      <c r="U596" t="str">
        <f t="shared" si="317"/>
        <v/>
      </c>
      <c r="V596" s="13"/>
    </row>
    <row r="597" spans="1:22" ht="13.2" customHeight="1" x14ac:dyDescent="0.3">
      <c r="A597" s="28"/>
      <c r="B597" s="28"/>
      <c r="C597" s="28"/>
      <c r="D597" s="28"/>
      <c r="E597" s="28"/>
      <c r="F597" s="28"/>
      <c r="G597" s="37"/>
      <c r="H597" s="28"/>
      <c r="I597" s="28"/>
      <c r="J597" s="28"/>
      <c r="K597" s="28"/>
      <c r="L597" s="28"/>
      <c r="M597" s="28"/>
      <c r="N597" s="28"/>
      <c r="O597" s="29"/>
      <c r="P597" t="str">
        <f t="shared" si="319"/>
        <v/>
      </c>
      <c r="Q597" t="s">
        <v>735</v>
      </c>
      <c r="R597" t="s">
        <v>32</v>
      </c>
      <c r="S597" t="s">
        <v>427</v>
      </c>
      <c r="U597" t="str">
        <f t="shared" si="320"/>
        <v/>
      </c>
      <c r="V597" s="13"/>
    </row>
    <row r="598" spans="1:22" ht="13.2" customHeight="1" x14ac:dyDescent="0.3">
      <c r="A598" s="28"/>
      <c r="B598" s="28"/>
      <c r="C598" s="28"/>
      <c r="D598" s="28"/>
      <c r="E598" s="28"/>
      <c r="F598" s="28"/>
      <c r="G598" s="37"/>
      <c r="H598" s="28"/>
      <c r="I598" s="28"/>
      <c r="J598" s="28"/>
      <c r="K598" s="28"/>
      <c r="L598" s="28"/>
      <c r="M598" s="28"/>
      <c r="N598" s="28"/>
      <c r="O598" s="29"/>
      <c r="P598" t="str">
        <f t="shared" ref="P598:P601" si="321">IF(D$147="","",D$147)</f>
        <v/>
      </c>
      <c r="Q598" t="s">
        <v>736</v>
      </c>
      <c r="R598" t="s">
        <v>25</v>
      </c>
      <c r="S598" t="s">
        <v>430</v>
      </c>
      <c r="U598" t="str">
        <f t="shared" si="317"/>
        <v/>
      </c>
      <c r="V598" s="13" t="str">
        <f t="shared" ref="V598" si="322">IF(OR($N$15="Int.",ISBLANK($N$15)),"",IF(AND(U599="NO*",U601="NO*"),"Case 0",IF(U598="VALID",IF(U600="VALID",IF(U599="YES",IF(U601="YES","Case 1","Case 2"),IF(U601="YES","Case 3","Case 4")),IF(U599="YES",IF(U601="YES","Case 5","Case 6"),IF(U601="YES","Case 7","Case 8"))),IF(U600="VALID",IF(U599="YES",IF(U601="YES","Case 9","Case 10"),IF(U601="YES","Case 11","Case 12")),IF(U599="YES",IF(U601="YES","Case 13","Case 14"),IF(U601="YES","Case 15","Case 16"))))))</f>
        <v/>
      </c>
    </row>
    <row r="599" spans="1:22" ht="13.2" customHeight="1" x14ac:dyDescent="0.3">
      <c r="A599" s="28"/>
      <c r="B599" s="28"/>
      <c r="C599" s="28"/>
      <c r="D599" s="28"/>
      <c r="E599" s="28"/>
      <c r="F599" s="28"/>
      <c r="G599" s="37"/>
      <c r="H599" s="28"/>
      <c r="I599" s="28"/>
      <c r="J599" s="28"/>
      <c r="K599" s="28"/>
      <c r="L599" s="28"/>
      <c r="M599" s="28"/>
      <c r="N599" s="28"/>
      <c r="O599" s="29"/>
      <c r="P599" t="str">
        <f t="shared" si="321"/>
        <v/>
      </c>
      <c r="Q599" t="s">
        <v>736</v>
      </c>
      <c r="R599" t="s">
        <v>32</v>
      </c>
      <c r="S599" t="s">
        <v>430</v>
      </c>
      <c r="U599" t="str">
        <f t="shared" si="320"/>
        <v/>
      </c>
      <c r="V599" s="13"/>
    </row>
    <row r="600" spans="1:22" ht="13.2" customHeight="1" x14ac:dyDescent="0.3">
      <c r="A600" s="28"/>
      <c r="B600" s="28"/>
      <c r="C600" s="28"/>
      <c r="D600" s="28"/>
      <c r="E600" s="28"/>
      <c r="F600" s="28"/>
      <c r="G600" s="37"/>
      <c r="H600" s="28"/>
      <c r="I600" s="28"/>
      <c r="J600" s="28"/>
      <c r="K600" s="28"/>
      <c r="L600" s="28"/>
      <c r="M600" s="28"/>
      <c r="N600" s="28"/>
      <c r="O600" s="29"/>
      <c r="P600" t="str">
        <f t="shared" si="321"/>
        <v/>
      </c>
      <c r="Q600" t="s">
        <v>737</v>
      </c>
      <c r="R600" t="s">
        <v>25</v>
      </c>
      <c r="S600" t="s">
        <v>430</v>
      </c>
      <c r="U600" t="str">
        <f t="shared" si="317"/>
        <v/>
      </c>
      <c r="V600" s="13"/>
    </row>
    <row r="601" spans="1:22" ht="13.2" customHeight="1" x14ac:dyDescent="0.3">
      <c r="A601" s="28"/>
      <c r="B601" s="28"/>
      <c r="C601" s="28"/>
      <c r="D601" s="28"/>
      <c r="E601" s="28"/>
      <c r="F601" s="28"/>
      <c r="G601" s="37"/>
      <c r="H601" s="28"/>
      <c r="I601" s="28"/>
      <c r="J601" s="28"/>
      <c r="K601" s="28"/>
      <c r="L601" s="28"/>
      <c r="M601" s="28"/>
      <c r="N601" s="28"/>
      <c r="O601" s="29"/>
      <c r="P601" t="str">
        <f t="shared" si="321"/>
        <v/>
      </c>
      <c r="Q601" t="s">
        <v>737</v>
      </c>
      <c r="R601" t="s">
        <v>32</v>
      </c>
      <c r="S601" t="s">
        <v>430</v>
      </c>
      <c r="U601" t="str">
        <f t="shared" si="320"/>
        <v/>
      </c>
      <c r="V601" s="13"/>
    </row>
    <row r="602" spans="1:22" ht="13.2" customHeight="1" x14ac:dyDescent="0.3">
      <c r="A602" s="28"/>
      <c r="B602" s="28"/>
      <c r="C602" s="28"/>
      <c r="D602" s="28"/>
      <c r="E602" s="28"/>
      <c r="F602" s="28"/>
      <c r="G602" s="37"/>
      <c r="H602" s="28"/>
      <c r="I602" s="28"/>
      <c r="J602" s="28"/>
      <c r="K602" s="28"/>
      <c r="L602" s="28"/>
      <c r="M602" s="28"/>
      <c r="N602" s="28"/>
      <c r="O602" s="29"/>
      <c r="P602" t="str">
        <f>IF(D$148="","",D$148)</f>
        <v/>
      </c>
      <c r="Q602" t="s">
        <v>738</v>
      </c>
      <c r="R602" t="s">
        <v>25</v>
      </c>
      <c r="S602" t="s">
        <v>432</v>
      </c>
      <c r="U602" t="str">
        <f t="shared" si="317"/>
        <v/>
      </c>
      <c r="V602" s="13" t="str">
        <f t="shared" ref="V602" si="323">IF(OR($N$15="Int.",ISBLANK($N$15)),"",IF(AND(U603="NO*",U605="NO*"),"Case 0",IF(U602="VALID",IF(U604="VALID",IF(U603="YES",IF(U605="YES","Case 1","Case 2"),IF(U605="YES","Case 3","Case 4")),IF(U603="YES",IF(U605="YES","Case 5","Case 6"),IF(U605="YES","Case 7","Case 8"))),IF(U604="VALID",IF(U603="YES",IF(U605="YES","Case 9","Case 10"),IF(U605="YES","Case 11","Case 12")),IF(U603="YES",IF(U605="YES","Case 13","Case 14"),IF(U605="YES","Case 15","Case 16"))))))</f>
        <v/>
      </c>
    </row>
    <row r="603" spans="1:22" ht="13.2" customHeight="1" x14ac:dyDescent="0.3">
      <c r="A603" s="28"/>
      <c r="B603" s="28"/>
      <c r="C603" s="28"/>
      <c r="D603" s="28"/>
      <c r="E603" s="28"/>
      <c r="F603" s="28"/>
      <c r="G603" s="37"/>
      <c r="H603" s="28"/>
      <c r="I603" s="28"/>
      <c r="J603" s="28"/>
      <c r="K603" s="28"/>
      <c r="L603" s="28"/>
      <c r="M603" s="28"/>
      <c r="N603" s="28"/>
      <c r="O603" s="29"/>
      <c r="P603" t="str">
        <f t="shared" ref="P603:P605" si="324">IF(D$148="","",D$148)</f>
        <v/>
      </c>
      <c r="Q603" t="s">
        <v>738</v>
      </c>
      <c r="R603" t="s">
        <v>32</v>
      </c>
      <c r="S603" t="s">
        <v>432</v>
      </c>
      <c r="U603" t="str">
        <f t="shared" si="320"/>
        <v/>
      </c>
      <c r="V603" s="13"/>
    </row>
    <row r="604" spans="1:22" ht="13.2" customHeight="1" x14ac:dyDescent="0.3">
      <c r="A604" s="28"/>
      <c r="B604" s="28"/>
      <c r="C604" s="28"/>
      <c r="D604" s="28"/>
      <c r="E604" s="28"/>
      <c r="F604" s="28"/>
      <c r="G604" s="37"/>
      <c r="H604" s="28"/>
      <c r="I604" s="28"/>
      <c r="J604" s="28"/>
      <c r="K604" s="28"/>
      <c r="L604" s="28"/>
      <c r="M604" s="28"/>
      <c r="N604" s="28"/>
      <c r="O604" s="29"/>
      <c r="P604" t="str">
        <f t="shared" si="324"/>
        <v/>
      </c>
      <c r="Q604" t="s">
        <v>739</v>
      </c>
      <c r="R604" t="s">
        <v>25</v>
      </c>
      <c r="S604" t="s">
        <v>432</v>
      </c>
      <c r="U604" t="str">
        <f t="shared" si="317"/>
        <v/>
      </c>
      <c r="V604" s="13"/>
    </row>
    <row r="605" spans="1:22" ht="13.2" customHeight="1" x14ac:dyDescent="0.3">
      <c r="A605" s="28"/>
      <c r="B605" s="28"/>
      <c r="C605" s="28"/>
      <c r="D605" s="28"/>
      <c r="E605" s="28"/>
      <c r="F605" s="28"/>
      <c r="G605" s="37"/>
      <c r="H605" s="28"/>
      <c r="I605" s="28"/>
      <c r="J605" s="28"/>
      <c r="K605" s="28"/>
      <c r="L605" s="28"/>
      <c r="M605" s="28"/>
      <c r="N605" s="28"/>
      <c r="O605" s="29"/>
      <c r="P605" t="str">
        <f t="shared" si="324"/>
        <v/>
      </c>
      <c r="Q605" t="s">
        <v>739</v>
      </c>
      <c r="R605" t="s">
        <v>32</v>
      </c>
      <c r="S605" t="s">
        <v>432</v>
      </c>
      <c r="U605" t="str">
        <f t="shared" si="320"/>
        <v/>
      </c>
      <c r="V605" s="13"/>
    </row>
    <row r="606" spans="1:22" ht="13.2" customHeight="1" x14ac:dyDescent="0.3">
      <c r="A606" s="28"/>
      <c r="B606" s="28"/>
      <c r="C606" s="28"/>
      <c r="D606" s="28"/>
      <c r="E606" s="28"/>
      <c r="F606" s="28"/>
      <c r="G606" s="37"/>
      <c r="H606" s="28"/>
      <c r="I606" s="28"/>
      <c r="J606" s="28"/>
      <c r="K606" s="28"/>
      <c r="L606" s="28"/>
      <c r="M606" s="28"/>
      <c r="N606" s="28"/>
      <c r="O606" s="29"/>
      <c r="P606" t="str">
        <f>IF(D$149="","",D$149)</f>
        <v/>
      </c>
      <c r="Q606" t="s">
        <v>100</v>
      </c>
      <c r="R606" t="s">
        <v>25</v>
      </c>
      <c r="S606" t="s">
        <v>435</v>
      </c>
      <c r="U606" t="str">
        <f t="shared" si="317"/>
        <v/>
      </c>
      <c r="V606" s="13" t="str">
        <f t="shared" ref="V606" si="325">IF(OR($N$15="Int.",ISBLANK($N$15)),"",IF(AND(U607="NO*",U609="NO*"),"Case 0",IF(U606="VALID",IF(U608="VALID",IF(U607="YES",IF(U609="YES","Case 1","Case 2"),IF(U609="YES","Case 3","Case 4")),IF(U607="YES",IF(U609="YES","Case 5","Case 6"),IF(U609="YES","Case 7","Case 8"))),IF(U608="VALID",IF(U607="YES",IF(U609="YES","Case 9","Case 10"),IF(U609="YES","Case 11","Case 12")),IF(U607="YES",IF(U609="YES","Case 13","Case 14"),IF(U609="YES","Case 15","Case 16"))))))</f>
        <v/>
      </c>
    </row>
    <row r="607" spans="1:22" ht="13.2" customHeight="1" x14ac:dyDescent="0.3">
      <c r="A607" s="28"/>
      <c r="B607" s="28"/>
      <c r="C607" s="28"/>
      <c r="D607" s="28"/>
      <c r="E607" s="28"/>
      <c r="F607" s="28"/>
      <c r="G607" s="37"/>
      <c r="H607" s="28"/>
      <c r="I607" s="28"/>
      <c r="J607" s="28"/>
      <c r="K607" s="28"/>
      <c r="L607" s="28"/>
      <c r="M607" s="28"/>
      <c r="N607" s="28"/>
      <c r="O607" s="29"/>
      <c r="P607" t="str">
        <f t="shared" ref="P607:P609" si="326">IF(D$149="","",D$149)</f>
        <v/>
      </c>
      <c r="Q607" t="s">
        <v>100</v>
      </c>
      <c r="R607" t="s">
        <v>32</v>
      </c>
      <c r="S607" t="s">
        <v>435</v>
      </c>
      <c r="U607" t="str">
        <f t="shared" si="320"/>
        <v/>
      </c>
      <c r="V607" s="13"/>
    </row>
    <row r="608" spans="1:22" ht="13.2" customHeight="1" x14ac:dyDescent="0.3">
      <c r="A608" s="28"/>
      <c r="B608" s="28"/>
      <c r="C608" s="28"/>
      <c r="D608" s="28"/>
      <c r="E608" s="28"/>
      <c r="F608" s="28"/>
      <c r="G608" s="37"/>
      <c r="H608" s="28"/>
      <c r="I608" s="28"/>
      <c r="J608" s="28"/>
      <c r="K608" s="28"/>
      <c r="L608" s="28"/>
      <c r="M608" s="28"/>
      <c r="N608" s="28"/>
      <c r="O608" s="29"/>
      <c r="P608" t="str">
        <f t="shared" si="326"/>
        <v/>
      </c>
      <c r="Q608" t="s">
        <v>103</v>
      </c>
      <c r="R608" t="s">
        <v>25</v>
      </c>
      <c r="S608" t="s">
        <v>435</v>
      </c>
      <c r="U608" t="str">
        <f t="shared" si="317"/>
        <v/>
      </c>
      <c r="V608" s="13"/>
    </row>
    <row r="609" spans="1:22" ht="13.2" customHeight="1" x14ac:dyDescent="0.3">
      <c r="A609" s="28"/>
      <c r="B609" s="28"/>
      <c r="C609" s="28"/>
      <c r="D609" s="28"/>
      <c r="E609" s="28"/>
      <c r="F609" s="28"/>
      <c r="G609" s="37"/>
      <c r="H609" s="28"/>
      <c r="I609" s="28"/>
      <c r="J609" s="28"/>
      <c r="K609" s="28"/>
      <c r="L609" s="28"/>
      <c r="M609" s="28"/>
      <c r="N609" s="28"/>
      <c r="O609" s="29"/>
      <c r="P609" t="str">
        <f t="shared" si="326"/>
        <v/>
      </c>
      <c r="Q609" t="s">
        <v>103</v>
      </c>
      <c r="R609" t="s">
        <v>32</v>
      </c>
      <c r="S609" t="s">
        <v>435</v>
      </c>
      <c r="U609" t="str">
        <f t="shared" si="320"/>
        <v/>
      </c>
      <c r="V609" s="13"/>
    </row>
    <row r="610" spans="1:22" ht="13.2" customHeight="1" x14ac:dyDescent="0.3">
      <c r="A610" s="28"/>
      <c r="B610" s="28"/>
      <c r="C610" s="28"/>
      <c r="D610" s="28"/>
      <c r="E610" s="28"/>
      <c r="F610" s="28"/>
      <c r="G610" s="37"/>
      <c r="H610" s="28"/>
      <c r="I610" s="28"/>
      <c r="J610" s="28"/>
      <c r="K610" s="28"/>
      <c r="L610" s="28"/>
      <c r="M610" s="28"/>
      <c r="N610" s="28"/>
      <c r="O610" s="29"/>
      <c r="P610" t="str">
        <f>IF(D$150="","",D$150)</f>
        <v/>
      </c>
      <c r="Q610" t="s">
        <v>740</v>
      </c>
      <c r="R610" t="s">
        <v>25</v>
      </c>
      <c r="S610" t="s">
        <v>437</v>
      </c>
      <c r="U610" t="str">
        <f t="shared" si="317"/>
        <v/>
      </c>
      <c r="V610" s="13" t="str">
        <f t="shared" ref="V610" si="327">IF(OR($N$15="Int.",ISBLANK($N$15)),"",IF(AND(U611="NO*",U613="NO*"),"Case 0",IF(U610="VALID",IF(U612="VALID",IF(U611="YES",IF(U613="YES","Case 1","Case 2"),IF(U613="YES","Case 3","Case 4")),IF(U611="YES",IF(U613="YES","Case 5","Case 6"),IF(U613="YES","Case 7","Case 8"))),IF(U612="VALID",IF(U611="YES",IF(U613="YES","Case 9","Case 10"),IF(U613="YES","Case 11","Case 12")),IF(U611="YES",IF(U613="YES","Case 13","Case 14"),IF(U613="YES","Case 15","Case 16"))))))</f>
        <v/>
      </c>
    </row>
    <row r="611" spans="1:22" ht="13.2" customHeight="1" x14ac:dyDescent="0.3">
      <c r="A611" s="28"/>
      <c r="B611" s="28"/>
      <c r="C611" s="28"/>
      <c r="D611" s="28"/>
      <c r="E611" s="28"/>
      <c r="F611" s="28"/>
      <c r="G611" s="37"/>
      <c r="H611" s="28"/>
      <c r="I611" s="28"/>
      <c r="J611" s="28"/>
      <c r="K611" s="28"/>
      <c r="L611" s="28"/>
      <c r="M611" s="28"/>
      <c r="N611" s="28"/>
      <c r="O611" s="29"/>
      <c r="P611" t="str">
        <f t="shared" ref="P611:P613" si="328">IF(D$150="","",D$150)</f>
        <v/>
      </c>
      <c r="Q611" t="s">
        <v>740</v>
      </c>
      <c r="R611" t="s">
        <v>32</v>
      </c>
      <c r="S611" t="s">
        <v>437</v>
      </c>
      <c r="U611" t="str">
        <f t="shared" si="320"/>
        <v/>
      </c>
      <c r="V611" s="13"/>
    </row>
    <row r="612" spans="1:22" ht="13.2" customHeight="1" x14ac:dyDescent="0.3">
      <c r="A612" s="28"/>
      <c r="B612" s="28"/>
      <c r="C612" s="28"/>
      <c r="D612" s="28"/>
      <c r="E612" s="28"/>
      <c r="F612" s="28"/>
      <c r="G612" s="37"/>
      <c r="H612" s="28"/>
      <c r="I612" s="28"/>
      <c r="J612" s="28"/>
      <c r="K612" s="28"/>
      <c r="L612" s="28"/>
      <c r="M612" s="28"/>
      <c r="N612" s="28"/>
      <c r="O612" s="29"/>
      <c r="P612" t="str">
        <f t="shared" si="328"/>
        <v/>
      </c>
      <c r="Q612" t="s">
        <v>741</v>
      </c>
      <c r="R612" t="s">
        <v>25</v>
      </c>
      <c r="S612" t="s">
        <v>437</v>
      </c>
      <c r="U612" t="str">
        <f t="shared" si="317"/>
        <v/>
      </c>
      <c r="V612" s="13"/>
    </row>
    <row r="613" spans="1:22" ht="13.2" customHeight="1" x14ac:dyDescent="0.3">
      <c r="A613" s="28"/>
      <c r="B613" s="28"/>
      <c r="C613" s="28"/>
      <c r="D613" s="28"/>
      <c r="E613" s="28"/>
      <c r="F613" s="28"/>
      <c r="G613" s="37"/>
      <c r="H613" s="28"/>
      <c r="I613" s="28"/>
      <c r="J613" s="28"/>
      <c r="K613" s="28"/>
      <c r="L613" s="28"/>
      <c r="M613" s="28"/>
      <c r="N613" s="28"/>
      <c r="O613" s="29"/>
      <c r="P613" t="str">
        <f t="shared" si="328"/>
        <v/>
      </c>
      <c r="Q613" t="s">
        <v>741</v>
      </c>
      <c r="R613" t="s">
        <v>32</v>
      </c>
      <c r="S613" t="s">
        <v>437</v>
      </c>
      <c r="U613" t="str">
        <f t="shared" si="320"/>
        <v/>
      </c>
      <c r="V613" s="13"/>
    </row>
    <row r="614" spans="1:22" ht="13.2" customHeight="1" x14ac:dyDescent="0.3">
      <c r="A614" s="28"/>
      <c r="B614" s="28"/>
      <c r="C614" s="28"/>
      <c r="D614" s="28"/>
      <c r="E614" s="28"/>
      <c r="F614" s="28"/>
      <c r="G614" s="37"/>
      <c r="H614" s="28"/>
      <c r="I614" s="28"/>
      <c r="J614" s="28"/>
      <c r="K614" s="28"/>
      <c r="L614" s="28"/>
      <c r="M614" s="28"/>
      <c r="N614" s="28"/>
      <c r="O614" s="29"/>
      <c r="P614" t="str">
        <f>IF(D$151="","",D$151)</f>
        <v/>
      </c>
      <c r="Q614" t="s">
        <v>742</v>
      </c>
      <c r="R614" t="s">
        <v>25</v>
      </c>
      <c r="S614" t="s">
        <v>440</v>
      </c>
      <c r="U614" t="str">
        <f t="shared" si="317"/>
        <v/>
      </c>
      <c r="V614" s="13" t="str">
        <f t="shared" ref="V614" si="329">IF(OR($N$15="Int.",ISBLANK($N$15)),"",IF(AND(U615="NO*",U617="NO*"),"Case 0",IF(U614="VALID",IF(U616="VALID",IF(U615="YES",IF(U617="YES","Case 1","Case 2"),IF(U617="YES","Case 3","Case 4")),IF(U615="YES",IF(U617="YES","Case 5","Case 6"),IF(U617="YES","Case 7","Case 8"))),IF(U616="VALID",IF(U615="YES",IF(U617="YES","Case 9","Case 10"),IF(U617="YES","Case 11","Case 12")),IF(U615="YES",IF(U617="YES","Case 13","Case 14"),IF(U617="YES","Case 15","Case 16"))))))</f>
        <v/>
      </c>
    </row>
    <row r="615" spans="1:22" ht="13.2" customHeight="1" x14ac:dyDescent="0.3">
      <c r="A615" s="28"/>
      <c r="B615" s="28"/>
      <c r="C615" s="28"/>
      <c r="D615" s="28"/>
      <c r="E615" s="28"/>
      <c r="F615" s="28"/>
      <c r="G615" s="37"/>
      <c r="H615" s="28"/>
      <c r="I615" s="28"/>
      <c r="J615" s="28"/>
      <c r="K615" s="28"/>
      <c r="L615" s="28"/>
      <c r="M615" s="28"/>
      <c r="N615" s="28"/>
      <c r="O615" s="29"/>
      <c r="P615" t="str">
        <f t="shared" ref="P615:P617" si="330">IF(D$151="","",D$151)</f>
        <v/>
      </c>
      <c r="Q615" t="s">
        <v>742</v>
      </c>
      <c r="R615" t="s">
        <v>32</v>
      </c>
      <c r="S615" t="s">
        <v>440</v>
      </c>
      <c r="U615" t="str">
        <f t="shared" si="320"/>
        <v/>
      </c>
      <c r="V615" s="13"/>
    </row>
    <row r="616" spans="1:22" ht="13.2" customHeight="1" x14ac:dyDescent="0.3">
      <c r="A616" s="28"/>
      <c r="B616" s="28"/>
      <c r="C616" s="28"/>
      <c r="D616" s="28"/>
      <c r="E616" s="28"/>
      <c r="F616" s="28"/>
      <c r="G616" s="37"/>
      <c r="H616" s="28"/>
      <c r="I616" s="28"/>
      <c r="J616" s="28"/>
      <c r="K616" s="28"/>
      <c r="L616" s="28"/>
      <c r="M616" s="28"/>
      <c r="N616" s="28"/>
      <c r="O616" s="29"/>
      <c r="P616" t="str">
        <f t="shared" si="330"/>
        <v/>
      </c>
      <c r="Q616" t="s">
        <v>743</v>
      </c>
      <c r="R616" t="s">
        <v>25</v>
      </c>
      <c r="S616" t="s">
        <v>440</v>
      </c>
      <c r="U616" t="str">
        <f t="shared" si="317"/>
        <v/>
      </c>
      <c r="V616" s="13"/>
    </row>
    <row r="617" spans="1:22" ht="13.2" customHeight="1" x14ac:dyDescent="0.3">
      <c r="A617" s="28"/>
      <c r="B617" s="28"/>
      <c r="C617" s="28"/>
      <c r="D617" s="28"/>
      <c r="E617" s="28"/>
      <c r="F617" s="28"/>
      <c r="G617" s="37"/>
      <c r="H617" s="28"/>
      <c r="I617" s="28"/>
      <c r="J617" s="28"/>
      <c r="K617" s="28"/>
      <c r="L617" s="28"/>
      <c r="M617" s="28"/>
      <c r="N617" s="28"/>
      <c r="O617" s="29"/>
      <c r="P617" t="str">
        <f t="shared" si="330"/>
        <v/>
      </c>
      <c r="Q617" t="s">
        <v>743</v>
      </c>
      <c r="R617" t="s">
        <v>32</v>
      </c>
      <c r="S617" t="s">
        <v>440</v>
      </c>
      <c r="U617" t="str">
        <f t="shared" si="320"/>
        <v/>
      </c>
      <c r="V617" s="13"/>
    </row>
    <row r="618" spans="1:22" ht="13.2" customHeight="1" x14ac:dyDescent="0.3">
      <c r="A618" s="28"/>
      <c r="B618" s="28"/>
      <c r="C618" s="28"/>
      <c r="D618" s="28"/>
      <c r="E618" s="28"/>
      <c r="F618" s="28"/>
      <c r="G618" s="37"/>
      <c r="H618" s="28"/>
      <c r="I618" s="28"/>
      <c r="J618" s="28"/>
      <c r="K618" s="28"/>
      <c r="L618" s="28"/>
      <c r="M618" s="28"/>
      <c r="N618" s="28"/>
      <c r="O618" s="29"/>
      <c r="P618" t="str">
        <f>IF(D$152="","",D$152)</f>
        <v/>
      </c>
      <c r="Q618" t="s">
        <v>744</v>
      </c>
      <c r="R618" t="s">
        <v>25</v>
      </c>
      <c r="S618" t="s">
        <v>442</v>
      </c>
      <c r="U618" t="str">
        <f t="shared" si="317"/>
        <v/>
      </c>
      <c r="V618" s="13" t="str">
        <f t="shared" ref="V618" si="331">IF(OR($N$15="Int.",ISBLANK($N$15)),"",IF(AND(U619="NO*",U621="NO*"),"Case 0",IF(U618="VALID",IF(U620="VALID",IF(U619="YES",IF(U621="YES","Case 1","Case 2"),IF(U621="YES","Case 3","Case 4")),IF(U619="YES",IF(U621="YES","Case 5","Case 6"),IF(U621="YES","Case 7","Case 8"))),IF(U620="VALID",IF(U619="YES",IF(U621="YES","Case 9","Case 10"),IF(U621="YES","Case 11","Case 12")),IF(U619="YES",IF(U621="YES","Case 13","Case 14"),IF(U621="YES","Case 15","Case 16"))))))</f>
        <v/>
      </c>
    </row>
    <row r="619" spans="1:22" ht="13.2" customHeight="1" x14ac:dyDescent="0.3">
      <c r="A619" s="28"/>
      <c r="B619" s="28"/>
      <c r="C619" s="28"/>
      <c r="D619" s="28"/>
      <c r="E619" s="28"/>
      <c r="F619" s="28"/>
      <c r="G619" s="37"/>
      <c r="H619" s="28"/>
      <c r="I619" s="28"/>
      <c r="J619" s="28"/>
      <c r="K619" s="28"/>
      <c r="L619" s="28"/>
      <c r="M619" s="28"/>
      <c r="N619" s="28"/>
      <c r="O619" s="29"/>
      <c r="P619" t="str">
        <f t="shared" ref="P619:P621" si="332">IF(D$152="","",D$152)</f>
        <v/>
      </c>
      <c r="Q619" t="s">
        <v>744</v>
      </c>
      <c r="R619" t="s">
        <v>32</v>
      </c>
      <c r="S619" t="s">
        <v>442</v>
      </c>
      <c r="U619" t="str">
        <f t="shared" si="320"/>
        <v/>
      </c>
      <c r="V619" s="13"/>
    </row>
    <row r="620" spans="1:22" ht="13.2" customHeight="1" x14ac:dyDescent="0.3">
      <c r="A620" s="28"/>
      <c r="B620" s="28"/>
      <c r="C620" s="28"/>
      <c r="D620" s="28"/>
      <c r="E620" s="28"/>
      <c r="F620" s="28"/>
      <c r="G620" s="37"/>
      <c r="H620" s="28"/>
      <c r="I620" s="28"/>
      <c r="J620" s="28"/>
      <c r="K620" s="28"/>
      <c r="L620" s="28"/>
      <c r="M620" s="28"/>
      <c r="N620" s="28"/>
      <c r="O620" s="29"/>
      <c r="P620" t="str">
        <f t="shared" si="332"/>
        <v/>
      </c>
      <c r="Q620" t="s">
        <v>745</v>
      </c>
      <c r="R620" t="s">
        <v>25</v>
      </c>
      <c r="S620" t="s">
        <v>442</v>
      </c>
      <c r="U620" t="str">
        <f t="shared" si="317"/>
        <v/>
      </c>
      <c r="V620" s="13"/>
    </row>
    <row r="621" spans="1:22" ht="13.2" customHeight="1" x14ac:dyDescent="0.3">
      <c r="A621" s="28"/>
      <c r="B621" s="28"/>
      <c r="C621" s="28"/>
      <c r="D621" s="28"/>
      <c r="E621" s="28"/>
      <c r="F621" s="28"/>
      <c r="G621" s="37"/>
      <c r="H621" s="28"/>
      <c r="I621" s="28"/>
      <c r="J621" s="28"/>
      <c r="K621" s="28"/>
      <c r="L621" s="28"/>
      <c r="M621" s="28"/>
      <c r="N621" s="28"/>
      <c r="O621" s="29"/>
      <c r="P621" t="str">
        <f t="shared" si="332"/>
        <v/>
      </c>
      <c r="Q621" t="s">
        <v>745</v>
      </c>
      <c r="R621" t="s">
        <v>32</v>
      </c>
      <c r="S621" t="s">
        <v>442</v>
      </c>
      <c r="U621" t="str">
        <f t="shared" si="320"/>
        <v/>
      </c>
      <c r="V621" s="13"/>
    </row>
    <row r="622" spans="1:22" ht="13.2" customHeight="1" x14ac:dyDescent="0.3">
      <c r="A622" s="28"/>
      <c r="B622" s="28"/>
      <c r="C622" s="28"/>
      <c r="D622" s="28"/>
      <c r="E622" s="28"/>
      <c r="F622" s="28"/>
      <c r="G622" s="37"/>
      <c r="H622" s="28"/>
      <c r="I622" s="28"/>
      <c r="J622" s="28"/>
      <c r="K622" s="28"/>
      <c r="L622" s="28"/>
      <c r="M622" s="28"/>
      <c r="N622" s="28"/>
      <c r="O622" s="29"/>
      <c r="P622" t="str">
        <f>IF(D$153="","",D$153)</f>
        <v/>
      </c>
      <c r="Q622" t="s">
        <v>746</v>
      </c>
      <c r="R622" t="s">
        <v>25</v>
      </c>
      <c r="S622" t="s">
        <v>445</v>
      </c>
      <c r="U622" t="str">
        <f t="shared" si="317"/>
        <v/>
      </c>
      <c r="V622" s="13" t="str">
        <f t="shared" ref="V622" si="333">IF(OR($N$15="Int.",ISBLANK($N$15)),"",IF(AND(U623="NO*",U625="NO*"),"Case 0",IF(U622="VALID",IF(U624="VALID",IF(U623="YES",IF(U625="YES","Case 1","Case 2"),IF(U625="YES","Case 3","Case 4")),IF(U623="YES",IF(U625="YES","Case 5","Case 6"),IF(U625="YES","Case 7","Case 8"))),IF(U624="VALID",IF(U623="YES",IF(U625="YES","Case 9","Case 10"),IF(U625="YES","Case 11","Case 12")),IF(U623="YES",IF(U625="YES","Case 13","Case 14"),IF(U625="YES","Case 15","Case 16"))))))</f>
        <v/>
      </c>
    </row>
    <row r="623" spans="1:22" ht="13.2" customHeight="1" x14ac:dyDescent="0.3">
      <c r="A623" s="28"/>
      <c r="B623" s="28"/>
      <c r="C623" s="28"/>
      <c r="D623" s="28"/>
      <c r="E623" s="28"/>
      <c r="F623" s="28"/>
      <c r="G623" s="37"/>
      <c r="H623" s="28"/>
      <c r="I623" s="28"/>
      <c r="J623" s="28"/>
      <c r="K623" s="28"/>
      <c r="L623" s="28"/>
      <c r="M623" s="28"/>
      <c r="N623" s="28"/>
      <c r="O623" s="29"/>
      <c r="P623" t="str">
        <f t="shared" ref="P623:P625" si="334">IF(D$153="","",D$153)</f>
        <v/>
      </c>
      <c r="Q623" t="s">
        <v>746</v>
      </c>
      <c r="R623" t="s">
        <v>32</v>
      </c>
      <c r="S623" t="s">
        <v>445</v>
      </c>
      <c r="U623" t="str">
        <f t="shared" si="320"/>
        <v/>
      </c>
      <c r="V623" s="13"/>
    </row>
    <row r="624" spans="1:22" ht="13.2" customHeight="1" x14ac:dyDescent="0.3">
      <c r="A624" s="28"/>
      <c r="B624" s="28"/>
      <c r="C624" s="28"/>
      <c r="D624" s="28"/>
      <c r="E624" s="28"/>
      <c r="F624" s="28"/>
      <c r="G624" s="37"/>
      <c r="H624" s="28"/>
      <c r="I624" s="28"/>
      <c r="J624" s="28"/>
      <c r="K624" s="28"/>
      <c r="L624" s="28"/>
      <c r="M624" s="28"/>
      <c r="N624" s="28"/>
      <c r="O624" s="29"/>
      <c r="P624" t="str">
        <f t="shared" si="334"/>
        <v/>
      </c>
      <c r="Q624" t="s">
        <v>747</v>
      </c>
      <c r="R624" t="s">
        <v>25</v>
      </c>
      <c r="S624" t="s">
        <v>445</v>
      </c>
      <c r="U624" t="str">
        <f t="shared" si="317"/>
        <v/>
      </c>
      <c r="V624" s="13"/>
    </row>
    <row r="625" spans="1:22" ht="13.2" customHeight="1" x14ac:dyDescent="0.3">
      <c r="A625" s="28"/>
      <c r="B625" s="28"/>
      <c r="C625" s="28"/>
      <c r="D625" s="28"/>
      <c r="E625" s="28"/>
      <c r="F625" s="28"/>
      <c r="G625" s="37"/>
      <c r="H625" s="28"/>
      <c r="I625" s="28"/>
      <c r="J625" s="28"/>
      <c r="K625" s="28"/>
      <c r="L625" s="28"/>
      <c r="M625" s="28"/>
      <c r="N625" s="28"/>
      <c r="O625" s="29"/>
      <c r="P625" t="str">
        <f t="shared" si="334"/>
        <v/>
      </c>
      <c r="Q625" t="s">
        <v>747</v>
      </c>
      <c r="R625" t="s">
        <v>32</v>
      </c>
      <c r="S625" t="s">
        <v>445</v>
      </c>
      <c r="U625" t="str">
        <f t="shared" si="320"/>
        <v/>
      </c>
      <c r="V625" s="13"/>
    </row>
    <row r="626" spans="1:22" ht="13.2" customHeight="1" x14ac:dyDescent="0.3">
      <c r="A626" s="28"/>
      <c r="B626" s="28"/>
      <c r="C626" s="28"/>
      <c r="D626" s="28"/>
      <c r="E626" s="28"/>
      <c r="F626" s="28"/>
      <c r="G626" s="37"/>
      <c r="H626" s="28"/>
      <c r="I626" s="28"/>
      <c r="J626" s="28"/>
      <c r="K626" s="28"/>
      <c r="L626" s="28"/>
      <c r="M626" s="28"/>
      <c r="N626" s="28"/>
      <c r="O626" s="29"/>
      <c r="P626" t="str">
        <f>IF(D$154="","",D$154)</f>
        <v/>
      </c>
      <c r="Q626" t="s">
        <v>748</v>
      </c>
      <c r="R626" t="s">
        <v>25</v>
      </c>
      <c r="S626" t="s">
        <v>447</v>
      </c>
      <c r="U626" t="str">
        <f t="shared" si="317"/>
        <v/>
      </c>
      <c r="V626" s="13" t="str">
        <f t="shared" ref="V626" si="335">IF(OR($N$15="Int.",ISBLANK($N$15)),"",IF(AND(U627="NO*",U629="NO*"),"Case 0",IF(U626="VALID",IF(U628="VALID",IF(U627="YES",IF(U629="YES","Case 1","Case 2"),IF(U629="YES","Case 3","Case 4")),IF(U627="YES",IF(U629="YES","Case 5","Case 6"),IF(U629="YES","Case 7","Case 8"))),IF(U628="VALID",IF(U627="YES",IF(U629="YES","Case 9","Case 10"),IF(U629="YES","Case 11","Case 12")),IF(U627="YES",IF(U629="YES","Case 13","Case 14"),IF(U629="YES","Case 15","Case 16"))))))</f>
        <v/>
      </c>
    </row>
    <row r="627" spans="1:22" ht="13.2" customHeight="1" x14ac:dyDescent="0.3">
      <c r="A627" s="28"/>
      <c r="B627" s="28"/>
      <c r="C627" s="28"/>
      <c r="D627" s="28"/>
      <c r="E627" s="28"/>
      <c r="F627" s="28"/>
      <c r="G627" s="37"/>
      <c r="H627" s="28"/>
      <c r="I627" s="28"/>
      <c r="J627" s="28"/>
      <c r="K627" s="28"/>
      <c r="L627" s="28"/>
      <c r="M627" s="28"/>
      <c r="N627" s="28"/>
      <c r="O627" s="29"/>
      <c r="P627" t="str">
        <f t="shared" ref="P627:P629" si="336">IF(D$154="","",D$154)</f>
        <v/>
      </c>
      <c r="Q627" t="s">
        <v>748</v>
      </c>
      <c r="R627" t="s">
        <v>32</v>
      </c>
      <c r="S627" t="s">
        <v>447</v>
      </c>
      <c r="U627" t="str">
        <f t="shared" si="320"/>
        <v/>
      </c>
      <c r="V627" s="13"/>
    </row>
    <row r="628" spans="1:22" ht="13.2" customHeight="1" x14ac:dyDescent="0.3">
      <c r="A628" s="28"/>
      <c r="B628" s="28"/>
      <c r="C628" s="28"/>
      <c r="D628" s="28"/>
      <c r="E628" s="28"/>
      <c r="F628" s="28"/>
      <c r="G628" s="37"/>
      <c r="H628" s="28"/>
      <c r="I628" s="28"/>
      <c r="J628" s="28"/>
      <c r="K628" s="28"/>
      <c r="L628" s="28"/>
      <c r="M628" s="28"/>
      <c r="N628" s="28"/>
      <c r="O628" s="29"/>
      <c r="P628" t="str">
        <f t="shared" si="336"/>
        <v/>
      </c>
      <c r="Q628" t="s">
        <v>749</v>
      </c>
      <c r="R628" t="s">
        <v>25</v>
      </c>
      <c r="S628" t="s">
        <v>447</v>
      </c>
      <c r="U628" t="str">
        <f t="shared" si="317"/>
        <v/>
      </c>
      <c r="V628" s="13"/>
    </row>
    <row r="629" spans="1:22" ht="13.2" customHeight="1" x14ac:dyDescent="0.3">
      <c r="A629" s="28"/>
      <c r="B629" s="28"/>
      <c r="C629" s="28"/>
      <c r="D629" s="28"/>
      <c r="E629" s="28"/>
      <c r="F629" s="28"/>
      <c r="G629" s="37"/>
      <c r="H629" s="28"/>
      <c r="I629" s="28"/>
      <c r="J629" s="28"/>
      <c r="K629" s="28"/>
      <c r="L629" s="28"/>
      <c r="M629" s="28"/>
      <c r="N629" s="28"/>
      <c r="O629" s="29"/>
      <c r="P629" t="str">
        <f t="shared" si="336"/>
        <v/>
      </c>
      <c r="Q629" t="s">
        <v>749</v>
      </c>
      <c r="R629" t="s">
        <v>32</v>
      </c>
      <c r="S629" t="s">
        <v>447</v>
      </c>
      <c r="U629" t="str">
        <f t="shared" si="320"/>
        <v/>
      </c>
      <c r="V629" s="13"/>
    </row>
    <row r="630" spans="1:22" ht="13.2" customHeight="1" x14ac:dyDescent="0.3">
      <c r="A630" s="28"/>
      <c r="B630" s="28"/>
      <c r="C630" s="28"/>
      <c r="D630" s="28"/>
      <c r="E630" s="28"/>
      <c r="F630" s="28"/>
      <c r="G630" s="37"/>
      <c r="H630" s="28"/>
      <c r="I630" s="28"/>
      <c r="J630" s="28"/>
      <c r="K630" s="28"/>
      <c r="L630" s="28"/>
      <c r="M630" s="28"/>
      <c r="N630" s="28"/>
      <c r="O630" s="29"/>
      <c r="P630" t="str">
        <f>IF(D$155="","",D$155)</f>
        <v/>
      </c>
      <c r="Q630" t="s">
        <v>750</v>
      </c>
      <c r="R630" t="s">
        <v>25</v>
      </c>
      <c r="S630" t="s">
        <v>450</v>
      </c>
      <c r="U630" t="str">
        <f t="shared" si="317"/>
        <v/>
      </c>
      <c r="V630" s="13" t="str">
        <f t="shared" ref="V630" si="337">IF(OR($N$15="Int.",ISBLANK($N$15)),"",IF(AND(U631="NO*",U633="NO*"),"Case 0",IF(U630="VALID",IF(U632="VALID",IF(U631="YES",IF(U633="YES","Case 1","Case 2"),IF(U633="YES","Case 3","Case 4")),IF(U631="YES",IF(U633="YES","Case 5","Case 6"),IF(U633="YES","Case 7","Case 8"))),IF(U632="VALID",IF(U631="YES",IF(U633="YES","Case 9","Case 10"),IF(U633="YES","Case 11","Case 12")),IF(U631="YES",IF(U633="YES","Case 13","Case 14"),IF(U633="YES","Case 15","Case 16"))))))</f>
        <v/>
      </c>
    </row>
    <row r="631" spans="1:22" ht="13.2" customHeight="1" x14ac:dyDescent="0.3">
      <c r="A631" s="28"/>
      <c r="B631" s="28"/>
      <c r="C631" s="28"/>
      <c r="D631" s="28"/>
      <c r="E631" s="28"/>
      <c r="F631" s="28"/>
      <c r="G631" s="37"/>
      <c r="H631" s="28"/>
      <c r="I631" s="28"/>
      <c r="J631" s="28"/>
      <c r="K631" s="28"/>
      <c r="L631" s="28"/>
      <c r="M631" s="28"/>
      <c r="N631" s="28"/>
      <c r="O631" s="29"/>
      <c r="P631" t="str">
        <f t="shared" ref="P631:P633" si="338">IF(D$155="","",D$155)</f>
        <v/>
      </c>
      <c r="Q631" t="s">
        <v>750</v>
      </c>
      <c r="R631" t="s">
        <v>32</v>
      </c>
      <c r="S631" t="s">
        <v>450</v>
      </c>
      <c r="U631" t="str">
        <f t="shared" si="320"/>
        <v/>
      </c>
      <c r="V631" s="13"/>
    </row>
    <row r="632" spans="1:22" ht="13.2" customHeight="1" x14ac:dyDescent="0.3">
      <c r="A632" s="28"/>
      <c r="B632" s="28"/>
      <c r="C632" s="28"/>
      <c r="D632" s="28"/>
      <c r="E632" s="28"/>
      <c r="F632" s="28"/>
      <c r="G632" s="37"/>
      <c r="H632" s="28"/>
      <c r="I632" s="28"/>
      <c r="J632" s="28"/>
      <c r="K632" s="28"/>
      <c r="L632" s="28"/>
      <c r="M632" s="28"/>
      <c r="N632" s="28"/>
      <c r="O632" s="29"/>
      <c r="P632" t="str">
        <f t="shared" si="338"/>
        <v/>
      </c>
      <c r="Q632" t="s">
        <v>751</v>
      </c>
      <c r="R632" t="s">
        <v>25</v>
      </c>
      <c r="S632" t="s">
        <v>450</v>
      </c>
      <c r="U632" t="str">
        <f t="shared" si="317"/>
        <v/>
      </c>
      <c r="V632" s="13"/>
    </row>
    <row r="633" spans="1:22" ht="13.2" customHeight="1" x14ac:dyDescent="0.3">
      <c r="A633" s="28"/>
      <c r="B633" s="28"/>
      <c r="C633" s="28"/>
      <c r="D633" s="28"/>
      <c r="E633" s="28"/>
      <c r="F633" s="28"/>
      <c r="G633" s="37"/>
      <c r="H633" s="28"/>
      <c r="I633" s="28"/>
      <c r="J633" s="28"/>
      <c r="K633" s="28"/>
      <c r="L633" s="28"/>
      <c r="M633" s="28"/>
      <c r="N633" s="28"/>
      <c r="O633" s="29"/>
      <c r="P633" t="str">
        <f t="shared" si="338"/>
        <v/>
      </c>
      <c r="Q633" t="s">
        <v>751</v>
      </c>
      <c r="R633" t="s">
        <v>32</v>
      </c>
      <c r="S633" t="s">
        <v>450</v>
      </c>
      <c r="U633" t="str">
        <f t="shared" si="320"/>
        <v/>
      </c>
      <c r="V633" s="13"/>
    </row>
    <row r="634" spans="1:22" ht="13.2" customHeight="1" x14ac:dyDescent="0.3">
      <c r="A634" s="28"/>
      <c r="B634" s="28"/>
      <c r="C634" s="28"/>
      <c r="D634" s="28"/>
      <c r="E634" s="28"/>
      <c r="F634" s="28"/>
      <c r="G634" s="37"/>
      <c r="H634" s="28"/>
      <c r="I634" s="28"/>
      <c r="J634" s="28"/>
      <c r="K634" s="28"/>
      <c r="L634" s="28"/>
      <c r="M634" s="28"/>
      <c r="N634" s="28"/>
      <c r="O634" s="29"/>
      <c r="P634" t="str">
        <f>IF(D$156="","",D$156)</f>
        <v/>
      </c>
      <c r="Q634" t="s">
        <v>752</v>
      </c>
      <c r="R634" t="s">
        <v>25</v>
      </c>
      <c r="S634" t="s">
        <v>452</v>
      </c>
      <c r="U634" t="str">
        <f t="shared" si="317"/>
        <v/>
      </c>
      <c r="V634" s="13" t="str">
        <f t="shared" ref="V634" si="339">IF(OR($N$15="Int.",ISBLANK($N$15)),"",IF(AND(U635="NO*",U637="NO*"),"Case 0",IF(U634="VALID",IF(U636="VALID",IF(U635="YES",IF(U637="YES","Case 1","Case 2"),IF(U637="YES","Case 3","Case 4")),IF(U635="YES",IF(U637="YES","Case 5","Case 6"),IF(U637="YES","Case 7","Case 8"))),IF(U636="VALID",IF(U635="YES",IF(U637="YES","Case 9","Case 10"),IF(U637="YES","Case 11","Case 12")),IF(U635="YES",IF(U637="YES","Case 13","Case 14"),IF(U637="YES","Case 15","Case 16"))))))</f>
        <v/>
      </c>
    </row>
    <row r="635" spans="1:22" ht="13.2" customHeight="1" x14ac:dyDescent="0.3">
      <c r="A635" s="28"/>
      <c r="B635" s="28"/>
      <c r="C635" s="28"/>
      <c r="D635" s="28"/>
      <c r="E635" s="28"/>
      <c r="F635" s="28"/>
      <c r="G635" s="37"/>
      <c r="H635" s="28"/>
      <c r="I635" s="28"/>
      <c r="J635" s="28"/>
      <c r="K635" s="28"/>
      <c r="L635" s="28"/>
      <c r="M635" s="28"/>
      <c r="N635" s="28"/>
      <c r="O635" s="29"/>
      <c r="P635" t="str">
        <f t="shared" ref="P635:P637" si="340">IF(D$156="","",D$156)</f>
        <v/>
      </c>
      <c r="Q635" t="s">
        <v>752</v>
      </c>
      <c r="R635" t="s">
        <v>32</v>
      </c>
      <c r="S635" t="s">
        <v>452</v>
      </c>
      <c r="U635" t="str">
        <f t="shared" si="320"/>
        <v/>
      </c>
      <c r="V635" s="13"/>
    </row>
    <row r="636" spans="1:22" ht="13.2" customHeight="1" x14ac:dyDescent="0.3">
      <c r="A636" s="28"/>
      <c r="B636" s="28"/>
      <c r="C636" s="28"/>
      <c r="D636" s="28"/>
      <c r="E636" s="28"/>
      <c r="F636" s="28"/>
      <c r="G636" s="37"/>
      <c r="H636" s="28"/>
      <c r="I636" s="28"/>
      <c r="J636" s="28"/>
      <c r="K636" s="28"/>
      <c r="L636" s="28"/>
      <c r="M636" s="28"/>
      <c r="N636" s="28"/>
      <c r="O636" s="29"/>
      <c r="P636" t="str">
        <f t="shared" si="340"/>
        <v/>
      </c>
      <c r="Q636" t="s">
        <v>753</v>
      </c>
      <c r="R636" t="s">
        <v>25</v>
      </c>
      <c r="S636" t="s">
        <v>452</v>
      </c>
      <c r="U636" t="str">
        <f t="shared" si="317"/>
        <v/>
      </c>
      <c r="V636" s="13"/>
    </row>
    <row r="637" spans="1:22" ht="13.2" customHeight="1" x14ac:dyDescent="0.3">
      <c r="A637" s="28"/>
      <c r="B637" s="28"/>
      <c r="C637" s="28"/>
      <c r="D637" s="28"/>
      <c r="E637" s="28"/>
      <c r="F637" s="28"/>
      <c r="G637" s="37"/>
      <c r="H637" s="28"/>
      <c r="I637" s="28"/>
      <c r="J637" s="28"/>
      <c r="K637" s="28"/>
      <c r="L637" s="28"/>
      <c r="M637" s="28"/>
      <c r="N637" s="28"/>
      <c r="O637" s="29"/>
      <c r="P637" t="str">
        <f t="shared" si="340"/>
        <v/>
      </c>
      <c r="Q637" t="s">
        <v>753</v>
      </c>
      <c r="R637" t="s">
        <v>32</v>
      </c>
      <c r="S637" t="s">
        <v>452</v>
      </c>
      <c r="U637" t="str">
        <f t="shared" si="320"/>
        <v/>
      </c>
      <c r="V637" s="13"/>
    </row>
    <row r="638" spans="1:22" ht="13.2" customHeight="1" x14ac:dyDescent="0.3">
      <c r="A638" s="28"/>
      <c r="B638" s="28"/>
      <c r="C638" s="28"/>
      <c r="D638" s="28"/>
      <c r="E638" s="28"/>
      <c r="F638" s="28"/>
      <c r="G638" s="37"/>
      <c r="H638" s="28"/>
      <c r="I638" s="28"/>
      <c r="J638" s="28"/>
      <c r="K638" s="28"/>
      <c r="L638" s="28"/>
      <c r="M638" s="28"/>
      <c r="N638" s="28"/>
      <c r="O638" s="29"/>
      <c r="P638" t="str">
        <f>IF(D$157="","",D$157)</f>
        <v/>
      </c>
      <c r="Q638" t="s">
        <v>754</v>
      </c>
      <c r="R638" t="s">
        <v>25</v>
      </c>
      <c r="S638" t="s">
        <v>455</v>
      </c>
      <c r="U638" t="str">
        <f t="shared" si="317"/>
        <v/>
      </c>
      <c r="V638" s="13" t="str">
        <f t="shared" ref="V638" si="341">IF(OR($N$15="Int.",ISBLANK($N$15)),"",IF(AND(U639="NO*",U641="NO*"),"Case 0",IF(U638="VALID",IF(U640="VALID",IF(U639="YES",IF(U641="YES","Case 1","Case 2"),IF(U641="YES","Case 3","Case 4")),IF(U639="YES",IF(U641="YES","Case 5","Case 6"),IF(U641="YES","Case 7","Case 8"))),IF(U640="VALID",IF(U639="YES",IF(U641="YES","Case 9","Case 10"),IF(U641="YES","Case 11","Case 12")),IF(U639="YES",IF(U641="YES","Case 13","Case 14"),IF(U641="YES","Case 15","Case 16"))))))</f>
        <v/>
      </c>
    </row>
    <row r="639" spans="1:22" ht="13.2" customHeight="1" x14ac:dyDescent="0.3">
      <c r="A639" s="28"/>
      <c r="B639" s="28"/>
      <c r="C639" s="28"/>
      <c r="D639" s="28"/>
      <c r="E639" s="28"/>
      <c r="F639" s="28"/>
      <c r="G639" s="37"/>
      <c r="H639" s="28"/>
      <c r="I639" s="28"/>
      <c r="J639" s="28"/>
      <c r="K639" s="28"/>
      <c r="L639" s="28"/>
      <c r="M639" s="28"/>
      <c r="N639" s="28"/>
      <c r="O639" s="29"/>
      <c r="P639" t="str">
        <f t="shared" ref="P639:P641" si="342">IF(D$157="","",D$157)</f>
        <v/>
      </c>
      <c r="Q639" t="s">
        <v>754</v>
      </c>
      <c r="R639" t="s">
        <v>32</v>
      </c>
      <c r="S639" t="s">
        <v>455</v>
      </c>
      <c r="U639" t="str">
        <f t="shared" si="320"/>
        <v/>
      </c>
      <c r="V639" s="13"/>
    </row>
    <row r="640" spans="1:22" ht="13.2" customHeight="1" x14ac:dyDescent="0.3">
      <c r="A640" s="28"/>
      <c r="B640" s="28"/>
      <c r="C640" s="28"/>
      <c r="D640" s="28"/>
      <c r="E640" s="28"/>
      <c r="F640" s="28"/>
      <c r="G640" s="37"/>
      <c r="H640" s="28"/>
      <c r="I640" s="28"/>
      <c r="J640" s="28"/>
      <c r="K640" s="28"/>
      <c r="L640" s="28"/>
      <c r="M640" s="28"/>
      <c r="N640" s="28"/>
      <c r="O640" s="29"/>
      <c r="P640" t="str">
        <f t="shared" si="342"/>
        <v/>
      </c>
      <c r="Q640" t="s">
        <v>755</v>
      </c>
      <c r="R640" t="s">
        <v>25</v>
      </c>
      <c r="S640" t="s">
        <v>455</v>
      </c>
      <c r="U640" t="str">
        <f t="shared" si="317"/>
        <v/>
      </c>
      <c r="V640" s="13"/>
    </row>
    <row r="641" spans="1:22" ht="13.2" customHeight="1" x14ac:dyDescent="0.3">
      <c r="A641" s="28"/>
      <c r="B641" s="28"/>
      <c r="C641" s="28"/>
      <c r="D641" s="28"/>
      <c r="E641" s="28"/>
      <c r="F641" s="28"/>
      <c r="G641" s="37"/>
      <c r="H641" s="28"/>
      <c r="I641" s="28"/>
      <c r="J641" s="28"/>
      <c r="K641" s="28"/>
      <c r="L641" s="28"/>
      <c r="M641" s="28"/>
      <c r="N641" s="28"/>
      <c r="O641" s="29"/>
      <c r="P641" t="str">
        <f t="shared" si="342"/>
        <v/>
      </c>
      <c r="Q641" t="s">
        <v>755</v>
      </c>
      <c r="R641" t="s">
        <v>32</v>
      </c>
      <c r="S641" t="s">
        <v>455</v>
      </c>
      <c r="U641" t="str">
        <f t="shared" si="320"/>
        <v/>
      </c>
      <c r="V641" s="13"/>
    </row>
    <row r="642" spans="1:22" ht="13.2" customHeight="1" x14ac:dyDescent="0.3">
      <c r="A642" s="28"/>
      <c r="B642" s="28"/>
      <c r="C642" s="28"/>
      <c r="D642" s="28"/>
      <c r="E642" s="28"/>
      <c r="F642" s="28"/>
      <c r="G642" s="37"/>
      <c r="H642" s="28"/>
      <c r="I642" s="28"/>
      <c r="J642" s="28"/>
      <c r="K642" s="28"/>
      <c r="L642" s="28"/>
      <c r="M642" s="28"/>
      <c r="N642" s="28"/>
      <c r="O642" s="29"/>
      <c r="P642" t="str">
        <f>IF(D$158="","",D$158)</f>
        <v/>
      </c>
      <c r="Q642" t="s">
        <v>756</v>
      </c>
      <c r="R642" t="s">
        <v>25</v>
      </c>
      <c r="S642" t="s">
        <v>457</v>
      </c>
      <c r="U642" t="str">
        <f t="shared" si="317"/>
        <v/>
      </c>
      <c r="V642" s="13" t="str">
        <f t="shared" ref="V642" si="343">IF(OR($N$15="Int.",ISBLANK($N$15)),"",IF(AND(U643="NO*",U645="NO*"),"Case 0",IF(U642="VALID",IF(U644="VALID",IF(U643="YES",IF(U645="YES","Case 1","Case 2"),IF(U645="YES","Case 3","Case 4")),IF(U643="YES",IF(U645="YES","Case 5","Case 6"),IF(U645="YES","Case 7","Case 8"))),IF(U644="VALID",IF(U643="YES",IF(U645="YES","Case 9","Case 10"),IF(U645="YES","Case 11","Case 12")),IF(U643="YES",IF(U645="YES","Case 13","Case 14"),IF(U645="YES","Case 15","Case 16"))))))</f>
        <v/>
      </c>
    </row>
    <row r="643" spans="1:22" ht="13.2" customHeight="1" x14ac:dyDescent="0.3">
      <c r="A643" s="28"/>
      <c r="B643" s="28"/>
      <c r="C643" s="28"/>
      <c r="D643" s="28"/>
      <c r="E643" s="28"/>
      <c r="F643" s="28"/>
      <c r="G643" s="37"/>
      <c r="H643" s="28"/>
      <c r="I643" s="28"/>
      <c r="J643" s="28"/>
      <c r="K643" s="28"/>
      <c r="L643" s="28"/>
      <c r="M643" s="28"/>
      <c r="N643" s="28"/>
      <c r="O643" s="29"/>
      <c r="P643" t="str">
        <f t="shared" ref="P643:P645" si="344">IF(D$158="","",D$158)</f>
        <v/>
      </c>
      <c r="Q643" t="s">
        <v>756</v>
      </c>
      <c r="R643" t="s">
        <v>32</v>
      </c>
      <c r="S643" t="s">
        <v>457</v>
      </c>
      <c r="U643" t="str">
        <f t="shared" si="320"/>
        <v/>
      </c>
      <c r="V643" s="13"/>
    </row>
    <row r="644" spans="1:22" ht="13.2" customHeight="1" x14ac:dyDescent="0.3">
      <c r="A644" s="28"/>
      <c r="B644" s="28"/>
      <c r="C644" s="28"/>
      <c r="D644" s="28"/>
      <c r="E644" s="28"/>
      <c r="F644" s="28"/>
      <c r="G644" s="37"/>
      <c r="H644" s="28"/>
      <c r="I644" s="28"/>
      <c r="J644" s="28"/>
      <c r="K644" s="28"/>
      <c r="L644" s="28"/>
      <c r="M644" s="28"/>
      <c r="N644" s="28"/>
      <c r="O644" s="29"/>
      <c r="P644" t="str">
        <f t="shared" si="344"/>
        <v/>
      </c>
      <c r="Q644" t="s">
        <v>757</v>
      </c>
      <c r="R644" t="s">
        <v>25</v>
      </c>
      <c r="S644" t="s">
        <v>457</v>
      </c>
      <c r="U644" t="str">
        <f t="shared" si="317"/>
        <v/>
      </c>
      <c r="V644" s="13"/>
    </row>
    <row r="645" spans="1:22" ht="13.2" customHeight="1" x14ac:dyDescent="0.3">
      <c r="A645" s="28"/>
      <c r="B645" s="28"/>
      <c r="C645" s="28"/>
      <c r="D645" s="28"/>
      <c r="E645" s="28"/>
      <c r="F645" s="28"/>
      <c r="G645" s="37"/>
      <c r="H645" s="28"/>
      <c r="I645" s="28"/>
      <c r="J645" s="28"/>
      <c r="K645" s="28"/>
      <c r="L645" s="28"/>
      <c r="M645" s="28"/>
      <c r="N645" s="28"/>
      <c r="O645" s="29"/>
      <c r="P645" t="str">
        <f t="shared" si="344"/>
        <v/>
      </c>
      <c r="Q645" t="s">
        <v>757</v>
      </c>
      <c r="R645" t="s">
        <v>32</v>
      </c>
      <c r="S645" t="s">
        <v>457</v>
      </c>
      <c r="U645" t="str">
        <f t="shared" si="320"/>
        <v/>
      </c>
      <c r="V645" s="13"/>
    </row>
    <row r="646" spans="1:22" ht="13.2" customHeight="1" x14ac:dyDescent="0.3">
      <c r="A646" s="28"/>
      <c r="B646" s="28"/>
      <c r="C646" s="28"/>
      <c r="D646" s="28"/>
      <c r="E646" s="28"/>
      <c r="F646" s="28"/>
      <c r="G646" s="37"/>
      <c r="H646" s="28"/>
      <c r="I646" s="28"/>
      <c r="J646" s="28"/>
      <c r="K646" s="28"/>
      <c r="L646" s="28"/>
      <c r="M646" s="28"/>
      <c r="N646" s="28"/>
      <c r="O646" s="29"/>
      <c r="P646" t="str">
        <f>IF(D$159="","",D$159)</f>
        <v/>
      </c>
      <c r="Q646" t="s">
        <v>758</v>
      </c>
      <c r="R646" t="s">
        <v>25</v>
      </c>
      <c r="S646" t="s">
        <v>460</v>
      </c>
      <c r="U646" t="str">
        <f t="shared" si="317"/>
        <v/>
      </c>
      <c r="V646" s="13" t="str">
        <f t="shared" ref="V646" si="345">IF(OR($N$15="Int.",ISBLANK($N$15)),"",IF(AND(U647="NO*",U649="NO*"),"Case 0",IF(U646="VALID",IF(U648="VALID",IF(U647="YES",IF(U649="YES","Case 1","Case 2"),IF(U649="YES","Case 3","Case 4")),IF(U647="YES",IF(U649="YES","Case 5","Case 6"),IF(U649="YES","Case 7","Case 8"))),IF(U648="VALID",IF(U647="YES",IF(U649="YES","Case 9","Case 10"),IF(U649="YES","Case 11","Case 12")),IF(U647="YES",IF(U649="YES","Case 13","Case 14"),IF(U649="YES","Case 15","Case 16"))))))</f>
        <v/>
      </c>
    </row>
    <row r="647" spans="1:22" ht="13.2" customHeight="1" x14ac:dyDescent="0.3">
      <c r="A647" s="28"/>
      <c r="B647" s="28"/>
      <c r="C647" s="28"/>
      <c r="D647" s="28"/>
      <c r="E647" s="28"/>
      <c r="F647" s="28"/>
      <c r="G647" s="37"/>
      <c r="H647" s="28"/>
      <c r="I647" s="28"/>
      <c r="J647" s="28"/>
      <c r="K647" s="28"/>
      <c r="L647" s="28"/>
      <c r="M647" s="28"/>
      <c r="N647" s="28"/>
      <c r="O647" s="29"/>
      <c r="P647" t="str">
        <f t="shared" ref="P647:P649" si="346">IF(D$159="","",D$159)</f>
        <v/>
      </c>
      <c r="Q647" t="s">
        <v>758</v>
      </c>
      <c r="R647" t="s">
        <v>32</v>
      </c>
      <c r="S647" t="s">
        <v>460</v>
      </c>
      <c r="U647" t="str">
        <f t="shared" si="320"/>
        <v/>
      </c>
      <c r="V647" s="13"/>
    </row>
    <row r="648" spans="1:22" ht="13.2" customHeight="1" x14ac:dyDescent="0.3">
      <c r="A648" s="28"/>
      <c r="B648" s="28"/>
      <c r="C648" s="28"/>
      <c r="D648" s="28"/>
      <c r="E648" s="28"/>
      <c r="F648" s="28"/>
      <c r="G648" s="37"/>
      <c r="H648" s="28"/>
      <c r="I648" s="28"/>
      <c r="J648" s="28"/>
      <c r="K648" s="28"/>
      <c r="L648" s="28"/>
      <c r="M648" s="28"/>
      <c r="N648" s="28"/>
      <c r="O648" s="29"/>
      <c r="P648" t="str">
        <f t="shared" si="346"/>
        <v/>
      </c>
      <c r="Q648" t="s">
        <v>759</v>
      </c>
      <c r="R648" t="s">
        <v>25</v>
      </c>
      <c r="S648" t="s">
        <v>460</v>
      </c>
      <c r="U648" t="str">
        <f t="shared" si="317"/>
        <v/>
      </c>
      <c r="V648" s="13"/>
    </row>
    <row r="649" spans="1:22" ht="13.2" customHeight="1" x14ac:dyDescent="0.3">
      <c r="A649" s="28"/>
      <c r="B649" s="28"/>
      <c r="C649" s="28"/>
      <c r="D649" s="28"/>
      <c r="E649" s="28"/>
      <c r="F649" s="28"/>
      <c r="G649" s="37"/>
      <c r="H649" s="28"/>
      <c r="I649" s="28"/>
      <c r="J649" s="28"/>
      <c r="K649" s="28"/>
      <c r="L649" s="28"/>
      <c r="M649" s="28"/>
      <c r="N649" s="28"/>
      <c r="O649" s="29"/>
      <c r="P649" t="str">
        <f t="shared" si="346"/>
        <v/>
      </c>
      <c r="Q649" t="s">
        <v>759</v>
      </c>
      <c r="R649" t="s">
        <v>32</v>
      </c>
      <c r="S649" t="s">
        <v>460</v>
      </c>
      <c r="U649" t="str">
        <f t="shared" si="320"/>
        <v/>
      </c>
      <c r="V649" s="13"/>
    </row>
    <row r="650" spans="1:22" ht="13.2" customHeight="1" x14ac:dyDescent="0.3">
      <c r="A650" s="28"/>
      <c r="B650" s="28"/>
      <c r="C650" s="28"/>
      <c r="D650" s="28"/>
      <c r="E650" s="28"/>
      <c r="F650" s="28"/>
      <c r="G650" s="37"/>
      <c r="H650" s="28"/>
      <c r="I650" s="28"/>
      <c r="J650" s="28"/>
      <c r="K650" s="28"/>
      <c r="L650" s="28"/>
      <c r="M650" s="28"/>
      <c r="N650" s="28"/>
      <c r="O650" s="29"/>
      <c r="P650" t="str">
        <f>IF(D$160="","",D$160)</f>
        <v/>
      </c>
      <c r="Q650" t="s">
        <v>760</v>
      </c>
      <c r="R650" t="s">
        <v>25</v>
      </c>
      <c r="S650" t="s">
        <v>462</v>
      </c>
      <c r="U650" t="str">
        <f t="shared" si="317"/>
        <v/>
      </c>
      <c r="V650" s="13" t="str">
        <f t="shared" ref="V650" si="347">IF(OR($N$15="Int.",ISBLANK($N$15)),"",IF(AND(U651="NO*",U653="NO*"),"Case 0",IF(U650="VALID",IF(U652="VALID",IF(U651="YES",IF(U653="YES","Case 1","Case 2"),IF(U653="YES","Case 3","Case 4")),IF(U651="YES",IF(U653="YES","Case 5","Case 6"),IF(U653="YES","Case 7","Case 8"))),IF(U652="VALID",IF(U651="YES",IF(U653="YES","Case 9","Case 10"),IF(U653="YES","Case 11","Case 12")),IF(U651="YES",IF(U653="YES","Case 13","Case 14"),IF(U653="YES","Case 15","Case 16"))))))</f>
        <v/>
      </c>
    </row>
    <row r="651" spans="1:22" ht="13.2" customHeight="1" x14ac:dyDescent="0.3">
      <c r="A651" s="28"/>
      <c r="B651" s="28"/>
      <c r="C651" s="28"/>
      <c r="D651" s="28"/>
      <c r="E651" s="28"/>
      <c r="F651" s="28"/>
      <c r="G651" s="37"/>
      <c r="H651" s="28"/>
      <c r="I651" s="28"/>
      <c r="J651" s="28"/>
      <c r="K651" s="28"/>
      <c r="L651" s="28"/>
      <c r="M651" s="28"/>
      <c r="N651" s="28"/>
      <c r="O651" s="29"/>
      <c r="P651" t="str">
        <f t="shared" ref="P651:P653" si="348">IF(D$160="","",D$160)</f>
        <v/>
      </c>
      <c r="Q651" t="s">
        <v>760</v>
      </c>
      <c r="R651" t="s">
        <v>32</v>
      </c>
      <c r="S651" t="s">
        <v>462</v>
      </c>
      <c r="U651" t="str">
        <f t="shared" si="320"/>
        <v/>
      </c>
      <c r="V651" s="13"/>
    </row>
    <row r="652" spans="1:22" ht="13.2" customHeight="1" x14ac:dyDescent="0.3">
      <c r="A652" s="28"/>
      <c r="B652" s="28"/>
      <c r="C652" s="28"/>
      <c r="D652" s="28"/>
      <c r="E652" s="28"/>
      <c r="F652" s="28"/>
      <c r="G652" s="37"/>
      <c r="H652" s="28"/>
      <c r="I652" s="28"/>
      <c r="J652" s="28"/>
      <c r="K652" s="28"/>
      <c r="L652" s="28"/>
      <c r="M652" s="28"/>
      <c r="N652" s="28"/>
      <c r="O652" s="29"/>
      <c r="P652" t="str">
        <f t="shared" si="348"/>
        <v/>
      </c>
      <c r="Q652" t="s">
        <v>761</v>
      </c>
      <c r="R652" t="s">
        <v>25</v>
      </c>
      <c r="S652" t="s">
        <v>462</v>
      </c>
      <c r="U652" t="str">
        <f t="shared" si="317"/>
        <v/>
      </c>
      <c r="V652" s="13"/>
    </row>
    <row r="653" spans="1:22" ht="13.2" customHeight="1" x14ac:dyDescent="0.3">
      <c r="A653" s="28"/>
      <c r="B653" s="28"/>
      <c r="C653" s="28"/>
      <c r="D653" s="28"/>
      <c r="E653" s="28"/>
      <c r="F653" s="28"/>
      <c r="G653" s="37"/>
      <c r="H653" s="28"/>
      <c r="I653" s="28"/>
      <c r="J653" s="28"/>
      <c r="K653" s="28"/>
      <c r="L653" s="28"/>
      <c r="M653" s="28"/>
      <c r="N653" s="28"/>
      <c r="O653" s="29"/>
      <c r="P653" t="str">
        <f t="shared" si="348"/>
        <v/>
      </c>
      <c r="Q653" t="s">
        <v>761</v>
      </c>
      <c r="R653" t="s">
        <v>32</v>
      </c>
      <c r="S653" t="s">
        <v>462</v>
      </c>
      <c r="U653" t="str">
        <f t="shared" si="320"/>
        <v/>
      </c>
      <c r="V653" s="13"/>
    </row>
    <row r="654" spans="1:22" ht="13.2" customHeight="1" x14ac:dyDescent="0.3">
      <c r="A654" s="28"/>
      <c r="B654" s="28"/>
      <c r="C654" s="28"/>
      <c r="D654" s="28"/>
      <c r="E654" s="28"/>
      <c r="F654" s="28"/>
      <c r="G654" s="37"/>
      <c r="H654" s="28"/>
      <c r="I654" s="28"/>
      <c r="J654" s="28"/>
      <c r="K654" s="28"/>
      <c r="L654" s="28"/>
      <c r="M654" s="28"/>
      <c r="N654" s="28"/>
      <c r="O654" s="29"/>
      <c r="P654" t="str">
        <f>IF(D$161="","",D$161)</f>
        <v/>
      </c>
      <c r="Q654" t="s">
        <v>762</v>
      </c>
      <c r="R654" t="s">
        <v>25</v>
      </c>
      <c r="S654" t="s">
        <v>465</v>
      </c>
      <c r="U654" t="str">
        <f t="shared" si="317"/>
        <v/>
      </c>
      <c r="V654" s="13" t="str">
        <f t="shared" ref="V654" si="349">IF(OR($N$15="Int.",ISBLANK($N$15)),"",IF(AND(U655="NO*",U657="NO*"),"Case 0",IF(U654="VALID",IF(U656="VALID",IF(U655="YES",IF(U657="YES","Case 1","Case 2"),IF(U657="YES","Case 3","Case 4")),IF(U655="YES",IF(U657="YES","Case 5","Case 6"),IF(U657="YES","Case 7","Case 8"))),IF(U656="VALID",IF(U655="YES",IF(U657="YES","Case 9","Case 10"),IF(U657="YES","Case 11","Case 12")),IF(U655="YES",IF(U657="YES","Case 13","Case 14"),IF(U657="YES","Case 15","Case 16"))))))</f>
        <v/>
      </c>
    </row>
    <row r="655" spans="1:22" ht="13.2" customHeight="1" x14ac:dyDescent="0.3">
      <c r="A655" s="28"/>
      <c r="B655" s="28"/>
      <c r="C655" s="28"/>
      <c r="D655" s="28"/>
      <c r="E655" s="28"/>
      <c r="F655" s="28"/>
      <c r="G655" s="37"/>
      <c r="H655" s="28"/>
      <c r="I655" s="28"/>
      <c r="J655" s="28"/>
      <c r="K655" s="28"/>
      <c r="L655" s="28"/>
      <c r="M655" s="28"/>
      <c r="N655" s="28"/>
      <c r="O655" s="29"/>
      <c r="P655" t="str">
        <f t="shared" ref="P655:P657" si="350">IF(D$161="","",D$161)</f>
        <v/>
      </c>
      <c r="Q655" t="s">
        <v>762</v>
      </c>
      <c r="R655" t="s">
        <v>32</v>
      </c>
      <c r="S655" t="s">
        <v>465</v>
      </c>
      <c r="U655" t="str">
        <f t="shared" si="320"/>
        <v/>
      </c>
      <c r="V655" s="13"/>
    </row>
    <row r="656" spans="1:22" ht="13.2" customHeight="1" x14ac:dyDescent="0.3">
      <c r="A656" s="28"/>
      <c r="B656" s="28"/>
      <c r="C656" s="28"/>
      <c r="D656" s="28"/>
      <c r="E656" s="28"/>
      <c r="F656" s="28"/>
      <c r="G656" s="37"/>
      <c r="H656" s="28"/>
      <c r="I656" s="28"/>
      <c r="J656" s="28"/>
      <c r="K656" s="28"/>
      <c r="L656" s="28"/>
      <c r="M656" s="28"/>
      <c r="N656" s="28"/>
      <c r="O656" s="29"/>
      <c r="P656" t="str">
        <f t="shared" si="350"/>
        <v/>
      </c>
      <c r="Q656" t="s">
        <v>763</v>
      </c>
      <c r="R656" t="s">
        <v>25</v>
      </c>
      <c r="S656" t="s">
        <v>465</v>
      </c>
      <c r="U656" t="str">
        <f t="shared" si="317"/>
        <v/>
      </c>
      <c r="V656" s="13"/>
    </row>
    <row r="657" spans="1:22" ht="13.2" customHeight="1" x14ac:dyDescent="0.3">
      <c r="A657" s="28"/>
      <c r="B657" s="28"/>
      <c r="C657" s="28"/>
      <c r="D657" s="28"/>
      <c r="E657" s="28"/>
      <c r="F657" s="28"/>
      <c r="G657" s="37"/>
      <c r="H657" s="28"/>
      <c r="I657" s="28"/>
      <c r="J657" s="28"/>
      <c r="K657" s="28"/>
      <c r="L657" s="28"/>
      <c r="M657" s="28"/>
      <c r="N657" s="28"/>
      <c r="O657" s="29"/>
      <c r="P657" t="str">
        <f t="shared" si="350"/>
        <v/>
      </c>
      <c r="Q657" t="s">
        <v>763</v>
      </c>
      <c r="R657" t="s">
        <v>32</v>
      </c>
      <c r="S657" t="s">
        <v>465</v>
      </c>
      <c r="U657" t="str">
        <f t="shared" si="320"/>
        <v/>
      </c>
      <c r="V657" s="13"/>
    </row>
    <row r="658" spans="1:22" ht="13.2" customHeight="1" x14ac:dyDescent="0.3">
      <c r="A658" s="28"/>
      <c r="B658" s="28"/>
      <c r="C658" s="28"/>
      <c r="D658" s="28"/>
      <c r="E658" s="28"/>
      <c r="F658" s="28"/>
      <c r="G658" s="37"/>
      <c r="H658" s="28"/>
      <c r="I658" s="28"/>
      <c r="J658" s="28"/>
      <c r="K658" s="28"/>
      <c r="L658" s="28"/>
      <c r="M658" s="28"/>
      <c r="N658" s="28"/>
      <c r="O658" s="29"/>
      <c r="P658" t="str">
        <f>IF(D$162="","",D$162)</f>
        <v/>
      </c>
      <c r="Q658" t="s">
        <v>764</v>
      </c>
      <c r="R658" t="s">
        <v>25</v>
      </c>
      <c r="S658" t="s">
        <v>467</v>
      </c>
      <c r="U658" t="str">
        <f t="shared" ref="U658:U720" si="351">IF($T$1&lt;&gt;"Cq","",IF(T658="","INVALID",IF(T658&lt;33,"VALID","INVALID")))</f>
        <v/>
      </c>
      <c r="V658" s="13" t="str">
        <f t="shared" ref="V658" si="352">IF(OR($N$15="Int.",ISBLANK($N$15)),"",IF(AND(U659="NO*",U661="NO*"),"Case 0",IF(U658="VALID",IF(U660="VALID",IF(U659="YES",IF(U661="YES","Case 1","Case 2"),IF(U661="YES","Case 3","Case 4")),IF(U659="YES",IF(U661="YES","Case 5","Case 6"),IF(U661="YES","Case 7","Case 8"))),IF(U660="VALID",IF(U659="YES",IF(U661="YES","Case 9","Case 10"),IF(U661="YES","Case 11","Case 12")),IF(U659="YES",IF(U661="YES","Case 13","Case 14"),IF(U661="YES","Case 15","Case 16"))))))</f>
        <v/>
      </c>
    </row>
    <row r="659" spans="1:22" ht="13.2" customHeight="1" x14ac:dyDescent="0.3">
      <c r="A659" s="28"/>
      <c r="B659" s="28"/>
      <c r="C659" s="28"/>
      <c r="D659" s="28"/>
      <c r="E659" s="28"/>
      <c r="F659" s="28"/>
      <c r="G659" s="37"/>
      <c r="H659" s="28"/>
      <c r="I659" s="28"/>
      <c r="J659" s="28"/>
      <c r="K659" s="28"/>
      <c r="L659" s="28"/>
      <c r="M659" s="28"/>
      <c r="N659" s="28"/>
      <c r="O659" s="29"/>
      <c r="P659" t="str">
        <f t="shared" ref="P659:P661" si="353">IF(D$162="","",D$162)</f>
        <v/>
      </c>
      <c r="Q659" t="s">
        <v>764</v>
      </c>
      <c r="R659" t="s">
        <v>32</v>
      </c>
      <c r="S659" t="s">
        <v>467</v>
      </c>
      <c r="U659" t="str">
        <f t="shared" ref="U659:U721" si="354">IF($T$1&lt;&gt;"Cq","",IF(T659="","NO",IF(T659&lt;33,"YES","NO*")))</f>
        <v/>
      </c>
      <c r="V659" s="13"/>
    </row>
    <row r="660" spans="1:22" ht="13.2" customHeight="1" x14ac:dyDescent="0.3">
      <c r="A660" s="28"/>
      <c r="B660" s="28"/>
      <c r="C660" s="28"/>
      <c r="D660" s="28"/>
      <c r="E660" s="28"/>
      <c r="F660" s="28"/>
      <c r="G660" s="37"/>
      <c r="H660" s="28"/>
      <c r="I660" s="28"/>
      <c r="J660" s="28"/>
      <c r="K660" s="28"/>
      <c r="L660" s="28"/>
      <c r="M660" s="28"/>
      <c r="N660" s="28"/>
      <c r="O660" s="29"/>
      <c r="P660" t="str">
        <f t="shared" si="353"/>
        <v/>
      </c>
      <c r="Q660" t="s">
        <v>765</v>
      </c>
      <c r="R660" t="s">
        <v>25</v>
      </c>
      <c r="S660" t="s">
        <v>467</v>
      </c>
      <c r="U660" t="str">
        <f t="shared" si="351"/>
        <v/>
      </c>
      <c r="V660" s="13"/>
    </row>
    <row r="661" spans="1:22" ht="13.2" customHeight="1" x14ac:dyDescent="0.3">
      <c r="A661" s="28"/>
      <c r="B661" s="28"/>
      <c r="C661" s="28"/>
      <c r="D661" s="28"/>
      <c r="E661" s="28"/>
      <c r="F661" s="28"/>
      <c r="G661" s="37"/>
      <c r="H661" s="28"/>
      <c r="I661" s="28"/>
      <c r="J661" s="28"/>
      <c r="K661" s="28"/>
      <c r="L661" s="28"/>
      <c r="M661" s="28"/>
      <c r="N661" s="28"/>
      <c r="O661" s="29"/>
      <c r="P661" t="str">
        <f t="shared" si="353"/>
        <v/>
      </c>
      <c r="Q661" t="s">
        <v>765</v>
      </c>
      <c r="R661" t="s">
        <v>32</v>
      </c>
      <c r="S661" t="s">
        <v>467</v>
      </c>
      <c r="U661" t="str">
        <f t="shared" si="354"/>
        <v/>
      </c>
      <c r="V661" s="13"/>
    </row>
    <row r="662" spans="1:22" ht="13.2" customHeight="1" x14ac:dyDescent="0.3">
      <c r="A662" s="28"/>
      <c r="B662" s="28"/>
      <c r="C662" s="28"/>
      <c r="D662" s="28"/>
      <c r="E662" s="28"/>
      <c r="F662" s="28"/>
      <c r="G662" s="37"/>
      <c r="H662" s="28"/>
      <c r="I662" s="28"/>
      <c r="J662" s="28"/>
      <c r="K662" s="28"/>
      <c r="L662" s="28"/>
      <c r="M662" s="28"/>
      <c r="N662" s="28"/>
      <c r="O662" s="29"/>
      <c r="P662" t="str">
        <f>IF(D$163="","",D$163)</f>
        <v/>
      </c>
      <c r="Q662" t="s">
        <v>766</v>
      </c>
      <c r="R662" t="s">
        <v>25</v>
      </c>
      <c r="S662" t="s">
        <v>470</v>
      </c>
      <c r="U662" t="str">
        <f t="shared" si="351"/>
        <v/>
      </c>
      <c r="V662" s="13" t="str">
        <f t="shared" ref="V662" si="355">IF(OR($N$15="Int.",ISBLANK($N$15)),"",IF(AND(U663="NO*",U665="NO*"),"Case 0",IF(U662="VALID",IF(U664="VALID",IF(U663="YES",IF(U665="YES","Case 1","Case 2"),IF(U665="YES","Case 3","Case 4")),IF(U663="YES",IF(U665="YES","Case 5","Case 6"),IF(U665="YES","Case 7","Case 8"))),IF(U664="VALID",IF(U663="YES",IF(U665="YES","Case 9","Case 10"),IF(U665="YES","Case 11","Case 12")),IF(U663="YES",IF(U665="YES","Case 13","Case 14"),IF(U665="YES","Case 15","Case 16"))))))</f>
        <v/>
      </c>
    </row>
    <row r="663" spans="1:22" ht="13.2" customHeight="1" x14ac:dyDescent="0.3">
      <c r="A663" s="28"/>
      <c r="B663" s="28"/>
      <c r="C663" s="28"/>
      <c r="D663" s="28"/>
      <c r="E663" s="28"/>
      <c r="F663" s="28"/>
      <c r="G663" s="37"/>
      <c r="H663" s="28"/>
      <c r="I663" s="28"/>
      <c r="J663" s="28"/>
      <c r="K663" s="28"/>
      <c r="L663" s="28"/>
      <c r="M663" s="28"/>
      <c r="N663" s="28"/>
      <c r="O663" s="29"/>
      <c r="P663" t="str">
        <f t="shared" ref="P663:P665" si="356">IF(D$163="","",D$163)</f>
        <v/>
      </c>
      <c r="Q663" t="s">
        <v>766</v>
      </c>
      <c r="R663" t="s">
        <v>32</v>
      </c>
      <c r="S663" t="s">
        <v>470</v>
      </c>
      <c r="U663" t="str">
        <f t="shared" si="354"/>
        <v/>
      </c>
      <c r="V663" s="13"/>
    </row>
    <row r="664" spans="1:22" ht="13.2" customHeight="1" x14ac:dyDescent="0.3">
      <c r="A664" s="28"/>
      <c r="B664" s="28"/>
      <c r="C664" s="28"/>
      <c r="D664" s="28"/>
      <c r="E664" s="28"/>
      <c r="F664" s="28"/>
      <c r="G664" s="37"/>
      <c r="H664" s="28"/>
      <c r="I664" s="28"/>
      <c r="J664" s="28"/>
      <c r="K664" s="28"/>
      <c r="L664" s="28"/>
      <c r="M664" s="28"/>
      <c r="N664" s="28"/>
      <c r="O664" s="29"/>
      <c r="P664" t="str">
        <f t="shared" si="356"/>
        <v/>
      </c>
      <c r="Q664" t="s">
        <v>767</v>
      </c>
      <c r="R664" t="s">
        <v>25</v>
      </c>
      <c r="S664" t="s">
        <v>470</v>
      </c>
      <c r="U664" t="str">
        <f t="shared" si="351"/>
        <v/>
      </c>
      <c r="V664" s="13"/>
    </row>
    <row r="665" spans="1:22" ht="13.2" customHeight="1" x14ac:dyDescent="0.3">
      <c r="A665" s="28"/>
      <c r="B665" s="28"/>
      <c r="C665" s="28"/>
      <c r="D665" s="28"/>
      <c r="E665" s="28"/>
      <c r="F665" s="28"/>
      <c r="G665" s="37"/>
      <c r="H665" s="28"/>
      <c r="I665" s="28"/>
      <c r="J665" s="28"/>
      <c r="K665" s="28"/>
      <c r="L665" s="28"/>
      <c r="M665" s="28"/>
      <c r="N665" s="28"/>
      <c r="O665" s="29"/>
      <c r="P665" t="str">
        <f t="shared" si="356"/>
        <v/>
      </c>
      <c r="Q665" t="s">
        <v>767</v>
      </c>
      <c r="R665" t="s">
        <v>32</v>
      </c>
      <c r="S665" t="s">
        <v>470</v>
      </c>
      <c r="U665" t="str">
        <f t="shared" si="354"/>
        <v/>
      </c>
      <c r="V665" s="13"/>
    </row>
    <row r="666" spans="1:22" ht="13.2" customHeight="1" x14ac:dyDescent="0.3">
      <c r="A666" s="28"/>
      <c r="B666" s="28"/>
      <c r="C666" s="28"/>
      <c r="D666" s="28"/>
      <c r="E666" s="28"/>
      <c r="F666" s="28"/>
      <c r="G666" s="37"/>
      <c r="H666" s="28"/>
      <c r="I666" s="28"/>
      <c r="J666" s="28"/>
      <c r="K666" s="28"/>
      <c r="L666" s="28"/>
      <c r="M666" s="28"/>
      <c r="N666" s="28"/>
      <c r="O666" s="29"/>
      <c r="P666" t="str">
        <f>IF(D$164="","",D$164)</f>
        <v/>
      </c>
      <c r="Q666" t="s">
        <v>768</v>
      </c>
      <c r="R666" t="s">
        <v>25</v>
      </c>
      <c r="S666" t="s">
        <v>472</v>
      </c>
      <c r="U666" t="str">
        <f t="shared" si="351"/>
        <v/>
      </c>
      <c r="V666" s="13" t="str">
        <f t="shared" ref="V666" si="357">IF(OR($N$15="Int.",ISBLANK($N$15)),"",IF(AND(U667="NO*",U669="NO*"),"Case 0",IF(U666="VALID",IF(U668="VALID",IF(U667="YES",IF(U669="YES","Case 1","Case 2"),IF(U669="YES","Case 3","Case 4")),IF(U667="YES",IF(U669="YES","Case 5","Case 6"),IF(U669="YES","Case 7","Case 8"))),IF(U668="VALID",IF(U667="YES",IF(U669="YES","Case 9","Case 10"),IF(U669="YES","Case 11","Case 12")),IF(U667="YES",IF(U669="YES","Case 13","Case 14"),IF(U669="YES","Case 15","Case 16"))))))</f>
        <v/>
      </c>
    </row>
    <row r="667" spans="1:22" ht="13.2" customHeight="1" x14ac:dyDescent="0.3">
      <c r="A667" s="28"/>
      <c r="B667" s="28"/>
      <c r="C667" s="28"/>
      <c r="D667" s="28"/>
      <c r="E667" s="28"/>
      <c r="F667" s="28"/>
      <c r="G667" s="37"/>
      <c r="H667" s="28"/>
      <c r="I667" s="28"/>
      <c r="J667" s="28"/>
      <c r="K667" s="28"/>
      <c r="L667" s="28"/>
      <c r="M667" s="28"/>
      <c r="N667" s="28"/>
      <c r="O667" s="29"/>
      <c r="P667" t="str">
        <f t="shared" ref="P667:P669" si="358">IF(D$164="","",D$164)</f>
        <v/>
      </c>
      <c r="Q667" t="s">
        <v>768</v>
      </c>
      <c r="R667" t="s">
        <v>32</v>
      </c>
      <c r="S667" t="s">
        <v>472</v>
      </c>
      <c r="U667" t="str">
        <f t="shared" si="354"/>
        <v/>
      </c>
      <c r="V667" s="13"/>
    </row>
    <row r="668" spans="1:22" ht="13.2" customHeight="1" x14ac:dyDescent="0.3">
      <c r="A668" s="28"/>
      <c r="B668" s="28"/>
      <c r="C668" s="28"/>
      <c r="D668" s="28"/>
      <c r="E668" s="28"/>
      <c r="F668" s="28"/>
      <c r="G668" s="37"/>
      <c r="H668" s="28"/>
      <c r="I668" s="28"/>
      <c r="J668" s="28"/>
      <c r="K668" s="28"/>
      <c r="L668" s="28"/>
      <c r="M668" s="28"/>
      <c r="N668" s="28"/>
      <c r="O668" s="29"/>
      <c r="P668" t="str">
        <f t="shared" si="358"/>
        <v/>
      </c>
      <c r="Q668" t="s">
        <v>769</v>
      </c>
      <c r="R668" t="s">
        <v>25</v>
      </c>
      <c r="S668" t="s">
        <v>472</v>
      </c>
      <c r="U668" t="str">
        <f t="shared" si="351"/>
        <v/>
      </c>
      <c r="V668" s="13"/>
    </row>
    <row r="669" spans="1:22" ht="13.2" customHeight="1" x14ac:dyDescent="0.3">
      <c r="A669" s="28"/>
      <c r="B669" s="28"/>
      <c r="C669" s="28"/>
      <c r="D669" s="28"/>
      <c r="E669" s="28"/>
      <c r="F669" s="28"/>
      <c r="G669" s="37"/>
      <c r="H669" s="28"/>
      <c r="I669" s="28"/>
      <c r="J669" s="28"/>
      <c r="K669" s="28"/>
      <c r="L669" s="28"/>
      <c r="M669" s="28"/>
      <c r="N669" s="28"/>
      <c r="O669" s="29"/>
      <c r="P669" t="str">
        <f t="shared" si="358"/>
        <v/>
      </c>
      <c r="Q669" t="s">
        <v>769</v>
      </c>
      <c r="R669" t="s">
        <v>32</v>
      </c>
      <c r="S669" t="s">
        <v>472</v>
      </c>
      <c r="U669" t="str">
        <f t="shared" si="354"/>
        <v/>
      </c>
      <c r="V669" s="13"/>
    </row>
    <row r="670" spans="1:22" ht="13.2" customHeight="1" x14ac:dyDescent="0.3">
      <c r="A670" s="28"/>
      <c r="B670" s="28"/>
      <c r="C670" s="28"/>
      <c r="D670" s="28"/>
      <c r="E670" s="28"/>
      <c r="F670" s="28"/>
      <c r="G670" s="37"/>
      <c r="H670" s="28"/>
      <c r="I670" s="28"/>
      <c r="J670" s="28"/>
      <c r="K670" s="28"/>
      <c r="L670" s="28"/>
      <c r="M670" s="28"/>
      <c r="N670" s="28"/>
      <c r="O670" s="29"/>
      <c r="P670" t="str">
        <f>IF(D$165="","",D$165)</f>
        <v/>
      </c>
      <c r="Q670" t="s">
        <v>107</v>
      </c>
      <c r="R670" t="s">
        <v>25</v>
      </c>
      <c r="S670" t="s">
        <v>475</v>
      </c>
      <c r="U670" t="str">
        <f t="shared" si="351"/>
        <v/>
      </c>
      <c r="V670" s="13" t="str">
        <f t="shared" ref="V670" si="359">IF(OR($N$15="Int.",ISBLANK($N$15)),"",IF(AND(U671="NO*",U673="NO*"),"Case 0",IF(U670="VALID",IF(U672="VALID",IF(U671="YES",IF(U673="YES","Case 1","Case 2"),IF(U673="YES","Case 3","Case 4")),IF(U671="YES",IF(U673="YES","Case 5","Case 6"),IF(U673="YES","Case 7","Case 8"))),IF(U672="VALID",IF(U671="YES",IF(U673="YES","Case 9","Case 10"),IF(U673="YES","Case 11","Case 12")),IF(U671="YES",IF(U673="YES","Case 13","Case 14"),IF(U673="YES","Case 15","Case 16"))))))</f>
        <v/>
      </c>
    </row>
    <row r="671" spans="1:22" ht="13.2" customHeight="1" x14ac:dyDescent="0.3">
      <c r="A671" s="28"/>
      <c r="B671" s="28"/>
      <c r="C671" s="28"/>
      <c r="D671" s="28"/>
      <c r="E671" s="28"/>
      <c r="F671" s="28"/>
      <c r="G671" s="37"/>
      <c r="H671" s="28"/>
      <c r="I671" s="28"/>
      <c r="J671" s="28"/>
      <c r="K671" s="28"/>
      <c r="L671" s="28"/>
      <c r="M671" s="28"/>
      <c r="N671" s="28"/>
      <c r="O671" s="29"/>
      <c r="P671" t="str">
        <f t="shared" ref="P671:P673" si="360">IF(D$165="","",D$165)</f>
        <v/>
      </c>
      <c r="Q671" t="s">
        <v>107</v>
      </c>
      <c r="R671" t="s">
        <v>32</v>
      </c>
      <c r="S671" t="s">
        <v>475</v>
      </c>
      <c r="U671" t="str">
        <f t="shared" si="354"/>
        <v/>
      </c>
      <c r="V671" s="13"/>
    </row>
    <row r="672" spans="1:22" ht="13.2" customHeight="1" x14ac:dyDescent="0.3">
      <c r="A672" s="28"/>
      <c r="B672" s="28"/>
      <c r="C672" s="28"/>
      <c r="D672" s="28"/>
      <c r="E672" s="28"/>
      <c r="F672" s="28"/>
      <c r="G672" s="37"/>
      <c r="H672" s="28"/>
      <c r="I672" s="28"/>
      <c r="J672" s="28"/>
      <c r="K672" s="28"/>
      <c r="L672" s="28"/>
      <c r="M672" s="28"/>
      <c r="N672" s="28"/>
      <c r="O672" s="29"/>
      <c r="P672" t="str">
        <f t="shared" si="360"/>
        <v/>
      </c>
      <c r="Q672" t="s">
        <v>110</v>
      </c>
      <c r="R672" t="s">
        <v>25</v>
      </c>
      <c r="S672" t="s">
        <v>475</v>
      </c>
      <c r="U672" t="str">
        <f t="shared" si="351"/>
        <v/>
      </c>
      <c r="V672" s="13"/>
    </row>
    <row r="673" spans="1:22" ht="13.2" customHeight="1" x14ac:dyDescent="0.3">
      <c r="A673" s="28"/>
      <c r="B673" s="28"/>
      <c r="C673" s="28"/>
      <c r="D673" s="28"/>
      <c r="E673" s="28"/>
      <c r="F673" s="28"/>
      <c r="G673" s="37"/>
      <c r="H673" s="28"/>
      <c r="I673" s="28"/>
      <c r="J673" s="28"/>
      <c r="K673" s="28"/>
      <c r="L673" s="28"/>
      <c r="M673" s="28"/>
      <c r="N673" s="28"/>
      <c r="O673" s="29"/>
      <c r="P673" t="str">
        <f t="shared" si="360"/>
        <v/>
      </c>
      <c r="Q673" t="s">
        <v>110</v>
      </c>
      <c r="R673" t="s">
        <v>32</v>
      </c>
      <c r="S673" t="s">
        <v>475</v>
      </c>
      <c r="U673" t="str">
        <f t="shared" si="354"/>
        <v/>
      </c>
      <c r="V673" s="13"/>
    </row>
    <row r="674" spans="1:22" ht="13.2" customHeight="1" x14ac:dyDescent="0.3">
      <c r="A674" s="28"/>
      <c r="B674" s="28"/>
      <c r="C674" s="28"/>
      <c r="D674" s="28"/>
      <c r="E674" s="28"/>
      <c r="F674" s="28"/>
      <c r="G674" s="37"/>
      <c r="H674" s="28"/>
      <c r="I674" s="28"/>
      <c r="J674" s="28"/>
      <c r="K674" s="28"/>
      <c r="L674" s="28"/>
      <c r="M674" s="28"/>
      <c r="N674" s="28"/>
      <c r="O674" s="29"/>
      <c r="P674" t="str">
        <f>IF(D$166="","",D$166)</f>
        <v/>
      </c>
      <c r="Q674" t="s">
        <v>770</v>
      </c>
      <c r="R674" t="s">
        <v>25</v>
      </c>
      <c r="S674" t="s">
        <v>477</v>
      </c>
      <c r="U674" t="str">
        <f t="shared" si="351"/>
        <v/>
      </c>
      <c r="V674" s="13" t="str">
        <f t="shared" ref="V674" si="361">IF(OR($N$15="Int.",ISBLANK($N$15)),"",IF(AND(U675="NO*",U677="NO*"),"Case 0",IF(U674="VALID",IF(U676="VALID",IF(U675="YES",IF(U677="YES","Case 1","Case 2"),IF(U677="YES","Case 3","Case 4")),IF(U675="YES",IF(U677="YES","Case 5","Case 6"),IF(U677="YES","Case 7","Case 8"))),IF(U676="VALID",IF(U675="YES",IF(U677="YES","Case 9","Case 10"),IF(U677="YES","Case 11","Case 12")),IF(U675="YES",IF(U677="YES","Case 13","Case 14"),IF(U677="YES","Case 15","Case 16"))))))</f>
        <v/>
      </c>
    </row>
    <row r="675" spans="1:22" ht="13.2" customHeight="1" x14ac:dyDescent="0.3">
      <c r="A675" s="28"/>
      <c r="B675" s="28"/>
      <c r="C675" s="28"/>
      <c r="D675" s="28"/>
      <c r="E675" s="28"/>
      <c r="F675" s="28"/>
      <c r="G675" s="37"/>
      <c r="H675" s="28"/>
      <c r="I675" s="28"/>
      <c r="J675" s="28"/>
      <c r="K675" s="28"/>
      <c r="L675" s="28"/>
      <c r="M675" s="28"/>
      <c r="N675" s="28"/>
      <c r="O675" s="29"/>
      <c r="P675" t="str">
        <f t="shared" ref="P675:P677" si="362">IF(D$166="","",D$166)</f>
        <v/>
      </c>
      <c r="Q675" t="s">
        <v>770</v>
      </c>
      <c r="R675" t="s">
        <v>32</v>
      </c>
      <c r="S675" t="s">
        <v>477</v>
      </c>
      <c r="U675" t="str">
        <f t="shared" si="354"/>
        <v/>
      </c>
      <c r="V675" s="13"/>
    </row>
    <row r="676" spans="1:22" ht="13.2" customHeight="1" x14ac:dyDescent="0.3">
      <c r="A676" s="28"/>
      <c r="B676" s="28"/>
      <c r="C676" s="28"/>
      <c r="D676" s="28"/>
      <c r="E676" s="28"/>
      <c r="F676" s="28"/>
      <c r="G676" s="37"/>
      <c r="H676" s="28"/>
      <c r="I676" s="28"/>
      <c r="J676" s="28"/>
      <c r="K676" s="28"/>
      <c r="L676" s="28"/>
      <c r="M676" s="28"/>
      <c r="N676" s="28"/>
      <c r="O676" s="29"/>
      <c r="P676" t="str">
        <f t="shared" si="362"/>
        <v/>
      </c>
      <c r="Q676" t="s">
        <v>771</v>
      </c>
      <c r="R676" t="s">
        <v>25</v>
      </c>
      <c r="S676" t="s">
        <v>477</v>
      </c>
      <c r="U676" t="str">
        <f t="shared" si="351"/>
        <v/>
      </c>
      <c r="V676" s="13"/>
    </row>
    <row r="677" spans="1:22" ht="13.2" customHeight="1" x14ac:dyDescent="0.3">
      <c r="A677" s="28"/>
      <c r="B677" s="28"/>
      <c r="C677" s="28"/>
      <c r="D677" s="28"/>
      <c r="E677" s="28"/>
      <c r="F677" s="28"/>
      <c r="G677" s="37"/>
      <c r="H677" s="28"/>
      <c r="I677" s="28"/>
      <c r="J677" s="28"/>
      <c r="K677" s="28"/>
      <c r="L677" s="28"/>
      <c r="M677" s="28"/>
      <c r="N677" s="28"/>
      <c r="O677" s="29"/>
      <c r="P677" t="str">
        <f t="shared" si="362"/>
        <v/>
      </c>
      <c r="Q677" t="s">
        <v>771</v>
      </c>
      <c r="R677" t="s">
        <v>32</v>
      </c>
      <c r="S677" t="s">
        <v>477</v>
      </c>
      <c r="U677" t="str">
        <f t="shared" si="354"/>
        <v/>
      </c>
      <c r="V677" s="13"/>
    </row>
    <row r="678" spans="1:22" ht="13.2" customHeight="1" x14ac:dyDescent="0.3">
      <c r="A678" s="28"/>
      <c r="B678" s="28"/>
      <c r="C678" s="28"/>
      <c r="D678" s="28"/>
      <c r="E678" s="28"/>
      <c r="F678" s="28"/>
      <c r="G678" s="37"/>
      <c r="H678" s="28"/>
      <c r="I678" s="28"/>
      <c r="J678" s="28"/>
      <c r="K678" s="28"/>
      <c r="L678" s="28"/>
      <c r="M678" s="28"/>
      <c r="N678" s="28"/>
      <c r="O678" s="29"/>
      <c r="P678" t="str">
        <f>IF(D$167="","",D$167)</f>
        <v/>
      </c>
      <c r="Q678" t="s">
        <v>772</v>
      </c>
      <c r="R678" t="s">
        <v>25</v>
      </c>
      <c r="S678" t="s">
        <v>480</v>
      </c>
      <c r="U678" t="str">
        <f t="shared" si="351"/>
        <v/>
      </c>
      <c r="V678" s="13" t="str">
        <f t="shared" ref="V678" si="363">IF(OR($N$15="Int.",ISBLANK($N$15)),"",IF(AND(U679="NO*",U681="NO*"),"Case 0",IF(U678="VALID",IF(U680="VALID",IF(U679="YES",IF(U681="YES","Case 1","Case 2"),IF(U681="YES","Case 3","Case 4")),IF(U679="YES",IF(U681="YES","Case 5","Case 6"),IF(U681="YES","Case 7","Case 8"))),IF(U680="VALID",IF(U679="YES",IF(U681="YES","Case 9","Case 10"),IF(U681="YES","Case 11","Case 12")),IF(U679="YES",IF(U681="YES","Case 13","Case 14"),IF(U681="YES","Case 15","Case 16"))))))</f>
        <v/>
      </c>
    </row>
    <row r="679" spans="1:22" ht="13.2" customHeight="1" x14ac:dyDescent="0.3">
      <c r="A679" s="28"/>
      <c r="B679" s="28"/>
      <c r="C679" s="28"/>
      <c r="D679" s="28"/>
      <c r="E679" s="28"/>
      <c r="F679" s="28"/>
      <c r="G679" s="37"/>
      <c r="H679" s="28"/>
      <c r="I679" s="28"/>
      <c r="J679" s="28"/>
      <c r="K679" s="28"/>
      <c r="L679" s="28"/>
      <c r="M679" s="28"/>
      <c r="N679" s="28"/>
      <c r="O679" s="29"/>
      <c r="P679" t="str">
        <f t="shared" ref="P679:P681" si="364">IF(D$167="","",D$167)</f>
        <v/>
      </c>
      <c r="Q679" t="s">
        <v>772</v>
      </c>
      <c r="R679" t="s">
        <v>32</v>
      </c>
      <c r="S679" t="s">
        <v>480</v>
      </c>
      <c r="U679" t="str">
        <f t="shared" si="354"/>
        <v/>
      </c>
      <c r="V679" s="13"/>
    </row>
    <row r="680" spans="1:22" ht="13.2" customHeight="1" x14ac:dyDescent="0.3">
      <c r="A680" s="28"/>
      <c r="B680" s="28"/>
      <c r="C680" s="28"/>
      <c r="D680" s="28"/>
      <c r="E680" s="28"/>
      <c r="F680" s="28"/>
      <c r="G680" s="37"/>
      <c r="H680" s="28"/>
      <c r="I680" s="28"/>
      <c r="J680" s="28"/>
      <c r="K680" s="28"/>
      <c r="L680" s="28"/>
      <c r="M680" s="28"/>
      <c r="N680" s="28"/>
      <c r="O680" s="29"/>
      <c r="P680" t="str">
        <f t="shared" si="364"/>
        <v/>
      </c>
      <c r="Q680" t="s">
        <v>773</v>
      </c>
      <c r="R680" t="s">
        <v>25</v>
      </c>
      <c r="S680" t="s">
        <v>480</v>
      </c>
      <c r="U680" t="str">
        <f t="shared" si="351"/>
        <v/>
      </c>
      <c r="V680" s="13"/>
    </row>
    <row r="681" spans="1:22" ht="13.2" customHeight="1" x14ac:dyDescent="0.3">
      <c r="A681" s="28"/>
      <c r="B681" s="28"/>
      <c r="C681" s="28"/>
      <c r="D681" s="28"/>
      <c r="E681" s="28"/>
      <c r="F681" s="28"/>
      <c r="G681" s="37"/>
      <c r="H681" s="28"/>
      <c r="I681" s="28"/>
      <c r="J681" s="28"/>
      <c r="K681" s="28"/>
      <c r="L681" s="28"/>
      <c r="M681" s="28"/>
      <c r="N681" s="28"/>
      <c r="O681" s="29"/>
      <c r="P681" t="str">
        <f t="shared" si="364"/>
        <v/>
      </c>
      <c r="Q681" t="s">
        <v>773</v>
      </c>
      <c r="R681" t="s">
        <v>32</v>
      </c>
      <c r="S681" t="s">
        <v>480</v>
      </c>
      <c r="U681" t="str">
        <f t="shared" si="354"/>
        <v/>
      </c>
      <c r="V681" s="13"/>
    </row>
    <row r="682" spans="1:22" ht="13.2" customHeight="1" x14ac:dyDescent="0.3">
      <c r="A682" s="28"/>
      <c r="B682" s="28"/>
      <c r="C682" s="28"/>
      <c r="D682" s="28"/>
      <c r="E682" s="28"/>
      <c r="F682" s="28"/>
      <c r="G682" s="37"/>
      <c r="H682" s="28"/>
      <c r="I682" s="28"/>
      <c r="J682" s="28"/>
      <c r="K682" s="28"/>
      <c r="L682" s="28"/>
      <c r="M682" s="28"/>
      <c r="N682" s="28"/>
      <c r="O682" s="29"/>
      <c r="P682" t="str">
        <f>IF(D$168="","",D$168)</f>
        <v/>
      </c>
      <c r="Q682" t="s">
        <v>774</v>
      </c>
      <c r="R682" t="s">
        <v>25</v>
      </c>
      <c r="S682" t="s">
        <v>482</v>
      </c>
      <c r="U682" t="str">
        <f t="shared" si="351"/>
        <v/>
      </c>
      <c r="V682" s="13" t="str">
        <f t="shared" ref="V682" si="365">IF(OR($N$15="Int.",ISBLANK($N$15)),"",IF(AND(U683="NO*",U685="NO*"),"Case 0",IF(U682="VALID",IF(U684="VALID",IF(U683="YES",IF(U685="YES","Case 1","Case 2"),IF(U685="YES","Case 3","Case 4")),IF(U683="YES",IF(U685="YES","Case 5","Case 6"),IF(U685="YES","Case 7","Case 8"))),IF(U684="VALID",IF(U683="YES",IF(U685="YES","Case 9","Case 10"),IF(U685="YES","Case 11","Case 12")),IF(U683="YES",IF(U685="YES","Case 13","Case 14"),IF(U685="YES","Case 15","Case 16"))))))</f>
        <v/>
      </c>
    </row>
    <row r="683" spans="1:22" ht="13.2" customHeight="1" x14ac:dyDescent="0.3">
      <c r="A683" s="28"/>
      <c r="B683" s="28"/>
      <c r="C683" s="28"/>
      <c r="D683" s="28"/>
      <c r="E683" s="28"/>
      <c r="F683" s="28"/>
      <c r="G683" s="37"/>
      <c r="H683" s="28"/>
      <c r="I683" s="28"/>
      <c r="J683" s="28"/>
      <c r="K683" s="28"/>
      <c r="L683" s="28"/>
      <c r="M683" s="28"/>
      <c r="N683" s="28"/>
      <c r="O683" s="29"/>
      <c r="P683" t="str">
        <f t="shared" ref="P683:P685" si="366">IF(D$168="","",D$168)</f>
        <v/>
      </c>
      <c r="Q683" t="s">
        <v>774</v>
      </c>
      <c r="R683" t="s">
        <v>32</v>
      </c>
      <c r="S683" t="s">
        <v>482</v>
      </c>
      <c r="U683" t="str">
        <f t="shared" si="354"/>
        <v/>
      </c>
      <c r="V683" s="13"/>
    </row>
    <row r="684" spans="1:22" ht="13.2" customHeight="1" x14ac:dyDescent="0.3">
      <c r="A684" s="28"/>
      <c r="B684" s="28"/>
      <c r="C684" s="28"/>
      <c r="D684" s="28"/>
      <c r="E684" s="28"/>
      <c r="F684" s="28"/>
      <c r="G684" s="37"/>
      <c r="H684" s="28"/>
      <c r="I684" s="28"/>
      <c r="J684" s="28"/>
      <c r="K684" s="28"/>
      <c r="L684" s="28"/>
      <c r="M684" s="28"/>
      <c r="N684" s="28"/>
      <c r="O684" s="29"/>
      <c r="P684" t="str">
        <f t="shared" si="366"/>
        <v/>
      </c>
      <c r="Q684" t="s">
        <v>775</v>
      </c>
      <c r="R684" t="s">
        <v>25</v>
      </c>
      <c r="S684" t="s">
        <v>482</v>
      </c>
      <c r="U684" t="str">
        <f t="shared" si="351"/>
        <v/>
      </c>
      <c r="V684" s="13"/>
    </row>
    <row r="685" spans="1:22" ht="13.2" customHeight="1" x14ac:dyDescent="0.3">
      <c r="A685" s="28"/>
      <c r="B685" s="28"/>
      <c r="C685" s="28"/>
      <c r="D685" s="28"/>
      <c r="E685" s="28"/>
      <c r="F685" s="28"/>
      <c r="G685" s="37"/>
      <c r="H685" s="28"/>
      <c r="I685" s="28"/>
      <c r="J685" s="28"/>
      <c r="K685" s="28"/>
      <c r="L685" s="28"/>
      <c r="M685" s="28"/>
      <c r="N685" s="28"/>
      <c r="O685" s="29"/>
      <c r="P685" t="str">
        <f t="shared" si="366"/>
        <v/>
      </c>
      <c r="Q685" t="s">
        <v>775</v>
      </c>
      <c r="R685" t="s">
        <v>32</v>
      </c>
      <c r="S685" t="s">
        <v>482</v>
      </c>
      <c r="U685" t="str">
        <f t="shared" si="354"/>
        <v/>
      </c>
      <c r="V685" s="13"/>
    </row>
    <row r="686" spans="1:22" ht="13.2" customHeight="1" x14ac:dyDescent="0.3">
      <c r="A686" s="28"/>
      <c r="B686" s="28"/>
      <c r="C686" s="28"/>
      <c r="D686" s="28"/>
      <c r="E686" s="28"/>
      <c r="F686" s="28"/>
      <c r="G686" s="37"/>
      <c r="H686" s="28"/>
      <c r="I686" s="28"/>
      <c r="J686" s="28"/>
      <c r="K686" s="28"/>
      <c r="L686" s="28"/>
      <c r="M686" s="28"/>
      <c r="N686" s="28"/>
      <c r="O686" s="29"/>
      <c r="P686" t="str">
        <f>IF(D$169="","",D$169)</f>
        <v/>
      </c>
      <c r="Q686" t="s">
        <v>776</v>
      </c>
      <c r="R686" t="s">
        <v>25</v>
      </c>
      <c r="S686" t="s">
        <v>485</v>
      </c>
      <c r="U686" t="str">
        <f t="shared" si="351"/>
        <v/>
      </c>
      <c r="V686" s="13" t="str">
        <f t="shared" ref="V686" si="367">IF(OR($N$15="Int.",ISBLANK($N$15)),"",IF(AND(U687="NO*",U689="NO*"),"Case 0",IF(U686="VALID",IF(U688="VALID",IF(U687="YES",IF(U689="YES","Case 1","Case 2"),IF(U689="YES","Case 3","Case 4")),IF(U687="YES",IF(U689="YES","Case 5","Case 6"),IF(U689="YES","Case 7","Case 8"))),IF(U688="VALID",IF(U687="YES",IF(U689="YES","Case 9","Case 10"),IF(U689="YES","Case 11","Case 12")),IF(U687="YES",IF(U689="YES","Case 13","Case 14"),IF(U689="YES","Case 15","Case 16"))))))</f>
        <v/>
      </c>
    </row>
    <row r="687" spans="1:22" ht="13.2" customHeight="1" x14ac:dyDescent="0.3">
      <c r="A687" s="28"/>
      <c r="B687" s="28"/>
      <c r="C687" s="28"/>
      <c r="D687" s="28"/>
      <c r="E687" s="28"/>
      <c r="F687" s="28"/>
      <c r="G687" s="37"/>
      <c r="H687" s="28"/>
      <c r="I687" s="28"/>
      <c r="J687" s="28"/>
      <c r="K687" s="28"/>
      <c r="L687" s="28"/>
      <c r="M687" s="28"/>
      <c r="N687" s="28"/>
      <c r="O687" s="29"/>
      <c r="P687" t="str">
        <f t="shared" ref="P687:P689" si="368">IF(D$169="","",D$169)</f>
        <v/>
      </c>
      <c r="Q687" t="s">
        <v>776</v>
      </c>
      <c r="R687" t="s">
        <v>32</v>
      </c>
      <c r="S687" t="s">
        <v>485</v>
      </c>
      <c r="U687" t="str">
        <f t="shared" si="354"/>
        <v/>
      </c>
      <c r="V687" s="13"/>
    </row>
    <row r="688" spans="1:22" ht="13.2" customHeight="1" x14ac:dyDescent="0.3">
      <c r="A688" s="28"/>
      <c r="B688" s="28"/>
      <c r="C688" s="28"/>
      <c r="D688" s="28"/>
      <c r="E688" s="28"/>
      <c r="F688" s="28"/>
      <c r="G688" s="37"/>
      <c r="H688" s="28"/>
      <c r="I688" s="28"/>
      <c r="J688" s="28"/>
      <c r="K688" s="28"/>
      <c r="L688" s="28"/>
      <c r="M688" s="28"/>
      <c r="N688" s="28"/>
      <c r="O688" s="29"/>
      <c r="P688" t="str">
        <f t="shared" si="368"/>
        <v/>
      </c>
      <c r="Q688" t="s">
        <v>777</v>
      </c>
      <c r="R688" t="s">
        <v>25</v>
      </c>
      <c r="S688" t="s">
        <v>485</v>
      </c>
      <c r="U688" t="str">
        <f t="shared" si="351"/>
        <v/>
      </c>
      <c r="V688" s="13"/>
    </row>
    <row r="689" spans="1:22" ht="13.2" customHeight="1" x14ac:dyDescent="0.3">
      <c r="A689" s="28"/>
      <c r="B689" s="28"/>
      <c r="C689" s="28"/>
      <c r="D689" s="28"/>
      <c r="E689" s="28"/>
      <c r="F689" s="28"/>
      <c r="G689" s="37"/>
      <c r="H689" s="28"/>
      <c r="I689" s="28"/>
      <c r="J689" s="28"/>
      <c r="K689" s="28"/>
      <c r="L689" s="28"/>
      <c r="M689" s="28"/>
      <c r="N689" s="28"/>
      <c r="O689" s="29"/>
      <c r="P689" t="str">
        <f t="shared" si="368"/>
        <v/>
      </c>
      <c r="Q689" t="s">
        <v>777</v>
      </c>
      <c r="R689" t="s">
        <v>32</v>
      </c>
      <c r="S689" t="s">
        <v>485</v>
      </c>
      <c r="U689" t="str">
        <f t="shared" si="354"/>
        <v/>
      </c>
      <c r="V689" s="13"/>
    </row>
    <row r="690" spans="1:22" ht="13.2" customHeight="1" x14ac:dyDescent="0.3">
      <c r="A690" s="28"/>
      <c r="B690" s="28"/>
      <c r="C690" s="28"/>
      <c r="D690" s="28"/>
      <c r="E690" s="28"/>
      <c r="F690" s="28"/>
      <c r="G690" s="37"/>
      <c r="H690" s="28"/>
      <c r="I690" s="28"/>
      <c r="J690" s="28"/>
      <c r="K690" s="28"/>
      <c r="L690" s="28"/>
      <c r="M690" s="28"/>
      <c r="N690" s="28"/>
      <c r="O690" s="29"/>
      <c r="P690" t="str">
        <f>IF(D$170="","",D$170)</f>
        <v/>
      </c>
      <c r="Q690" t="s">
        <v>778</v>
      </c>
      <c r="R690" t="s">
        <v>25</v>
      </c>
      <c r="S690" t="s">
        <v>487</v>
      </c>
      <c r="U690" t="str">
        <f t="shared" si="351"/>
        <v/>
      </c>
      <c r="V690" s="13" t="str">
        <f t="shared" ref="V690" si="369">IF(OR($N$15="Int.",ISBLANK($N$15)),"",IF(AND(U691="NO*",U693="NO*"),"Case 0",IF(U690="VALID",IF(U692="VALID",IF(U691="YES",IF(U693="YES","Case 1","Case 2"),IF(U693="YES","Case 3","Case 4")),IF(U691="YES",IF(U693="YES","Case 5","Case 6"),IF(U693="YES","Case 7","Case 8"))),IF(U692="VALID",IF(U691="YES",IF(U693="YES","Case 9","Case 10"),IF(U693="YES","Case 11","Case 12")),IF(U691="YES",IF(U693="YES","Case 13","Case 14"),IF(U693="YES","Case 15","Case 16"))))))</f>
        <v/>
      </c>
    </row>
    <row r="691" spans="1:22" ht="13.2" customHeight="1" x14ac:dyDescent="0.3">
      <c r="A691" s="28"/>
      <c r="B691" s="28"/>
      <c r="C691" s="28"/>
      <c r="D691" s="28"/>
      <c r="E691" s="28"/>
      <c r="F691" s="28"/>
      <c r="G691" s="37"/>
      <c r="H691" s="28"/>
      <c r="I691" s="28"/>
      <c r="J691" s="28"/>
      <c r="K691" s="28"/>
      <c r="L691" s="28"/>
      <c r="M691" s="28"/>
      <c r="N691" s="28"/>
      <c r="O691" s="29"/>
      <c r="P691" t="str">
        <f t="shared" ref="P691:P693" si="370">IF(D$170="","",D$170)</f>
        <v/>
      </c>
      <c r="Q691" t="s">
        <v>778</v>
      </c>
      <c r="R691" t="s">
        <v>32</v>
      </c>
      <c r="S691" t="s">
        <v>487</v>
      </c>
      <c r="U691" t="str">
        <f t="shared" si="354"/>
        <v/>
      </c>
      <c r="V691" s="13"/>
    </row>
    <row r="692" spans="1:22" ht="13.2" customHeight="1" x14ac:dyDescent="0.3">
      <c r="A692" s="28"/>
      <c r="B692" s="28"/>
      <c r="C692" s="28"/>
      <c r="D692" s="28"/>
      <c r="E692" s="28"/>
      <c r="F692" s="28"/>
      <c r="G692" s="37"/>
      <c r="H692" s="28"/>
      <c r="I692" s="28"/>
      <c r="J692" s="28"/>
      <c r="K692" s="28"/>
      <c r="L692" s="28"/>
      <c r="M692" s="28"/>
      <c r="N692" s="28"/>
      <c r="O692" s="29"/>
      <c r="P692" t="str">
        <f t="shared" si="370"/>
        <v/>
      </c>
      <c r="Q692" t="s">
        <v>779</v>
      </c>
      <c r="R692" t="s">
        <v>25</v>
      </c>
      <c r="S692" t="s">
        <v>487</v>
      </c>
      <c r="U692" t="str">
        <f t="shared" si="351"/>
        <v/>
      </c>
      <c r="V692" s="13"/>
    </row>
    <row r="693" spans="1:22" ht="13.2" customHeight="1" x14ac:dyDescent="0.3">
      <c r="A693" s="28"/>
      <c r="B693" s="28"/>
      <c r="C693" s="28"/>
      <c r="D693" s="28"/>
      <c r="E693" s="28"/>
      <c r="F693" s="28"/>
      <c r="G693" s="37"/>
      <c r="H693" s="28"/>
      <c r="I693" s="28"/>
      <c r="J693" s="28"/>
      <c r="K693" s="28"/>
      <c r="L693" s="28"/>
      <c r="M693" s="28"/>
      <c r="N693" s="28"/>
      <c r="O693" s="29"/>
      <c r="P693" t="str">
        <f t="shared" si="370"/>
        <v/>
      </c>
      <c r="Q693" t="s">
        <v>779</v>
      </c>
      <c r="R693" t="s">
        <v>32</v>
      </c>
      <c r="S693" t="s">
        <v>487</v>
      </c>
      <c r="U693" t="str">
        <f t="shared" si="354"/>
        <v/>
      </c>
      <c r="V693" s="13"/>
    </row>
    <row r="694" spans="1:22" ht="13.2" customHeight="1" x14ac:dyDescent="0.3">
      <c r="A694" s="28"/>
      <c r="B694" s="28"/>
      <c r="C694" s="28"/>
      <c r="D694" s="28"/>
      <c r="E694" s="28"/>
      <c r="F694" s="28"/>
      <c r="G694" s="37"/>
      <c r="H694" s="28"/>
      <c r="I694" s="28"/>
      <c r="J694" s="28"/>
      <c r="K694" s="28"/>
      <c r="L694" s="28"/>
      <c r="M694" s="28"/>
      <c r="N694" s="28"/>
      <c r="O694" s="29"/>
      <c r="P694" t="str">
        <f>IF(D$171="","",D$171)</f>
        <v/>
      </c>
      <c r="Q694" t="s">
        <v>780</v>
      </c>
      <c r="R694" t="s">
        <v>25</v>
      </c>
      <c r="S694" t="s">
        <v>490</v>
      </c>
      <c r="U694" t="str">
        <f t="shared" si="351"/>
        <v/>
      </c>
      <c r="V694" s="13" t="str">
        <f t="shared" ref="V694" si="371">IF(OR($N$15="Int.",ISBLANK($N$15)),"",IF(AND(U695="NO*",U697="NO*"),"Case 0",IF(U694="VALID",IF(U696="VALID",IF(U695="YES",IF(U697="YES","Case 1","Case 2"),IF(U697="YES","Case 3","Case 4")),IF(U695="YES",IF(U697="YES","Case 5","Case 6"),IF(U697="YES","Case 7","Case 8"))),IF(U696="VALID",IF(U695="YES",IF(U697="YES","Case 9","Case 10"),IF(U697="YES","Case 11","Case 12")),IF(U695="YES",IF(U697="YES","Case 13","Case 14"),IF(U697="YES","Case 15","Case 16"))))))</f>
        <v/>
      </c>
    </row>
    <row r="695" spans="1:22" ht="13.2" customHeight="1" x14ac:dyDescent="0.3">
      <c r="A695" s="28"/>
      <c r="B695" s="28"/>
      <c r="C695" s="28"/>
      <c r="D695" s="28"/>
      <c r="E695" s="28"/>
      <c r="F695" s="28"/>
      <c r="G695" s="37"/>
      <c r="H695" s="28"/>
      <c r="I695" s="28"/>
      <c r="J695" s="28"/>
      <c r="K695" s="28"/>
      <c r="L695" s="28"/>
      <c r="M695" s="28"/>
      <c r="N695" s="28"/>
      <c r="O695" s="29"/>
      <c r="P695" t="str">
        <f t="shared" ref="P695:P697" si="372">IF(D$171="","",D$171)</f>
        <v/>
      </c>
      <c r="Q695" t="s">
        <v>780</v>
      </c>
      <c r="R695" t="s">
        <v>32</v>
      </c>
      <c r="S695" t="s">
        <v>490</v>
      </c>
      <c r="U695" t="str">
        <f t="shared" si="354"/>
        <v/>
      </c>
      <c r="V695" s="13"/>
    </row>
    <row r="696" spans="1:22" ht="13.2" customHeight="1" x14ac:dyDescent="0.3">
      <c r="A696" s="28"/>
      <c r="B696" s="28"/>
      <c r="C696" s="28"/>
      <c r="D696" s="28"/>
      <c r="E696" s="28"/>
      <c r="F696" s="28"/>
      <c r="G696" s="37"/>
      <c r="H696" s="28"/>
      <c r="I696" s="28"/>
      <c r="J696" s="28"/>
      <c r="K696" s="28"/>
      <c r="L696" s="28"/>
      <c r="M696" s="28"/>
      <c r="N696" s="28"/>
      <c r="O696" s="29"/>
      <c r="P696" t="str">
        <f t="shared" si="372"/>
        <v/>
      </c>
      <c r="Q696" t="s">
        <v>781</v>
      </c>
      <c r="R696" t="s">
        <v>25</v>
      </c>
      <c r="S696" t="s">
        <v>490</v>
      </c>
      <c r="U696" t="str">
        <f t="shared" si="351"/>
        <v/>
      </c>
      <c r="V696" s="13"/>
    </row>
    <row r="697" spans="1:22" ht="13.2" customHeight="1" x14ac:dyDescent="0.3">
      <c r="A697" s="28"/>
      <c r="B697" s="28"/>
      <c r="C697" s="28"/>
      <c r="D697" s="28"/>
      <c r="E697" s="28"/>
      <c r="F697" s="28"/>
      <c r="G697" s="37"/>
      <c r="H697" s="28"/>
      <c r="I697" s="28"/>
      <c r="J697" s="28"/>
      <c r="K697" s="28"/>
      <c r="L697" s="28"/>
      <c r="M697" s="28"/>
      <c r="N697" s="28"/>
      <c r="O697" s="29"/>
      <c r="P697" t="str">
        <f t="shared" si="372"/>
        <v/>
      </c>
      <c r="Q697" t="s">
        <v>781</v>
      </c>
      <c r="R697" t="s">
        <v>32</v>
      </c>
      <c r="S697" t="s">
        <v>490</v>
      </c>
      <c r="U697" t="str">
        <f t="shared" si="354"/>
        <v/>
      </c>
      <c r="V697" s="13"/>
    </row>
    <row r="698" spans="1:22" ht="13.2" customHeight="1" x14ac:dyDescent="0.3">
      <c r="A698" s="28"/>
      <c r="B698" s="28"/>
      <c r="C698" s="28"/>
      <c r="D698" s="28"/>
      <c r="E698" s="28"/>
      <c r="F698" s="28"/>
      <c r="G698" s="37"/>
      <c r="H698" s="28"/>
      <c r="I698" s="28"/>
      <c r="J698" s="28"/>
      <c r="K698" s="28"/>
      <c r="L698" s="28"/>
      <c r="M698" s="28"/>
      <c r="N698" s="28"/>
      <c r="O698" s="29"/>
      <c r="P698" t="str">
        <f>IF(D$172="","",D$172)</f>
        <v/>
      </c>
      <c r="Q698" t="s">
        <v>782</v>
      </c>
      <c r="R698" t="s">
        <v>25</v>
      </c>
      <c r="S698" t="s">
        <v>492</v>
      </c>
      <c r="U698" t="str">
        <f t="shared" si="351"/>
        <v/>
      </c>
      <c r="V698" s="13" t="str">
        <f t="shared" ref="V698" si="373">IF(OR($N$15="Int.",ISBLANK($N$15)),"",IF(AND(U699="NO*",U701="NO*"),"Case 0",IF(U698="VALID",IF(U700="VALID",IF(U699="YES",IF(U701="YES","Case 1","Case 2"),IF(U701="YES","Case 3","Case 4")),IF(U699="YES",IF(U701="YES","Case 5","Case 6"),IF(U701="YES","Case 7","Case 8"))),IF(U700="VALID",IF(U699="YES",IF(U701="YES","Case 9","Case 10"),IF(U701="YES","Case 11","Case 12")),IF(U699="YES",IF(U701="YES","Case 13","Case 14"),IF(U701="YES","Case 15","Case 16"))))))</f>
        <v/>
      </c>
    </row>
    <row r="699" spans="1:22" ht="13.2" customHeight="1" x14ac:dyDescent="0.3">
      <c r="A699" s="28"/>
      <c r="B699" s="28"/>
      <c r="C699" s="28"/>
      <c r="D699" s="28"/>
      <c r="E699" s="28"/>
      <c r="F699" s="28"/>
      <c r="G699" s="37"/>
      <c r="H699" s="28"/>
      <c r="I699" s="28"/>
      <c r="J699" s="28"/>
      <c r="K699" s="28"/>
      <c r="L699" s="28"/>
      <c r="M699" s="28"/>
      <c r="N699" s="28"/>
      <c r="O699" s="29"/>
      <c r="P699" t="str">
        <f t="shared" ref="P699:P701" si="374">IF(D$172="","",D$172)</f>
        <v/>
      </c>
      <c r="Q699" t="s">
        <v>782</v>
      </c>
      <c r="R699" t="s">
        <v>32</v>
      </c>
      <c r="S699" t="s">
        <v>492</v>
      </c>
      <c r="U699" t="str">
        <f t="shared" si="354"/>
        <v/>
      </c>
      <c r="V699" s="13"/>
    </row>
    <row r="700" spans="1:22" ht="13.2" customHeight="1" x14ac:dyDescent="0.3">
      <c r="A700" s="28"/>
      <c r="B700" s="28"/>
      <c r="C700" s="28"/>
      <c r="D700" s="28"/>
      <c r="E700" s="28"/>
      <c r="F700" s="28"/>
      <c r="G700" s="37"/>
      <c r="H700" s="28"/>
      <c r="I700" s="28"/>
      <c r="J700" s="28"/>
      <c r="K700" s="28"/>
      <c r="L700" s="28"/>
      <c r="M700" s="28"/>
      <c r="N700" s="28"/>
      <c r="O700" s="29"/>
      <c r="P700" t="str">
        <f t="shared" si="374"/>
        <v/>
      </c>
      <c r="Q700" t="s">
        <v>783</v>
      </c>
      <c r="R700" t="s">
        <v>25</v>
      </c>
      <c r="S700" t="s">
        <v>492</v>
      </c>
      <c r="U700" t="str">
        <f t="shared" si="351"/>
        <v/>
      </c>
      <c r="V700" s="13"/>
    </row>
    <row r="701" spans="1:22" ht="13.2" customHeight="1" x14ac:dyDescent="0.3">
      <c r="A701" s="28"/>
      <c r="B701" s="28"/>
      <c r="C701" s="28"/>
      <c r="D701" s="28"/>
      <c r="E701" s="28"/>
      <c r="F701" s="28"/>
      <c r="G701" s="37"/>
      <c r="H701" s="28"/>
      <c r="I701" s="28"/>
      <c r="J701" s="28"/>
      <c r="K701" s="28"/>
      <c r="L701" s="28"/>
      <c r="M701" s="28"/>
      <c r="N701" s="28"/>
      <c r="O701" s="29"/>
      <c r="P701" t="str">
        <f t="shared" si="374"/>
        <v/>
      </c>
      <c r="Q701" t="s">
        <v>783</v>
      </c>
      <c r="R701" t="s">
        <v>32</v>
      </c>
      <c r="S701" t="s">
        <v>492</v>
      </c>
      <c r="U701" t="str">
        <f t="shared" si="354"/>
        <v/>
      </c>
      <c r="V701" s="13"/>
    </row>
    <row r="702" spans="1:22" ht="13.2" customHeight="1" x14ac:dyDescent="0.3">
      <c r="A702" s="28"/>
      <c r="B702" s="28"/>
      <c r="C702" s="28"/>
      <c r="D702" s="28"/>
      <c r="E702" s="28"/>
      <c r="F702" s="28"/>
      <c r="G702" s="37"/>
      <c r="H702" s="28"/>
      <c r="I702" s="28"/>
      <c r="J702" s="28"/>
      <c r="K702" s="28"/>
      <c r="L702" s="28"/>
      <c r="M702" s="28"/>
      <c r="N702" s="28"/>
      <c r="O702" s="29"/>
      <c r="P702" t="str">
        <f>IF(D$173="","",D$173)</f>
        <v/>
      </c>
      <c r="Q702" t="s">
        <v>784</v>
      </c>
      <c r="R702" t="s">
        <v>25</v>
      </c>
      <c r="S702" t="s">
        <v>495</v>
      </c>
      <c r="U702" t="str">
        <f t="shared" si="351"/>
        <v/>
      </c>
      <c r="V702" s="13" t="str">
        <f t="shared" ref="V702" si="375">IF(OR($N$15="Int.",ISBLANK($N$15)),"",IF(AND(U703="NO*",U705="NO*"),"Case 0",IF(U702="VALID",IF(U704="VALID",IF(U703="YES",IF(U705="YES","Case 1","Case 2"),IF(U705="YES","Case 3","Case 4")),IF(U703="YES",IF(U705="YES","Case 5","Case 6"),IF(U705="YES","Case 7","Case 8"))),IF(U704="VALID",IF(U703="YES",IF(U705="YES","Case 9","Case 10"),IF(U705="YES","Case 11","Case 12")),IF(U703="YES",IF(U705="YES","Case 13","Case 14"),IF(U705="YES","Case 15","Case 16"))))))</f>
        <v/>
      </c>
    </row>
    <row r="703" spans="1:22" ht="13.2" customHeight="1" x14ac:dyDescent="0.3">
      <c r="A703" s="28"/>
      <c r="B703" s="28"/>
      <c r="C703" s="28"/>
      <c r="D703" s="28"/>
      <c r="E703" s="28"/>
      <c r="F703" s="28"/>
      <c r="G703" s="37"/>
      <c r="H703" s="28"/>
      <c r="I703" s="28"/>
      <c r="J703" s="28"/>
      <c r="K703" s="28"/>
      <c r="L703" s="28"/>
      <c r="M703" s="28"/>
      <c r="N703" s="28"/>
      <c r="O703" s="29"/>
      <c r="P703" t="str">
        <f t="shared" ref="P703:P705" si="376">IF(D$173="","",D$173)</f>
        <v/>
      </c>
      <c r="Q703" t="s">
        <v>784</v>
      </c>
      <c r="R703" t="s">
        <v>32</v>
      </c>
      <c r="S703" t="s">
        <v>495</v>
      </c>
      <c r="U703" t="str">
        <f t="shared" si="354"/>
        <v/>
      </c>
      <c r="V703" s="13"/>
    </row>
    <row r="704" spans="1:22" ht="13.2" customHeight="1" x14ac:dyDescent="0.3">
      <c r="A704" s="28"/>
      <c r="B704" s="28"/>
      <c r="C704" s="28"/>
      <c r="D704" s="28"/>
      <c r="E704" s="28"/>
      <c r="F704" s="28"/>
      <c r="G704" s="37"/>
      <c r="H704" s="28"/>
      <c r="I704" s="28"/>
      <c r="J704" s="28"/>
      <c r="K704" s="28"/>
      <c r="L704" s="28"/>
      <c r="M704" s="28"/>
      <c r="N704" s="28"/>
      <c r="O704" s="29"/>
      <c r="P704" t="str">
        <f t="shared" si="376"/>
        <v/>
      </c>
      <c r="Q704" t="s">
        <v>785</v>
      </c>
      <c r="R704" t="s">
        <v>25</v>
      </c>
      <c r="S704" t="s">
        <v>495</v>
      </c>
      <c r="U704" t="str">
        <f t="shared" si="351"/>
        <v/>
      </c>
      <c r="V704" s="13"/>
    </row>
    <row r="705" spans="1:22" ht="13.2" customHeight="1" x14ac:dyDescent="0.3">
      <c r="A705" s="28"/>
      <c r="B705" s="28"/>
      <c r="C705" s="28"/>
      <c r="D705" s="28"/>
      <c r="E705" s="28"/>
      <c r="F705" s="28"/>
      <c r="G705" s="37"/>
      <c r="H705" s="28"/>
      <c r="I705" s="28"/>
      <c r="J705" s="28"/>
      <c r="K705" s="28"/>
      <c r="L705" s="28"/>
      <c r="M705" s="28"/>
      <c r="N705" s="28"/>
      <c r="O705" s="29"/>
      <c r="P705" t="str">
        <f t="shared" si="376"/>
        <v/>
      </c>
      <c r="Q705" t="s">
        <v>785</v>
      </c>
      <c r="R705" t="s">
        <v>32</v>
      </c>
      <c r="S705" t="s">
        <v>495</v>
      </c>
      <c r="U705" t="str">
        <f t="shared" si="354"/>
        <v/>
      </c>
      <c r="V705" s="13"/>
    </row>
    <row r="706" spans="1:22" ht="13.2" customHeight="1" x14ac:dyDescent="0.3">
      <c r="A706" s="28"/>
      <c r="B706" s="28"/>
      <c r="C706" s="28"/>
      <c r="D706" s="28"/>
      <c r="E706" s="28"/>
      <c r="F706" s="28"/>
      <c r="G706" s="37"/>
      <c r="H706" s="28"/>
      <c r="I706" s="28"/>
      <c r="J706" s="28"/>
      <c r="K706" s="28"/>
      <c r="L706" s="28"/>
      <c r="M706" s="28"/>
      <c r="N706" s="28"/>
      <c r="O706" s="29"/>
      <c r="P706" t="str">
        <f>IF(D$174="","",D$174)</f>
        <v/>
      </c>
      <c r="Q706" t="s">
        <v>786</v>
      </c>
      <c r="R706" t="s">
        <v>25</v>
      </c>
      <c r="S706" t="s">
        <v>497</v>
      </c>
      <c r="U706" t="str">
        <f t="shared" si="351"/>
        <v/>
      </c>
      <c r="V706" s="13" t="str">
        <f t="shared" ref="V706" si="377">IF(OR($N$15="Int.",ISBLANK($N$15)),"",IF(AND(U707="NO*",U709="NO*"),"Case 0",IF(U706="VALID",IF(U708="VALID",IF(U707="YES",IF(U709="YES","Case 1","Case 2"),IF(U709="YES","Case 3","Case 4")),IF(U707="YES",IF(U709="YES","Case 5","Case 6"),IF(U709="YES","Case 7","Case 8"))),IF(U708="VALID",IF(U707="YES",IF(U709="YES","Case 9","Case 10"),IF(U709="YES","Case 11","Case 12")),IF(U707="YES",IF(U709="YES","Case 13","Case 14"),IF(U709="YES","Case 15","Case 16"))))))</f>
        <v/>
      </c>
    </row>
    <row r="707" spans="1:22" ht="13.2" customHeight="1" x14ac:dyDescent="0.3">
      <c r="A707" s="28"/>
      <c r="B707" s="28"/>
      <c r="C707" s="28"/>
      <c r="D707" s="28"/>
      <c r="E707" s="28"/>
      <c r="F707" s="28"/>
      <c r="G707" s="37"/>
      <c r="H707" s="28"/>
      <c r="I707" s="28"/>
      <c r="J707" s="28"/>
      <c r="K707" s="28"/>
      <c r="L707" s="28"/>
      <c r="M707" s="28"/>
      <c r="N707" s="28"/>
      <c r="O707" s="29"/>
      <c r="P707" t="str">
        <f t="shared" ref="P707:P709" si="378">IF(D$174="","",D$174)</f>
        <v/>
      </c>
      <c r="Q707" t="s">
        <v>786</v>
      </c>
      <c r="R707" t="s">
        <v>32</v>
      </c>
      <c r="S707" t="s">
        <v>497</v>
      </c>
      <c r="U707" t="str">
        <f t="shared" si="354"/>
        <v/>
      </c>
      <c r="V707" s="13"/>
    </row>
    <row r="708" spans="1:22" ht="13.2" customHeight="1" x14ac:dyDescent="0.3">
      <c r="A708" s="28"/>
      <c r="B708" s="28"/>
      <c r="C708" s="28"/>
      <c r="D708" s="28"/>
      <c r="E708" s="28"/>
      <c r="F708" s="28"/>
      <c r="G708" s="37"/>
      <c r="H708" s="28"/>
      <c r="I708" s="28"/>
      <c r="J708" s="28"/>
      <c r="K708" s="28"/>
      <c r="L708" s="28"/>
      <c r="M708" s="28"/>
      <c r="N708" s="28"/>
      <c r="O708" s="29"/>
      <c r="P708" t="str">
        <f t="shared" si="378"/>
        <v/>
      </c>
      <c r="Q708" t="s">
        <v>787</v>
      </c>
      <c r="R708" t="s">
        <v>25</v>
      </c>
      <c r="S708" t="s">
        <v>497</v>
      </c>
      <c r="U708" t="str">
        <f t="shared" si="351"/>
        <v/>
      </c>
      <c r="V708" s="13"/>
    </row>
    <row r="709" spans="1:22" ht="13.2" customHeight="1" x14ac:dyDescent="0.3">
      <c r="A709" s="28"/>
      <c r="B709" s="28"/>
      <c r="C709" s="28"/>
      <c r="D709" s="28"/>
      <c r="E709" s="28"/>
      <c r="F709" s="28"/>
      <c r="G709" s="37"/>
      <c r="H709" s="28"/>
      <c r="I709" s="28"/>
      <c r="J709" s="28"/>
      <c r="K709" s="28"/>
      <c r="L709" s="28"/>
      <c r="M709" s="28"/>
      <c r="N709" s="28"/>
      <c r="O709" s="29"/>
      <c r="P709" t="str">
        <f t="shared" si="378"/>
        <v/>
      </c>
      <c r="Q709" t="s">
        <v>787</v>
      </c>
      <c r="R709" t="s">
        <v>32</v>
      </c>
      <c r="S709" t="s">
        <v>497</v>
      </c>
      <c r="U709" t="str">
        <f t="shared" si="354"/>
        <v/>
      </c>
      <c r="V709" s="13"/>
    </row>
    <row r="710" spans="1:22" ht="13.2" customHeight="1" x14ac:dyDescent="0.3">
      <c r="A710" s="28"/>
      <c r="B710" s="28"/>
      <c r="C710" s="28"/>
      <c r="D710" s="28"/>
      <c r="E710" s="28"/>
      <c r="F710" s="28"/>
      <c r="G710" s="37"/>
      <c r="H710" s="28"/>
      <c r="I710" s="28"/>
      <c r="J710" s="28"/>
      <c r="K710" s="28"/>
      <c r="L710" s="28"/>
      <c r="M710" s="28"/>
      <c r="N710" s="28"/>
      <c r="O710" s="29"/>
      <c r="P710" t="str">
        <f>IF(D$175="","",D$175)</f>
        <v/>
      </c>
      <c r="Q710" t="s">
        <v>788</v>
      </c>
      <c r="R710" t="s">
        <v>25</v>
      </c>
      <c r="S710" t="s">
        <v>500</v>
      </c>
      <c r="U710" t="str">
        <f t="shared" si="351"/>
        <v/>
      </c>
      <c r="V710" s="13" t="str">
        <f t="shared" ref="V710" si="379">IF(OR($N$15="Int.",ISBLANK($N$15)),"",IF(AND(U711="NO*",U713="NO*"),"Case 0",IF(U710="VALID",IF(U712="VALID",IF(U711="YES",IF(U713="YES","Case 1","Case 2"),IF(U713="YES","Case 3","Case 4")),IF(U711="YES",IF(U713="YES","Case 5","Case 6"),IF(U713="YES","Case 7","Case 8"))),IF(U712="VALID",IF(U711="YES",IF(U713="YES","Case 9","Case 10"),IF(U713="YES","Case 11","Case 12")),IF(U711="YES",IF(U713="YES","Case 13","Case 14"),IF(U713="YES","Case 15","Case 16"))))))</f>
        <v/>
      </c>
    </row>
    <row r="711" spans="1:22" ht="13.2" customHeight="1" x14ac:dyDescent="0.3">
      <c r="A711" s="28"/>
      <c r="B711" s="28"/>
      <c r="C711" s="28"/>
      <c r="D711" s="28"/>
      <c r="E711" s="28"/>
      <c r="F711" s="28"/>
      <c r="G711" s="37"/>
      <c r="H711" s="28"/>
      <c r="I711" s="28"/>
      <c r="J711" s="28"/>
      <c r="K711" s="28"/>
      <c r="L711" s="28"/>
      <c r="M711" s="28"/>
      <c r="N711" s="28"/>
      <c r="O711" s="29"/>
      <c r="P711" t="str">
        <f t="shared" ref="P711:P713" si="380">IF(D$175="","",D$175)</f>
        <v/>
      </c>
      <c r="Q711" t="s">
        <v>788</v>
      </c>
      <c r="R711" t="s">
        <v>32</v>
      </c>
      <c r="S711" t="s">
        <v>500</v>
      </c>
      <c r="U711" t="str">
        <f t="shared" si="354"/>
        <v/>
      </c>
      <c r="V711" s="13"/>
    </row>
    <row r="712" spans="1:22" ht="13.2" customHeight="1" x14ac:dyDescent="0.3">
      <c r="A712" s="28"/>
      <c r="B712" s="28"/>
      <c r="C712" s="28"/>
      <c r="D712" s="28"/>
      <c r="E712" s="28"/>
      <c r="F712" s="28"/>
      <c r="G712" s="37"/>
      <c r="H712" s="28"/>
      <c r="I712" s="28"/>
      <c r="J712" s="28"/>
      <c r="K712" s="28"/>
      <c r="L712" s="28"/>
      <c r="M712" s="28"/>
      <c r="N712" s="28"/>
      <c r="O712" s="29"/>
      <c r="P712" t="str">
        <f t="shared" si="380"/>
        <v/>
      </c>
      <c r="Q712" t="s">
        <v>789</v>
      </c>
      <c r="R712" t="s">
        <v>25</v>
      </c>
      <c r="S712" t="s">
        <v>500</v>
      </c>
      <c r="U712" t="str">
        <f t="shared" si="351"/>
        <v/>
      </c>
      <c r="V712" s="13"/>
    </row>
    <row r="713" spans="1:22" ht="13.2" customHeight="1" x14ac:dyDescent="0.3">
      <c r="A713" s="28"/>
      <c r="B713" s="28"/>
      <c r="C713" s="28"/>
      <c r="D713" s="28"/>
      <c r="E713" s="28"/>
      <c r="F713" s="28"/>
      <c r="G713" s="37"/>
      <c r="H713" s="28"/>
      <c r="I713" s="28"/>
      <c r="J713" s="28"/>
      <c r="K713" s="28"/>
      <c r="L713" s="28"/>
      <c r="M713" s="28"/>
      <c r="N713" s="28"/>
      <c r="O713" s="29"/>
      <c r="P713" t="str">
        <f t="shared" si="380"/>
        <v/>
      </c>
      <c r="Q713" t="s">
        <v>789</v>
      </c>
      <c r="R713" t="s">
        <v>32</v>
      </c>
      <c r="S713" t="s">
        <v>500</v>
      </c>
      <c r="U713" t="str">
        <f t="shared" si="354"/>
        <v/>
      </c>
      <c r="V713" s="13"/>
    </row>
    <row r="714" spans="1:22" ht="13.2" customHeight="1" x14ac:dyDescent="0.3">
      <c r="A714" s="28"/>
      <c r="B714" s="28"/>
      <c r="C714" s="28"/>
      <c r="D714" s="28"/>
      <c r="E714" s="28"/>
      <c r="F714" s="28"/>
      <c r="G714" s="37"/>
      <c r="H714" s="28"/>
      <c r="I714" s="28"/>
      <c r="J714" s="28"/>
      <c r="K714" s="28"/>
      <c r="L714" s="28"/>
      <c r="M714" s="28"/>
      <c r="N714" s="28"/>
      <c r="O714" s="29"/>
      <c r="P714" t="str">
        <f>IF(D$176="","",D$176)</f>
        <v/>
      </c>
      <c r="Q714" t="s">
        <v>790</v>
      </c>
      <c r="R714" t="s">
        <v>25</v>
      </c>
      <c r="S714" t="s">
        <v>502</v>
      </c>
      <c r="U714" t="str">
        <f t="shared" si="351"/>
        <v/>
      </c>
      <c r="V714" s="13" t="str">
        <f t="shared" ref="V714" si="381">IF(OR($N$15="Int.",ISBLANK($N$15)),"",IF(AND(U715="NO*",U717="NO*"),"Case 0",IF(U714="VALID",IF(U716="VALID",IF(U715="YES",IF(U717="YES","Case 1","Case 2"),IF(U717="YES","Case 3","Case 4")),IF(U715="YES",IF(U717="YES","Case 5","Case 6"),IF(U717="YES","Case 7","Case 8"))),IF(U716="VALID",IF(U715="YES",IF(U717="YES","Case 9","Case 10"),IF(U717="YES","Case 11","Case 12")),IF(U715="YES",IF(U717="YES","Case 13","Case 14"),IF(U717="YES","Case 15","Case 16"))))))</f>
        <v/>
      </c>
    </row>
    <row r="715" spans="1:22" ht="13.2" customHeight="1" x14ac:dyDescent="0.3">
      <c r="A715" s="28"/>
      <c r="B715" s="28"/>
      <c r="C715" s="28"/>
      <c r="D715" s="28"/>
      <c r="E715" s="28"/>
      <c r="F715" s="28"/>
      <c r="G715" s="37"/>
      <c r="H715" s="28"/>
      <c r="I715" s="28"/>
      <c r="J715" s="28"/>
      <c r="K715" s="28"/>
      <c r="L715" s="28"/>
      <c r="M715" s="28"/>
      <c r="N715" s="28"/>
      <c r="O715" s="29"/>
      <c r="P715" t="str">
        <f t="shared" ref="P715:P717" si="382">IF(D$176="","",D$176)</f>
        <v/>
      </c>
      <c r="Q715" t="s">
        <v>790</v>
      </c>
      <c r="R715" t="s">
        <v>32</v>
      </c>
      <c r="S715" t="s">
        <v>502</v>
      </c>
      <c r="U715" t="str">
        <f t="shared" si="354"/>
        <v/>
      </c>
      <c r="V715" s="13"/>
    </row>
    <row r="716" spans="1:22" ht="13.2" customHeight="1" x14ac:dyDescent="0.3">
      <c r="A716" s="28"/>
      <c r="B716" s="28"/>
      <c r="C716" s="28"/>
      <c r="D716" s="28"/>
      <c r="E716" s="28"/>
      <c r="F716" s="28"/>
      <c r="G716" s="37"/>
      <c r="H716" s="28"/>
      <c r="I716" s="28"/>
      <c r="J716" s="28"/>
      <c r="K716" s="28"/>
      <c r="L716" s="28"/>
      <c r="M716" s="28"/>
      <c r="N716" s="28"/>
      <c r="O716" s="29"/>
      <c r="P716" t="str">
        <f t="shared" si="382"/>
        <v/>
      </c>
      <c r="Q716" t="s">
        <v>791</v>
      </c>
      <c r="R716" t="s">
        <v>25</v>
      </c>
      <c r="S716" t="s">
        <v>502</v>
      </c>
      <c r="U716" t="str">
        <f t="shared" si="351"/>
        <v/>
      </c>
      <c r="V716" s="13"/>
    </row>
    <row r="717" spans="1:22" ht="13.2" customHeight="1" x14ac:dyDescent="0.3">
      <c r="A717" s="28"/>
      <c r="B717" s="28"/>
      <c r="C717" s="28"/>
      <c r="D717" s="28"/>
      <c r="E717" s="28"/>
      <c r="F717" s="28"/>
      <c r="G717" s="37"/>
      <c r="H717" s="28"/>
      <c r="I717" s="28"/>
      <c r="J717" s="28"/>
      <c r="K717" s="28"/>
      <c r="L717" s="28"/>
      <c r="M717" s="28"/>
      <c r="N717" s="28"/>
      <c r="O717" s="29"/>
      <c r="P717" t="str">
        <f t="shared" si="382"/>
        <v/>
      </c>
      <c r="Q717" t="s">
        <v>791</v>
      </c>
      <c r="R717" t="s">
        <v>32</v>
      </c>
      <c r="S717" t="s">
        <v>502</v>
      </c>
      <c r="U717" t="str">
        <f t="shared" si="354"/>
        <v/>
      </c>
      <c r="V717" s="13"/>
    </row>
    <row r="718" spans="1:22" ht="13.2" customHeight="1" x14ac:dyDescent="0.3">
      <c r="A718" s="28"/>
      <c r="B718" s="28"/>
      <c r="C718" s="28"/>
      <c r="D718" s="28"/>
      <c r="E718" s="28"/>
      <c r="F718" s="28"/>
      <c r="G718" s="37"/>
      <c r="H718" s="28"/>
      <c r="I718" s="28"/>
      <c r="J718" s="28"/>
      <c r="K718" s="28"/>
      <c r="L718" s="28"/>
      <c r="M718" s="28"/>
      <c r="N718" s="28"/>
      <c r="O718" s="29"/>
      <c r="P718" t="str">
        <f>IF(D$177="","",D$177)</f>
        <v/>
      </c>
      <c r="Q718" t="s">
        <v>792</v>
      </c>
      <c r="R718" t="s">
        <v>25</v>
      </c>
      <c r="S718" t="s">
        <v>505</v>
      </c>
      <c r="U718" t="str">
        <f t="shared" si="351"/>
        <v/>
      </c>
      <c r="V718" s="13" t="str">
        <f t="shared" ref="V718" si="383">IF(OR($N$15="Int.",ISBLANK($N$15)),"",IF(AND(U719="NO*",U721="NO*"),"Case 0",IF(U718="VALID",IF(U720="VALID",IF(U719="YES",IF(U721="YES","Case 1","Case 2"),IF(U721="YES","Case 3","Case 4")),IF(U719="YES",IF(U721="YES","Case 5","Case 6"),IF(U721="YES","Case 7","Case 8"))),IF(U720="VALID",IF(U719="YES",IF(U721="YES","Case 9","Case 10"),IF(U721="YES","Case 11","Case 12")),IF(U719="YES",IF(U721="YES","Case 13","Case 14"),IF(U721="YES","Case 15","Case 16"))))))</f>
        <v/>
      </c>
    </row>
    <row r="719" spans="1:22" ht="13.2" customHeight="1" x14ac:dyDescent="0.3">
      <c r="A719" s="28"/>
      <c r="B719" s="28"/>
      <c r="C719" s="28"/>
      <c r="D719" s="28"/>
      <c r="E719" s="28"/>
      <c r="F719" s="28"/>
      <c r="G719" s="37"/>
      <c r="H719" s="28"/>
      <c r="I719" s="28"/>
      <c r="J719" s="28"/>
      <c r="K719" s="28"/>
      <c r="L719" s="28"/>
      <c r="M719" s="28"/>
      <c r="N719" s="28"/>
      <c r="O719" s="29"/>
      <c r="P719" t="str">
        <f t="shared" ref="P719:P721" si="384">IF(D$177="","",D$177)</f>
        <v/>
      </c>
      <c r="Q719" t="s">
        <v>792</v>
      </c>
      <c r="R719" t="s">
        <v>32</v>
      </c>
      <c r="S719" t="s">
        <v>505</v>
      </c>
      <c r="U719" t="str">
        <f t="shared" si="354"/>
        <v/>
      </c>
      <c r="V719" s="13"/>
    </row>
    <row r="720" spans="1:22" ht="13.2" customHeight="1" x14ac:dyDescent="0.3">
      <c r="A720" s="28"/>
      <c r="B720" s="28"/>
      <c r="C720" s="28"/>
      <c r="D720" s="28"/>
      <c r="E720" s="28"/>
      <c r="F720" s="28"/>
      <c r="G720" s="37"/>
      <c r="H720" s="28"/>
      <c r="I720" s="28"/>
      <c r="J720" s="28"/>
      <c r="K720" s="28"/>
      <c r="L720" s="28"/>
      <c r="M720" s="28"/>
      <c r="N720" s="28"/>
      <c r="O720" s="29"/>
      <c r="P720" t="str">
        <f t="shared" si="384"/>
        <v/>
      </c>
      <c r="Q720" t="s">
        <v>793</v>
      </c>
      <c r="R720" t="s">
        <v>25</v>
      </c>
      <c r="S720" t="s">
        <v>505</v>
      </c>
      <c r="U720" t="str">
        <f t="shared" si="351"/>
        <v/>
      </c>
      <c r="V720" s="13"/>
    </row>
    <row r="721" spans="1:22" ht="13.2" customHeight="1" x14ac:dyDescent="0.3">
      <c r="A721" s="28"/>
      <c r="B721" s="28"/>
      <c r="C721" s="28"/>
      <c r="D721" s="28"/>
      <c r="E721" s="28"/>
      <c r="F721" s="28"/>
      <c r="G721" s="37"/>
      <c r="H721" s="28"/>
      <c r="I721" s="28"/>
      <c r="J721" s="28"/>
      <c r="K721" s="28"/>
      <c r="L721" s="28"/>
      <c r="M721" s="28"/>
      <c r="N721" s="28"/>
      <c r="O721" s="29"/>
      <c r="P721" t="str">
        <f t="shared" si="384"/>
        <v/>
      </c>
      <c r="Q721" t="s">
        <v>793</v>
      </c>
      <c r="R721" t="s">
        <v>32</v>
      </c>
      <c r="S721" t="s">
        <v>505</v>
      </c>
      <c r="U721" t="str">
        <f t="shared" si="354"/>
        <v/>
      </c>
      <c r="V721" s="13"/>
    </row>
    <row r="722" spans="1:22" ht="13.2" customHeight="1" x14ac:dyDescent="0.3">
      <c r="A722" s="28"/>
      <c r="B722" s="28"/>
      <c r="C722" s="28"/>
      <c r="D722" s="28"/>
      <c r="E722" s="28"/>
      <c r="F722" s="28"/>
      <c r="G722" s="37"/>
      <c r="H722" s="28"/>
      <c r="I722" s="28"/>
      <c r="J722" s="28"/>
      <c r="K722" s="28"/>
      <c r="L722" s="28"/>
      <c r="M722" s="28"/>
      <c r="N722" s="28"/>
      <c r="O722" s="29"/>
      <c r="P722" t="str">
        <f>IF(D$178="","",D$178)</f>
        <v/>
      </c>
      <c r="Q722" t="s">
        <v>794</v>
      </c>
      <c r="R722" t="s">
        <v>25</v>
      </c>
      <c r="S722" t="s">
        <v>507</v>
      </c>
      <c r="U722" t="str">
        <f t="shared" ref="U722:U768" si="385">IF($T$1&lt;&gt;"Cq","",IF(T722="","INVALID",IF(T722&lt;33,"VALID","INVALID")))</f>
        <v/>
      </c>
      <c r="V722" s="13" t="str">
        <f t="shared" ref="V722" si="386">IF(OR($N$15="Int.",ISBLANK($N$15)),"",IF(AND(U723="NO*",U725="NO*"),"Case 0",IF(U722="VALID",IF(U724="VALID",IF(U723="YES",IF(U725="YES","Case 1","Case 2"),IF(U725="YES","Case 3","Case 4")),IF(U723="YES",IF(U725="YES","Case 5","Case 6"),IF(U725="YES","Case 7","Case 8"))),IF(U724="VALID",IF(U723="YES",IF(U725="YES","Case 9","Case 10"),IF(U725="YES","Case 11","Case 12")),IF(U723="YES",IF(U725="YES","Case 13","Case 14"),IF(U725="YES","Case 15","Case 16"))))))</f>
        <v/>
      </c>
    </row>
    <row r="723" spans="1:22" ht="13.2" customHeight="1" x14ac:dyDescent="0.3">
      <c r="A723" s="28"/>
      <c r="B723" s="28"/>
      <c r="C723" s="28"/>
      <c r="D723" s="28"/>
      <c r="E723" s="28"/>
      <c r="F723" s="28"/>
      <c r="G723" s="37"/>
      <c r="H723" s="28"/>
      <c r="I723" s="28"/>
      <c r="J723" s="28"/>
      <c r="K723" s="28"/>
      <c r="L723" s="28"/>
      <c r="M723" s="28"/>
      <c r="N723" s="28"/>
      <c r="O723" s="29"/>
      <c r="P723" t="str">
        <f t="shared" ref="P723:P725" si="387">IF(D$178="","",D$178)</f>
        <v/>
      </c>
      <c r="Q723" t="s">
        <v>794</v>
      </c>
      <c r="R723" t="s">
        <v>32</v>
      </c>
      <c r="S723" t="s">
        <v>507</v>
      </c>
      <c r="U723" t="str">
        <f t="shared" ref="U723:U769" si="388">IF($T$1&lt;&gt;"Cq","",IF(T723="","NO",IF(T723&lt;33,"YES","NO*")))</f>
        <v/>
      </c>
      <c r="V723" s="13"/>
    </row>
    <row r="724" spans="1:22" ht="13.2" customHeight="1" x14ac:dyDescent="0.3">
      <c r="A724" s="28"/>
      <c r="B724" s="28"/>
      <c r="C724" s="28"/>
      <c r="D724" s="28"/>
      <c r="E724" s="28"/>
      <c r="F724" s="28"/>
      <c r="G724" s="37"/>
      <c r="H724" s="28"/>
      <c r="I724" s="28"/>
      <c r="J724" s="28"/>
      <c r="K724" s="28"/>
      <c r="L724" s="28"/>
      <c r="M724" s="28"/>
      <c r="N724" s="28"/>
      <c r="O724" s="29"/>
      <c r="P724" t="str">
        <f t="shared" si="387"/>
        <v/>
      </c>
      <c r="Q724" t="s">
        <v>795</v>
      </c>
      <c r="R724" t="s">
        <v>25</v>
      </c>
      <c r="S724" t="s">
        <v>507</v>
      </c>
      <c r="U724" t="str">
        <f t="shared" si="385"/>
        <v/>
      </c>
      <c r="V724" s="13"/>
    </row>
    <row r="725" spans="1:22" ht="13.2" customHeight="1" x14ac:dyDescent="0.3">
      <c r="A725" s="28"/>
      <c r="B725" s="28"/>
      <c r="C725" s="28"/>
      <c r="D725" s="28"/>
      <c r="E725" s="28"/>
      <c r="F725" s="28"/>
      <c r="G725" s="37"/>
      <c r="H725" s="28"/>
      <c r="I725" s="28"/>
      <c r="J725" s="28"/>
      <c r="K725" s="28"/>
      <c r="L725" s="28"/>
      <c r="M725" s="28"/>
      <c r="N725" s="28"/>
      <c r="O725" s="29"/>
      <c r="P725" t="str">
        <f t="shared" si="387"/>
        <v/>
      </c>
      <c r="Q725" t="s">
        <v>795</v>
      </c>
      <c r="R725" t="s">
        <v>32</v>
      </c>
      <c r="S725" t="s">
        <v>507</v>
      </c>
      <c r="U725" t="str">
        <f t="shared" si="388"/>
        <v/>
      </c>
      <c r="V725" s="13"/>
    </row>
    <row r="726" spans="1:22" ht="13.2" customHeight="1" x14ac:dyDescent="0.3">
      <c r="A726" s="28"/>
      <c r="B726" s="28"/>
      <c r="C726" s="28"/>
      <c r="D726" s="28"/>
      <c r="E726" s="28"/>
      <c r="F726" s="28"/>
      <c r="G726" s="37"/>
      <c r="H726" s="28"/>
      <c r="I726" s="28"/>
      <c r="J726" s="28"/>
      <c r="K726" s="28"/>
      <c r="L726" s="28"/>
      <c r="M726" s="28"/>
      <c r="N726" s="28"/>
      <c r="O726" s="29"/>
      <c r="P726" t="str">
        <f>IF(D$179="","",D$179)</f>
        <v/>
      </c>
      <c r="Q726" t="s">
        <v>796</v>
      </c>
      <c r="R726" t="s">
        <v>25</v>
      </c>
      <c r="S726" t="s">
        <v>510</v>
      </c>
      <c r="U726" t="str">
        <f t="shared" si="385"/>
        <v/>
      </c>
      <c r="V726" s="13" t="str">
        <f t="shared" ref="V726" si="389">IF(OR($N$15="Int.",ISBLANK($N$15)),"",IF(AND(U727="NO*",U729="NO*"),"Case 0",IF(U726="VALID",IF(U728="VALID",IF(U727="YES",IF(U729="YES","Case 1","Case 2"),IF(U729="YES","Case 3","Case 4")),IF(U727="YES",IF(U729="YES","Case 5","Case 6"),IF(U729="YES","Case 7","Case 8"))),IF(U728="VALID",IF(U727="YES",IF(U729="YES","Case 9","Case 10"),IF(U729="YES","Case 11","Case 12")),IF(U727="YES",IF(U729="YES","Case 13","Case 14"),IF(U729="YES","Case 15","Case 16"))))))</f>
        <v/>
      </c>
    </row>
    <row r="727" spans="1:22" ht="13.2" customHeight="1" x14ac:dyDescent="0.3">
      <c r="A727" s="28"/>
      <c r="B727" s="28"/>
      <c r="C727" s="28"/>
      <c r="D727" s="28"/>
      <c r="E727" s="28"/>
      <c r="F727" s="28"/>
      <c r="G727" s="37"/>
      <c r="H727" s="28"/>
      <c r="I727" s="28"/>
      <c r="J727" s="28"/>
      <c r="K727" s="28"/>
      <c r="L727" s="28"/>
      <c r="M727" s="28"/>
      <c r="N727" s="28"/>
      <c r="O727" s="29"/>
      <c r="P727" t="str">
        <f t="shared" ref="P727:P729" si="390">IF(D$179="","",D$179)</f>
        <v/>
      </c>
      <c r="Q727" t="s">
        <v>796</v>
      </c>
      <c r="R727" t="s">
        <v>32</v>
      </c>
      <c r="S727" t="s">
        <v>510</v>
      </c>
      <c r="U727" t="str">
        <f t="shared" si="388"/>
        <v/>
      </c>
      <c r="V727" s="13"/>
    </row>
    <row r="728" spans="1:22" ht="13.2" customHeight="1" x14ac:dyDescent="0.3">
      <c r="A728" s="28"/>
      <c r="B728" s="28"/>
      <c r="C728" s="28"/>
      <c r="D728" s="28"/>
      <c r="E728" s="28"/>
      <c r="F728" s="28"/>
      <c r="G728" s="37"/>
      <c r="H728" s="28"/>
      <c r="I728" s="28"/>
      <c r="J728" s="28"/>
      <c r="K728" s="28"/>
      <c r="L728" s="28"/>
      <c r="M728" s="28"/>
      <c r="N728" s="28"/>
      <c r="O728" s="29"/>
      <c r="P728" t="str">
        <f t="shared" si="390"/>
        <v/>
      </c>
      <c r="Q728" t="s">
        <v>797</v>
      </c>
      <c r="R728" t="s">
        <v>25</v>
      </c>
      <c r="S728" t="s">
        <v>510</v>
      </c>
      <c r="U728" t="str">
        <f t="shared" si="385"/>
        <v/>
      </c>
      <c r="V728" s="13"/>
    </row>
    <row r="729" spans="1:22" ht="13.2" customHeight="1" x14ac:dyDescent="0.3">
      <c r="A729" s="28"/>
      <c r="B729" s="28"/>
      <c r="C729" s="28"/>
      <c r="D729" s="28"/>
      <c r="E729" s="28"/>
      <c r="F729" s="28"/>
      <c r="G729" s="37"/>
      <c r="H729" s="28"/>
      <c r="I729" s="28"/>
      <c r="J729" s="28"/>
      <c r="K729" s="28"/>
      <c r="L729" s="28"/>
      <c r="M729" s="28"/>
      <c r="N729" s="28"/>
      <c r="O729" s="29"/>
      <c r="P729" t="str">
        <f t="shared" si="390"/>
        <v/>
      </c>
      <c r="Q729" t="s">
        <v>797</v>
      </c>
      <c r="R729" t="s">
        <v>32</v>
      </c>
      <c r="S729" t="s">
        <v>510</v>
      </c>
      <c r="U729" t="str">
        <f t="shared" si="388"/>
        <v/>
      </c>
      <c r="V729" s="13"/>
    </row>
    <row r="730" spans="1:22" ht="13.2" customHeight="1" x14ac:dyDescent="0.3">
      <c r="A730" s="28"/>
      <c r="B730" s="28"/>
      <c r="C730" s="28"/>
      <c r="D730" s="28"/>
      <c r="E730" s="28"/>
      <c r="F730" s="28"/>
      <c r="G730" s="37"/>
      <c r="H730" s="28"/>
      <c r="I730" s="28"/>
      <c r="J730" s="28"/>
      <c r="K730" s="28"/>
      <c r="L730" s="28"/>
      <c r="M730" s="28"/>
      <c r="N730" s="28"/>
      <c r="O730" s="29"/>
      <c r="P730" t="str">
        <f>IF(D$180="","",D$180)</f>
        <v/>
      </c>
      <c r="Q730" t="s">
        <v>798</v>
      </c>
      <c r="R730" t="s">
        <v>25</v>
      </c>
      <c r="S730" t="s">
        <v>512</v>
      </c>
      <c r="U730" t="str">
        <f t="shared" si="385"/>
        <v/>
      </c>
      <c r="V730" s="13" t="str">
        <f t="shared" ref="V730" si="391">IF(OR($N$15="Int.",ISBLANK($N$15)),"",IF(AND(U731="NO*",U733="NO*"),"Case 0",IF(U730="VALID",IF(U732="VALID",IF(U731="YES",IF(U733="YES","Case 1","Case 2"),IF(U733="YES","Case 3","Case 4")),IF(U731="YES",IF(U733="YES","Case 5","Case 6"),IF(U733="YES","Case 7","Case 8"))),IF(U732="VALID",IF(U731="YES",IF(U733="YES","Case 9","Case 10"),IF(U733="YES","Case 11","Case 12")),IF(U731="YES",IF(U733="YES","Case 13","Case 14"),IF(U733="YES","Case 15","Case 16"))))))</f>
        <v/>
      </c>
    </row>
    <row r="731" spans="1:22" ht="13.2" customHeight="1" x14ac:dyDescent="0.3">
      <c r="A731" s="28"/>
      <c r="B731" s="28"/>
      <c r="C731" s="28"/>
      <c r="D731" s="28"/>
      <c r="E731" s="28"/>
      <c r="F731" s="28"/>
      <c r="G731" s="37"/>
      <c r="H731" s="28"/>
      <c r="I731" s="28"/>
      <c r="J731" s="28"/>
      <c r="K731" s="28"/>
      <c r="L731" s="28"/>
      <c r="M731" s="28"/>
      <c r="N731" s="28"/>
      <c r="O731" s="29"/>
      <c r="P731" t="str">
        <f t="shared" ref="P731:P733" si="392">IF(D$180="","",D$180)</f>
        <v/>
      </c>
      <c r="Q731" t="s">
        <v>798</v>
      </c>
      <c r="R731" t="s">
        <v>32</v>
      </c>
      <c r="S731" t="s">
        <v>512</v>
      </c>
      <c r="U731" t="str">
        <f t="shared" si="388"/>
        <v/>
      </c>
      <c r="V731" s="13"/>
    </row>
    <row r="732" spans="1:22" ht="13.2" customHeight="1" x14ac:dyDescent="0.3">
      <c r="A732" s="28"/>
      <c r="B732" s="28"/>
      <c r="C732" s="28"/>
      <c r="D732" s="28"/>
      <c r="E732" s="28"/>
      <c r="F732" s="28"/>
      <c r="G732" s="37"/>
      <c r="H732" s="28"/>
      <c r="I732" s="28"/>
      <c r="J732" s="28"/>
      <c r="K732" s="28"/>
      <c r="L732" s="28"/>
      <c r="M732" s="28"/>
      <c r="N732" s="28"/>
      <c r="O732" s="29"/>
      <c r="P732" t="str">
        <f t="shared" si="392"/>
        <v/>
      </c>
      <c r="Q732" t="s">
        <v>799</v>
      </c>
      <c r="R732" t="s">
        <v>25</v>
      </c>
      <c r="S732" t="s">
        <v>512</v>
      </c>
      <c r="U732" t="str">
        <f t="shared" si="385"/>
        <v/>
      </c>
      <c r="V732" s="13"/>
    </row>
    <row r="733" spans="1:22" ht="13.2" customHeight="1" x14ac:dyDescent="0.3">
      <c r="A733" s="28"/>
      <c r="B733" s="28"/>
      <c r="C733" s="28"/>
      <c r="D733" s="28"/>
      <c r="E733" s="28"/>
      <c r="F733" s="28"/>
      <c r="G733" s="37"/>
      <c r="H733" s="28"/>
      <c r="I733" s="28"/>
      <c r="J733" s="28"/>
      <c r="K733" s="28"/>
      <c r="L733" s="28"/>
      <c r="M733" s="28"/>
      <c r="N733" s="28"/>
      <c r="O733" s="29"/>
      <c r="P733" t="str">
        <f t="shared" si="392"/>
        <v/>
      </c>
      <c r="Q733" t="s">
        <v>799</v>
      </c>
      <c r="R733" t="s">
        <v>32</v>
      </c>
      <c r="S733" t="s">
        <v>512</v>
      </c>
      <c r="U733" t="str">
        <f t="shared" si="388"/>
        <v/>
      </c>
      <c r="V733" s="13"/>
    </row>
    <row r="734" spans="1:22" ht="13.2" customHeight="1" x14ac:dyDescent="0.3">
      <c r="A734" s="28"/>
      <c r="B734" s="28"/>
      <c r="C734" s="28"/>
      <c r="D734" s="28"/>
      <c r="E734" s="28"/>
      <c r="F734" s="28"/>
      <c r="G734" s="37"/>
      <c r="H734" s="28"/>
      <c r="I734" s="28"/>
      <c r="J734" s="28"/>
      <c r="K734" s="28"/>
      <c r="L734" s="28"/>
      <c r="M734" s="28"/>
      <c r="N734" s="28"/>
      <c r="O734" s="29"/>
      <c r="P734" t="str">
        <f>IF(D$181="","",D$181)</f>
        <v/>
      </c>
      <c r="Q734" t="s">
        <v>114</v>
      </c>
      <c r="R734" t="s">
        <v>25</v>
      </c>
      <c r="S734" t="s">
        <v>515</v>
      </c>
      <c r="U734" t="str">
        <f t="shared" si="385"/>
        <v/>
      </c>
      <c r="V734" s="13" t="str">
        <f t="shared" ref="V734" si="393">IF(OR($N$15="Int.",ISBLANK($N$15)),"",IF(AND(U735="NO*",U737="NO*"),"Case 0",IF(U734="VALID",IF(U736="VALID",IF(U735="YES",IF(U737="YES","Case 1","Case 2"),IF(U737="YES","Case 3","Case 4")),IF(U735="YES",IF(U737="YES","Case 5","Case 6"),IF(U737="YES","Case 7","Case 8"))),IF(U736="VALID",IF(U735="YES",IF(U737="YES","Case 9","Case 10"),IF(U737="YES","Case 11","Case 12")),IF(U735="YES",IF(U737="YES","Case 13","Case 14"),IF(U737="YES","Case 15","Case 16"))))))</f>
        <v/>
      </c>
    </row>
    <row r="735" spans="1:22" ht="13.2" customHeight="1" x14ac:dyDescent="0.3">
      <c r="A735" s="28"/>
      <c r="B735" s="28"/>
      <c r="C735" s="28"/>
      <c r="D735" s="28"/>
      <c r="E735" s="28"/>
      <c r="F735" s="28"/>
      <c r="G735" s="37"/>
      <c r="H735" s="28"/>
      <c r="I735" s="28"/>
      <c r="J735" s="28"/>
      <c r="K735" s="28"/>
      <c r="L735" s="28"/>
      <c r="M735" s="28"/>
      <c r="N735" s="28"/>
      <c r="O735" s="29"/>
      <c r="P735" t="str">
        <f t="shared" ref="P735:P737" si="394">IF(D$181="","",D$181)</f>
        <v/>
      </c>
      <c r="Q735" t="s">
        <v>114</v>
      </c>
      <c r="R735" t="s">
        <v>32</v>
      </c>
      <c r="S735" t="s">
        <v>515</v>
      </c>
      <c r="U735" t="str">
        <f t="shared" si="388"/>
        <v/>
      </c>
      <c r="V735" s="13"/>
    </row>
    <row r="736" spans="1:22" ht="13.2" customHeight="1" x14ac:dyDescent="0.3">
      <c r="A736" s="28"/>
      <c r="B736" s="28"/>
      <c r="C736" s="28"/>
      <c r="D736" s="28"/>
      <c r="E736" s="28"/>
      <c r="F736" s="28"/>
      <c r="G736" s="37"/>
      <c r="H736" s="28"/>
      <c r="I736" s="28"/>
      <c r="J736" s="28"/>
      <c r="K736" s="28"/>
      <c r="L736" s="28"/>
      <c r="M736" s="28"/>
      <c r="N736" s="28"/>
      <c r="O736" s="29"/>
      <c r="P736" t="str">
        <f t="shared" si="394"/>
        <v/>
      </c>
      <c r="Q736" t="s">
        <v>116</v>
      </c>
      <c r="R736" t="s">
        <v>25</v>
      </c>
      <c r="S736" t="s">
        <v>515</v>
      </c>
      <c r="U736" t="str">
        <f t="shared" si="385"/>
        <v/>
      </c>
      <c r="V736" s="13"/>
    </row>
    <row r="737" spans="1:22" ht="13.2" customHeight="1" x14ac:dyDescent="0.3">
      <c r="A737" s="28"/>
      <c r="B737" s="28"/>
      <c r="C737" s="28"/>
      <c r="D737" s="28"/>
      <c r="E737" s="28"/>
      <c r="F737" s="28"/>
      <c r="G737" s="37"/>
      <c r="H737" s="28"/>
      <c r="I737" s="28"/>
      <c r="J737" s="28"/>
      <c r="K737" s="28"/>
      <c r="L737" s="28"/>
      <c r="M737" s="28"/>
      <c r="N737" s="28"/>
      <c r="O737" s="29"/>
      <c r="P737" t="str">
        <f t="shared" si="394"/>
        <v/>
      </c>
      <c r="Q737" t="s">
        <v>116</v>
      </c>
      <c r="R737" t="s">
        <v>32</v>
      </c>
      <c r="S737" t="s">
        <v>515</v>
      </c>
      <c r="U737" t="str">
        <f t="shared" si="388"/>
        <v/>
      </c>
      <c r="V737" s="13"/>
    </row>
    <row r="738" spans="1:22" ht="13.2" customHeight="1" x14ac:dyDescent="0.3">
      <c r="A738" s="28"/>
      <c r="B738" s="28"/>
      <c r="C738" s="28"/>
      <c r="D738" s="28"/>
      <c r="E738" s="28"/>
      <c r="F738" s="28"/>
      <c r="G738" s="37"/>
      <c r="H738" s="28"/>
      <c r="I738" s="28"/>
      <c r="J738" s="28"/>
      <c r="K738" s="28"/>
      <c r="L738" s="28"/>
      <c r="M738" s="28"/>
      <c r="N738" s="28"/>
      <c r="O738" s="29"/>
      <c r="P738" t="str">
        <f>IF(D$182="","",D$182)</f>
        <v/>
      </c>
      <c r="Q738" t="s">
        <v>800</v>
      </c>
      <c r="R738" t="s">
        <v>25</v>
      </c>
      <c r="S738" t="s">
        <v>517</v>
      </c>
      <c r="U738" t="str">
        <f t="shared" si="385"/>
        <v/>
      </c>
      <c r="V738" s="13" t="str">
        <f t="shared" ref="V738" si="395">IF(OR($N$15="Int.",ISBLANK($N$15)),"",IF(AND(U739="NO*",U741="NO*"),"Case 0",IF(U738="VALID",IF(U740="VALID",IF(U739="YES",IF(U741="YES","Case 1","Case 2"),IF(U741="YES","Case 3","Case 4")),IF(U739="YES",IF(U741="YES","Case 5","Case 6"),IF(U741="YES","Case 7","Case 8"))),IF(U740="VALID",IF(U739="YES",IF(U741="YES","Case 9","Case 10"),IF(U741="YES","Case 11","Case 12")),IF(U739="YES",IF(U741="YES","Case 13","Case 14"),IF(U741="YES","Case 15","Case 16"))))))</f>
        <v/>
      </c>
    </row>
    <row r="739" spans="1:22" ht="13.2" customHeight="1" x14ac:dyDescent="0.3">
      <c r="A739" s="28"/>
      <c r="B739" s="28"/>
      <c r="C739" s="28"/>
      <c r="D739" s="28"/>
      <c r="E739" s="28"/>
      <c r="F739" s="28"/>
      <c r="G739" s="37"/>
      <c r="H739" s="28"/>
      <c r="I739" s="28"/>
      <c r="J739" s="28"/>
      <c r="K739" s="28"/>
      <c r="L739" s="28"/>
      <c r="M739" s="28"/>
      <c r="N739" s="28"/>
      <c r="O739" s="29"/>
      <c r="P739" t="str">
        <f t="shared" ref="P739:P741" si="396">IF(D$182="","",D$182)</f>
        <v/>
      </c>
      <c r="Q739" t="s">
        <v>800</v>
      </c>
      <c r="R739" t="s">
        <v>32</v>
      </c>
      <c r="S739" t="s">
        <v>517</v>
      </c>
      <c r="U739" t="str">
        <f t="shared" si="388"/>
        <v/>
      </c>
      <c r="V739" s="13"/>
    </row>
    <row r="740" spans="1:22" ht="13.2" customHeight="1" x14ac:dyDescent="0.3">
      <c r="A740" s="28"/>
      <c r="B740" s="28"/>
      <c r="C740" s="28"/>
      <c r="D740" s="28"/>
      <c r="E740" s="28"/>
      <c r="F740" s="28"/>
      <c r="G740" s="37"/>
      <c r="H740" s="28"/>
      <c r="I740" s="28"/>
      <c r="J740" s="28"/>
      <c r="K740" s="28"/>
      <c r="L740" s="28"/>
      <c r="M740" s="28"/>
      <c r="N740" s="28"/>
      <c r="O740" s="29"/>
      <c r="P740" t="str">
        <f t="shared" si="396"/>
        <v/>
      </c>
      <c r="Q740" t="s">
        <v>801</v>
      </c>
      <c r="R740" t="s">
        <v>25</v>
      </c>
      <c r="S740" t="s">
        <v>517</v>
      </c>
      <c r="U740" t="str">
        <f t="shared" si="385"/>
        <v/>
      </c>
      <c r="V740" s="13"/>
    </row>
    <row r="741" spans="1:22" ht="13.2" customHeight="1" x14ac:dyDescent="0.3">
      <c r="A741" s="28"/>
      <c r="B741" s="28"/>
      <c r="C741" s="28"/>
      <c r="D741" s="28"/>
      <c r="E741" s="28"/>
      <c r="F741" s="28"/>
      <c r="G741" s="37"/>
      <c r="H741" s="28"/>
      <c r="I741" s="28"/>
      <c r="J741" s="28"/>
      <c r="K741" s="28"/>
      <c r="L741" s="28"/>
      <c r="M741" s="28"/>
      <c r="N741" s="28"/>
      <c r="O741" s="29"/>
      <c r="P741" t="str">
        <f t="shared" si="396"/>
        <v/>
      </c>
      <c r="Q741" t="s">
        <v>801</v>
      </c>
      <c r="R741" t="s">
        <v>32</v>
      </c>
      <c r="S741" t="s">
        <v>517</v>
      </c>
      <c r="U741" t="str">
        <f t="shared" si="388"/>
        <v/>
      </c>
      <c r="V741" s="13"/>
    </row>
    <row r="742" spans="1:22" ht="13.2" customHeight="1" x14ac:dyDescent="0.3">
      <c r="A742" s="28"/>
      <c r="B742" s="28"/>
      <c r="C742" s="28"/>
      <c r="D742" s="28"/>
      <c r="E742" s="28"/>
      <c r="F742" s="28"/>
      <c r="G742" s="37"/>
      <c r="H742" s="28"/>
      <c r="I742" s="28"/>
      <c r="J742" s="28"/>
      <c r="K742" s="28"/>
      <c r="L742" s="28"/>
      <c r="M742" s="28"/>
      <c r="N742" s="28"/>
      <c r="O742" s="29"/>
      <c r="P742" t="str">
        <f>IF(D$183="","",D$183)</f>
        <v/>
      </c>
      <c r="Q742" t="s">
        <v>802</v>
      </c>
      <c r="R742" t="s">
        <v>25</v>
      </c>
      <c r="S742" t="s">
        <v>520</v>
      </c>
      <c r="U742" t="str">
        <f t="shared" si="385"/>
        <v/>
      </c>
      <c r="V742" s="13" t="str">
        <f t="shared" ref="V742" si="397">IF(OR($N$15="Int.",ISBLANK($N$15)),"",IF(AND(U743="NO*",U745="NO*"),"Case 0",IF(U742="VALID",IF(U744="VALID",IF(U743="YES",IF(U745="YES","Case 1","Case 2"),IF(U745="YES","Case 3","Case 4")),IF(U743="YES",IF(U745="YES","Case 5","Case 6"),IF(U745="YES","Case 7","Case 8"))),IF(U744="VALID",IF(U743="YES",IF(U745="YES","Case 9","Case 10"),IF(U745="YES","Case 11","Case 12")),IF(U743="YES",IF(U745="YES","Case 13","Case 14"),IF(U745="YES","Case 15","Case 16"))))))</f>
        <v/>
      </c>
    </row>
    <row r="743" spans="1:22" ht="13.2" customHeight="1" x14ac:dyDescent="0.3">
      <c r="A743" s="28"/>
      <c r="B743" s="28"/>
      <c r="C743" s="28"/>
      <c r="D743" s="28"/>
      <c r="E743" s="28"/>
      <c r="F743" s="28"/>
      <c r="G743" s="37"/>
      <c r="H743" s="28"/>
      <c r="I743" s="28"/>
      <c r="J743" s="28"/>
      <c r="K743" s="28"/>
      <c r="L743" s="28"/>
      <c r="M743" s="28"/>
      <c r="N743" s="28"/>
      <c r="O743" s="29"/>
      <c r="P743" t="str">
        <f t="shared" ref="P743:P745" si="398">IF(D$183="","",D$183)</f>
        <v/>
      </c>
      <c r="Q743" t="s">
        <v>802</v>
      </c>
      <c r="R743" t="s">
        <v>32</v>
      </c>
      <c r="S743" t="s">
        <v>520</v>
      </c>
      <c r="U743" t="str">
        <f t="shared" si="388"/>
        <v/>
      </c>
      <c r="V743" s="13"/>
    </row>
    <row r="744" spans="1:22" ht="13.2" customHeight="1" x14ac:dyDescent="0.3">
      <c r="A744" s="28"/>
      <c r="B744" s="28"/>
      <c r="C744" s="28"/>
      <c r="D744" s="28"/>
      <c r="E744" s="28"/>
      <c r="F744" s="28"/>
      <c r="G744" s="37"/>
      <c r="H744" s="28"/>
      <c r="I744" s="28"/>
      <c r="J744" s="28"/>
      <c r="K744" s="28"/>
      <c r="L744" s="28"/>
      <c r="M744" s="28"/>
      <c r="N744" s="28"/>
      <c r="O744" s="29"/>
      <c r="P744" t="str">
        <f t="shared" si="398"/>
        <v/>
      </c>
      <c r="Q744" t="s">
        <v>803</v>
      </c>
      <c r="R744" t="s">
        <v>25</v>
      </c>
      <c r="S744" t="s">
        <v>520</v>
      </c>
      <c r="U744" t="str">
        <f t="shared" si="385"/>
        <v/>
      </c>
      <c r="V744" s="13"/>
    </row>
    <row r="745" spans="1:22" ht="13.2" customHeight="1" x14ac:dyDescent="0.3">
      <c r="A745" s="28"/>
      <c r="B745" s="28"/>
      <c r="C745" s="28"/>
      <c r="D745" s="28"/>
      <c r="E745" s="28"/>
      <c r="F745" s="28"/>
      <c r="G745" s="37"/>
      <c r="H745" s="28"/>
      <c r="I745" s="28"/>
      <c r="J745" s="28"/>
      <c r="K745" s="28"/>
      <c r="L745" s="28"/>
      <c r="M745" s="28"/>
      <c r="N745" s="28"/>
      <c r="O745" s="29"/>
      <c r="P745" t="str">
        <f t="shared" si="398"/>
        <v/>
      </c>
      <c r="Q745" t="s">
        <v>803</v>
      </c>
      <c r="R745" t="s">
        <v>32</v>
      </c>
      <c r="S745" t="s">
        <v>520</v>
      </c>
      <c r="U745" t="str">
        <f t="shared" si="388"/>
        <v/>
      </c>
      <c r="V745" s="13"/>
    </row>
    <row r="746" spans="1:22" ht="13.2" customHeight="1" x14ac:dyDescent="0.3">
      <c r="A746" s="28"/>
      <c r="B746" s="28"/>
      <c r="C746" s="28"/>
      <c r="D746" s="28"/>
      <c r="E746" s="28"/>
      <c r="F746" s="28"/>
      <c r="G746" s="37"/>
      <c r="H746" s="28"/>
      <c r="I746" s="28"/>
      <c r="J746" s="28"/>
      <c r="K746" s="28"/>
      <c r="L746" s="28"/>
      <c r="M746" s="28"/>
      <c r="N746" s="28"/>
      <c r="O746" s="29"/>
      <c r="P746" t="str">
        <f>IF(D$184="","",D$184)</f>
        <v/>
      </c>
      <c r="Q746" t="s">
        <v>804</v>
      </c>
      <c r="R746" t="s">
        <v>25</v>
      </c>
      <c r="S746" t="s">
        <v>522</v>
      </c>
      <c r="U746" t="str">
        <f t="shared" si="385"/>
        <v/>
      </c>
      <c r="V746" s="13" t="str">
        <f t="shared" ref="V746" si="399">IF(OR($N$15="Int.",ISBLANK($N$15)),"",IF(AND(U747="NO*",U749="NO*"),"Case 0",IF(U746="VALID",IF(U748="VALID",IF(U747="YES",IF(U749="YES","Case 1","Case 2"),IF(U749="YES","Case 3","Case 4")),IF(U747="YES",IF(U749="YES","Case 5","Case 6"),IF(U749="YES","Case 7","Case 8"))),IF(U748="VALID",IF(U747="YES",IF(U749="YES","Case 9","Case 10"),IF(U749="YES","Case 11","Case 12")),IF(U747="YES",IF(U749="YES","Case 13","Case 14"),IF(U749="YES","Case 15","Case 16"))))))</f>
        <v/>
      </c>
    </row>
    <row r="747" spans="1:22" ht="13.2" customHeight="1" x14ac:dyDescent="0.3">
      <c r="A747" s="28"/>
      <c r="B747" s="28"/>
      <c r="C747" s="28"/>
      <c r="D747" s="28"/>
      <c r="E747" s="28"/>
      <c r="F747" s="28"/>
      <c r="G747" s="37"/>
      <c r="H747" s="28"/>
      <c r="I747" s="28"/>
      <c r="J747" s="28"/>
      <c r="K747" s="28"/>
      <c r="L747" s="28"/>
      <c r="M747" s="28"/>
      <c r="N747" s="28"/>
      <c r="O747" s="29"/>
      <c r="P747" t="str">
        <f t="shared" ref="P747:P749" si="400">IF(D$184="","",D$184)</f>
        <v/>
      </c>
      <c r="Q747" t="s">
        <v>804</v>
      </c>
      <c r="R747" t="s">
        <v>32</v>
      </c>
      <c r="S747" t="s">
        <v>522</v>
      </c>
      <c r="U747" t="str">
        <f t="shared" si="388"/>
        <v/>
      </c>
      <c r="V747" s="13"/>
    </row>
    <row r="748" spans="1:22" ht="13.2" customHeight="1" x14ac:dyDescent="0.3">
      <c r="A748" s="28"/>
      <c r="B748" s="28"/>
      <c r="C748" s="28"/>
      <c r="D748" s="28"/>
      <c r="E748" s="28"/>
      <c r="F748" s="28"/>
      <c r="G748" s="37"/>
      <c r="H748" s="28"/>
      <c r="I748" s="28"/>
      <c r="J748" s="28"/>
      <c r="K748" s="28"/>
      <c r="L748" s="28"/>
      <c r="M748" s="28"/>
      <c r="N748" s="28"/>
      <c r="O748" s="29"/>
      <c r="P748" t="str">
        <f t="shared" si="400"/>
        <v/>
      </c>
      <c r="Q748" t="s">
        <v>805</v>
      </c>
      <c r="R748" t="s">
        <v>25</v>
      </c>
      <c r="S748" t="s">
        <v>522</v>
      </c>
      <c r="U748" t="str">
        <f t="shared" si="385"/>
        <v/>
      </c>
      <c r="V748" s="13"/>
    </row>
    <row r="749" spans="1:22" ht="13.2" customHeight="1" x14ac:dyDescent="0.3">
      <c r="A749" s="28"/>
      <c r="B749" s="28"/>
      <c r="C749" s="28"/>
      <c r="D749" s="28"/>
      <c r="E749" s="28"/>
      <c r="F749" s="28"/>
      <c r="G749" s="37"/>
      <c r="H749" s="28"/>
      <c r="I749" s="28"/>
      <c r="J749" s="28"/>
      <c r="K749" s="28"/>
      <c r="L749" s="28"/>
      <c r="M749" s="28"/>
      <c r="N749" s="28"/>
      <c r="O749" s="29"/>
      <c r="P749" t="str">
        <f t="shared" si="400"/>
        <v/>
      </c>
      <c r="Q749" t="s">
        <v>805</v>
      </c>
      <c r="R749" t="s">
        <v>32</v>
      </c>
      <c r="S749" t="s">
        <v>522</v>
      </c>
      <c r="U749" t="str">
        <f t="shared" si="388"/>
        <v/>
      </c>
      <c r="V749" s="13"/>
    </row>
    <row r="750" spans="1:22" ht="13.2" customHeight="1" x14ac:dyDescent="0.3">
      <c r="A750" s="28"/>
      <c r="B750" s="28"/>
      <c r="C750" s="28"/>
      <c r="D750" s="28"/>
      <c r="E750" s="28"/>
      <c r="F750" s="28"/>
      <c r="G750" s="37"/>
      <c r="H750" s="28"/>
      <c r="I750" s="28"/>
      <c r="J750" s="28"/>
      <c r="K750" s="28"/>
      <c r="L750" s="28"/>
      <c r="M750" s="28"/>
      <c r="N750" s="28"/>
      <c r="O750" s="29"/>
      <c r="P750" t="str">
        <f>IF(D$185="","",D$185)</f>
        <v/>
      </c>
      <c r="Q750" t="s">
        <v>806</v>
      </c>
      <c r="R750" t="s">
        <v>25</v>
      </c>
      <c r="S750" t="s">
        <v>525</v>
      </c>
      <c r="U750" t="str">
        <f t="shared" si="385"/>
        <v/>
      </c>
      <c r="V750" s="13" t="str">
        <f t="shared" ref="V750" si="401">IF(OR($N$15="Int.",ISBLANK($N$15)),"",IF(AND(U751="NO*",U753="NO*"),"Case 0",IF(U750="VALID",IF(U752="VALID",IF(U751="YES",IF(U753="YES","Case 1","Case 2"),IF(U753="YES","Case 3","Case 4")),IF(U751="YES",IF(U753="YES","Case 5","Case 6"),IF(U753="YES","Case 7","Case 8"))),IF(U752="VALID",IF(U751="YES",IF(U753="YES","Case 9","Case 10"),IF(U753="YES","Case 11","Case 12")),IF(U751="YES",IF(U753="YES","Case 13","Case 14"),IF(U753="YES","Case 15","Case 16"))))))</f>
        <v/>
      </c>
    </row>
    <row r="751" spans="1:22" ht="13.2" customHeight="1" x14ac:dyDescent="0.3">
      <c r="A751" s="28"/>
      <c r="B751" s="28"/>
      <c r="C751" s="28"/>
      <c r="D751" s="28"/>
      <c r="E751" s="28"/>
      <c r="F751" s="28"/>
      <c r="G751" s="37"/>
      <c r="H751" s="28"/>
      <c r="I751" s="28"/>
      <c r="J751" s="28"/>
      <c r="K751" s="28"/>
      <c r="L751" s="28"/>
      <c r="M751" s="28"/>
      <c r="N751" s="28"/>
      <c r="O751" s="29"/>
      <c r="P751" t="str">
        <f t="shared" ref="P751:P753" si="402">IF(D$185="","",D$185)</f>
        <v/>
      </c>
      <c r="Q751" t="s">
        <v>806</v>
      </c>
      <c r="R751" t="s">
        <v>32</v>
      </c>
      <c r="S751" t="s">
        <v>525</v>
      </c>
      <c r="U751" t="str">
        <f t="shared" si="388"/>
        <v/>
      </c>
      <c r="V751" s="13"/>
    </row>
    <row r="752" spans="1:22" ht="13.2" customHeight="1" x14ac:dyDescent="0.3">
      <c r="A752" s="28"/>
      <c r="B752" s="28"/>
      <c r="C752" s="28"/>
      <c r="D752" s="28"/>
      <c r="E752" s="28"/>
      <c r="F752" s="28"/>
      <c r="G752" s="37"/>
      <c r="H752" s="28"/>
      <c r="I752" s="28"/>
      <c r="J752" s="28"/>
      <c r="K752" s="28"/>
      <c r="L752" s="28"/>
      <c r="M752" s="28"/>
      <c r="N752" s="28"/>
      <c r="O752" s="29"/>
      <c r="P752" t="str">
        <f t="shared" si="402"/>
        <v/>
      </c>
      <c r="Q752" t="s">
        <v>807</v>
      </c>
      <c r="R752" t="s">
        <v>25</v>
      </c>
      <c r="S752" t="s">
        <v>525</v>
      </c>
      <c r="U752" t="str">
        <f t="shared" si="385"/>
        <v/>
      </c>
      <c r="V752" s="13"/>
    </row>
    <row r="753" spans="1:22" ht="13.2" customHeight="1" x14ac:dyDescent="0.3">
      <c r="A753" s="28"/>
      <c r="B753" s="28"/>
      <c r="C753" s="28"/>
      <c r="D753" s="28"/>
      <c r="E753" s="28"/>
      <c r="F753" s="28"/>
      <c r="G753" s="37"/>
      <c r="H753" s="28"/>
      <c r="I753" s="28"/>
      <c r="J753" s="28"/>
      <c r="K753" s="28"/>
      <c r="L753" s="28"/>
      <c r="M753" s="28"/>
      <c r="N753" s="28"/>
      <c r="O753" s="29"/>
      <c r="P753" t="str">
        <f t="shared" si="402"/>
        <v/>
      </c>
      <c r="Q753" t="s">
        <v>807</v>
      </c>
      <c r="R753" t="s">
        <v>32</v>
      </c>
      <c r="S753" t="s">
        <v>525</v>
      </c>
      <c r="U753" t="str">
        <f t="shared" si="388"/>
        <v/>
      </c>
      <c r="V753" s="13"/>
    </row>
    <row r="754" spans="1:22" ht="13.2" customHeight="1" x14ac:dyDescent="0.3">
      <c r="A754" s="28"/>
      <c r="B754" s="28"/>
      <c r="C754" s="28"/>
      <c r="D754" s="28"/>
      <c r="E754" s="28"/>
      <c r="F754" s="28"/>
      <c r="G754" s="37"/>
      <c r="H754" s="28"/>
      <c r="I754" s="28"/>
      <c r="J754" s="28"/>
      <c r="K754" s="28"/>
      <c r="L754" s="28"/>
      <c r="M754" s="28"/>
      <c r="N754" s="28"/>
      <c r="O754" s="29"/>
      <c r="P754" t="str">
        <f>IF(D$186="","",D$186)</f>
        <v/>
      </c>
      <c r="Q754" t="s">
        <v>808</v>
      </c>
      <c r="R754" t="s">
        <v>25</v>
      </c>
      <c r="S754" t="s">
        <v>527</v>
      </c>
      <c r="U754" t="str">
        <f t="shared" si="385"/>
        <v/>
      </c>
      <c r="V754" s="13" t="str">
        <f t="shared" ref="V754" si="403">IF(OR($N$15="Int.",ISBLANK($N$15)),"",IF(AND(U755="NO*",U757="NO*"),"Case 0",IF(U754="VALID",IF(U756="VALID",IF(U755="YES",IF(U757="YES","Case 1","Case 2"),IF(U757="YES","Case 3","Case 4")),IF(U755="YES",IF(U757="YES","Case 5","Case 6"),IF(U757="YES","Case 7","Case 8"))),IF(U756="VALID",IF(U755="YES",IF(U757="YES","Case 9","Case 10"),IF(U757="YES","Case 11","Case 12")),IF(U755="YES",IF(U757="YES","Case 13","Case 14"),IF(U757="YES","Case 15","Case 16"))))))</f>
        <v/>
      </c>
    </row>
    <row r="755" spans="1:22" ht="13.2" customHeight="1" x14ac:dyDescent="0.3">
      <c r="A755" s="28"/>
      <c r="B755" s="28"/>
      <c r="C755" s="28"/>
      <c r="D755" s="28"/>
      <c r="E755" s="28"/>
      <c r="F755" s="28"/>
      <c r="G755" s="37"/>
      <c r="H755" s="28"/>
      <c r="I755" s="28"/>
      <c r="J755" s="28"/>
      <c r="K755" s="28"/>
      <c r="L755" s="28"/>
      <c r="M755" s="28"/>
      <c r="N755" s="28"/>
      <c r="O755" s="29"/>
      <c r="P755" t="str">
        <f t="shared" ref="P755:P757" si="404">IF(D$186="","",D$186)</f>
        <v/>
      </c>
      <c r="Q755" t="s">
        <v>808</v>
      </c>
      <c r="R755" t="s">
        <v>32</v>
      </c>
      <c r="S755" t="s">
        <v>527</v>
      </c>
      <c r="U755" t="str">
        <f t="shared" si="388"/>
        <v/>
      </c>
      <c r="V755" s="13"/>
    </row>
    <row r="756" spans="1:22" ht="13.2" customHeight="1" x14ac:dyDescent="0.3">
      <c r="A756" s="28"/>
      <c r="B756" s="28"/>
      <c r="C756" s="28"/>
      <c r="D756" s="28"/>
      <c r="E756" s="28"/>
      <c r="F756" s="28"/>
      <c r="G756" s="37"/>
      <c r="H756" s="28"/>
      <c r="I756" s="28"/>
      <c r="J756" s="28"/>
      <c r="K756" s="28"/>
      <c r="L756" s="28"/>
      <c r="M756" s="28"/>
      <c r="N756" s="28"/>
      <c r="O756" s="29"/>
      <c r="P756" t="str">
        <f t="shared" si="404"/>
        <v/>
      </c>
      <c r="Q756" t="s">
        <v>809</v>
      </c>
      <c r="R756" t="s">
        <v>25</v>
      </c>
      <c r="S756" t="s">
        <v>527</v>
      </c>
      <c r="U756" t="str">
        <f t="shared" si="385"/>
        <v/>
      </c>
      <c r="V756" s="13"/>
    </row>
    <row r="757" spans="1:22" ht="13.2" customHeight="1" x14ac:dyDescent="0.3">
      <c r="A757" s="28"/>
      <c r="B757" s="28"/>
      <c r="C757" s="28"/>
      <c r="D757" s="28"/>
      <c r="E757" s="28"/>
      <c r="F757" s="28"/>
      <c r="G757" s="37"/>
      <c r="H757" s="28"/>
      <c r="I757" s="28"/>
      <c r="J757" s="28"/>
      <c r="K757" s="28"/>
      <c r="L757" s="28"/>
      <c r="M757" s="28"/>
      <c r="N757" s="28"/>
      <c r="O757" s="29"/>
      <c r="P757" t="str">
        <f t="shared" si="404"/>
        <v/>
      </c>
      <c r="Q757" t="s">
        <v>809</v>
      </c>
      <c r="R757" t="s">
        <v>32</v>
      </c>
      <c r="S757" t="s">
        <v>527</v>
      </c>
      <c r="U757" t="str">
        <f t="shared" si="388"/>
        <v/>
      </c>
      <c r="V757" s="13"/>
    </row>
    <row r="758" spans="1:22" ht="13.2" customHeight="1" x14ac:dyDescent="0.3">
      <c r="A758" s="28"/>
      <c r="B758" s="28"/>
      <c r="C758" s="28"/>
      <c r="D758" s="28"/>
      <c r="E758" s="28"/>
      <c r="F758" s="28"/>
      <c r="G758" s="37"/>
      <c r="H758" s="28"/>
      <c r="I758" s="28"/>
      <c r="J758" s="28"/>
      <c r="K758" s="28"/>
      <c r="L758" s="28"/>
      <c r="M758" s="28"/>
      <c r="N758" s="28"/>
      <c r="O758" s="29"/>
      <c r="P758" t="str">
        <f>IF(D$187="","",D$187)</f>
        <v/>
      </c>
      <c r="Q758" t="s">
        <v>810</v>
      </c>
      <c r="R758" t="s">
        <v>25</v>
      </c>
      <c r="S758" t="s">
        <v>530</v>
      </c>
      <c r="U758" t="str">
        <f t="shared" si="385"/>
        <v/>
      </c>
      <c r="V758" s="13" t="str">
        <f t="shared" ref="V758" si="405">IF(OR($N$15="Int.",ISBLANK($N$15)),"",IF(AND(U759="NO*",U761="NO*"),"Case 0",IF(U758="VALID",IF(U760="VALID",IF(U759="YES",IF(U761="YES","Case 1","Case 2"),IF(U761="YES","Case 3","Case 4")),IF(U759="YES",IF(U761="YES","Case 5","Case 6"),IF(U761="YES","Case 7","Case 8"))),IF(U760="VALID",IF(U759="YES",IF(U761="YES","Case 9","Case 10"),IF(U761="YES","Case 11","Case 12")),IF(U759="YES",IF(U761="YES","Case 13","Case 14"),IF(U761="YES","Case 15","Case 16"))))))</f>
        <v/>
      </c>
    </row>
    <row r="759" spans="1:22" ht="13.2" customHeight="1" x14ac:dyDescent="0.3">
      <c r="A759" s="28"/>
      <c r="B759" s="28"/>
      <c r="C759" s="28"/>
      <c r="D759" s="28"/>
      <c r="E759" s="28"/>
      <c r="F759" s="28"/>
      <c r="G759" s="37"/>
      <c r="H759" s="28"/>
      <c r="I759" s="28"/>
      <c r="J759" s="28"/>
      <c r="K759" s="28"/>
      <c r="L759" s="28"/>
      <c r="M759" s="28"/>
      <c r="N759" s="28"/>
      <c r="O759" s="29"/>
      <c r="P759" t="str">
        <f t="shared" ref="P759:P761" si="406">IF(D$187="","",D$187)</f>
        <v/>
      </c>
      <c r="Q759" t="s">
        <v>810</v>
      </c>
      <c r="R759" t="s">
        <v>32</v>
      </c>
      <c r="S759" t="s">
        <v>530</v>
      </c>
      <c r="U759" t="str">
        <f t="shared" si="388"/>
        <v/>
      </c>
      <c r="V759" s="13"/>
    </row>
    <row r="760" spans="1:22" ht="13.2" customHeight="1" x14ac:dyDescent="0.3">
      <c r="A760" s="28"/>
      <c r="B760" s="28"/>
      <c r="C760" s="28"/>
      <c r="D760" s="28"/>
      <c r="E760" s="28"/>
      <c r="F760" s="28"/>
      <c r="G760" s="37"/>
      <c r="H760" s="28"/>
      <c r="I760" s="28"/>
      <c r="J760" s="28"/>
      <c r="K760" s="28"/>
      <c r="L760" s="28"/>
      <c r="M760" s="28"/>
      <c r="N760" s="28"/>
      <c r="O760" s="29"/>
      <c r="P760" t="str">
        <f t="shared" si="406"/>
        <v/>
      </c>
      <c r="Q760" t="s">
        <v>811</v>
      </c>
      <c r="R760" t="s">
        <v>25</v>
      </c>
      <c r="S760" t="s">
        <v>530</v>
      </c>
      <c r="U760" t="str">
        <f t="shared" si="385"/>
        <v/>
      </c>
      <c r="V760" s="13"/>
    </row>
    <row r="761" spans="1:22" ht="13.2" customHeight="1" x14ac:dyDescent="0.3">
      <c r="A761" s="28"/>
      <c r="B761" s="28"/>
      <c r="C761" s="28"/>
      <c r="D761" s="28"/>
      <c r="E761" s="28"/>
      <c r="F761" s="28"/>
      <c r="G761" s="37"/>
      <c r="H761" s="28"/>
      <c r="I761" s="28"/>
      <c r="J761" s="28"/>
      <c r="K761" s="28"/>
      <c r="L761" s="28"/>
      <c r="M761" s="28"/>
      <c r="N761" s="28"/>
      <c r="O761" s="29"/>
      <c r="P761" t="str">
        <f t="shared" si="406"/>
        <v/>
      </c>
      <c r="Q761" t="s">
        <v>811</v>
      </c>
      <c r="R761" t="s">
        <v>32</v>
      </c>
      <c r="S761" t="s">
        <v>530</v>
      </c>
      <c r="U761" t="str">
        <f t="shared" si="388"/>
        <v/>
      </c>
      <c r="V761" s="13"/>
    </row>
    <row r="762" spans="1:22" ht="13.2" customHeight="1" x14ac:dyDescent="0.3">
      <c r="A762" s="28"/>
      <c r="B762" s="28"/>
      <c r="C762" s="28"/>
      <c r="D762" s="28"/>
      <c r="E762" s="28"/>
      <c r="F762" s="28"/>
      <c r="G762" s="37"/>
      <c r="H762" s="28"/>
      <c r="I762" s="28"/>
      <c r="J762" s="28"/>
      <c r="K762" s="28"/>
      <c r="L762" s="28"/>
      <c r="M762" s="28"/>
      <c r="N762" s="28"/>
      <c r="O762" s="29"/>
      <c r="P762" t="str">
        <f>IF(D$188="","",D$188)</f>
        <v/>
      </c>
      <c r="Q762" t="s">
        <v>812</v>
      </c>
      <c r="R762" t="s">
        <v>25</v>
      </c>
      <c r="S762" t="s">
        <v>532</v>
      </c>
      <c r="U762" t="str">
        <f t="shared" si="385"/>
        <v/>
      </c>
      <c r="V762" s="13" t="str">
        <f t="shared" ref="V762" si="407">IF(OR($N$15="Int.",ISBLANK($N$15)),"",IF(AND(U763="NO*",U765="NO*"),"Case 0",IF(U762="VALID",IF(U764="VALID",IF(U763="YES",IF(U765="YES","Case 1","Case 2"),IF(U765="YES","Case 3","Case 4")),IF(U763="YES",IF(U765="YES","Case 5","Case 6"),IF(U765="YES","Case 7","Case 8"))),IF(U764="VALID",IF(U763="YES",IF(U765="YES","Case 9","Case 10"),IF(U765="YES","Case 11","Case 12")),IF(U763="YES",IF(U765="YES","Case 13","Case 14"),IF(U765="YES","Case 15","Case 16"))))))</f>
        <v/>
      </c>
    </row>
    <row r="763" spans="1:22" ht="13.2" customHeight="1" x14ac:dyDescent="0.3">
      <c r="A763" s="28"/>
      <c r="B763" s="28"/>
      <c r="C763" s="28"/>
      <c r="D763" s="28"/>
      <c r="E763" s="28"/>
      <c r="F763" s="28"/>
      <c r="G763" s="37"/>
      <c r="H763" s="28"/>
      <c r="I763" s="28"/>
      <c r="J763" s="28"/>
      <c r="K763" s="28"/>
      <c r="L763" s="28"/>
      <c r="M763" s="28"/>
      <c r="N763" s="28"/>
      <c r="O763" s="29"/>
      <c r="P763" t="str">
        <f t="shared" ref="P763:P765" si="408">IF(D$188="","",D$188)</f>
        <v/>
      </c>
      <c r="Q763" t="s">
        <v>812</v>
      </c>
      <c r="R763" t="s">
        <v>32</v>
      </c>
      <c r="S763" t="s">
        <v>532</v>
      </c>
      <c r="U763" t="str">
        <f t="shared" si="388"/>
        <v/>
      </c>
      <c r="V763" s="13"/>
    </row>
    <row r="764" spans="1:22" ht="13.2" customHeight="1" x14ac:dyDescent="0.3">
      <c r="A764" s="28"/>
      <c r="B764" s="28"/>
      <c r="C764" s="28"/>
      <c r="D764" s="28"/>
      <c r="E764" s="28"/>
      <c r="F764" s="28"/>
      <c r="G764" s="37"/>
      <c r="H764" s="28"/>
      <c r="I764" s="28"/>
      <c r="J764" s="28"/>
      <c r="K764" s="28"/>
      <c r="L764" s="28"/>
      <c r="M764" s="28"/>
      <c r="N764" s="28"/>
      <c r="O764" s="29"/>
      <c r="P764" t="str">
        <f t="shared" si="408"/>
        <v/>
      </c>
      <c r="Q764" t="s">
        <v>813</v>
      </c>
      <c r="R764" t="s">
        <v>25</v>
      </c>
      <c r="S764" t="s">
        <v>532</v>
      </c>
      <c r="U764" t="str">
        <f t="shared" si="385"/>
        <v/>
      </c>
      <c r="V764" s="13"/>
    </row>
    <row r="765" spans="1:22" ht="13.2" customHeight="1" x14ac:dyDescent="0.3">
      <c r="A765" s="28"/>
      <c r="B765" s="28"/>
      <c r="C765" s="28"/>
      <c r="D765" s="28"/>
      <c r="E765" s="28"/>
      <c r="F765" s="28"/>
      <c r="G765" s="37"/>
      <c r="H765" s="28"/>
      <c r="I765" s="28"/>
      <c r="J765" s="28"/>
      <c r="K765" s="28"/>
      <c r="L765" s="28"/>
      <c r="M765" s="28"/>
      <c r="N765" s="28"/>
      <c r="O765" s="29"/>
      <c r="P765" t="str">
        <f t="shared" si="408"/>
        <v/>
      </c>
      <c r="Q765" t="s">
        <v>813</v>
      </c>
      <c r="R765" t="s">
        <v>32</v>
      </c>
      <c r="S765" t="s">
        <v>532</v>
      </c>
      <c r="U765" t="str">
        <f t="shared" si="388"/>
        <v/>
      </c>
      <c r="V765" s="13"/>
    </row>
    <row r="766" spans="1:22" ht="13.2" customHeight="1" x14ac:dyDescent="0.3">
      <c r="A766" s="28"/>
      <c r="B766" s="28"/>
      <c r="C766" s="28"/>
      <c r="D766" s="28"/>
      <c r="E766" s="28"/>
      <c r="F766" s="28"/>
      <c r="G766" s="37"/>
      <c r="H766" s="28"/>
      <c r="I766" s="28"/>
      <c r="J766" s="28"/>
      <c r="K766" s="28"/>
      <c r="L766" s="28"/>
      <c r="M766" s="28"/>
      <c r="N766" s="28"/>
      <c r="O766" s="29"/>
      <c r="P766" t="str">
        <f>IF(D$189="","",D$189)</f>
        <v/>
      </c>
      <c r="Q766" t="s">
        <v>814</v>
      </c>
      <c r="R766" t="s">
        <v>25</v>
      </c>
      <c r="S766" t="s">
        <v>537</v>
      </c>
      <c r="U766" t="str">
        <f t="shared" si="385"/>
        <v/>
      </c>
      <c r="V766" s="13" t="str">
        <f t="shared" ref="V766" si="409">IF(OR($N$15="Int.",ISBLANK($N$15)),"",IF(AND(U767="NO*",U769="NO*"),"Case 0",IF(U766="VALID",IF(U768="VALID",IF(U767="YES",IF(U769="YES","Case 1","Case 2"),IF(U769="YES","Case 3","Case 4")),IF(U767="YES",IF(U769="YES","Case 5","Case 6"),IF(U769="YES","Case 7","Case 8"))),IF(U768="VALID",IF(U767="YES",IF(U769="YES","Case 9","Case 10"),IF(U769="YES","Case 11","Case 12")),IF(U767="YES",IF(U769="YES","Case 13","Case 14"),IF(U769="YES","Case 15","Case 16"))))))</f>
        <v/>
      </c>
    </row>
    <row r="767" spans="1:22" ht="13.2" customHeight="1" x14ac:dyDescent="0.3">
      <c r="A767" s="28"/>
      <c r="B767" s="28"/>
      <c r="C767" s="28"/>
      <c r="D767" s="28"/>
      <c r="E767" s="28"/>
      <c r="F767" s="28"/>
      <c r="G767" s="37"/>
      <c r="H767" s="28"/>
      <c r="I767" s="28"/>
      <c r="J767" s="28"/>
      <c r="K767" s="28"/>
      <c r="L767" s="28"/>
      <c r="M767" s="28"/>
      <c r="N767" s="28"/>
      <c r="O767" s="29"/>
      <c r="P767" t="str">
        <f t="shared" ref="P767" si="410">IF(D$189="","",D$189)</f>
        <v/>
      </c>
      <c r="Q767" t="s">
        <v>814</v>
      </c>
      <c r="R767" t="s">
        <v>32</v>
      </c>
      <c r="S767" t="s">
        <v>537</v>
      </c>
      <c r="U767" t="str">
        <f t="shared" si="388"/>
        <v/>
      </c>
      <c r="V767" s="13"/>
    </row>
    <row r="768" spans="1:22" ht="13.2" customHeight="1" x14ac:dyDescent="0.3">
      <c r="A768" s="28"/>
      <c r="B768" s="28"/>
      <c r="C768" s="28"/>
      <c r="D768" s="28"/>
      <c r="E768" s="28"/>
      <c r="F768" s="28"/>
      <c r="G768" s="37"/>
      <c r="H768" s="28"/>
      <c r="I768" s="28"/>
      <c r="J768" s="28"/>
      <c r="K768" s="28"/>
      <c r="L768" s="28"/>
      <c r="M768" s="28"/>
      <c r="N768" s="28"/>
      <c r="O768" s="29"/>
      <c r="P768" t="str">
        <f>IF(D$189="","",D$189)</f>
        <v/>
      </c>
      <c r="Q768" t="s">
        <v>815</v>
      </c>
      <c r="R768" t="s">
        <v>25</v>
      </c>
      <c r="S768" t="s">
        <v>537</v>
      </c>
      <c r="U768" t="str">
        <f t="shared" si="385"/>
        <v/>
      </c>
      <c r="V768" s="13"/>
    </row>
    <row r="769" spans="1:22" ht="13.2" customHeight="1" thickBot="1" x14ac:dyDescent="0.35">
      <c r="A769" s="38"/>
      <c r="B769" s="38"/>
      <c r="C769" s="38"/>
      <c r="D769" s="38"/>
      <c r="E769" s="38"/>
      <c r="F769" s="38"/>
      <c r="G769" s="39"/>
      <c r="H769" s="38"/>
      <c r="I769" s="38"/>
      <c r="J769" s="38"/>
      <c r="K769" s="38"/>
      <c r="L769" s="38"/>
      <c r="M769" s="38"/>
      <c r="N769" s="38"/>
      <c r="O769" s="40"/>
      <c r="P769" s="41" t="str">
        <f>IF(D$189="","",D$189)</f>
        <v/>
      </c>
      <c r="Q769" s="41" t="s">
        <v>815</v>
      </c>
      <c r="R769" s="41" t="s">
        <v>32</v>
      </c>
      <c r="S769" s="41" t="s">
        <v>537</v>
      </c>
      <c r="T769" s="41"/>
      <c r="U769" s="41" t="str">
        <f t="shared" si="388"/>
        <v/>
      </c>
      <c r="V769" s="13"/>
    </row>
  </sheetData>
  <mergeCells count="2">
    <mergeCell ref="M33:N33"/>
    <mergeCell ref="M35:N35"/>
  </mergeCells>
  <conditionalFormatting sqref="N22">
    <cfRule type="containsText" dxfId="203" priority="61" operator="containsText" text="INVALID">
      <formula>NOT(ISERROR(SEARCH("INVALID",N22)))</formula>
    </cfRule>
    <cfRule type="containsText" dxfId="202" priority="62" operator="containsText" text="VALID">
      <formula>NOT(ISERROR(SEARCH("VALID",N22)))</formula>
    </cfRule>
  </conditionalFormatting>
  <conditionalFormatting sqref="U594:U768 U402:U592 U210:U400 U19:U208 U2:U17">
    <cfRule type="containsText" dxfId="201" priority="60" operator="containsText" text="NO AMP">
      <formula>NOT(ISERROR(SEARCH("NO AMP",U2)))</formula>
    </cfRule>
  </conditionalFormatting>
  <conditionalFormatting sqref="V2:V769">
    <cfRule type="containsText" dxfId="200" priority="43" operator="containsText" text="Case 16">
      <formula>NOT(ISERROR(SEARCH("Case 16",V2)))</formula>
    </cfRule>
    <cfRule type="containsText" dxfId="199" priority="44" operator="containsText" text="Case 15">
      <formula>NOT(ISERROR(SEARCH("Case 15",V2)))</formula>
    </cfRule>
    <cfRule type="containsText" dxfId="198" priority="45" operator="containsText" text="Case 14">
      <formula>NOT(ISERROR(SEARCH("Case 14",V2)))</formula>
    </cfRule>
    <cfRule type="containsText" dxfId="197" priority="46" operator="containsText" text="Case 13">
      <formula>NOT(ISERROR(SEARCH("Case 13",V2)))</formula>
    </cfRule>
    <cfRule type="containsText" dxfId="196" priority="47" operator="containsText" text="Case 12">
      <formula>NOT(ISERROR(SEARCH("Case 12",V2)))</formula>
    </cfRule>
    <cfRule type="containsText" dxfId="195" priority="48" operator="containsText" text="Case 11">
      <formula>NOT(ISERROR(SEARCH("Case 11",V2)))</formula>
    </cfRule>
    <cfRule type="containsText" dxfId="194" priority="49" operator="containsText" text="Case 10">
      <formula>NOT(ISERROR(SEARCH("Case 10",V2)))</formula>
    </cfRule>
    <cfRule type="containsText" dxfId="193" priority="50" operator="containsText" text="Case 9">
      <formula>NOT(ISERROR(SEARCH("Case 9",V2)))</formula>
    </cfRule>
    <cfRule type="containsText" dxfId="192" priority="51" operator="containsText" text="Case 8">
      <formula>NOT(ISERROR(SEARCH("Case 8",V2)))</formula>
    </cfRule>
    <cfRule type="containsText" dxfId="191" priority="52" operator="containsText" text="Case 7">
      <formula>NOT(ISERROR(SEARCH("Case 7",V2)))</formula>
    </cfRule>
    <cfRule type="containsText" dxfId="190" priority="53" operator="containsText" text="Case 6">
      <formula>NOT(ISERROR(SEARCH("Case 6",V2)))</formula>
    </cfRule>
    <cfRule type="containsText" dxfId="189" priority="54" operator="containsText" text="Case 5">
      <formula>NOT(ISERROR(SEARCH("Case 5",V2)))</formula>
    </cfRule>
    <cfRule type="containsText" dxfId="188" priority="55" operator="containsText" text="Case 4">
      <formula>NOT(ISERROR(SEARCH("Case 4",V2)))</formula>
    </cfRule>
    <cfRule type="containsText" dxfId="187" priority="56" operator="containsText" text="Case 3">
      <formula>NOT(ISERROR(SEARCH("Case 3",V2)))</formula>
    </cfRule>
    <cfRule type="containsText" dxfId="186" priority="57" operator="containsText" text="Case 2">
      <formula>NOT(ISERROR(SEARCH("Case 2",V2)))</formula>
    </cfRule>
    <cfRule type="containsText" dxfId="185" priority="58" operator="containsText" text="Case 1">
      <formula>NOT(ISERROR(SEARCH("Case 1",V2)))</formula>
    </cfRule>
    <cfRule type="containsText" dxfId="184" priority="59" operator="containsText" text="Case 0">
      <formula>NOT(ISERROR(SEARCH("Case 0",V2)))</formula>
    </cfRule>
  </conditionalFormatting>
  <conditionalFormatting sqref="N29">
    <cfRule type="containsBlanks" dxfId="183" priority="28">
      <formula>LEN(TRIM(N29))=0</formula>
    </cfRule>
    <cfRule type="expression" dxfId="182" priority="63">
      <formula>COUNTIF($E$2:$E$189,"Pending")&gt;0</formula>
    </cfRule>
  </conditionalFormatting>
  <conditionalFormatting sqref="E2:E189">
    <cfRule type="containsText" dxfId="181" priority="36" operator="containsText" text="Pending">
      <formula>NOT(ISERROR(SEARCH("Pending",E2)))</formula>
    </cfRule>
    <cfRule type="containsText" dxfId="180" priority="37" operator="containsText" text="N1">
      <formula>NOT(ISERROR(SEARCH("N1",E2)))</formula>
    </cfRule>
    <cfRule type="containsText" dxfId="179" priority="38" operator="containsText" text="RR">
      <formula>NOT(ISERROR(SEARCH("RR",E2)))</formula>
    </cfRule>
    <cfRule type="containsText" dxfId="178" priority="39" operator="containsText" text="Inconclusive">
      <formula>NOT(ISERROR(SEARCH("Inconclusive",E2)))</formula>
    </cfRule>
    <cfRule type="containsText" dxfId="177" priority="41" operator="containsText" text="Positive">
      <formula>NOT(ISERROR(SEARCH("Positive",E2)))</formula>
    </cfRule>
  </conditionalFormatting>
  <conditionalFormatting sqref="D2:D189">
    <cfRule type="duplicateValues" dxfId="176" priority="42"/>
  </conditionalFormatting>
  <conditionalFormatting sqref="J2:J189">
    <cfRule type="notContainsBlanks" dxfId="175" priority="1">
      <formula>LEN(TRIM(J2))&gt;0</formula>
    </cfRule>
    <cfRule type="expression" dxfId="174" priority="27">
      <formula>OR(E2="No Result (N1)", E2="No Result (RR)")</formula>
    </cfRule>
  </conditionalFormatting>
  <conditionalFormatting sqref="N6">
    <cfRule type="containsBlanks" dxfId="173" priority="64">
      <formula>LEN(TRIM(N6))=0</formula>
    </cfRule>
  </conditionalFormatting>
  <conditionalFormatting sqref="N7:N11">
    <cfRule type="containsText" dxfId="172" priority="20" operator="containsText" text="Int.">
      <formula>NOT(ISERROR(SEARCH("Int.",N7)))</formula>
    </cfRule>
  </conditionalFormatting>
  <conditionalFormatting sqref="N8:N12">
    <cfRule type="expression" dxfId="171" priority="18">
      <formula>$N7="Int."</formula>
    </cfRule>
  </conditionalFormatting>
  <conditionalFormatting sqref="N12">
    <cfRule type="containsBlanks" dxfId="170" priority="19">
      <formula>LEN(TRIM(N12))=0</formula>
    </cfRule>
  </conditionalFormatting>
  <conditionalFormatting sqref="N11">
    <cfRule type="expression" dxfId="169" priority="17">
      <formula>ISBLANK($N$6)</formula>
    </cfRule>
  </conditionalFormatting>
  <conditionalFormatting sqref="T1">
    <cfRule type="expression" dxfId="168" priority="15">
      <formula>OR($N$13="Int.",$N$14="Int.")</formula>
    </cfRule>
    <cfRule type="containsText" dxfId="167" priority="16" operator="containsText" text="Cq Here">
      <formula>NOT(ISERROR(SEARCH("Cq Here",T1)))</formula>
    </cfRule>
  </conditionalFormatting>
  <conditionalFormatting sqref="N16">
    <cfRule type="expression" dxfId="166" priority="13">
      <formula>IFERROR(FIND("Pending",$N$29),0)&lt;1</formula>
    </cfRule>
    <cfRule type="containsBlanks" dxfId="165" priority="14">
      <formula>LEN(TRIM(N16))=0</formula>
    </cfRule>
  </conditionalFormatting>
  <conditionalFormatting sqref="G2:G189">
    <cfRule type="notContainsBlanks" dxfId="164" priority="11">
      <formula>LEN(TRIM(G2))&gt;0</formula>
    </cfRule>
    <cfRule type="expression" dxfId="163" priority="12">
      <formula>$E2="Pending"</formula>
    </cfRule>
  </conditionalFormatting>
  <conditionalFormatting sqref="H2:H189">
    <cfRule type="notContainsBlanks" dxfId="162" priority="9">
      <formula>LEN(TRIM(H2))&gt;0</formula>
    </cfRule>
    <cfRule type="expression" dxfId="161" priority="10">
      <formula>$G2&gt;1</formula>
    </cfRule>
  </conditionalFormatting>
  <conditionalFormatting sqref="I2:I189">
    <cfRule type="notContainsBlanks" dxfId="160" priority="7">
      <formula>LEN(TRIM(I2))&gt;0</formula>
    </cfRule>
    <cfRule type="expression" dxfId="159" priority="8">
      <formula>$G2&gt;1</formula>
    </cfRule>
  </conditionalFormatting>
  <conditionalFormatting sqref="N13:N14">
    <cfRule type="expression" dxfId="158" priority="2">
      <formula>AND($N$13=$N$14,$N$13&lt;&gt;"Int.",ISBLANK($N$13)=FALSE)</formula>
    </cfRule>
    <cfRule type="containsText" dxfId="157" priority="6" operator="containsText" text="Int.">
      <formula>NOT(ISERROR(SEARCH("Int.",N13)))</formula>
    </cfRule>
  </conditionalFormatting>
  <conditionalFormatting sqref="N13:N14">
    <cfRule type="expression" dxfId="156" priority="5">
      <formula>ISBLANK($N$12)</formula>
    </cfRule>
  </conditionalFormatting>
  <conditionalFormatting sqref="N15">
    <cfRule type="containsText" dxfId="155" priority="4" operator="containsText" text="Int.">
      <formula>NOT(ISERROR(SEARCH("Int.",N15)))</formula>
    </cfRule>
  </conditionalFormatting>
  <conditionalFormatting sqref="N15">
    <cfRule type="expression" dxfId="154" priority="3">
      <formula>$T$1="Cq"=FALSE</formula>
    </cfRule>
  </conditionalFormatting>
  <dataValidations count="9">
    <dataValidation type="list" allowBlank="1" showInputMessage="1" showErrorMessage="1" errorTitle="Action Failed" error="Please input YES, NO, NO*, or NO AMP. Please consult the protocol if necessary to review the definitions of these terms." sqref="U19 U21 U23 U25 U27 U29 U31 U33 U35 U37 U39 U41 U43 U45 U47 U49 U51 U53 U55 U57 U59 U61 U63 U65 U67 U69 U71 U73 U75 U77 U79 U81 U83 U85 U87 U89 U91 U93 U95 U97 U99 U101 U103 U105 U107 U109 U111 U113 U115 U117 U119 U121 U123 U125 U127 U129 U131 U133 U135 U137 U139 U141 U143 U145 U147 U149 U151 U153 U155 U157 U159 U161 U163 U165 U167 U169 U171 U173 U175 U177 U179 U181 U183 U185 U187 U189 U191 U193 U195 U197 U199 U201 U203 U205 U207 U209 U211 U213 U215 U217 U219 U221 U223 U225 U227 U229 U231 U233 U235 U237 U239 U241 U243 U245 U247 U249 U251 U253 U255 U257 U259 U261 U263 U265 U267 U269 U271 U273 U275 U277 U279 U281 U283 U285 U287 U289 U291 U293 U295 U297 U299 U301 U303 U305 U307 U309 U311 U313 U315 U317 U319 U321 U323 U325 U327 U329 U331 U333 U335 U337 U339 U341 U343 U345 U347 U349 U351 U353 U355 U357 U359 U361 U363 U365 U367 U369 U371 U373 U375 U377 U379 U381 U383 U385 U387 U389 U391 U393 U395 U397 U399 U401 U403 U405 U407 U409 U411 U413 U415 U417 U419 U421 U423 U425 U427 U429 U431 U433 U435 U437 U439 U441 U443 U445 U447 U449 U451 U453 U455 U457 U459 U461 U463 U465 U467 U469 U471 U473 U475 U477 U479 U481 U483 U485 U487 U489 U491 U493 U495 U497 U499 U501 U503 U505 U507 U509 U511 U513 U515 U517 U519 U521 U523 U525 U527 U529 U531 U533 U535 U537 U539 U541 U543 U545 U547 U549 U551 U553 U555 U557 U559 U561 U563 U565 U567 U569 U571 U573 U575 U577 U579 U581 U583 U585 U587 U589 U591 U593 U595 U597 U599 U601 U603 U605 U607 U609 U611 U613 U615 U617 U619 U621 U623 U625 U627 U629 U631 U633 U635 U637 U639 U641 U643 U645 U647 U649 U651 U653 U655 U657 U659 U661 U663 U665 U667 U669 U671 U673 U675 U677 U679 U681 U683 U685 U687 U689 U691 U693 U695 U697 U699 U701 U703 U705 U707 U709 U711 U713 U715 U717 U719 U721 U723 U725 U727 U729 U731 U733 U735 U737 U739 U741 U743 U745 U747 U749 U751 U753 U755 U757 U759 U761 U763 U765 U767 U769 U5 U7 U9 U15 U17 U11 U13 U3" xr:uid="{B46A8B1A-DE0C-4688-9407-AB390288275F}">
      <formula1>"YES, NO, NO*, NO AMP"</formula1>
    </dataValidation>
    <dataValidation type="list" allowBlank="1" showInputMessage="1" showErrorMessage="1" errorTitle="Action Failed" error="Please input VALID, INVALID, or NO AMP. Please consult the protocol if necessary to review the definitions of these terms." sqref="U768 U20 U22 U24 U26 U28 U30 U32 U34 U36 U38 U40 U42 U44 U46 U48 U50 U52 U54 U56 U58 U60 U62 U64 U66 U68 U70 U72 U74 U76 U78 U80 U82 U84 U86 U88 U90 U92 U94 U96 U98 U100 U102 U104 U106 U108 U110 U112 U114 U116 U118 U120 U122 U124 U126 U128 U130 U132 U134 U136 U138 U140 U142 U144 U146 U148 U150 U152 U154 U156 U158 U160 U162 U164 U166 U168 U170 U172 U174 U176 U178 U180 U182 U184 U186 U188 U190 U192 U194 U196 U198 U200 U202 U204 U206 U208 U210 U212 U214 U216 U218 U220 U222 U224 U226 U228 U230 U232 U234 U236 U238 U240 U242 U244 U246 U248 U250 U252 U254 U256 U258 U260 U262 U264 U266 U268 U270 U272 U274 U276 U278 U280 U282 U284 U286 U288 U290 U292 U294 U296 U298 U300 U302 U304 U306 U308 U310 U312 U314 U316 U318 U320 U322 U324 U326 U328 U330 U332 U334 U336 U338 U340 U342 U344 U346 U348 U350 U352 U354 U356 U358 U360 U362 U364 U366 U368 U370 U372 U374 U376 U378 U380 U382 U384 U386 U388 U390 U392 U394 U396 U398 U400 U402 U404 U406 U408 U410 U412 U414 U416 U418 U420 U422 U424 U426 U428 U430 U432 U434 U436 U438 U440 U442 U444 U446 U448 U450 U452 U454 U456 U458 U460 U462 U464 U466 U468 U470 U472 U474 U476 U478 U480 U482 U484 U486 U488 U490 U492 U494 U496 U498 U500 U502 U504 U506 U508 U510 U512 U514 U516 U518 U520 U522 U524 U526 U528 U530 U532 U534 U536 U538 U540 U542 U544 U546 U548 U550 U552 U554 U556 U558 U560 U562 U564 U566 U568 U570 U572 U574 U576 U578 U580 U582 U584 U586 U588 U590 U592 U594 U596 U598 U600 U602 U604 U606 U608 U610 U612 U614 U616 U618 U620 U622 U624 U626 U628 U630 U632 U634 U636 U638 U640 U642 U644 U646 U648 U650 U652 U654 U656 U658 U660 U662 U664 U666 U668 U670 U672 U674 U676 U678 U680 U682 U684 U686 U688 U690 U692 U694 U696 U698 U700 U702 U704 U706 U708 U710 U712 U714 U716 U718 U720 U722 U724 U726 U728 U730 U732 U734 U736 U738 U740 U742 U744 U746 U748 U750 U752 U754 U756 U758 U760 U762 U764 U766 U18 U6 U8 U14 U16 U10 U12 U2 U4" xr:uid="{9AA96617-4483-4EF0-88BB-560ABB86B074}">
      <formula1>"VALID, INVALID, NO AMP"</formula1>
    </dataValidation>
    <dataValidation type="textLength" allowBlank="1" showInputMessage="1" showErrorMessage="1" errorTitle="Action Failed" error="Rymedi jobs must be between 16 and 18 characters." sqref="N16" xr:uid="{967A3C8A-6204-41E6-A9AD-C6FDED335DDC}">
      <formula1>16</formula1>
      <formula2>18</formula2>
    </dataValidation>
    <dataValidation type="textLength" showInputMessage="1" showErrorMessage="1" errorTitle="Action Failed" error="Valid initials should be between 2 and 4 characters." sqref="N13:N15 N7:N11" xr:uid="{BE5E85B5-E2A6-4F5A-8204-93D78CDF6F83}">
      <formula1>2</formula1>
      <formula2>4</formula2>
    </dataValidation>
    <dataValidation type="textLength" allowBlank="1" showInputMessage="1" showErrorMessage="1" errorTitle="Action Failed" error="A valid plate barcode should be between 8 and 16 characters." sqref="N6" xr:uid="{AC83A3EA-4B1C-4443-976A-16A2B9ADECD3}">
      <formula1>8</formula1>
      <formula2>16</formula2>
    </dataValidation>
    <dataValidation type="list" allowBlank="1" showInputMessage="1" showErrorMessage="1" errorTitle="Action Failed" error="Please select one of the options presented or simply leave this cell blank." sqref="H2:H189" xr:uid="{E30C5FC0-8B99-4850-8EED-4A13885B9874}">
      <formula1>"RERUN, N1 RERUN"</formula1>
    </dataValidation>
    <dataValidation type="list" allowBlank="1" showInputMessage="1" showErrorMessage="1" errorTitle="Action Failed:" error="Please select one of the options presented or simply leave this cell blank. Selecting the &quot;1&quot; option is the same as leaving the cell blank." sqref="G2:G189" xr:uid="{C2CA7C2F-83C8-45E3-8896-E544B99391A7}">
      <formula1>"1,2,3"</formula1>
    </dataValidation>
    <dataValidation type="list" allowBlank="1" showInputMessage="1" showErrorMessage="1" errorTitle="Action Failed" error="Please select a valid thermocycler name" sqref="N12" xr:uid="{1E863F3A-E984-4609-BFA5-79ABCA4F21A3}">
      <formula1>"Ada,Barbara,Curie,Dorothy,Elizabeth,Frances,Gerty,Helen,Irene,Jennifer,Kitty,Linda"</formula1>
    </dataValidation>
    <dataValidation type="list" allowBlank="1" showInputMessage="1" showErrorMessage="1" errorTitle="Action Failed" error="Please select a valid robot name" sqref="N3" xr:uid="{40BA1DE5-C2C6-4327-81E0-9DCEB8ECF5D8}">
      <formula1>"Arnie,Bubba,Cletus,Daryll,Elmer,Floyd,Gus,Homer,Ira,Jeb,Kirby,Larry,Manuel,Norbert"</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notContainsText" priority="29" operator="notContains" id="{E8F99F51-E60B-424D-ACA7-26CE1A4F1353}">
            <xm:f>ISERROR(SEARCH("Pending",N29))</xm:f>
            <xm:f>"Pending"</xm:f>
            <x14:dxf>
              <font>
                <color rgb="FF006100"/>
              </font>
              <fill>
                <patternFill>
                  <bgColor rgb="FFC6EFCE"/>
                </patternFill>
              </fill>
            </x14:dxf>
          </x14:cfRule>
          <xm:sqref>N29</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B86A8-922E-457F-9C4C-B1AD3E3A0A22}">
  <sheetPr codeName="Sheet6"/>
  <dimension ref="A1:W769"/>
  <sheetViews>
    <sheetView zoomScaleNormal="100" workbookViewId="0">
      <pane ySplit="1" topLeftCell="A2" activePane="bottomLeft" state="frozen"/>
      <selection pane="bottomLeft" activeCell="D2" sqref="D2"/>
    </sheetView>
  </sheetViews>
  <sheetFormatPr defaultColWidth="8.88671875" defaultRowHeight="13.2" customHeight="1" x14ac:dyDescent="0.3"/>
  <cols>
    <col min="1" max="1" width="5.88671875" customWidth="1"/>
    <col min="2" max="2" width="11.33203125" customWidth="1"/>
    <col min="3" max="3" width="9.109375" customWidth="1"/>
    <col min="4" max="4" width="23.44140625" customWidth="1"/>
    <col min="5" max="5" width="14.88671875" customWidth="1"/>
    <col min="6" max="6" width="12.6640625" customWidth="1"/>
    <col min="7" max="7" width="7.109375" style="8" customWidth="1"/>
    <col min="8" max="9" width="12.44140625" customWidth="1"/>
    <col min="10" max="10" width="9.88671875" customWidth="1"/>
    <col min="11" max="11" width="7" customWidth="1"/>
    <col min="12" max="12" width="2.6640625" customWidth="1"/>
    <col min="13" max="14" width="14.33203125" customWidth="1"/>
    <col min="15" max="15" width="2.6640625" customWidth="1"/>
    <col min="16" max="16" width="23.44140625" customWidth="1"/>
    <col min="17" max="17" width="5.33203125" customWidth="1"/>
    <col min="18" max="18" width="13.109375" customWidth="1"/>
    <col min="19" max="19" width="13.88671875" customWidth="1"/>
    <col min="20" max="20" width="8.88671875" customWidth="1"/>
    <col min="21" max="21" width="14.44140625" customWidth="1"/>
    <col min="22" max="22" width="8.109375" style="42" customWidth="1"/>
  </cols>
  <sheetData>
    <row r="1" spans="1:23" s="6" customFormat="1" ht="13.2" customHeight="1" thickBot="1" x14ac:dyDescent="0.35">
      <c r="A1" s="2" t="s">
        <v>0</v>
      </c>
      <c r="B1" s="2" t="s">
        <v>1</v>
      </c>
      <c r="C1" s="2" t="s">
        <v>2</v>
      </c>
      <c r="D1" s="2" t="s">
        <v>3</v>
      </c>
      <c r="E1" s="2" t="s">
        <v>4</v>
      </c>
      <c r="F1" s="2" t="s">
        <v>5</v>
      </c>
      <c r="G1" s="3" t="s">
        <v>6</v>
      </c>
      <c r="H1" s="2" t="s">
        <v>7</v>
      </c>
      <c r="I1" s="2" t="s">
        <v>8</v>
      </c>
      <c r="J1" s="2" t="s">
        <v>9</v>
      </c>
      <c r="K1" s="2" t="s">
        <v>10</v>
      </c>
      <c r="L1" s="4"/>
      <c r="M1" s="3" t="s">
        <v>11</v>
      </c>
      <c r="N1" s="3" t="s">
        <v>12</v>
      </c>
      <c r="O1" s="4"/>
      <c r="P1" s="2" t="s">
        <v>13</v>
      </c>
      <c r="Q1" s="2" t="s">
        <v>14</v>
      </c>
      <c r="R1" s="2" t="s">
        <v>15</v>
      </c>
      <c r="S1" s="2" t="s">
        <v>1</v>
      </c>
      <c r="T1" s="2" t="s">
        <v>816</v>
      </c>
      <c r="U1" s="2" t="s">
        <v>17</v>
      </c>
      <c r="V1" s="5" t="s">
        <v>18</v>
      </c>
    </row>
    <row r="2" spans="1:23" ht="13.2" customHeight="1" x14ac:dyDescent="0.3">
      <c r="A2">
        <v>1</v>
      </c>
      <c r="B2" t="s">
        <v>19</v>
      </c>
      <c r="C2" t="s">
        <v>20</v>
      </c>
      <c r="D2" s="7"/>
      <c r="E2" t="str">
        <f t="shared" ref="E2:E65" si="0">IF(LEN(F2)=0,"",IF(ISBLANK(D2),"",IF(F2="INCONCLUSIVE","Inconclusive",IF(F2="NEGATIVE","Negative",IF(F2="POSITIVE","Positive",IF(F2="RERUN",IF(G2=1,"No Result (RR)",IF(G2=2,IF(H2="RERUN","Inconclusive",IF(H2="N1 RERUN","No Result (RR)","Pending")),IF(G2=3,IF(H2="RERUN","Inconclusive",IF(H2="N1 RERUN","Inconclusive","Pending")),"Pending"))),IF(F2="N1 RERUN",IF(G2=1,"No Result (N1)",IF(G2=2,IF(H2="RERUN","No Result (N1)",IF(H2="N1 RERUN","Positive","Pending")),IF(G2=3,IF(H2="RERUN","Inconclusive",IF(H2="N1 RERUN","Positive","Pending")),"Pending"))))))))))</f>
        <v/>
      </c>
      <c r="F2" t="str">
        <f>IF(OR(D2="Empty",ISBLANK(D2)),"",IF(_xlfn.XLOOKUP(B2,S$18:S$769,V$18:V$769,"Null",0,1)="Case 0","INCONCLUSIVE",IF(OR(_xlfn.XLOOKUP(B2,S$18:S$769,V$18:V$769,"Null",0,1)="Case 1",_xlfn.XLOOKUP(B2,S$18:S$769,V$18:V$769,"Null",0,1)="Case 5",_xlfn.XLOOKUP(B2,S$18:S$769,V$18:V$769,"Null",0,1)="Case 9", _xlfn.XLOOKUP(B2,S$18:S$769,V$18:V$769,"Null",0,1)="Case 13"),"POSITIVE",IF(OR(_xlfn.XLOOKUP(B2,S$18:S$769,V$18:V$769,"Null",0,1)="Case 2",_xlfn.XLOOKUP(B2,S$18:S$769,V$18:V$769,"Null",0,1)="Case 3",_xlfn.XLOOKUP(B2,S$18:S$769,V$18:V$769,"Null",0,1)="Case 6",_xlfn.XLOOKUP(B2,S$18:S$769,V$18:V$769,"Null",0,1)="Case 11",_xlfn.XLOOKUP(B2,S$18:S$769,V$18:V$769,"Null",0,1)="Case 7",_xlfn.XLOOKUP(B2,S$18:S$769,V$18:V$769,"Null",0,1)="Case 10",_xlfn.XLOOKUP(B2,S$18:S$769,V$18:V$769,"Null",0,1)="Case 14",_xlfn.XLOOKUP(B2,S$18:S$769,V$18:V$769,"Null",0,1)="Case 15"),"N1 RERUN",IF(OR(_xlfn.XLOOKUP(B2,S$18:S$769,V$18:V$769,"Null",0,1)="Case 4",_xlfn.XLOOKUP(B2,S$18:S$769,V$18:V$769,"Null",0,1)="Case 8",_xlfn.XLOOKUP(B2,S$18:S$769,V$18:V$769,"Null",0,1)="Case 12"),"NEGATIVE",IF(_xlfn.XLOOKUP(B2,S$18:S$769,V$18:V$769,"Null",0,1)="Case 16","RERUN",""))))))</f>
        <v/>
      </c>
      <c r="K2" s="9"/>
      <c r="L2" s="10" t="s">
        <v>21</v>
      </c>
      <c r="M2" t="s">
        <v>22</v>
      </c>
      <c r="N2" s="11">
        <f>'Plate 1'!N2</f>
        <v>44564</v>
      </c>
      <c r="O2" s="12"/>
      <c r="P2" t="s">
        <v>23</v>
      </c>
      <c r="Q2" t="s">
        <v>24</v>
      </c>
      <c r="R2" t="s">
        <v>25</v>
      </c>
      <c r="S2" t="s">
        <v>26</v>
      </c>
      <c r="U2" t="str">
        <f>IF($T$1&lt;&gt;"Cq","",IF(T2="","INVALID",IF(T2&lt;33,"VALID","INVALID")))</f>
        <v/>
      </c>
      <c r="V2" s="13" t="str">
        <f t="shared" ref="V2" si="1">IF(OR($N$15="Int.",ISBLANK($N$15)),"",IF(AND(U3="NO*",U5="NO*"),"Case 0",IF(U2="VALID",IF(U4="VALID",IF(U3="YES",IF(U5="YES","Case 1","Case 2"),IF(U5="YES","Case 3","Case 4")),IF(U3="YES",IF(U5="YES","Case 5","Case 6"),IF(U5="YES","Case 7","Case 8"))),IF(U4="VALID",IF(U3="YES",IF(U5="YES","Case 9","Case 10"),IF(U5="YES","Case 11","Case 12")),IF(U3="YES",IF(U5="YES","Case 13","Case 14"),IF(U5="YES","Case 15","Case 16"))))))</f>
        <v/>
      </c>
    </row>
    <row r="3" spans="1:23" ht="13.2" customHeight="1" x14ac:dyDescent="0.3">
      <c r="A3">
        <v>1</v>
      </c>
      <c r="B3" t="s">
        <v>27</v>
      </c>
      <c r="C3" t="s">
        <v>28</v>
      </c>
      <c r="E3" t="str">
        <f t="shared" si="0"/>
        <v/>
      </c>
      <c r="F3" t="str">
        <f t="shared" ref="F3:F66" si="2">IF(OR(D3="Empty",ISBLANK(D3)),"",IF(_xlfn.XLOOKUP(B3,S$18:S$769,V$18:V$769,"Null",0,1)="Case 0","INCONCLUSIVE",IF(OR(_xlfn.XLOOKUP(B3,S$18:S$769,V$18:V$769,"Null",0,1)="Case 1",_xlfn.XLOOKUP(B3,S$18:S$769,V$18:V$769,"Null",0,1)="Case 5",_xlfn.XLOOKUP(B3,S$18:S$769,V$18:V$769,"Null",0,1)="Case 9", _xlfn.XLOOKUP(B3,S$18:S$769,V$18:V$769,"Null",0,1)="Case 13"),"POSITIVE",IF(OR(_xlfn.XLOOKUP(B3,S$18:S$769,V$18:V$769,"Null",0,1)="Case 2",_xlfn.XLOOKUP(B3,S$18:S$769,V$18:V$769,"Null",0,1)="Case 3",_xlfn.XLOOKUP(B3,S$18:S$769,V$18:V$769,"Null",0,1)="Case 6",_xlfn.XLOOKUP(B3,S$18:S$769,V$18:V$769,"Null",0,1)="Case 11",_xlfn.XLOOKUP(B3,S$18:S$769,V$18:V$769,"Null",0,1)="Case 7",_xlfn.XLOOKUP(B3,S$18:S$769,V$18:V$769,"Null",0,1)="Case 10",_xlfn.XLOOKUP(B3,S$18:S$769,V$18:V$769,"Null",0,1)="Case 14",_xlfn.XLOOKUP(B3,S$18:S$769,V$18:V$769,"Null",0,1)="Case 15"),"N1 RERUN",IF(OR(_xlfn.XLOOKUP(B3,S$18:S$769,V$18:V$769,"Null",0,1)="Case 4",_xlfn.XLOOKUP(B3,S$18:S$769,V$18:V$769,"Null",0,1)="Case 8",_xlfn.XLOOKUP(B3,S$18:S$769,V$18:V$769,"Null",0,1)="Case 12"),"NEGATIVE",IF(_xlfn.XLOOKUP(B3,S$18:S$769,V$18:V$769,"Null",0,1)="Case 16","RERUN",""))))))</f>
        <v/>
      </c>
      <c r="K3" s="9"/>
      <c r="L3" s="10" t="s">
        <v>29</v>
      </c>
      <c r="M3" t="s">
        <v>30</v>
      </c>
      <c r="N3" s="8" t="str">
        <f>'Plate 1'!N3</f>
        <v>Arnie</v>
      </c>
      <c r="O3" s="14"/>
      <c r="P3" t="s">
        <v>23</v>
      </c>
      <c r="Q3" t="s">
        <v>24</v>
      </c>
      <c r="R3" t="s">
        <v>32</v>
      </c>
      <c r="S3" t="s">
        <v>26</v>
      </c>
      <c r="U3" t="str">
        <f>IF($T$1&lt;&gt;"Cq","",IF(T3="","NO",IF(T3&lt;33,"YES","NO*")))</f>
        <v/>
      </c>
      <c r="V3" s="13"/>
    </row>
    <row r="4" spans="1:23" ht="13.2" customHeight="1" x14ac:dyDescent="0.3">
      <c r="A4">
        <v>1</v>
      </c>
      <c r="B4" t="s">
        <v>33</v>
      </c>
      <c r="C4" t="s">
        <v>34</v>
      </c>
      <c r="E4" t="str">
        <f t="shared" si="0"/>
        <v/>
      </c>
      <c r="F4" t="str">
        <f t="shared" si="2"/>
        <v/>
      </c>
      <c r="K4" s="9"/>
      <c r="L4" s="10" t="s">
        <v>35</v>
      </c>
      <c r="M4" t="s">
        <v>36</v>
      </c>
      <c r="N4" s="8">
        <f ca="1">_xlfn.SHEET()</f>
        <v>5</v>
      </c>
      <c r="O4" s="14"/>
      <c r="P4" t="s">
        <v>23</v>
      </c>
      <c r="Q4" t="s">
        <v>37</v>
      </c>
      <c r="R4" t="s">
        <v>25</v>
      </c>
      <c r="S4" t="s">
        <v>26</v>
      </c>
      <c r="U4" t="str">
        <f>IF($T$1&lt;&gt;"Cq","",IF(T4="","INVALID",IF(T4&lt;33,"VALID","INVALID")))</f>
        <v/>
      </c>
      <c r="V4" s="13"/>
    </row>
    <row r="5" spans="1:23" ht="13.2" customHeight="1" x14ac:dyDescent="0.3">
      <c r="A5">
        <v>1</v>
      </c>
      <c r="B5" t="s">
        <v>38</v>
      </c>
      <c r="C5" t="s">
        <v>39</v>
      </c>
      <c r="E5" t="str">
        <f t="shared" si="0"/>
        <v/>
      </c>
      <c r="F5" t="str">
        <f t="shared" si="2"/>
        <v/>
      </c>
      <c r="K5" s="9"/>
      <c r="L5" s="10" t="s">
        <v>40</v>
      </c>
      <c r="N5" s="8"/>
      <c r="O5" s="14"/>
      <c r="P5" t="s">
        <v>23</v>
      </c>
      <c r="Q5" t="s">
        <v>37</v>
      </c>
      <c r="R5" t="s">
        <v>32</v>
      </c>
      <c r="S5" t="s">
        <v>26</v>
      </c>
      <c r="U5" t="str">
        <f>IF($T$1&lt;&gt;"Cq","",IF(T5="","NO",IF(T5&lt;33,"YES","NO*")))</f>
        <v/>
      </c>
      <c r="V5" s="13"/>
    </row>
    <row r="6" spans="1:23" ht="13.2" customHeight="1" x14ac:dyDescent="0.3">
      <c r="A6">
        <v>1</v>
      </c>
      <c r="B6" t="s">
        <v>41</v>
      </c>
      <c r="C6" t="s">
        <v>42</v>
      </c>
      <c r="E6" t="str">
        <f t="shared" si="0"/>
        <v/>
      </c>
      <c r="F6" t="str">
        <f t="shared" si="2"/>
        <v/>
      </c>
      <c r="K6" s="9"/>
      <c r="L6" s="10" t="s">
        <v>43</v>
      </c>
      <c r="M6" s="15" t="s">
        <v>44</v>
      </c>
      <c r="N6" s="16"/>
      <c r="O6" s="14"/>
      <c r="P6" t="s">
        <v>23</v>
      </c>
      <c r="Q6" t="s">
        <v>46</v>
      </c>
      <c r="R6" t="s">
        <v>25</v>
      </c>
      <c r="S6" t="s">
        <v>47</v>
      </c>
      <c r="U6" t="str">
        <f>IF($T$1&lt;&gt;"Cq","",IF(T6="","INVALID",IF(T6&lt;33,"VALID","INVALID")))</f>
        <v/>
      </c>
      <c r="V6" s="13" t="str">
        <f>IF(OR($N$15="Int.",ISBLANK($N$15)),"",IF(AND(U7="NO*",U9="NO*"),"Case 0",IF(U6="VALID",IF(U8="VALID",IF(U7="YES",IF(U9="YES","Case 1","Case 2"),IF(U9="YES","Case 3","Case 4")),IF(U7="YES",IF(U9="YES","Case 5","Case 6"),IF(U9="YES","Case 7","Case 8"))),IF(U8="VALID",IF(U7="YES",IF(U9="YES","Case 9","Case 10"),IF(U9="YES","Case 11","Case 12")),IF(U7="YES",IF(U9="YES","Case 13","Case 14"),IF(U9="YES","Case 15","Case 16"))))))</f>
        <v/>
      </c>
    </row>
    <row r="7" spans="1:23" ht="13.2" customHeight="1" x14ac:dyDescent="0.3">
      <c r="A7">
        <v>1</v>
      </c>
      <c r="B7" t="s">
        <v>48</v>
      </c>
      <c r="C7" t="s">
        <v>49</v>
      </c>
      <c r="E7" t="str">
        <f t="shared" si="0"/>
        <v/>
      </c>
      <c r="F7" t="str">
        <f t="shared" si="2"/>
        <v/>
      </c>
      <c r="K7" s="9"/>
      <c r="L7" s="10" t="s">
        <v>50</v>
      </c>
      <c r="M7" s="15" t="s">
        <v>51</v>
      </c>
      <c r="N7" s="16" t="s">
        <v>817</v>
      </c>
      <c r="O7" s="14"/>
      <c r="P7" t="s">
        <v>23</v>
      </c>
      <c r="Q7" t="s">
        <v>46</v>
      </c>
      <c r="R7" t="s">
        <v>32</v>
      </c>
      <c r="S7" t="s">
        <v>47</v>
      </c>
      <c r="U7" t="str">
        <f>IF($T$1&lt;&gt;"Cq","",IF(T7="","NO",IF(T7&lt;33,"YES","NO*")))</f>
        <v/>
      </c>
      <c r="V7" s="13"/>
    </row>
    <row r="8" spans="1:23" ht="13.2" customHeight="1" x14ac:dyDescent="0.3">
      <c r="A8">
        <v>2</v>
      </c>
      <c r="B8" t="s">
        <v>53</v>
      </c>
      <c r="C8" t="s">
        <v>20</v>
      </c>
      <c r="E8" t="str">
        <f t="shared" si="0"/>
        <v/>
      </c>
      <c r="F8" t="str">
        <f t="shared" si="2"/>
        <v/>
      </c>
      <c r="K8" s="9"/>
      <c r="L8" s="10" t="s">
        <v>54</v>
      </c>
      <c r="M8" s="15" t="s">
        <v>55</v>
      </c>
      <c r="N8" s="16" t="s">
        <v>817</v>
      </c>
      <c r="O8" s="14"/>
      <c r="P8" t="s">
        <v>23</v>
      </c>
      <c r="Q8" t="s">
        <v>57</v>
      </c>
      <c r="R8" t="s">
        <v>25</v>
      </c>
      <c r="S8" t="s">
        <v>47</v>
      </c>
      <c r="U8" t="str">
        <f>IF($T$1&lt;&gt;"Cq","",IF(T8="","INVALID",IF(T8&lt;33,"VALID","INVALID")))</f>
        <v/>
      </c>
      <c r="V8" s="13"/>
    </row>
    <row r="9" spans="1:23" ht="13.2" customHeight="1" x14ac:dyDescent="0.3">
      <c r="A9">
        <v>2</v>
      </c>
      <c r="B9" t="s">
        <v>58</v>
      </c>
      <c r="C9" t="s">
        <v>28</v>
      </c>
      <c r="E9" t="str">
        <f t="shared" si="0"/>
        <v/>
      </c>
      <c r="F9" t="str">
        <f t="shared" si="2"/>
        <v/>
      </c>
      <c r="K9" s="9"/>
      <c r="L9" s="10" t="s">
        <v>59</v>
      </c>
      <c r="M9" s="15" t="s">
        <v>60</v>
      </c>
      <c r="N9" s="16" t="s">
        <v>817</v>
      </c>
      <c r="O9" s="14"/>
      <c r="P9" t="s">
        <v>23</v>
      </c>
      <c r="Q9" t="s">
        <v>57</v>
      </c>
      <c r="R9" t="s">
        <v>32</v>
      </c>
      <c r="S9" t="s">
        <v>47</v>
      </c>
      <c r="U9" t="str">
        <f>IF($T$1&lt;&gt;"Cq","",IF(T9="","NO",IF(T9&lt;33,"YES","NO*")))</f>
        <v/>
      </c>
      <c r="V9" s="13"/>
    </row>
    <row r="10" spans="1:23" ht="13.2" customHeight="1" x14ac:dyDescent="0.3">
      <c r="A10">
        <v>2</v>
      </c>
      <c r="B10" t="s">
        <v>62</v>
      </c>
      <c r="C10" t="s">
        <v>34</v>
      </c>
      <c r="E10" t="str">
        <f t="shared" si="0"/>
        <v/>
      </c>
      <c r="F10" t="str">
        <f t="shared" si="2"/>
        <v/>
      </c>
      <c r="K10" s="9"/>
      <c r="L10" s="10" t="s">
        <v>63</v>
      </c>
      <c r="M10" s="15" t="s">
        <v>64</v>
      </c>
      <c r="N10" s="16" t="s">
        <v>817</v>
      </c>
      <c r="O10" s="14"/>
      <c r="P10" t="s">
        <v>23</v>
      </c>
      <c r="Q10" t="s">
        <v>66</v>
      </c>
      <c r="R10" t="s">
        <v>25</v>
      </c>
      <c r="S10" t="s">
        <v>67</v>
      </c>
      <c r="U10" t="str">
        <f>IF($T$1&lt;&gt;"Cq","",IF(T10="","INVALID",IF(T10&lt;33,"VALID","INVALID")))</f>
        <v/>
      </c>
      <c r="V10" s="13" t="str">
        <f t="shared" ref="V10" si="3">IF(OR($N$15="Int.",ISBLANK($N$15)),"",IF(AND(U11="NO*",U13="NO*"),"Case 0",IF(U10="VALID",IF(U12="VALID",IF(U11="YES",IF(U13="YES","Case 1","Case 2"),IF(U13="YES","Case 3","Case 4")),IF(U11="YES",IF(U13="YES","Case 5","Case 6"),IF(U13="YES","Case 7","Case 8"))),IF(U12="VALID",IF(U11="YES",IF(U13="YES","Case 9","Case 10"),IF(U13="YES","Case 11","Case 12")),IF(U11="YES",IF(U13="YES","Case 13","Case 14"),IF(U13="YES","Case 15","Case 16"))))))</f>
        <v/>
      </c>
    </row>
    <row r="11" spans="1:23" ht="13.2" customHeight="1" x14ac:dyDescent="0.3">
      <c r="A11">
        <v>2</v>
      </c>
      <c r="B11" t="s">
        <v>68</v>
      </c>
      <c r="C11" t="s">
        <v>39</v>
      </c>
      <c r="E11" t="str">
        <f t="shared" si="0"/>
        <v/>
      </c>
      <c r="F11" t="str">
        <f>IF(OR(D11="Empty",ISBLANK(D11)),"",IF(_xlfn.XLOOKUP(B11,S$18:S$769,V$18:V$769,"Null",0,1)="Case 0","INCONCLUSIVE",IF(OR(_xlfn.XLOOKUP(B11,S$18:S$769,V$18:V$769,"Null",0,1)="Case 1",_xlfn.XLOOKUP(B11,S$18:S$769,V$18:V$769,"Null",0,1)="Case 5",_xlfn.XLOOKUP(B11,S$18:S$769,V$18:V$769,"Null",0,1)="Case 9", _xlfn.XLOOKUP(B11,S$18:S$769,V$18:V$769,"Null",0,1)="Case 13"),"POSITIVE",IF(OR(_xlfn.XLOOKUP(B11,S$18:S$769,V$18:V$769,"Null",0,1)="Case 2",_xlfn.XLOOKUP(B11,S$18:S$769,V$18:V$769,"Null",0,1)="Case 3",_xlfn.XLOOKUP(B11,S$18:S$769,V$18:V$769,"Null",0,1)="Case 6",_xlfn.XLOOKUP(B11,S$18:S$769,V$18:V$769,"Null",0,1)="Case 11",_xlfn.XLOOKUP(B11,S$18:S$769,V$18:V$769,"Null",0,1)="Case 7",_xlfn.XLOOKUP(B11,S$18:S$769,V$18:V$769,"Null",0,1)="Case 10",_xlfn.XLOOKUP(B11,S$18:S$769,V$18:V$769,"Null",0,1)="Case 14",_xlfn.XLOOKUP(B11,S$18:S$769,V$18:V$769,"Null",0,1)="Case 15"),"N1 RERUN",IF(OR(_xlfn.XLOOKUP(B11,S$18:S$769,V$18:V$769,"Null",0,1)="Case 4",_xlfn.XLOOKUP(B11,S$18:S$769,V$18:V$769,"Null",0,1)="Case 8",_xlfn.XLOOKUP(B11,S$18:S$769,V$18:V$769,"Null",0,1)="Case 12"),"NEGATIVE",IF(_xlfn.XLOOKUP(B11,S$18:S$769,V$18:V$769,"Null",0,1)="Case 16","RERUN",""))))))</f>
        <v/>
      </c>
      <c r="K11" s="9"/>
      <c r="L11" s="10" t="s">
        <v>69</v>
      </c>
      <c r="M11" s="15" t="s">
        <v>70</v>
      </c>
      <c r="N11" s="16" t="s">
        <v>817</v>
      </c>
      <c r="O11" s="14"/>
      <c r="P11" t="s">
        <v>23</v>
      </c>
      <c r="Q11" t="s">
        <v>66</v>
      </c>
      <c r="R11" t="s">
        <v>32</v>
      </c>
      <c r="S11" t="s">
        <v>67</v>
      </c>
      <c r="U11" t="str">
        <f>IF($T$1&lt;&gt;"Cq","",IF(T11="","NO",IF(T11&lt;33,"YES","NO*")))</f>
        <v/>
      </c>
      <c r="V11" s="13"/>
    </row>
    <row r="12" spans="1:23" ht="13.2" customHeight="1" x14ac:dyDescent="0.3">
      <c r="A12">
        <v>2</v>
      </c>
      <c r="B12" t="s">
        <v>72</v>
      </c>
      <c r="C12" t="s">
        <v>42</v>
      </c>
      <c r="E12" t="str">
        <f t="shared" si="0"/>
        <v/>
      </c>
      <c r="F12" t="str">
        <f t="shared" si="2"/>
        <v/>
      </c>
      <c r="K12" s="9"/>
      <c r="L12" s="10" t="s">
        <v>73</v>
      </c>
      <c r="M12" s="15" t="s">
        <v>74</v>
      </c>
      <c r="N12" s="8"/>
      <c r="O12" s="14"/>
      <c r="P12" t="s">
        <v>23</v>
      </c>
      <c r="Q12" t="s">
        <v>76</v>
      </c>
      <c r="R12" t="s">
        <v>25</v>
      </c>
      <c r="S12" t="s">
        <v>67</v>
      </c>
      <c r="U12" t="str">
        <f>IF($T$1&lt;&gt;"Cq","",IF(T12="","INVALID",IF(T12&lt;33,"VALID","INVALID")))</f>
        <v/>
      </c>
      <c r="V12" s="13"/>
    </row>
    <row r="13" spans="1:23" ht="13.2" customHeight="1" x14ac:dyDescent="0.3">
      <c r="A13">
        <v>2</v>
      </c>
      <c r="B13" t="s">
        <v>77</v>
      </c>
      <c r="C13" t="s">
        <v>49</v>
      </c>
      <c r="E13" t="str">
        <f t="shared" si="0"/>
        <v/>
      </c>
      <c r="F13" t="str">
        <f t="shared" si="2"/>
        <v/>
      </c>
      <c r="K13" s="9"/>
      <c r="L13" s="10" t="s">
        <v>78</v>
      </c>
      <c r="M13" s="15" t="s">
        <v>79</v>
      </c>
      <c r="N13" s="16" t="s">
        <v>817</v>
      </c>
      <c r="O13" s="14"/>
      <c r="P13" t="s">
        <v>23</v>
      </c>
      <c r="Q13" t="s">
        <v>76</v>
      </c>
      <c r="R13" t="s">
        <v>32</v>
      </c>
      <c r="S13" t="s">
        <v>67</v>
      </c>
      <c r="U13" t="str">
        <f>IF($T$1&lt;&gt;"Cq","",IF(T13="","NO",IF(T13&lt;33,"YES","NO*")))</f>
        <v/>
      </c>
      <c r="V13" s="13"/>
    </row>
    <row r="14" spans="1:23" ht="13.2" customHeight="1" x14ac:dyDescent="0.3">
      <c r="A14">
        <v>4</v>
      </c>
      <c r="B14" t="s">
        <v>81</v>
      </c>
      <c r="C14" t="s">
        <v>20</v>
      </c>
      <c r="E14" t="str">
        <f t="shared" si="0"/>
        <v/>
      </c>
      <c r="F14" t="str">
        <f t="shared" si="2"/>
        <v/>
      </c>
      <c r="K14" s="9"/>
      <c r="L14" s="10" t="s">
        <v>82</v>
      </c>
      <c r="M14" s="15" t="s">
        <v>83</v>
      </c>
      <c r="N14" s="16" t="s">
        <v>817</v>
      </c>
      <c r="O14" s="14"/>
      <c r="P14" t="s">
        <v>23</v>
      </c>
      <c r="Q14" t="s">
        <v>85</v>
      </c>
      <c r="R14" t="s">
        <v>25</v>
      </c>
      <c r="S14" t="s">
        <v>86</v>
      </c>
      <c r="U14" s="17" t="str">
        <f>IF($T$1&lt;&gt;"Cq","",IF(T14="","INVALID",IF(AND(T14&lt;28,T14&gt;=22),"VALID","INVALID")))</f>
        <v/>
      </c>
      <c r="V14" s="13" t="str">
        <f t="shared" ref="V14" si="4">IF(OR($N$15="Int.",ISBLANK($N$15)),"",IF(AND(U15="NO*",U17="NO*"),"Case 0",IF(U14="VALID",IF(U16="VALID",IF(U15="YES",IF(U17="YES","Case 1","Case 2"),IF(U17="YES","Case 3","Case 4")),IF(U15="YES",IF(U17="YES","Case 5","Case 6"),IF(U17="YES","Case 7","Case 8"))),IF(U16="VALID",IF(U15="YES",IF(U17="YES","Case 9","Case 10"),IF(U17="YES","Case 11","Case 12")),IF(U15="YES",IF(U17="YES","Case 13","Case 14"),IF(U17="YES","Case 15","Case 16"))))))</f>
        <v/>
      </c>
    </row>
    <row r="15" spans="1:23" ht="13.2" customHeight="1" x14ac:dyDescent="0.3">
      <c r="A15">
        <v>4</v>
      </c>
      <c r="B15" t="s">
        <v>87</v>
      </c>
      <c r="C15" t="s">
        <v>28</v>
      </c>
      <c r="E15" t="str">
        <f t="shared" si="0"/>
        <v/>
      </c>
      <c r="F15" t="str">
        <f t="shared" si="2"/>
        <v/>
      </c>
      <c r="K15" s="9"/>
      <c r="L15" s="10" t="s">
        <v>88</v>
      </c>
      <c r="M15" s="18" t="str">
        <f>IF(_xlfn.TEXTJOIN(" ",FALSE,TEXT(COUNTIF(U6:U769,"NO AMP"), "#"),"No Amps")=" No Amps", "0 No Amps", _xlfn.TEXTJOIN(" ",FALSE,TEXT(COUNTIF(U6:U769,"NO AMP"), "#"),"No Amps"))</f>
        <v>0 No Amps</v>
      </c>
      <c r="N15" s="19" t="s">
        <v>817</v>
      </c>
      <c r="O15" s="14"/>
      <c r="P15" t="s">
        <v>23</v>
      </c>
      <c r="Q15" t="s">
        <v>85</v>
      </c>
      <c r="R15" t="s">
        <v>32</v>
      </c>
      <c r="S15" t="s">
        <v>86</v>
      </c>
      <c r="U15" s="17" t="str">
        <f>IF($T$1&lt;&gt;"Cq","",IF(T15="","NO",IF(AND(T15&lt;28,T15&gt;=22),"YES","NO")))</f>
        <v/>
      </c>
      <c r="V15" s="13"/>
    </row>
    <row r="16" spans="1:23" ht="13.2" customHeight="1" x14ac:dyDescent="0.3">
      <c r="A16">
        <v>4</v>
      </c>
      <c r="B16" t="s">
        <v>89</v>
      </c>
      <c r="C16" t="s">
        <v>34</v>
      </c>
      <c r="E16" t="str">
        <f t="shared" si="0"/>
        <v/>
      </c>
      <c r="F16" t="str">
        <f t="shared" si="2"/>
        <v/>
      </c>
      <c r="K16" s="9"/>
      <c r="L16" s="10" t="s">
        <v>90</v>
      </c>
      <c r="M16" s="15" t="s">
        <v>91</v>
      </c>
      <c r="N16" s="8"/>
      <c r="O16" s="14"/>
      <c r="P16" t="s">
        <v>23</v>
      </c>
      <c r="Q16" t="s">
        <v>92</v>
      </c>
      <c r="R16" t="s">
        <v>25</v>
      </c>
      <c r="S16" t="s">
        <v>86</v>
      </c>
      <c r="U16" s="17" t="str">
        <f>IF($T$1&lt;&gt;"Cq","",IF(T16="","INVALID",IF(AND(T16&lt;28,T16&gt;=22),"VALID","INVALID")))</f>
        <v/>
      </c>
      <c r="V16" s="13"/>
      <c r="W16" s="20"/>
    </row>
    <row r="17" spans="1:22" ht="13.2" customHeight="1" x14ac:dyDescent="0.3">
      <c r="A17">
        <v>4</v>
      </c>
      <c r="B17" t="s">
        <v>93</v>
      </c>
      <c r="C17" t="s">
        <v>39</v>
      </c>
      <c r="E17" t="str">
        <f t="shared" si="0"/>
        <v/>
      </c>
      <c r="F17" t="str">
        <f t="shared" si="2"/>
        <v/>
      </c>
      <c r="K17" s="9"/>
      <c r="L17" s="10" t="s">
        <v>94</v>
      </c>
      <c r="N17" s="6"/>
      <c r="O17" s="14"/>
      <c r="P17" s="21" t="s">
        <v>23</v>
      </c>
      <c r="Q17" s="21" t="s">
        <v>92</v>
      </c>
      <c r="R17" s="21" t="s">
        <v>32</v>
      </c>
      <c r="S17" s="21" t="s">
        <v>86</v>
      </c>
      <c r="T17" s="21"/>
      <c r="U17" s="17" t="str">
        <f>IF($T$1&lt;&gt;"Cq","",IF(T17="","NO",IF(AND(T17&lt;28,T17&gt;=22),"YES","NO")))</f>
        <v/>
      </c>
      <c r="V17" s="13"/>
    </row>
    <row r="18" spans="1:22" ht="13.2" customHeight="1" x14ac:dyDescent="0.3">
      <c r="A18">
        <v>4</v>
      </c>
      <c r="B18" t="s">
        <v>95</v>
      </c>
      <c r="C18" t="s">
        <v>42</v>
      </c>
      <c r="E18" t="str">
        <f t="shared" si="0"/>
        <v/>
      </c>
      <c r="F18" t="str">
        <f t="shared" si="2"/>
        <v/>
      </c>
      <c r="K18" s="9"/>
      <c r="L18" s="10" t="s">
        <v>96</v>
      </c>
      <c r="M18" t="s">
        <v>97</v>
      </c>
      <c r="N18" s="22" t="str">
        <f>IF(OR($N$15="Int.",ISBLANK($N$15)),"",IF(OR(V6="Case 1",V6="Case 2",V6="Case 3",V6="Case 5",V6="Case 6",V6="Case 9",V6="Case 11"),"PASS","FAIL"))</f>
        <v/>
      </c>
      <c r="O18" s="14"/>
      <c r="P18" t="str">
        <f>IF(D$2="","",D$2)</f>
        <v/>
      </c>
      <c r="Q18" t="s">
        <v>98</v>
      </c>
      <c r="R18" t="s">
        <v>25</v>
      </c>
      <c r="S18" t="s">
        <v>19</v>
      </c>
      <c r="U18" s="23" t="str">
        <f t="shared" ref="U18:U28" si="5">IF($T$1&lt;&gt;"Cq","",IF(T18="","INVALID",IF(T18&lt;33,"VALID","INVALID")))</f>
        <v/>
      </c>
      <c r="V18" s="13" t="str">
        <f t="shared" ref="V18" si="6">IF(OR($N$15="Int.",ISBLANK($N$15)),"",IF(AND(U19="NO*",U21="NO*"),"Case 0",IF(U18="VALID",IF(U20="VALID",IF(U19="YES",IF(U21="YES","Case 1","Case 2"),IF(U21="YES","Case 3","Case 4")),IF(U19="YES",IF(U21="YES","Case 5","Case 6"),IF(U21="YES","Case 7","Case 8"))),IF(U20="VALID",IF(U19="YES",IF(U21="YES","Case 9","Case 10"),IF(U21="YES","Case 11","Case 12")),IF(U19="YES",IF(U21="YES","Case 13","Case 14"),IF(U21="YES","Case 15","Case 16"))))))</f>
        <v/>
      </c>
    </row>
    <row r="19" spans="1:22" ht="13.2" customHeight="1" x14ac:dyDescent="0.3">
      <c r="A19">
        <v>4</v>
      </c>
      <c r="B19" t="s">
        <v>99</v>
      </c>
      <c r="C19" t="s">
        <v>49</v>
      </c>
      <c r="E19" t="str">
        <f t="shared" si="0"/>
        <v/>
      </c>
      <c r="F19" t="str">
        <f t="shared" si="2"/>
        <v/>
      </c>
      <c r="K19" s="9"/>
      <c r="L19" s="10" t="s">
        <v>100</v>
      </c>
      <c r="M19" t="s">
        <v>101</v>
      </c>
      <c r="N19" s="22" t="str">
        <f>IF(OR($N$15="Int.",ISBLANK($N$15)),"",IF(OR(V14="Case 1",V14="Case 2",V14="Case 3",V14="Case 5",V14="Case 6",V14="Case 9",V14="Case 11"),"PASS","FAIL"))</f>
        <v/>
      </c>
      <c r="O19" s="14"/>
      <c r="P19" t="str">
        <f t="shared" ref="P19:P21" si="7">IF(D$2="","",D$2)</f>
        <v/>
      </c>
      <c r="Q19" t="s">
        <v>98</v>
      </c>
      <c r="R19" t="s">
        <v>32</v>
      </c>
      <c r="S19" t="s">
        <v>19</v>
      </c>
      <c r="U19" t="str">
        <f t="shared" ref="U19:U27" si="8">IF($T$1&lt;&gt;"Cq","",IF(T19="","NO",IF(T19&lt;33,"YES","NO*")))</f>
        <v/>
      </c>
      <c r="V19" s="13"/>
    </row>
    <row r="20" spans="1:22" ht="13.2" customHeight="1" x14ac:dyDescent="0.3">
      <c r="A20">
        <v>5</v>
      </c>
      <c r="B20" t="s">
        <v>102</v>
      </c>
      <c r="C20" t="s">
        <v>20</v>
      </c>
      <c r="E20" t="str">
        <f t="shared" si="0"/>
        <v/>
      </c>
      <c r="F20" t="str">
        <f t="shared" si="2"/>
        <v/>
      </c>
      <c r="K20" s="9"/>
      <c r="L20" s="10" t="s">
        <v>103</v>
      </c>
      <c r="M20" t="s">
        <v>104</v>
      </c>
      <c r="N20" s="22" t="str">
        <f>IF(OR($N$15="Int.",ISBLANK($N$15)),"",IF(AND(OR(ISBLANK(T10),U10="NO AMP"),OR(ISBLANK(T11),U11="NO AMP"),OR(ISBLANK(T12),U12="NO AMP"),OR(ISBLANK(T13),U13="NO AMP")),"PASS","FAIL"))</f>
        <v/>
      </c>
      <c r="O20" s="14"/>
      <c r="P20" t="str">
        <f t="shared" si="7"/>
        <v/>
      </c>
      <c r="Q20" t="s">
        <v>105</v>
      </c>
      <c r="R20" t="s">
        <v>25</v>
      </c>
      <c r="S20" t="s">
        <v>19</v>
      </c>
      <c r="U20" t="str">
        <f t="shared" si="5"/>
        <v/>
      </c>
      <c r="V20" s="13"/>
    </row>
    <row r="21" spans="1:22" ht="13.2" customHeight="1" x14ac:dyDescent="0.3">
      <c r="A21">
        <v>5</v>
      </c>
      <c r="B21" t="s">
        <v>106</v>
      </c>
      <c r="C21" t="s">
        <v>28</v>
      </c>
      <c r="E21" t="str">
        <f t="shared" si="0"/>
        <v/>
      </c>
      <c r="F21" t="str">
        <f t="shared" si="2"/>
        <v/>
      </c>
      <c r="K21" s="9"/>
      <c r="L21" s="10" t="s">
        <v>107</v>
      </c>
      <c r="M21" t="s">
        <v>108</v>
      </c>
      <c r="N21" s="22" t="str">
        <f>IF(OR($N$15="Int.",ISBLANK($N$15)),"",IF(AND(OR(ISBLANK(T2),U2="NO AMP"),OR(ISBLANK(T3),U3="NO AMP"),OR(ISBLANK(T4),U4="NO AMP"),OR(ISBLANK(T5),U5="NO AMP")),"PASS","FAIL"))</f>
        <v/>
      </c>
      <c r="O21" s="14"/>
      <c r="P21" t="str">
        <f t="shared" si="7"/>
        <v/>
      </c>
      <c r="Q21" t="s">
        <v>105</v>
      </c>
      <c r="R21" t="s">
        <v>32</v>
      </c>
      <c r="S21" t="s">
        <v>19</v>
      </c>
      <c r="U21" t="str">
        <f t="shared" si="8"/>
        <v/>
      </c>
      <c r="V21" s="13"/>
    </row>
    <row r="22" spans="1:22" ht="13.2" customHeight="1" x14ac:dyDescent="0.3">
      <c r="A22">
        <v>5</v>
      </c>
      <c r="B22" t="s">
        <v>109</v>
      </c>
      <c r="C22" t="s">
        <v>34</v>
      </c>
      <c r="E22" t="str">
        <f t="shared" si="0"/>
        <v/>
      </c>
      <c r="F22" t="str">
        <f t="shared" si="2"/>
        <v/>
      </c>
      <c r="K22" s="9"/>
      <c r="L22" s="10" t="s">
        <v>110</v>
      </c>
      <c r="M22" t="s">
        <v>111</v>
      </c>
      <c r="N22" s="22" t="str">
        <f>IF(OR($N$15="Int.",ISBLANK($N$15)),"",IF(OR(N18="PASS",N19="PASS"),IF(OR(N20="PASS",N21="PASS"),"VALID","INVALID"),"INVALID"))</f>
        <v/>
      </c>
      <c r="O22" s="14"/>
      <c r="P22" t="str">
        <f>IF(D$3="","",D$3)</f>
        <v/>
      </c>
      <c r="Q22" t="s">
        <v>112</v>
      </c>
      <c r="R22" t="s">
        <v>25</v>
      </c>
      <c r="S22" t="s">
        <v>27</v>
      </c>
      <c r="U22" t="str">
        <f t="shared" si="5"/>
        <v/>
      </c>
      <c r="V22" s="13" t="str">
        <f t="shared" ref="V22" si="9">IF(OR($N$15="Int.",ISBLANK($N$15)),"",IF(AND(U23="NO*",U25="NO*"),"Case 0",IF(U22="VALID",IF(U24="VALID",IF(U23="YES",IF(U25="YES","Case 1","Case 2"),IF(U25="YES","Case 3","Case 4")),IF(U23="YES",IF(U25="YES","Case 5","Case 6"),IF(U25="YES","Case 7","Case 8"))),IF(U24="VALID",IF(U23="YES",IF(U25="YES","Case 9","Case 10"),IF(U25="YES","Case 11","Case 12")),IF(U23="YES",IF(U25="YES","Case 13","Case 14"),IF(U25="YES","Case 15","Case 16"))))))</f>
        <v/>
      </c>
    </row>
    <row r="23" spans="1:22" ht="13.2" customHeight="1" x14ac:dyDescent="0.3">
      <c r="A23">
        <v>5</v>
      </c>
      <c r="B23" t="s">
        <v>113</v>
      </c>
      <c r="C23" t="s">
        <v>39</v>
      </c>
      <c r="E23" t="str">
        <f t="shared" si="0"/>
        <v/>
      </c>
      <c r="F23" t="str">
        <f t="shared" si="2"/>
        <v/>
      </c>
      <c r="K23" s="9"/>
      <c r="L23" s="10" t="s">
        <v>114</v>
      </c>
      <c r="O23" s="14"/>
      <c r="P23" t="str">
        <f t="shared" ref="P23:P24" si="10">IF(D$3="","",D$3)</f>
        <v/>
      </c>
      <c r="Q23" t="s">
        <v>112</v>
      </c>
      <c r="R23" t="s">
        <v>32</v>
      </c>
      <c r="S23" t="s">
        <v>27</v>
      </c>
      <c r="U23" t="str">
        <f t="shared" si="8"/>
        <v/>
      </c>
      <c r="V23" s="13"/>
    </row>
    <row r="24" spans="1:22" ht="13.2" customHeight="1" x14ac:dyDescent="0.3">
      <c r="A24">
        <v>5</v>
      </c>
      <c r="B24" t="s">
        <v>115</v>
      </c>
      <c r="C24" t="s">
        <v>42</v>
      </c>
      <c r="E24" t="str">
        <f t="shared" si="0"/>
        <v/>
      </c>
      <c r="F24" t="str">
        <f t="shared" si="2"/>
        <v/>
      </c>
      <c r="K24" s="9"/>
      <c r="L24" s="10" t="s">
        <v>116</v>
      </c>
      <c r="M24" t="s">
        <v>117</v>
      </c>
      <c r="N24" s="22" t="str">
        <f>IF(OR($N$15="Int.",ISBLANK($N$15)),"",COUNTIF(E2:E189,"Positive"))</f>
        <v/>
      </c>
      <c r="O24" s="14"/>
      <c r="P24" t="str">
        <f t="shared" si="10"/>
        <v/>
      </c>
      <c r="Q24" t="s">
        <v>118</v>
      </c>
      <c r="R24" t="s">
        <v>25</v>
      </c>
      <c r="S24" t="s">
        <v>27</v>
      </c>
      <c r="U24" t="str">
        <f t="shared" si="5"/>
        <v/>
      </c>
      <c r="V24" s="13"/>
    </row>
    <row r="25" spans="1:22" ht="13.2" customHeight="1" x14ac:dyDescent="0.3">
      <c r="A25">
        <v>5</v>
      </c>
      <c r="B25" t="s">
        <v>119</v>
      </c>
      <c r="C25" t="s">
        <v>49</v>
      </c>
      <c r="E25" t="str">
        <f t="shared" si="0"/>
        <v/>
      </c>
      <c r="F25" t="str">
        <f t="shared" si="2"/>
        <v/>
      </c>
      <c r="K25" s="9"/>
      <c r="L25" s="10" t="s">
        <v>120</v>
      </c>
      <c r="M25" t="s">
        <v>121</v>
      </c>
      <c r="N25" s="8" t="str">
        <f>IF(OR($N$15="Int.",ISBLANK($N$15)),"",COUNTIF(E2:E189,"No Result (RR)"))</f>
        <v/>
      </c>
      <c r="O25" s="14"/>
      <c r="P25" t="str">
        <f>IF(D$3="","",D$3)</f>
        <v/>
      </c>
      <c r="Q25" t="s">
        <v>118</v>
      </c>
      <c r="R25" t="s">
        <v>32</v>
      </c>
      <c r="S25" t="s">
        <v>27</v>
      </c>
      <c r="U25" t="str">
        <f t="shared" si="8"/>
        <v/>
      </c>
      <c r="V25" s="13"/>
    </row>
    <row r="26" spans="1:22" ht="13.2" customHeight="1" x14ac:dyDescent="0.3">
      <c r="A26">
        <v>7</v>
      </c>
      <c r="B26" t="s">
        <v>122</v>
      </c>
      <c r="C26" t="s">
        <v>20</v>
      </c>
      <c r="E26" t="str">
        <f t="shared" si="0"/>
        <v/>
      </c>
      <c r="F26" t="str">
        <f t="shared" si="2"/>
        <v/>
      </c>
      <c r="K26" s="9"/>
      <c r="L26" s="10" t="s">
        <v>123</v>
      </c>
      <c r="M26" t="s">
        <v>124</v>
      </c>
      <c r="N26" s="8" t="str">
        <f>IF(OR($N$15="Int.",ISBLANK($N$15)),"",COUNTIF(E2:E189,"No Result (N1)"))</f>
        <v/>
      </c>
      <c r="O26" s="14"/>
      <c r="P26" t="str">
        <f>IF(D$4="","",D$4)</f>
        <v/>
      </c>
      <c r="Q26" t="s">
        <v>125</v>
      </c>
      <c r="R26" t="s">
        <v>25</v>
      </c>
      <c r="S26" t="s">
        <v>33</v>
      </c>
      <c r="U26" t="str">
        <f t="shared" si="5"/>
        <v/>
      </c>
      <c r="V26" s="13" t="str">
        <f t="shared" ref="V26" si="11">IF(OR($N$15="Int.",ISBLANK($N$15)),"",IF(AND(U27="NO*",U29="NO*"),"Case 0",IF(U26="VALID",IF(U28="VALID",IF(U27="YES",IF(U29="YES","Case 1","Case 2"),IF(U29="YES","Case 3","Case 4")),IF(U27="YES",IF(U29="YES","Case 5","Case 6"),IF(U29="YES","Case 7","Case 8"))),IF(U28="VALID",IF(U27="YES",IF(U29="YES","Case 9","Case 10"),IF(U29="YES","Case 11","Case 12")),IF(U27="YES",IF(U29="YES","Case 13","Case 14"),IF(U29="YES","Case 15","Case 16"))))))</f>
        <v/>
      </c>
    </row>
    <row r="27" spans="1:22" ht="13.2" customHeight="1" x14ac:dyDescent="0.3">
      <c r="A27">
        <v>7</v>
      </c>
      <c r="B27" t="s">
        <v>126</v>
      </c>
      <c r="C27" t="s">
        <v>28</v>
      </c>
      <c r="E27" t="str">
        <f t="shared" si="0"/>
        <v/>
      </c>
      <c r="F27" t="str">
        <f t="shared" si="2"/>
        <v/>
      </c>
      <c r="K27" s="9"/>
      <c r="L27" s="10" t="s">
        <v>127</v>
      </c>
      <c r="M27" t="s">
        <v>128</v>
      </c>
      <c r="N27" s="8" t="str">
        <f>IF(OR($N$15="Int.",ISBLANK($N$15)),"",COUNTIF(E2:E189,"Inconclusive"))</f>
        <v/>
      </c>
      <c r="O27" s="14"/>
      <c r="P27" t="str">
        <f t="shared" ref="P27:P29" si="12">IF(D$4="","",D$4)</f>
        <v/>
      </c>
      <c r="Q27" t="s">
        <v>125</v>
      </c>
      <c r="R27" t="s">
        <v>32</v>
      </c>
      <c r="S27" t="s">
        <v>33</v>
      </c>
      <c r="U27" t="str">
        <f t="shared" si="8"/>
        <v/>
      </c>
      <c r="V27" s="13"/>
    </row>
    <row r="28" spans="1:22" ht="13.2" customHeight="1" x14ac:dyDescent="0.3">
      <c r="A28">
        <v>7</v>
      </c>
      <c r="B28" t="s">
        <v>129</v>
      </c>
      <c r="C28" t="s">
        <v>34</v>
      </c>
      <c r="E28" t="str">
        <f t="shared" si="0"/>
        <v/>
      </c>
      <c r="F28" t="str">
        <f t="shared" si="2"/>
        <v/>
      </c>
      <c r="K28" s="9"/>
      <c r="L28" s="10" t="s">
        <v>130</v>
      </c>
      <c r="M28" t="s">
        <v>131</v>
      </c>
      <c r="N28" s="8" t="str">
        <f>IF(OR($N$15="Int.",ISBLANK($N$15)),"",COUNTIF(E2:E189,"Negative"))</f>
        <v/>
      </c>
      <c r="O28" s="14"/>
      <c r="P28" t="str">
        <f t="shared" si="12"/>
        <v/>
      </c>
      <c r="Q28" t="s">
        <v>132</v>
      </c>
      <c r="R28" t="s">
        <v>25</v>
      </c>
      <c r="S28" t="s">
        <v>33</v>
      </c>
      <c r="U28" t="str">
        <f t="shared" si="5"/>
        <v/>
      </c>
      <c r="V28" s="13"/>
    </row>
    <row r="29" spans="1:22" ht="13.2" customHeight="1" x14ac:dyDescent="0.3">
      <c r="A29">
        <v>7</v>
      </c>
      <c r="B29" t="s">
        <v>133</v>
      </c>
      <c r="C29" t="s">
        <v>39</v>
      </c>
      <c r="E29" t="str">
        <f t="shared" si="0"/>
        <v/>
      </c>
      <c r="F29" t="str">
        <f t="shared" si="2"/>
        <v/>
      </c>
      <c r="K29" s="9"/>
      <c r="L29" s="10" t="s">
        <v>134</v>
      </c>
      <c r="M29" t="s">
        <v>135</v>
      </c>
      <c r="N29" s="8" t="str" cm="1">
        <f t="array" ref="N29">IF(OR($N$15="Int.",ISBLANK($N$15)),"",IF(COUNTIF(E2:E189,"Pending")=0,SUMPRODUCT(--(LEN(E2:E189)&lt;&gt;0)),_xlfn.CONCAT(SUMPRODUCT(--(LEN(E2:E189)&lt;&gt;0))," (",COUNTIF(E2:E189,"Pending")," Pending)")))</f>
        <v/>
      </c>
      <c r="O29" s="14"/>
      <c r="P29" t="str">
        <f t="shared" si="12"/>
        <v/>
      </c>
      <c r="Q29" t="s">
        <v>132</v>
      </c>
      <c r="R29" t="s">
        <v>32</v>
      </c>
      <c r="S29" t="s">
        <v>33</v>
      </c>
      <c r="U29" t="str">
        <f t="shared" ref="U29:U81" si="13">IF($T$1&lt;&gt;"Cq","",IF(T29="","NO",IF(T29&lt;33,"YES","NO*")))</f>
        <v/>
      </c>
      <c r="V29" s="13"/>
    </row>
    <row r="30" spans="1:22" ht="13.2" customHeight="1" x14ac:dyDescent="0.3">
      <c r="A30">
        <v>7</v>
      </c>
      <c r="B30" t="s">
        <v>136</v>
      </c>
      <c r="C30" t="s">
        <v>42</v>
      </c>
      <c r="E30" t="str">
        <f t="shared" si="0"/>
        <v/>
      </c>
      <c r="F30" t="str">
        <f t="shared" si="2"/>
        <v/>
      </c>
      <c r="K30" s="9"/>
      <c r="L30" s="10" t="s">
        <v>137</v>
      </c>
      <c r="N30" s="24"/>
      <c r="O30" s="14"/>
      <c r="P30" t="str">
        <f>IF(D$5="","",D$5)</f>
        <v/>
      </c>
      <c r="Q30" t="s">
        <v>138</v>
      </c>
      <c r="R30" t="s">
        <v>25</v>
      </c>
      <c r="S30" t="s">
        <v>38</v>
      </c>
      <c r="U30" t="str">
        <f t="shared" ref="U30:U80" si="14">IF($T$1&lt;&gt;"Cq","",IF(T30="","INVALID",IF(T30&lt;33,"VALID","INVALID")))</f>
        <v/>
      </c>
      <c r="V30" s="13" t="str">
        <f t="shared" ref="V30" si="15">IF(OR($N$15="Int.",ISBLANK($N$15)),"",IF(AND(U31="NO*",U33="NO*"),"Case 0",IF(U30="VALID",IF(U32="VALID",IF(U31="YES",IF(U33="YES","Case 1","Case 2"),IF(U33="YES","Case 3","Case 4")),IF(U31="YES",IF(U33="YES","Case 5","Case 6"),IF(U33="YES","Case 7","Case 8"))),IF(U32="VALID",IF(U31="YES",IF(U33="YES","Case 9","Case 10"),IF(U33="YES","Case 11","Case 12")),IF(U31="YES",IF(U33="YES","Case 13","Case 14"),IF(U33="YES","Case 15","Case 16"))))))</f>
        <v/>
      </c>
    </row>
    <row r="31" spans="1:22" ht="13.2" customHeight="1" x14ac:dyDescent="0.3">
      <c r="A31">
        <v>7</v>
      </c>
      <c r="B31" t="s">
        <v>139</v>
      </c>
      <c r="C31" t="s">
        <v>49</v>
      </c>
      <c r="E31" t="str">
        <f t="shared" si="0"/>
        <v/>
      </c>
      <c r="F31" t="str">
        <f t="shared" si="2"/>
        <v/>
      </c>
      <c r="K31" s="9"/>
      <c r="L31" s="10" t="s">
        <v>140</v>
      </c>
      <c r="M31" t="s">
        <v>141</v>
      </c>
      <c r="N31" s="15"/>
      <c r="O31" s="14"/>
      <c r="P31" t="str">
        <f t="shared" ref="P31:P33" si="16">IF(D$5="","",D$5)</f>
        <v/>
      </c>
      <c r="Q31" t="s">
        <v>138</v>
      </c>
      <c r="R31" t="s">
        <v>32</v>
      </c>
      <c r="S31" t="s">
        <v>38</v>
      </c>
      <c r="U31" t="str">
        <f t="shared" si="13"/>
        <v/>
      </c>
      <c r="V31" s="13"/>
    </row>
    <row r="32" spans="1:22" ht="13.2" customHeight="1" x14ac:dyDescent="0.3">
      <c r="A32">
        <v>8</v>
      </c>
      <c r="B32" t="s">
        <v>142</v>
      </c>
      <c r="C32" t="s">
        <v>20</v>
      </c>
      <c r="E32" t="str">
        <f t="shared" si="0"/>
        <v/>
      </c>
      <c r="F32" t="str">
        <f t="shared" si="2"/>
        <v/>
      </c>
      <c r="K32" s="9"/>
      <c r="L32" s="25" t="s">
        <v>143</v>
      </c>
      <c r="M32" s="26"/>
      <c r="N32" s="26"/>
      <c r="O32" s="27"/>
      <c r="P32" t="str">
        <f t="shared" si="16"/>
        <v/>
      </c>
      <c r="Q32" t="s">
        <v>144</v>
      </c>
      <c r="R32" t="s">
        <v>25</v>
      </c>
      <c r="S32" t="s">
        <v>38</v>
      </c>
      <c r="U32" t="str">
        <f t="shared" si="14"/>
        <v/>
      </c>
      <c r="V32" s="13"/>
    </row>
    <row r="33" spans="1:22" ht="13.2" customHeight="1" x14ac:dyDescent="0.3">
      <c r="A33">
        <v>8</v>
      </c>
      <c r="B33" t="s">
        <v>145</v>
      </c>
      <c r="C33" t="s">
        <v>28</v>
      </c>
      <c r="E33" t="str">
        <f t="shared" si="0"/>
        <v/>
      </c>
      <c r="F33" t="str">
        <f t="shared" si="2"/>
        <v/>
      </c>
      <c r="K33" s="9"/>
      <c r="L33" s="25" t="s">
        <v>146</v>
      </c>
      <c r="M33" s="46"/>
      <c r="N33" s="46"/>
      <c r="O33" s="27"/>
      <c r="P33" t="str">
        <f t="shared" si="16"/>
        <v/>
      </c>
      <c r="Q33" t="s">
        <v>144</v>
      </c>
      <c r="R33" t="s">
        <v>32</v>
      </c>
      <c r="S33" t="s">
        <v>38</v>
      </c>
      <c r="U33" t="str">
        <f t="shared" si="13"/>
        <v/>
      </c>
      <c r="V33" s="13"/>
    </row>
    <row r="34" spans="1:22" ht="13.2" customHeight="1" x14ac:dyDescent="0.3">
      <c r="A34">
        <v>8</v>
      </c>
      <c r="B34" t="s">
        <v>147</v>
      </c>
      <c r="C34" t="s">
        <v>34</v>
      </c>
      <c r="E34" t="str">
        <f t="shared" si="0"/>
        <v/>
      </c>
      <c r="F34" t="str">
        <f t="shared" si="2"/>
        <v/>
      </c>
      <c r="K34" s="9"/>
      <c r="L34" s="25" t="s">
        <v>148</v>
      </c>
      <c r="M34" s="28"/>
      <c r="N34" s="28"/>
      <c r="O34" s="29"/>
      <c r="P34" t="str">
        <f>IF(D$6="","",D$6)</f>
        <v/>
      </c>
      <c r="Q34" t="s">
        <v>149</v>
      </c>
      <c r="R34" t="s">
        <v>25</v>
      </c>
      <c r="S34" t="s">
        <v>41</v>
      </c>
      <c r="U34" t="str">
        <f t="shared" si="14"/>
        <v/>
      </c>
      <c r="V34" s="13" t="str">
        <f t="shared" ref="V34" si="17">IF(OR($N$15="Int.",ISBLANK($N$15)),"",IF(AND(U35="NO*",U37="NO*"),"Case 0",IF(U34="VALID",IF(U36="VALID",IF(U35="YES",IF(U37="YES","Case 1","Case 2"),IF(U37="YES","Case 3","Case 4")),IF(U35="YES",IF(U37="YES","Case 5","Case 6"),IF(U37="YES","Case 7","Case 8"))),IF(U36="VALID",IF(U35="YES",IF(U37="YES","Case 9","Case 10"),IF(U37="YES","Case 11","Case 12")),IF(U35="YES",IF(U37="YES","Case 13","Case 14"),IF(U37="YES","Case 15","Case 16"))))))</f>
        <v/>
      </c>
    </row>
    <row r="35" spans="1:22" ht="13.2" customHeight="1" x14ac:dyDescent="0.3">
      <c r="A35">
        <v>8</v>
      </c>
      <c r="B35" t="s">
        <v>150</v>
      </c>
      <c r="C35" t="s">
        <v>39</v>
      </c>
      <c r="E35" t="str">
        <f t="shared" si="0"/>
        <v/>
      </c>
      <c r="F35" t="str">
        <f t="shared" si="2"/>
        <v/>
      </c>
      <c r="K35" s="9"/>
      <c r="L35" s="25" t="s">
        <v>151</v>
      </c>
      <c r="M35" s="46"/>
      <c r="N35" s="46"/>
      <c r="O35" s="29"/>
      <c r="P35" t="str">
        <f t="shared" ref="P35:P37" si="18">IF(D$6="","",D$6)</f>
        <v/>
      </c>
      <c r="Q35" t="s">
        <v>149</v>
      </c>
      <c r="R35" t="s">
        <v>32</v>
      </c>
      <c r="S35" t="s">
        <v>41</v>
      </c>
      <c r="U35" t="str">
        <f t="shared" si="13"/>
        <v/>
      </c>
      <c r="V35" s="13"/>
    </row>
    <row r="36" spans="1:22" ht="13.2" customHeight="1" x14ac:dyDescent="0.3">
      <c r="A36">
        <v>8</v>
      </c>
      <c r="B36" t="s">
        <v>152</v>
      </c>
      <c r="C36" t="s">
        <v>42</v>
      </c>
      <c r="E36" t="str">
        <f t="shared" si="0"/>
        <v/>
      </c>
      <c r="F36" t="str">
        <f t="shared" si="2"/>
        <v/>
      </c>
      <c r="K36" s="9"/>
      <c r="L36" s="25" t="s">
        <v>153</v>
      </c>
      <c r="M36" s="30"/>
      <c r="N36" s="30"/>
      <c r="O36" s="29"/>
      <c r="P36" t="str">
        <f t="shared" si="18"/>
        <v/>
      </c>
      <c r="Q36" t="s">
        <v>154</v>
      </c>
      <c r="R36" t="s">
        <v>25</v>
      </c>
      <c r="S36" t="s">
        <v>41</v>
      </c>
      <c r="U36" t="str">
        <f t="shared" si="14"/>
        <v/>
      </c>
      <c r="V36" s="13"/>
    </row>
    <row r="37" spans="1:22" ht="13.2" customHeight="1" x14ac:dyDescent="0.3">
      <c r="A37">
        <v>8</v>
      </c>
      <c r="B37" t="s">
        <v>155</v>
      </c>
      <c r="C37" t="s">
        <v>49</v>
      </c>
      <c r="E37" t="str">
        <f t="shared" si="0"/>
        <v/>
      </c>
      <c r="F37" t="str">
        <f t="shared" si="2"/>
        <v/>
      </c>
      <c r="K37" s="9"/>
      <c r="L37" s="25" t="s">
        <v>156</v>
      </c>
      <c r="M37" s="28"/>
      <c r="N37" s="28"/>
      <c r="O37" s="29"/>
      <c r="P37" t="str">
        <f t="shared" si="18"/>
        <v/>
      </c>
      <c r="Q37" t="s">
        <v>154</v>
      </c>
      <c r="R37" t="s">
        <v>32</v>
      </c>
      <c r="S37" t="s">
        <v>41</v>
      </c>
      <c r="U37" t="str">
        <f t="shared" si="13"/>
        <v/>
      </c>
      <c r="V37" s="13"/>
    </row>
    <row r="38" spans="1:22" ht="13.2" customHeight="1" x14ac:dyDescent="0.3">
      <c r="A38">
        <v>10</v>
      </c>
      <c r="B38" t="s">
        <v>157</v>
      </c>
      <c r="C38" t="s">
        <v>20</v>
      </c>
      <c r="E38" t="str">
        <f t="shared" si="0"/>
        <v/>
      </c>
      <c r="F38" t="str">
        <f t="shared" si="2"/>
        <v/>
      </c>
      <c r="K38" s="9"/>
      <c r="L38" s="25" t="s">
        <v>158</v>
      </c>
      <c r="M38" s="28"/>
      <c r="N38" s="28"/>
      <c r="O38" s="29"/>
      <c r="P38" t="str">
        <f>IF(D$7="","",D$7)</f>
        <v/>
      </c>
      <c r="Q38" t="s">
        <v>159</v>
      </c>
      <c r="R38" t="s">
        <v>25</v>
      </c>
      <c r="S38" t="s">
        <v>48</v>
      </c>
      <c r="U38" t="str">
        <f t="shared" si="14"/>
        <v/>
      </c>
      <c r="V38" s="13" t="str">
        <f t="shared" ref="V38" si="19">IF(OR($N$15="Int.",ISBLANK($N$15)),"",IF(AND(U39="NO*",U41="NO*"),"Case 0",IF(U38="VALID",IF(U40="VALID",IF(U39="YES",IF(U41="YES","Case 1","Case 2"),IF(U41="YES","Case 3","Case 4")),IF(U39="YES",IF(U41="YES","Case 5","Case 6"),IF(U41="YES","Case 7","Case 8"))),IF(U40="VALID",IF(U39="YES",IF(U41="YES","Case 9","Case 10"),IF(U41="YES","Case 11","Case 12")),IF(U39="YES",IF(U41="YES","Case 13","Case 14"),IF(U41="YES","Case 15","Case 16"))))))</f>
        <v/>
      </c>
    </row>
    <row r="39" spans="1:22" ht="13.2" customHeight="1" x14ac:dyDescent="0.3">
      <c r="A39">
        <v>10</v>
      </c>
      <c r="B39" t="s">
        <v>160</v>
      </c>
      <c r="C39" t="s">
        <v>28</v>
      </c>
      <c r="E39" t="str">
        <f t="shared" si="0"/>
        <v/>
      </c>
      <c r="F39" t="str">
        <f t="shared" si="2"/>
        <v/>
      </c>
      <c r="K39" s="9"/>
      <c r="L39" s="25" t="s">
        <v>161</v>
      </c>
      <c r="M39" s="30"/>
      <c r="N39" s="28"/>
      <c r="O39" s="29"/>
      <c r="P39" t="str">
        <f t="shared" ref="P39:P40" si="20">IF(D$7="","",D$7)</f>
        <v/>
      </c>
      <c r="Q39" t="s">
        <v>159</v>
      </c>
      <c r="R39" t="s">
        <v>32</v>
      </c>
      <c r="S39" t="s">
        <v>48</v>
      </c>
      <c r="U39" t="str">
        <f t="shared" si="13"/>
        <v/>
      </c>
      <c r="V39" s="13"/>
    </row>
    <row r="40" spans="1:22" ht="13.2" customHeight="1" x14ac:dyDescent="0.3">
      <c r="A40">
        <v>10</v>
      </c>
      <c r="B40" t="s">
        <v>162</v>
      </c>
      <c r="C40" t="s">
        <v>34</v>
      </c>
      <c r="E40" t="str">
        <f t="shared" si="0"/>
        <v/>
      </c>
      <c r="F40" t="str">
        <f t="shared" si="2"/>
        <v/>
      </c>
      <c r="K40" s="9"/>
      <c r="L40" s="25" t="s">
        <v>163</v>
      </c>
      <c r="M40" s="28"/>
      <c r="N40" s="28"/>
      <c r="O40" s="29"/>
      <c r="P40" t="str">
        <f t="shared" si="20"/>
        <v/>
      </c>
      <c r="Q40" t="s">
        <v>164</v>
      </c>
      <c r="R40" t="s">
        <v>25</v>
      </c>
      <c r="S40" t="s">
        <v>48</v>
      </c>
      <c r="U40" t="str">
        <f t="shared" si="14"/>
        <v/>
      </c>
      <c r="V40" s="13"/>
    </row>
    <row r="41" spans="1:22" ht="13.2" customHeight="1" x14ac:dyDescent="0.3">
      <c r="A41">
        <v>10</v>
      </c>
      <c r="B41" t="s">
        <v>165</v>
      </c>
      <c r="C41" t="s">
        <v>39</v>
      </c>
      <c r="E41" t="str">
        <f t="shared" si="0"/>
        <v/>
      </c>
      <c r="F41" t="str">
        <f t="shared" si="2"/>
        <v/>
      </c>
      <c r="K41" s="9"/>
      <c r="L41" s="25" t="s">
        <v>166</v>
      </c>
      <c r="M41" s="28"/>
      <c r="N41" s="28"/>
      <c r="O41" s="29"/>
      <c r="P41" t="str">
        <f>IF(D$7="","",D$7)</f>
        <v/>
      </c>
      <c r="Q41" t="s">
        <v>164</v>
      </c>
      <c r="R41" t="s">
        <v>32</v>
      </c>
      <c r="S41" t="s">
        <v>48</v>
      </c>
      <c r="U41" t="str">
        <f t="shared" si="13"/>
        <v/>
      </c>
      <c r="V41" s="13"/>
    </row>
    <row r="42" spans="1:22" ht="13.2" customHeight="1" x14ac:dyDescent="0.3">
      <c r="A42">
        <v>10</v>
      </c>
      <c r="B42" t="s">
        <v>167</v>
      </c>
      <c r="C42" t="s">
        <v>42</v>
      </c>
      <c r="E42" t="str">
        <f t="shared" si="0"/>
        <v/>
      </c>
      <c r="F42" t="str">
        <f t="shared" si="2"/>
        <v/>
      </c>
      <c r="K42" s="9"/>
      <c r="L42" s="25" t="s">
        <v>168</v>
      </c>
      <c r="M42" s="28"/>
      <c r="N42" s="28"/>
      <c r="O42" s="29"/>
      <c r="P42" t="str">
        <f>IF(D$8="","",D$8)</f>
        <v/>
      </c>
      <c r="Q42" t="s">
        <v>169</v>
      </c>
      <c r="R42" t="s">
        <v>25</v>
      </c>
      <c r="S42" t="s">
        <v>53</v>
      </c>
      <c r="U42" t="str">
        <f t="shared" si="14"/>
        <v/>
      </c>
      <c r="V42" s="13" t="str">
        <f t="shared" ref="V42" si="21">IF(OR($N$15="Int.",ISBLANK($N$15)),"",IF(AND(U43="NO*",U45="NO*"),"Case 0",IF(U42="VALID",IF(U44="VALID",IF(U43="YES",IF(U45="YES","Case 1","Case 2"),IF(U45="YES","Case 3","Case 4")),IF(U43="YES",IF(U45="YES","Case 5","Case 6"),IF(U45="YES","Case 7","Case 8"))),IF(U44="VALID",IF(U43="YES",IF(U45="YES","Case 9","Case 10"),IF(U45="YES","Case 11","Case 12")),IF(U43="YES",IF(U45="YES","Case 13","Case 14"),IF(U45="YES","Case 15","Case 16"))))))</f>
        <v/>
      </c>
    </row>
    <row r="43" spans="1:22" ht="13.2" customHeight="1" x14ac:dyDescent="0.3">
      <c r="A43">
        <v>10</v>
      </c>
      <c r="B43" t="s">
        <v>170</v>
      </c>
      <c r="C43" t="s">
        <v>49</v>
      </c>
      <c r="E43" t="str">
        <f t="shared" si="0"/>
        <v/>
      </c>
      <c r="F43" t="str">
        <f t="shared" si="2"/>
        <v/>
      </c>
      <c r="K43" s="9"/>
      <c r="L43" s="25" t="s">
        <v>171</v>
      </c>
      <c r="M43" s="28"/>
      <c r="N43" s="28"/>
      <c r="O43" s="29"/>
      <c r="P43" t="str">
        <f t="shared" ref="P43:P45" si="22">IF(D$8="","",D$8)</f>
        <v/>
      </c>
      <c r="Q43" t="s">
        <v>169</v>
      </c>
      <c r="R43" t="s">
        <v>32</v>
      </c>
      <c r="S43" t="s">
        <v>53</v>
      </c>
      <c r="U43" t="str">
        <f t="shared" si="13"/>
        <v/>
      </c>
      <c r="V43" s="13"/>
    </row>
    <row r="44" spans="1:22" ht="13.2" customHeight="1" x14ac:dyDescent="0.3">
      <c r="A44">
        <v>11</v>
      </c>
      <c r="B44" t="s">
        <v>172</v>
      </c>
      <c r="C44" t="s">
        <v>20</v>
      </c>
      <c r="E44" t="str">
        <f t="shared" si="0"/>
        <v/>
      </c>
      <c r="F44" t="str">
        <f t="shared" si="2"/>
        <v/>
      </c>
      <c r="K44" s="9"/>
      <c r="L44" s="25" t="s">
        <v>173</v>
      </c>
      <c r="M44" s="28"/>
      <c r="N44" s="28"/>
      <c r="O44" s="29"/>
      <c r="P44" t="str">
        <f t="shared" si="22"/>
        <v/>
      </c>
      <c r="Q44" t="s">
        <v>174</v>
      </c>
      <c r="R44" t="s">
        <v>25</v>
      </c>
      <c r="S44" t="s">
        <v>53</v>
      </c>
      <c r="U44" t="str">
        <f t="shared" si="14"/>
        <v/>
      </c>
      <c r="V44" s="13"/>
    </row>
    <row r="45" spans="1:22" ht="13.2" customHeight="1" x14ac:dyDescent="0.3">
      <c r="A45">
        <v>11</v>
      </c>
      <c r="B45" t="s">
        <v>175</v>
      </c>
      <c r="C45" t="s">
        <v>28</v>
      </c>
      <c r="E45" t="str">
        <f t="shared" si="0"/>
        <v/>
      </c>
      <c r="F45" t="str">
        <f t="shared" si="2"/>
        <v/>
      </c>
      <c r="K45" s="9"/>
      <c r="L45" s="25" t="s">
        <v>176</v>
      </c>
      <c r="M45" s="28"/>
      <c r="N45" s="28"/>
      <c r="O45" s="29"/>
      <c r="P45" t="str">
        <f t="shared" si="22"/>
        <v/>
      </c>
      <c r="Q45" t="s">
        <v>174</v>
      </c>
      <c r="R45" t="s">
        <v>32</v>
      </c>
      <c r="S45" t="s">
        <v>53</v>
      </c>
      <c r="U45" t="str">
        <f t="shared" si="13"/>
        <v/>
      </c>
      <c r="V45" s="13"/>
    </row>
    <row r="46" spans="1:22" ht="13.2" customHeight="1" x14ac:dyDescent="0.3">
      <c r="A46">
        <v>11</v>
      </c>
      <c r="B46" t="s">
        <v>177</v>
      </c>
      <c r="C46" t="s">
        <v>34</v>
      </c>
      <c r="E46" t="str">
        <f t="shared" si="0"/>
        <v/>
      </c>
      <c r="F46" t="str">
        <f t="shared" si="2"/>
        <v/>
      </c>
      <c r="K46" s="9"/>
      <c r="L46" s="25" t="s">
        <v>178</v>
      </c>
      <c r="M46" s="28"/>
      <c r="N46" s="28"/>
      <c r="O46" s="29"/>
      <c r="P46" t="str">
        <f>IF(D$9="","",D$9)</f>
        <v/>
      </c>
      <c r="Q46" t="s">
        <v>179</v>
      </c>
      <c r="R46" t="s">
        <v>25</v>
      </c>
      <c r="S46" t="s">
        <v>58</v>
      </c>
      <c r="U46" t="str">
        <f t="shared" si="14"/>
        <v/>
      </c>
      <c r="V46" s="13" t="str">
        <f t="shared" ref="V46" si="23">IF(OR($N$15="Int.",ISBLANK($N$15)),"",IF(AND(U47="NO*",U49="NO*"),"Case 0",IF(U46="VALID",IF(U48="VALID",IF(U47="YES",IF(U49="YES","Case 1","Case 2"),IF(U49="YES","Case 3","Case 4")),IF(U47="YES",IF(U49="YES","Case 5","Case 6"),IF(U49="YES","Case 7","Case 8"))),IF(U48="VALID",IF(U47="YES",IF(U49="YES","Case 9","Case 10"),IF(U49="YES","Case 11","Case 12")),IF(U47="YES",IF(U49="YES","Case 13","Case 14"),IF(U49="YES","Case 15","Case 16"))))))</f>
        <v/>
      </c>
    </row>
    <row r="47" spans="1:22" ht="13.2" customHeight="1" x14ac:dyDescent="0.3">
      <c r="A47">
        <v>11</v>
      </c>
      <c r="B47" t="s">
        <v>180</v>
      </c>
      <c r="C47" t="s">
        <v>39</v>
      </c>
      <c r="E47" t="str">
        <f t="shared" si="0"/>
        <v/>
      </c>
      <c r="F47" t="str">
        <f t="shared" si="2"/>
        <v/>
      </c>
      <c r="K47" s="9"/>
      <c r="L47" s="25" t="s">
        <v>181</v>
      </c>
      <c r="M47" s="28"/>
      <c r="N47" s="28"/>
      <c r="O47" s="29"/>
      <c r="P47" t="str">
        <f t="shared" ref="P47:P49" si="24">IF(D$9="","",D$9)</f>
        <v/>
      </c>
      <c r="Q47" t="s">
        <v>179</v>
      </c>
      <c r="R47" t="s">
        <v>32</v>
      </c>
      <c r="S47" t="s">
        <v>58</v>
      </c>
      <c r="U47" t="str">
        <f t="shared" si="13"/>
        <v/>
      </c>
      <c r="V47" s="13"/>
    </row>
    <row r="48" spans="1:22" ht="13.2" customHeight="1" x14ac:dyDescent="0.3">
      <c r="A48">
        <v>11</v>
      </c>
      <c r="B48" t="s">
        <v>182</v>
      </c>
      <c r="C48" t="s">
        <v>42</v>
      </c>
      <c r="E48" t="str">
        <f t="shared" si="0"/>
        <v/>
      </c>
      <c r="F48" t="str">
        <f t="shared" si="2"/>
        <v/>
      </c>
      <c r="K48" s="9"/>
      <c r="L48" s="25" t="s">
        <v>183</v>
      </c>
      <c r="M48" s="28"/>
      <c r="N48" s="28"/>
      <c r="O48" s="29"/>
      <c r="P48" t="str">
        <f t="shared" si="24"/>
        <v/>
      </c>
      <c r="Q48" t="s">
        <v>184</v>
      </c>
      <c r="R48" t="s">
        <v>25</v>
      </c>
      <c r="S48" t="s">
        <v>58</v>
      </c>
      <c r="U48" t="str">
        <f t="shared" si="14"/>
        <v/>
      </c>
      <c r="V48" s="13"/>
    </row>
    <row r="49" spans="1:22" ht="13.2" customHeight="1" x14ac:dyDescent="0.3">
      <c r="A49" s="21">
        <v>11</v>
      </c>
      <c r="B49" s="21" t="s">
        <v>185</v>
      </c>
      <c r="C49" s="21" t="s">
        <v>49</v>
      </c>
      <c r="D49" s="21"/>
      <c r="E49" s="21" t="str">
        <f t="shared" si="0"/>
        <v/>
      </c>
      <c r="F49" s="21" t="str">
        <f t="shared" si="2"/>
        <v/>
      </c>
      <c r="G49" s="31"/>
      <c r="H49" s="21"/>
      <c r="I49" s="21"/>
      <c r="J49" s="21"/>
      <c r="K49" s="32"/>
      <c r="L49" s="25" t="s">
        <v>186</v>
      </c>
      <c r="M49" s="28"/>
      <c r="N49" s="28"/>
      <c r="O49" s="29"/>
      <c r="P49" t="str">
        <f t="shared" si="24"/>
        <v/>
      </c>
      <c r="Q49" t="s">
        <v>184</v>
      </c>
      <c r="R49" t="s">
        <v>32</v>
      </c>
      <c r="S49" t="s">
        <v>58</v>
      </c>
      <c r="U49" t="str">
        <f t="shared" si="13"/>
        <v/>
      </c>
      <c r="V49" s="13"/>
    </row>
    <row r="50" spans="1:22" ht="13.2" customHeight="1" x14ac:dyDescent="0.3">
      <c r="A50">
        <v>1</v>
      </c>
      <c r="B50" t="s">
        <v>187</v>
      </c>
      <c r="C50" t="s">
        <v>20</v>
      </c>
      <c r="E50" t="str">
        <f t="shared" si="0"/>
        <v/>
      </c>
      <c r="F50" t="str">
        <f t="shared" si="2"/>
        <v/>
      </c>
      <c r="K50" s="9"/>
      <c r="L50" s="25" t="s">
        <v>188</v>
      </c>
      <c r="M50" s="28"/>
      <c r="N50" s="28"/>
      <c r="O50" s="29"/>
      <c r="P50" t="str">
        <f>IF(D$10="","",D$10)</f>
        <v/>
      </c>
      <c r="Q50" t="s">
        <v>189</v>
      </c>
      <c r="R50" t="s">
        <v>25</v>
      </c>
      <c r="S50" t="s">
        <v>62</v>
      </c>
      <c r="U50" t="str">
        <f t="shared" si="14"/>
        <v/>
      </c>
      <c r="V50" s="13" t="str">
        <f t="shared" ref="V50" si="25">IF(OR($N$15="Int.",ISBLANK($N$15)),"",IF(AND(U51="NO*",U53="NO*"),"Case 0",IF(U50="VALID",IF(U52="VALID",IF(U51="YES",IF(U53="YES","Case 1","Case 2"),IF(U53="YES","Case 3","Case 4")),IF(U51="YES",IF(U53="YES","Case 5","Case 6"),IF(U53="YES","Case 7","Case 8"))),IF(U52="VALID",IF(U51="YES",IF(U53="YES","Case 9","Case 10"),IF(U53="YES","Case 11","Case 12")),IF(U51="YES",IF(U53="YES","Case 13","Case 14"),IF(U53="YES","Case 15","Case 16"))))))</f>
        <v/>
      </c>
    </row>
    <row r="51" spans="1:22" ht="13.2" customHeight="1" x14ac:dyDescent="0.3">
      <c r="A51">
        <v>1</v>
      </c>
      <c r="B51" t="s">
        <v>190</v>
      </c>
      <c r="C51" t="s">
        <v>28</v>
      </c>
      <c r="E51" t="str">
        <f t="shared" si="0"/>
        <v/>
      </c>
      <c r="F51" t="str">
        <f t="shared" si="2"/>
        <v/>
      </c>
      <c r="K51" s="9"/>
      <c r="L51" s="25" t="s">
        <v>191</v>
      </c>
      <c r="M51" s="28"/>
      <c r="N51" s="28"/>
      <c r="O51" s="29"/>
      <c r="P51" t="str">
        <f t="shared" ref="P51:P53" si="26">IF(D$10="","",D$10)</f>
        <v/>
      </c>
      <c r="Q51" t="s">
        <v>189</v>
      </c>
      <c r="R51" t="s">
        <v>32</v>
      </c>
      <c r="S51" t="s">
        <v>62</v>
      </c>
      <c r="U51" t="str">
        <f t="shared" si="13"/>
        <v/>
      </c>
      <c r="V51" s="13"/>
    </row>
    <row r="52" spans="1:22" ht="13.2" customHeight="1" x14ac:dyDescent="0.3">
      <c r="A52">
        <v>1</v>
      </c>
      <c r="B52" t="s">
        <v>192</v>
      </c>
      <c r="C52" t="s">
        <v>34</v>
      </c>
      <c r="E52" t="str">
        <f t="shared" si="0"/>
        <v/>
      </c>
      <c r="F52" t="str">
        <f t="shared" si="2"/>
        <v/>
      </c>
      <c r="K52" s="9"/>
      <c r="L52" s="25" t="s">
        <v>193</v>
      </c>
      <c r="M52" s="28"/>
      <c r="N52" s="28"/>
      <c r="O52" s="29"/>
      <c r="P52" t="str">
        <f t="shared" si="26"/>
        <v/>
      </c>
      <c r="Q52" t="s">
        <v>194</v>
      </c>
      <c r="R52" t="s">
        <v>25</v>
      </c>
      <c r="S52" t="s">
        <v>62</v>
      </c>
      <c r="U52" t="str">
        <f t="shared" si="14"/>
        <v/>
      </c>
      <c r="V52" s="13"/>
    </row>
    <row r="53" spans="1:22" ht="13.2" customHeight="1" x14ac:dyDescent="0.3">
      <c r="A53">
        <v>1</v>
      </c>
      <c r="B53" t="s">
        <v>195</v>
      </c>
      <c r="C53" t="s">
        <v>39</v>
      </c>
      <c r="E53" t="str">
        <f t="shared" si="0"/>
        <v/>
      </c>
      <c r="F53" t="str">
        <f t="shared" si="2"/>
        <v/>
      </c>
      <c r="K53" s="9"/>
      <c r="L53" s="25" t="s">
        <v>196</v>
      </c>
      <c r="M53" s="28"/>
      <c r="N53" s="28"/>
      <c r="O53" s="29"/>
      <c r="P53" t="str">
        <f t="shared" si="26"/>
        <v/>
      </c>
      <c r="Q53" t="s">
        <v>194</v>
      </c>
      <c r="R53" t="s">
        <v>32</v>
      </c>
      <c r="S53" t="s">
        <v>62</v>
      </c>
      <c r="U53" t="str">
        <f t="shared" si="13"/>
        <v/>
      </c>
      <c r="V53" s="13"/>
    </row>
    <row r="54" spans="1:22" ht="13.2" customHeight="1" x14ac:dyDescent="0.3">
      <c r="A54">
        <v>1</v>
      </c>
      <c r="B54" t="s">
        <v>197</v>
      </c>
      <c r="C54" t="s">
        <v>42</v>
      </c>
      <c r="E54" t="str">
        <f t="shared" si="0"/>
        <v/>
      </c>
      <c r="F54" t="str">
        <f t="shared" si="2"/>
        <v/>
      </c>
      <c r="K54" s="9"/>
      <c r="L54" s="25" t="s">
        <v>198</v>
      </c>
      <c r="M54" s="28"/>
      <c r="N54" s="28"/>
      <c r="O54" s="29"/>
      <c r="P54" t="str">
        <f>IF(D$11="","",D$11)</f>
        <v/>
      </c>
      <c r="Q54" t="s">
        <v>199</v>
      </c>
      <c r="R54" t="s">
        <v>25</v>
      </c>
      <c r="S54" t="s">
        <v>68</v>
      </c>
      <c r="U54" t="str">
        <f t="shared" si="14"/>
        <v/>
      </c>
      <c r="V54" s="13" t="str">
        <f t="shared" ref="V54" si="27">IF(OR($N$15="Int.",ISBLANK($N$15)),"",IF(AND(U55="NO*",U57="NO*"),"Case 0",IF(U54="VALID",IF(U56="VALID",IF(U55="YES",IF(U57="YES","Case 1","Case 2"),IF(U57="YES","Case 3","Case 4")),IF(U55="YES",IF(U57="YES","Case 5","Case 6"),IF(U57="YES","Case 7","Case 8"))),IF(U56="VALID",IF(U55="YES",IF(U57="YES","Case 9","Case 10"),IF(U57="YES","Case 11","Case 12")),IF(U55="YES",IF(U57="YES","Case 13","Case 14"),IF(U57="YES","Case 15","Case 16"))))))</f>
        <v/>
      </c>
    </row>
    <row r="55" spans="1:22" ht="13.2" customHeight="1" x14ac:dyDescent="0.3">
      <c r="A55">
        <v>1</v>
      </c>
      <c r="B55" t="s">
        <v>200</v>
      </c>
      <c r="C55" t="s">
        <v>49</v>
      </c>
      <c r="E55" t="str">
        <f t="shared" si="0"/>
        <v/>
      </c>
      <c r="F55" t="str">
        <f t="shared" si="2"/>
        <v/>
      </c>
      <c r="K55" s="9"/>
      <c r="L55" s="25" t="s">
        <v>201</v>
      </c>
      <c r="M55" s="28"/>
      <c r="N55" s="28"/>
      <c r="O55" s="29"/>
      <c r="P55" t="str">
        <f t="shared" ref="P55:P57" si="28">IF(D$11="","",D$11)</f>
        <v/>
      </c>
      <c r="Q55" t="s">
        <v>199</v>
      </c>
      <c r="R55" t="s">
        <v>32</v>
      </c>
      <c r="S55" t="s">
        <v>68</v>
      </c>
      <c r="U55" t="str">
        <f t="shared" si="13"/>
        <v/>
      </c>
      <c r="V55" s="13"/>
    </row>
    <row r="56" spans="1:22" ht="13.2" customHeight="1" x14ac:dyDescent="0.3">
      <c r="A56">
        <v>2</v>
      </c>
      <c r="B56" t="s">
        <v>202</v>
      </c>
      <c r="C56" t="s">
        <v>20</v>
      </c>
      <c r="E56" t="str">
        <f t="shared" si="0"/>
        <v/>
      </c>
      <c r="F56" t="str">
        <f t="shared" si="2"/>
        <v/>
      </c>
      <c r="K56" s="9"/>
      <c r="L56" s="25" t="s">
        <v>203</v>
      </c>
      <c r="M56" s="28"/>
      <c r="N56" s="28"/>
      <c r="O56" s="29"/>
      <c r="P56" t="str">
        <f t="shared" si="28"/>
        <v/>
      </c>
      <c r="Q56" t="s">
        <v>204</v>
      </c>
      <c r="R56" t="s">
        <v>25</v>
      </c>
      <c r="S56" t="s">
        <v>68</v>
      </c>
      <c r="U56" t="str">
        <f t="shared" si="14"/>
        <v/>
      </c>
      <c r="V56" s="13"/>
    </row>
    <row r="57" spans="1:22" ht="13.2" customHeight="1" x14ac:dyDescent="0.3">
      <c r="A57">
        <v>2</v>
      </c>
      <c r="B57" t="s">
        <v>205</v>
      </c>
      <c r="C57" t="s">
        <v>28</v>
      </c>
      <c r="E57" t="str">
        <f t="shared" si="0"/>
        <v/>
      </c>
      <c r="F57" t="str">
        <f t="shared" si="2"/>
        <v/>
      </c>
      <c r="K57" s="9"/>
      <c r="L57" s="25" t="s">
        <v>206</v>
      </c>
      <c r="M57" s="28"/>
      <c r="N57" s="28"/>
      <c r="O57" s="29"/>
      <c r="P57" t="str">
        <f t="shared" si="28"/>
        <v/>
      </c>
      <c r="Q57" t="s">
        <v>204</v>
      </c>
      <c r="R57" t="s">
        <v>32</v>
      </c>
      <c r="S57" t="s">
        <v>68</v>
      </c>
      <c r="U57" t="str">
        <f t="shared" si="13"/>
        <v/>
      </c>
      <c r="V57" s="13"/>
    </row>
    <row r="58" spans="1:22" ht="13.2" customHeight="1" x14ac:dyDescent="0.3">
      <c r="A58">
        <v>2</v>
      </c>
      <c r="B58" t="s">
        <v>207</v>
      </c>
      <c r="C58" t="s">
        <v>34</v>
      </c>
      <c r="E58" t="str">
        <f t="shared" si="0"/>
        <v/>
      </c>
      <c r="F58" t="str">
        <f t="shared" si="2"/>
        <v/>
      </c>
      <c r="K58" s="9"/>
      <c r="L58" s="25" t="s">
        <v>208</v>
      </c>
      <c r="M58" s="28"/>
      <c r="N58" s="28"/>
      <c r="O58" s="29"/>
      <c r="P58" t="str">
        <f>IF(D$12="","",D$12)</f>
        <v/>
      </c>
      <c r="Q58" t="s">
        <v>209</v>
      </c>
      <c r="R58" t="s">
        <v>25</v>
      </c>
      <c r="S58" t="s">
        <v>72</v>
      </c>
      <c r="U58" t="str">
        <f t="shared" si="14"/>
        <v/>
      </c>
      <c r="V58" s="13" t="str">
        <f t="shared" ref="V58" si="29">IF(OR($N$15="Int.",ISBLANK($N$15)),"",IF(AND(U59="NO*",U61="NO*"),"Case 0",IF(U58="VALID",IF(U60="VALID",IF(U59="YES",IF(U61="YES","Case 1","Case 2"),IF(U61="YES","Case 3","Case 4")),IF(U59="YES",IF(U61="YES","Case 5","Case 6"),IF(U61="YES","Case 7","Case 8"))),IF(U60="VALID",IF(U59="YES",IF(U61="YES","Case 9","Case 10"),IF(U61="YES","Case 11","Case 12")),IF(U59="YES",IF(U61="YES","Case 13","Case 14"),IF(U61="YES","Case 15","Case 16"))))))</f>
        <v/>
      </c>
    </row>
    <row r="59" spans="1:22" ht="13.2" customHeight="1" x14ac:dyDescent="0.3">
      <c r="A59">
        <v>2</v>
      </c>
      <c r="B59" t="s">
        <v>210</v>
      </c>
      <c r="C59" t="s">
        <v>39</v>
      </c>
      <c r="E59" t="str">
        <f t="shared" si="0"/>
        <v/>
      </c>
      <c r="F59" t="str">
        <f t="shared" si="2"/>
        <v/>
      </c>
      <c r="K59" s="9"/>
      <c r="L59" s="25" t="s">
        <v>211</v>
      </c>
      <c r="M59" s="28"/>
      <c r="N59" s="28"/>
      <c r="O59" s="29"/>
      <c r="P59" t="str">
        <f t="shared" ref="P59:P61" si="30">IF(D$12="","",D$12)</f>
        <v/>
      </c>
      <c r="Q59" t="s">
        <v>209</v>
      </c>
      <c r="R59" t="s">
        <v>32</v>
      </c>
      <c r="S59" t="s">
        <v>72</v>
      </c>
      <c r="U59" t="str">
        <f t="shared" si="13"/>
        <v/>
      </c>
      <c r="V59" s="13"/>
    </row>
    <row r="60" spans="1:22" ht="13.2" customHeight="1" x14ac:dyDescent="0.3">
      <c r="A60">
        <v>2</v>
      </c>
      <c r="B60" t="s">
        <v>212</v>
      </c>
      <c r="C60" t="s">
        <v>42</v>
      </c>
      <c r="E60" t="str">
        <f t="shared" si="0"/>
        <v/>
      </c>
      <c r="F60" t="str">
        <f t="shared" si="2"/>
        <v/>
      </c>
      <c r="K60" s="9"/>
      <c r="L60" s="25" t="s">
        <v>213</v>
      </c>
      <c r="M60" s="28"/>
      <c r="N60" s="28"/>
      <c r="O60" s="29"/>
      <c r="P60" t="str">
        <f t="shared" si="30"/>
        <v/>
      </c>
      <c r="Q60" t="s">
        <v>214</v>
      </c>
      <c r="R60" t="s">
        <v>25</v>
      </c>
      <c r="S60" t="s">
        <v>72</v>
      </c>
      <c r="U60" t="str">
        <f t="shared" si="14"/>
        <v/>
      </c>
      <c r="V60" s="13"/>
    </row>
    <row r="61" spans="1:22" ht="13.2" customHeight="1" x14ac:dyDescent="0.3">
      <c r="A61">
        <v>2</v>
      </c>
      <c r="B61" t="s">
        <v>215</v>
      </c>
      <c r="C61" t="s">
        <v>49</v>
      </c>
      <c r="E61" t="str">
        <f t="shared" si="0"/>
        <v/>
      </c>
      <c r="F61" t="str">
        <f t="shared" si="2"/>
        <v/>
      </c>
      <c r="K61" s="9"/>
      <c r="L61" s="25" t="s">
        <v>216</v>
      </c>
      <c r="M61" s="28"/>
      <c r="N61" s="28"/>
      <c r="O61" s="29"/>
      <c r="P61" t="str">
        <f t="shared" si="30"/>
        <v/>
      </c>
      <c r="Q61" t="s">
        <v>214</v>
      </c>
      <c r="R61" t="s">
        <v>32</v>
      </c>
      <c r="S61" t="s">
        <v>72</v>
      </c>
      <c r="U61" t="str">
        <f t="shared" si="13"/>
        <v/>
      </c>
      <c r="V61" s="13"/>
    </row>
    <row r="62" spans="1:22" ht="13.2" customHeight="1" x14ac:dyDescent="0.3">
      <c r="A62">
        <v>4</v>
      </c>
      <c r="B62" t="s">
        <v>217</v>
      </c>
      <c r="C62" t="s">
        <v>20</v>
      </c>
      <c r="E62" t="str">
        <f t="shared" si="0"/>
        <v/>
      </c>
      <c r="F62" t="str">
        <f t="shared" si="2"/>
        <v/>
      </c>
      <c r="K62" s="9"/>
      <c r="L62" s="25" t="s">
        <v>218</v>
      </c>
      <c r="M62" s="28"/>
      <c r="N62" s="28"/>
      <c r="O62" s="29"/>
      <c r="P62" t="str">
        <f>IF(D$13="","",D$13)</f>
        <v/>
      </c>
      <c r="Q62" t="s">
        <v>219</v>
      </c>
      <c r="R62" t="s">
        <v>25</v>
      </c>
      <c r="S62" t="s">
        <v>77</v>
      </c>
      <c r="U62" t="str">
        <f t="shared" si="14"/>
        <v/>
      </c>
      <c r="V62" s="13" t="str">
        <f t="shared" ref="V62" si="31">IF(OR($N$15="Int.",ISBLANK($N$15)),"",IF(AND(U63="NO*",U65="NO*"),"Case 0",IF(U62="VALID",IF(U64="VALID",IF(U63="YES",IF(U65="YES","Case 1","Case 2"),IF(U65="YES","Case 3","Case 4")),IF(U63="YES",IF(U65="YES","Case 5","Case 6"),IF(U65="YES","Case 7","Case 8"))),IF(U64="VALID",IF(U63="YES",IF(U65="YES","Case 9","Case 10"),IF(U65="YES","Case 11","Case 12")),IF(U63="YES",IF(U65="YES","Case 13","Case 14"),IF(U65="YES","Case 15","Case 16"))))))</f>
        <v/>
      </c>
    </row>
    <row r="63" spans="1:22" ht="13.2" customHeight="1" x14ac:dyDescent="0.3">
      <c r="A63">
        <v>4</v>
      </c>
      <c r="B63" t="s">
        <v>220</v>
      </c>
      <c r="C63" t="s">
        <v>28</v>
      </c>
      <c r="E63" t="str">
        <f t="shared" si="0"/>
        <v/>
      </c>
      <c r="F63" t="str">
        <f t="shared" si="2"/>
        <v/>
      </c>
      <c r="K63" s="9"/>
      <c r="L63" s="25" t="s">
        <v>221</v>
      </c>
      <c r="M63" s="28"/>
      <c r="N63" s="28"/>
      <c r="O63" s="29"/>
      <c r="P63" t="str">
        <f t="shared" ref="P63:P65" si="32">IF(D$13="","",D$13)</f>
        <v/>
      </c>
      <c r="Q63" t="s">
        <v>219</v>
      </c>
      <c r="R63" t="s">
        <v>32</v>
      </c>
      <c r="S63" t="s">
        <v>77</v>
      </c>
      <c r="U63" t="str">
        <f t="shared" si="13"/>
        <v/>
      </c>
      <c r="V63" s="13"/>
    </row>
    <row r="64" spans="1:22" ht="13.2" customHeight="1" x14ac:dyDescent="0.3">
      <c r="A64">
        <v>4</v>
      </c>
      <c r="B64" t="s">
        <v>222</v>
      </c>
      <c r="C64" t="s">
        <v>34</v>
      </c>
      <c r="E64" t="str">
        <f t="shared" si="0"/>
        <v/>
      </c>
      <c r="F64" t="str">
        <f t="shared" si="2"/>
        <v/>
      </c>
      <c r="K64" s="9"/>
      <c r="L64" s="25" t="s">
        <v>223</v>
      </c>
      <c r="M64" s="28"/>
      <c r="N64" s="28"/>
      <c r="O64" s="29"/>
      <c r="P64" t="str">
        <f t="shared" si="32"/>
        <v/>
      </c>
      <c r="Q64" t="s">
        <v>224</v>
      </c>
      <c r="R64" t="s">
        <v>25</v>
      </c>
      <c r="S64" t="s">
        <v>77</v>
      </c>
      <c r="U64" t="str">
        <f t="shared" si="14"/>
        <v/>
      </c>
      <c r="V64" s="13"/>
    </row>
    <row r="65" spans="1:22" ht="13.2" customHeight="1" x14ac:dyDescent="0.3">
      <c r="A65">
        <v>4</v>
      </c>
      <c r="B65" t="s">
        <v>225</v>
      </c>
      <c r="C65" t="s">
        <v>39</v>
      </c>
      <c r="E65" t="str">
        <f t="shared" si="0"/>
        <v/>
      </c>
      <c r="F65" t="str">
        <f t="shared" si="2"/>
        <v/>
      </c>
      <c r="K65" s="9"/>
      <c r="L65" s="25" t="s">
        <v>226</v>
      </c>
      <c r="M65" s="28"/>
      <c r="N65" s="28"/>
      <c r="O65" s="29"/>
      <c r="P65" t="str">
        <f t="shared" si="32"/>
        <v/>
      </c>
      <c r="Q65" t="s">
        <v>224</v>
      </c>
      <c r="R65" t="s">
        <v>32</v>
      </c>
      <c r="S65" t="s">
        <v>77</v>
      </c>
      <c r="U65" t="str">
        <f t="shared" si="13"/>
        <v/>
      </c>
      <c r="V65" s="13"/>
    </row>
    <row r="66" spans="1:22" ht="13.2" customHeight="1" x14ac:dyDescent="0.3">
      <c r="A66">
        <v>4</v>
      </c>
      <c r="B66" t="s">
        <v>227</v>
      </c>
      <c r="C66" t="s">
        <v>42</v>
      </c>
      <c r="E66" t="str">
        <f t="shared" ref="E66:E129" si="33">IF(LEN(F66)=0,"",IF(ISBLANK(D66),"",IF(F66="INCONCLUSIVE","Inconclusive",IF(F66="NEGATIVE","Negative",IF(F66="POSITIVE","Positive",IF(F66="RERUN",IF(G66=1,"No Result (RR)",IF(G66=2,IF(H66="RERUN","Inconclusive",IF(H66="N1 RERUN","No Result (RR)","Pending")),IF(G66=3,IF(H66="RERUN","Inconclusive",IF(H66="N1 RERUN","Inconclusive","Pending")),"Pending"))),IF(F66="N1 RERUN",IF(G66=1,"No Result (N1)",IF(G66=2,IF(H66="RERUN","No Result (N1)",IF(H66="N1 RERUN","Positive","Pending")),IF(G66=3,IF(H66="RERUN","Inconclusive",IF(H66="N1 RERUN","Positive","Pending")),"Pending"))))))))))</f>
        <v/>
      </c>
      <c r="F66" t="str">
        <f t="shared" si="2"/>
        <v/>
      </c>
      <c r="K66" s="9"/>
      <c r="L66" s="25" t="s">
        <v>228</v>
      </c>
      <c r="M66" s="28"/>
      <c r="N66" s="28"/>
      <c r="O66" s="29"/>
      <c r="P66" t="str">
        <f>IF(D$14="","",D$14)</f>
        <v/>
      </c>
      <c r="Q66" t="s">
        <v>229</v>
      </c>
      <c r="R66" t="s">
        <v>25</v>
      </c>
      <c r="S66" t="s">
        <v>81</v>
      </c>
      <c r="U66" t="str">
        <f t="shared" si="14"/>
        <v/>
      </c>
      <c r="V66" s="13" t="str">
        <f t="shared" ref="V66" si="34">IF(OR($N$15="Int.",ISBLANK($N$15)),"",IF(AND(U67="NO*",U69="NO*"),"Case 0",IF(U66="VALID",IF(U68="VALID",IF(U67="YES",IF(U69="YES","Case 1","Case 2"),IF(U69="YES","Case 3","Case 4")),IF(U67="YES",IF(U69="YES","Case 5","Case 6"),IF(U69="YES","Case 7","Case 8"))),IF(U68="VALID",IF(U67="YES",IF(U69="YES","Case 9","Case 10"),IF(U69="YES","Case 11","Case 12")),IF(U67="YES",IF(U69="YES","Case 13","Case 14"),IF(U69="YES","Case 15","Case 16"))))))</f>
        <v/>
      </c>
    </row>
    <row r="67" spans="1:22" ht="13.2" customHeight="1" x14ac:dyDescent="0.3">
      <c r="A67">
        <v>4</v>
      </c>
      <c r="B67" t="s">
        <v>230</v>
      </c>
      <c r="C67" t="s">
        <v>49</v>
      </c>
      <c r="E67" t="str">
        <f t="shared" si="33"/>
        <v/>
      </c>
      <c r="F67" t="str">
        <f t="shared" ref="F67:F130" si="35">IF(OR(D67="Empty",ISBLANK(D67)),"",IF(_xlfn.XLOOKUP(B67,S$18:S$769,V$18:V$769,"Null",0,1)="Case 0","INCONCLUSIVE",IF(OR(_xlfn.XLOOKUP(B67,S$18:S$769,V$18:V$769,"Null",0,1)="Case 1",_xlfn.XLOOKUP(B67,S$18:S$769,V$18:V$769,"Null",0,1)="Case 5",_xlfn.XLOOKUP(B67,S$18:S$769,V$18:V$769,"Null",0,1)="Case 9", _xlfn.XLOOKUP(B67,S$18:S$769,V$18:V$769,"Null",0,1)="Case 13"),"POSITIVE",IF(OR(_xlfn.XLOOKUP(B67,S$18:S$769,V$18:V$769,"Null",0,1)="Case 2",_xlfn.XLOOKUP(B67,S$18:S$769,V$18:V$769,"Null",0,1)="Case 3",_xlfn.XLOOKUP(B67,S$18:S$769,V$18:V$769,"Null",0,1)="Case 6",_xlfn.XLOOKUP(B67,S$18:S$769,V$18:V$769,"Null",0,1)="Case 11",_xlfn.XLOOKUP(B67,S$18:S$769,V$18:V$769,"Null",0,1)="Case 7",_xlfn.XLOOKUP(B67,S$18:S$769,V$18:V$769,"Null",0,1)="Case 10",_xlfn.XLOOKUP(B67,S$18:S$769,V$18:V$769,"Null",0,1)="Case 14",_xlfn.XLOOKUP(B67,S$18:S$769,V$18:V$769,"Null",0,1)="Case 15"),"N1 RERUN",IF(OR(_xlfn.XLOOKUP(B67,S$18:S$769,V$18:V$769,"Null",0,1)="Case 4",_xlfn.XLOOKUP(B67,S$18:S$769,V$18:V$769,"Null",0,1)="Case 8",_xlfn.XLOOKUP(B67,S$18:S$769,V$18:V$769,"Null",0,1)="Case 12"),"NEGATIVE",IF(_xlfn.XLOOKUP(B67,S$18:S$769,V$18:V$769,"Null",0,1)="Case 16","RERUN",""))))))</f>
        <v/>
      </c>
      <c r="K67" s="9"/>
      <c r="L67" s="25" t="s">
        <v>231</v>
      </c>
      <c r="M67" s="28"/>
      <c r="N67" s="28"/>
      <c r="O67" s="29"/>
      <c r="P67" t="str">
        <f t="shared" ref="P67:P69" si="36">IF(D$14="","",D$14)</f>
        <v/>
      </c>
      <c r="Q67" t="s">
        <v>229</v>
      </c>
      <c r="R67" t="s">
        <v>32</v>
      </c>
      <c r="S67" t="s">
        <v>81</v>
      </c>
      <c r="U67" t="str">
        <f t="shared" si="13"/>
        <v/>
      </c>
      <c r="V67" s="13"/>
    </row>
    <row r="68" spans="1:22" ht="13.2" customHeight="1" x14ac:dyDescent="0.3">
      <c r="A68">
        <v>5</v>
      </c>
      <c r="B68" t="s">
        <v>232</v>
      </c>
      <c r="C68" t="s">
        <v>20</v>
      </c>
      <c r="E68" t="str">
        <f t="shared" si="33"/>
        <v/>
      </c>
      <c r="F68" t="str">
        <f t="shared" si="35"/>
        <v/>
      </c>
      <c r="K68" s="9"/>
      <c r="L68" s="25" t="s">
        <v>233</v>
      </c>
      <c r="M68" s="28"/>
      <c r="N68" s="28"/>
      <c r="O68" s="29"/>
      <c r="P68" t="str">
        <f t="shared" si="36"/>
        <v/>
      </c>
      <c r="Q68" t="s">
        <v>234</v>
      </c>
      <c r="R68" t="s">
        <v>25</v>
      </c>
      <c r="S68" t="s">
        <v>81</v>
      </c>
      <c r="U68" t="str">
        <f t="shared" si="14"/>
        <v/>
      </c>
      <c r="V68" s="13"/>
    </row>
    <row r="69" spans="1:22" ht="13.2" customHeight="1" x14ac:dyDescent="0.3">
      <c r="A69">
        <v>5</v>
      </c>
      <c r="B69" t="s">
        <v>235</v>
      </c>
      <c r="C69" t="s">
        <v>28</v>
      </c>
      <c r="E69" t="str">
        <f t="shared" si="33"/>
        <v/>
      </c>
      <c r="F69" t="str">
        <f t="shared" si="35"/>
        <v/>
      </c>
      <c r="K69" s="9"/>
      <c r="L69" s="25" t="s">
        <v>236</v>
      </c>
      <c r="M69" s="28"/>
      <c r="N69" s="28"/>
      <c r="O69" s="29"/>
      <c r="P69" t="str">
        <f t="shared" si="36"/>
        <v/>
      </c>
      <c r="Q69" t="s">
        <v>234</v>
      </c>
      <c r="R69" t="s">
        <v>32</v>
      </c>
      <c r="S69" t="s">
        <v>81</v>
      </c>
      <c r="U69" t="str">
        <f t="shared" si="13"/>
        <v/>
      </c>
      <c r="V69" s="13"/>
    </row>
    <row r="70" spans="1:22" ht="13.2" customHeight="1" x14ac:dyDescent="0.3">
      <c r="A70">
        <v>5</v>
      </c>
      <c r="B70" t="s">
        <v>237</v>
      </c>
      <c r="C70" t="s">
        <v>34</v>
      </c>
      <c r="E70" t="str">
        <f t="shared" si="33"/>
        <v/>
      </c>
      <c r="F70" t="str">
        <f t="shared" si="35"/>
        <v/>
      </c>
      <c r="K70" s="9"/>
      <c r="L70" s="25" t="s">
        <v>238</v>
      </c>
      <c r="M70" s="28"/>
      <c r="N70" s="28"/>
      <c r="O70" s="29"/>
      <c r="P70" t="str">
        <f>IF(D$15="","",D$15)</f>
        <v/>
      </c>
      <c r="Q70" t="s">
        <v>239</v>
      </c>
      <c r="R70" t="s">
        <v>25</v>
      </c>
      <c r="S70" t="s">
        <v>87</v>
      </c>
      <c r="U70" t="str">
        <f t="shared" si="14"/>
        <v/>
      </c>
      <c r="V70" s="13" t="str">
        <f t="shared" ref="V70" si="37">IF(OR($N$15="Int.",ISBLANK($N$15)),"",IF(AND(U71="NO*",U73="NO*"),"Case 0",IF(U70="VALID",IF(U72="VALID",IF(U71="YES",IF(U73="YES","Case 1","Case 2"),IF(U73="YES","Case 3","Case 4")),IF(U71="YES",IF(U73="YES","Case 5","Case 6"),IF(U73="YES","Case 7","Case 8"))),IF(U72="VALID",IF(U71="YES",IF(U73="YES","Case 9","Case 10"),IF(U73="YES","Case 11","Case 12")),IF(U71="YES",IF(U73="YES","Case 13","Case 14"),IF(U73="YES","Case 15","Case 16"))))))</f>
        <v/>
      </c>
    </row>
    <row r="71" spans="1:22" ht="13.2" customHeight="1" x14ac:dyDescent="0.3">
      <c r="A71">
        <v>5</v>
      </c>
      <c r="B71" t="s">
        <v>240</v>
      </c>
      <c r="C71" t="s">
        <v>39</v>
      </c>
      <c r="E71" t="str">
        <f t="shared" si="33"/>
        <v/>
      </c>
      <c r="F71" t="str">
        <f t="shared" si="35"/>
        <v/>
      </c>
      <c r="K71" s="9"/>
      <c r="L71" s="25" t="s">
        <v>241</v>
      </c>
      <c r="M71" s="28"/>
      <c r="N71" s="28"/>
      <c r="O71" s="29"/>
      <c r="P71" t="str">
        <f t="shared" ref="P71:P73" si="38">IF(D$15="","",D$15)</f>
        <v/>
      </c>
      <c r="Q71" t="s">
        <v>239</v>
      </c>
      <c r="R71" t="s">
        <v>32</v>
      </c>
      <c r="S71" t="s">
        <v>87</v>
      </c>
      <c r="U71" t="str">
        <f t="shared" si="13"/>
        <v/>
      </c>
      <c r="V71" s="13"/>
    </row>
    <row r="72" spans="1:22" ht="13.2" customHeight="1" x14ac:dyDescent="0.3">
      <c r="A72">
        <v>5</v>
      </c>
      <c r="B72" t="s">
        <v>242</v>
      </c>
      <c r="C72" t="s">
        <v>42</v>
      </c>
      <c r="E72" t="str">
        <f t="shared" si="33"/>
        <v/>
      </c>
      <c r="F72" t="str">
        <f t="shared" si="35"/>
        <v/>
      </c>
      <c r="K72" s="9"/>
      <c r="L72" s="25" t="s">
        <v>243</v>
      </c>
      <c r="M72" s="28"/>
      <c r="N72" s="28"/>
      <c r="O72" s="29"/>
      <c r="P72" t="str">
        <f t="shared" si="38"/>
        <v/>
      </c>
      <c r="Q72" t="s">
        <v>244</v>
      </c>
      <c r="R72" t="s">
        <v>25</v>
      </c>
      <c r="S72" t="s">
        <v>87</v>
      </c>
      <c r="U72" t="str">
        <f t="shared" si="14"/>
        <v/>
      </c>
      <c r="V72" s="13"/>
    </row>
    <row r="73" spans="1:22" ht="13.2" customHeight="1" x14ac:dyDescent="0.3">
      <c r="A73">
        <v>5</v>
      </c>
      <c r="B73" t="s">
        <v>245</v>
      </c>
      <c r="C73" t="s">
        <v>49</v>
      </c>
      <c r="E73" t="str">
        <f t="shared" si="33"/>
        <v/>
      </c>
      <c r="F73" t="str">
        <f t="shared" si="35"/>
        <v/>
      </c>
      <c r="K73" s="9"/>
      <c r="L73" s="25" t="s">
        <v>246</v>
      </c>
      <c r="M73" s="28"/>
      <c r="N73" s="28"/>
      <c r="O73" s="29"/>
      <c r="P73" t="str">
        <f t="shared" si="38"/>
        <v/>
      </c>
      <c r="Q73" t="s">
        <v>244</v>
      </c>
      <c r="R73" t="s">
        <v>32</v>
      </c>
      <c r="S73" t="s">
        <v>87</v>
      </c>
      <c r="U73" t="str">
        <f t="shared" si="13"/>
        <v/>
      </c>
      <c r="V73" s="13"/>
    </row>
    <row r="74" spans="1:22" ht="13.2" customHeight="1" x14ac:dyDescent="0.3">
      <c r="A74">
        <v>7</v>
      </c>
      <c r="B74" t="s">
        <v>247</v>
      </c>
      <c r="C74" t="s">
        <v>20</v>
      </c>
      <c r="E74" t="str">
        <f t="shared" si="33"/>
        <v/>
      </c>
      <c r="F74" t="str">
        <f t="shared" si="35"/>
        <v/>
      </c>
      <c r="K74" s="9"/>
      <c r="L74" s="25" t="s">
        <v>248</v>
      </c>
      <c r="M74" s="28"/>
      <c r="N74" s="28"/>
      <c r="O74" s="29"/>
      <c r="P74" t="str">
        <f>IF(D$16="","",D$16)</f>
        <v/>
      </c>
      <c r="Q74" t="s">
        <v>249</v>
      </c>
      <c r="R74" t="s">
        <v>25</v>
      </c>
      <c r="S74" t="s">
        <v>89</v>
      </c>
      <c r="U74" t="str">
        <f t="shared" si="14"/>
        <v/>
      </c>
      <c r="V74" s="13" t="str">
        <f t="shared" ref="V74" si="39">IF(OR($N$15="Int.",ISBLANK($N$15)),"",IF(AND(U75="NO*",U77="NO*"),"Case 0",IF(U74="VALID",IF(U76="VALID",IF(U75="YES",IF(U77="YES","Case 1","Case 2"),IF(U77="YES","Case 3","Case 4")),IF(U75="YES",IF(U77="YES","Case 5","Case 6"),IF(U77="YES","Case 7","Case 8"))),IF(U76="VALID",IF(U75="YES",IF(U77="YES","Case 9","Case 10"),IF(U77="YES","Case 11","Case 12")),IF(U75="YES",IF(U77="YES","Case 13","Case 14"),IF(U77="YES","Case 15","Case 16"))))))</f>
        <v/>
      </c>
    </row>
    <row r="75" spans="1:22" ht="13.2" customHeight="1" x14ac:dyDescent="0.3">
      <c r="A75">
        <v>7</v>
      </c>
      <c r="B75" t="s">
        <v>250</v>
      </c>
      <c r="C75" t="s">
        <v>28</v>
      </c>
      <c r="E75" t="str">
        <f t="shared" si="33"/>
        <v/>
      </c>
      <c r="F75" t="str">
        <f t="shared" si="35"/>
        <v/>
      </c>
      <c r="K75" s="9"/>
      <c r="L75" s="25" t="s">
        <v>251</v>
      </c>
      <c r="M75" s="28"/>
      <c r="N75" s="28"/>
      <c r="O75" s="29"/>
      <c r="P75" t="str">
        <f t="shared" ref="P75:P77" si="40">IF(D$16="","",D$16)</f>
        <v/>
      </c>
      <c r="Q75" t="s">
        <v>249</v>
      </c>
      <c r="R75" t="s">
        <v>32</v>
      </c>
      <c r="S75" t="s">
        <v>89</v>
      </c>
      <c r="U75" t="str">
        <f t="shared" si="13"/>
        <v/>
      </c>
      <c r="V75" s="13"/>
    </row>
    <row r="76" spans="1:22" ht="13.2" customHeight="1" x14ac:dyDescent="0.3">
      <c r="A76">
        <v>7</v>
      </c>
      <c r="B76" t="s">
        <v>252</v>
      </c>
      <c r="C76" t="s">
        <v>34</v>
      </c>
      <c r="E76" t="str">
        <f t="shared" si="33"/>
        <v/>
      </c>
      <c r="F76" t="str">
        <f t="shared" si="35"/>
        <v/>
      </c>
      <c r="K76" s="9"/>
      <c r="L76" s="25" t="s">
        <v>253</v>
      </c>
      <c r="M76" s="28"/>
      <c r="N76" s="28"/>
      <c r="O76" s="29"/>
      <c r="P76" t="str">
        <f t="shared" si="40"/>
        <v/>
      </c>
      <c r="Q76" t="s">
        <v>254</v>
      </c>
      <c r="R76" t="s">
        <v>25</v>
      </c>
      <c r="S76" t="s">
        <v>89</v>
      </c>
      <c r="U76" t="str">
        <f t="shared" si="14"/>
        <v/>
      </c>
      <c r="V76" s="13"/>
    </row>
    <row r="77" spans="1:22" ht="13.2" customHeight="1" x14ac:dyDescent="0.3">
      <c r="A77">
        <v>7</v>
      </c>
      <c r="B77" t="s">
        <v>255</v>
      </c>
      <c r="C77" t="s">
        <v>39</v>
      </c>
      <c r="E77" t="str">
        <f t="shared" si="33"/>
        <v/>
      </c>
      <c r="F77" t="str">
        <f t="shared" si="35"/>
        <v/>
      </c>
      <c r="K77" s="9"/>
      <c r="L77" s="25" t="s">
        <v>256</v>
      </c>
      <c r="M77" s="28"/>
      <c r="N77" s="28"/>
      <c r="O77" s="29"/>
      <c r="P77" t="str">
        <f t="shared" si="40"/>
        <v/>
      </c>
      <c r="Q77" t="s">
        <v>254</v>
      </c>
      <c r="R77" t="s">
        <v>32</v>
      </c>
      <c r="S77" t="s">
        <v>89</v>
      </c>
      <c r="U77" t="str">
        <f t="shared" si="13"/>
        <v/>
      </c>
      <c r="V77" s="13"/>
    </row>
    <row r="78" spans="1:22" ht="13.2" customHeight="1" x14ac:dyDescent="0.3">
      <c r="A78">
        <v>7</v>
      </c>
      <c r="B78" t="s">
        <v>257</v>
      </c>
      <c r="C78" t="s">
        <v>42</v>
      </c>
      <c r="E78" t="str">
        <f t="shared" si="33"/>
        <v/>
      </c>
      <c r="F78" t="str">
        <f t="shared" si="35"/>
        <v/>
      </c>
      <c r="K78" s="9"/>
      <c r="L78" s="25" t="s">
        <v>258</v>
      </c>
      <c r="M78" s="28"/>
      <c r="N78" s="28"/>
      <c r="O78" s="29"/>
      <c r="P78" t="str">
        <f>IF(D$17="","",D$17)</f>
        <v/>
      </c>
      <c r="Q78" t="s">
        <v>259</v>
      </c>
      <c r="R78" t="s">
        <v>25</v>
      </c>
      <c r="S78" t="s">
        <v>93</v>
      </c>
      <c r="U78" t="str">
        <f t="shared" si="14"/>
        <v/>
      </c>
      <c r="V78" s="13" t="str">
        <f t="shared" ref="V78" si="41">IF(OR($N$15="Int.",ISBLANK($N$15)),"",IF(AND(U79="NO*",U81="NO*"),"Case 0",IF(U78="VALID",IF(U80="VALID",IF(U79="YES",IF(U81="YES","Case 1","Case 2"),IF(U81="YES","Case 3","Case 4")),IF(U79="YES",IF(U81="YES","Case 5","Case 6"),IF(U81="YES","Case 7","Case 8"))),IF(U80="VALID",IF(U79="YES",IF(U81="YES","Case 9","Case 10"),IF(U81="YES","Case 11","Case 12")),IF(U79="YES",IF(U81="YES","Case 13","Case 14"),IF(U81="YES","Case 15","Case 16"))))))</f>
        <v/>
      </c>
    </row>
    <row r="79" spans="1:22" ht="13.2" customHeight="1" x14ac:dyDescent="0.3">
      <c r="A79">
        <v>7</v>
      </c>
      <c r="B79" t="s">
        <v>260</v>
      </c>
      <c r="C79" t="s">
        <v>49</v>
      </c>
      <c r="E79" t="str">
        <f t="shared" si="33"/>
        <v/>
      </c>
      <c r="F79" t="str">
        <f t="shared" si="35"/>
        <v/>
      </c>
      <c r="K79" s="9"/>
      <c r="L79" s="25" t="s">
        <v>261</v>
      </c>
      <c r="M79" s="28"/>
      <c r="N79" s="28"/>
      <c r="O79" s="29"/>
      <c r="P79" t="str">
        <f t="shared" ref="P79:P81" si="42">IF(D$17="","",D$17)</f>
        <v/>
      </c>
      <c r="Q79" t="s">
        <v>259</v>
      </c>
      <c r="R79" t="s">
        <v>32</v>
      </c>
      <c r="S79" t="s">
        <v>93</v>
      </c>
      <c r="U79" t="str">
        <f t="shared" si="13"/>
        <v/>
      </c>
      <c r="V79" s="13"/>
    </row>
    <row r="80" spans="1:22" ht="13.2" customHeight="1" x14ac:dyDescent="0.3">
      <c r="A80">
        <v>8</v>
      </c>
      <c r="B80" t="s">
        <v>262</v>
      </c>
      <c r="C80" t="s">
        <v>20</v>
      </c>
      <c r="E80" t="str">
        <f t="shared" si="33"/>
        <v/>
      </c>
      <c r="F80" t="str">
        <f t="shared" si="35"/>
        <v/>
      </c>
      <c r="K80" s="9"/>
      <c r="L80" s="25" t="s">
        <v>263</v>
      </c>
      <c r="M80" s="28"/>
      <c r="N80" s="28"/>
      <c r="O80" s="29"/>
      <c r="P80" t="str">
        <f t="shared" si="42"/>
        <v/>
      </c>
      <c r="Q80" t="s">
        <v>264</v>
      </c>
      <c r="R80" t="s">
        <v>25</v>
      </c>
      <c r="S80" t="s">
        <v>93</v>
      </c>
      <c r="U80" t="str">
        <f t="shared" si="14"/>
        <v/>
      </c>
      <c r="V80" s="13"/>
    </row>
    <row r="81" spans="1:22" ht="13.2" customHeight="1" x14ac:dyDescent="0.3">
      <c r="A81">
        <v>8</v>
      </c>
      <c r="B81" t="s">
        <v>265</v>
      </c>
      <c r="C81" t="s">
        <v>28</v>
      </c>
      <c r="E81" t="str">
        <f t="shared" si="33"/>
        <v/>
      </c>
      <c r="F81" t="str">
        <f t="shared" si="35"/>
        <v/>
      </c>
      <c r="K81" s="9"/>
      <c r="L81" s="25" t="s">
        <v>266</v>
      </c>
      <c r="M81" s="28"/>
      <c r="N81" s="28"/>
      <c r="O81" s="29"/>
      <c r="P81" t="str">
        <f t="shared" si="42"/>
        <v/>
      </c>
      <c r="Q81" t="s">
        <v>264</v>
      </c>
      <c r="R81" t="s">
        <v>32</v>
      </c>
      <c r="S81" t="s">
        <v>93</v>
      </c>
      <c r="U81" t="str">
        <f t="shared" si="13"/>
        <v/>
      </c>
      <c r="V81" s="13"/>
    </row>
    <row r="82" spans="1:22" ht="13.2" customHeight="1" x14ac:dyDescent="0.3">
      <c r="A82">
        <v>8</v>
      </c>
      <c r="B82" t="s">
        <v>267</v>
      </c>
      <c r="C82" t="s">
        <v>34</v>
      </c>
      <c r="E82" t="str">
        <f t="shared" si="33"/>
        <v/>
      </c>
      <c r="F82" t="str">
        <f t="shared" si="35"/>
        <v/>
      </c>
      <c r="K82" s="9"/>
      <c r="L82" s="25" t="s">
        <v>268</v>
      </c>
      <c r="M82" s="28"/>
      <c r="N82" s="28"/>
      <c r="O82" s="29"/>
      <c r="P82" t="str">
        <f>IF(D$18="","",D$18)</f>
        <v/>
      </c>
      <c r="Q82" t="s">
        <v>269</v>
      </c>
      <c r="R82" t="s">
        <v>25</v>
      </c>
      <c r="S82" t="s">
        <v>95</v>
      </c>
      <c r="U82" t="str">
        <f t="shared" ref="U82:U144" si="43">IF($T$1&lt;&gt;"Cq","",IF(T82="","INVALID",IF(T82&lt;33,"VALID","INVALID")))</f>
        <v/>
      </c>
      <c r="V82" s="13" t="str">
        <f t="shared" ref="V82" si="44">IF(OR($N$15="Int.",ISBLANK($N$15)),"",IF(AND(U83="NO*",U85="NO*"),"Case 0",IF(U82="VALID",IF(U84="VALID",IF(U83="YES",IF(U85="YES","Case 1","Case 2"),IF(U85="YES","Case 3","Case 4")),IF(U83="YES",IF(U85="YES","Case 5","Case 6"),IF(U85="YES","Case 7","Case 8"))),IF(U84="VALID",IF(U83="YES",IF(U85="YES","Case 9","Case 10"),IF(U85="YES","Case 11","Case 12")),IF(U83="YES",IF(U85="YES","Case 13","Case 14"),IF(U85="YES","Case 15","Case 16"))))))</f>
        <v/>
      </c>
    </row>
    <row r="83" spans="1:22" ht="13.2" customHeight="1" x14ac:dyDescent="0.3">
      <c r="A83">
        <v>8</v>
      </c>
      <c r="B83" t="s">
        <v>270</v>
      </c>
      <c r="C83" t="s">
        <v>39</v>
      </c>
      <c r="E83" t="str">
        <f t="shared" si="33"/>
        <v/>
      </c>
      <c r="F83" t="str">
        <f t="shared" si="35"/>
        <v/>
      </c>
      <c r="K83" s="9"/>
      <c r="L83" s="25" t="s">
        <v>271</v>
      </c>
      <c r="M83" s="28"/>
      <c r="N83" s="28"/>
      <c r="O83" s="29"/>
      <c r="P83" t="str">
        <f t="shared" ref="P83:P85" si="45">IF(D$18="","",D$18)</f>
        <v/>
      </c>
      <c r="Q83" t="s">
        <v>269</v>
      </c>
      <c r="R83" t="s">
        <v>32</v>
      </c>
      <c r="S83" t="s">
        <v>95</v>
      </c>
      <c r="U83" t="str">
        <f t="shared" ref="U83:U145" si="46">IF($T$1&lt;&gt;"Cq","",IF(T83="","NO",IF(T83&lt;33,"YES","NO*")))</f>
        <v/>
      </c>
      <c r="V83" s="13"/>
    </row>
    <row r="84" spans="1:22" ht="13.2" customHeight="1" x14ac:dyDescent="0.3">
      <c r="A84">
        <v>8</v>
      </c>
      <c r="B84" t="s">
        <v>272</v>
      </c>
      <c r="C84" t="s">
        <v>42</v>
      </c>
      <c r="E84" t="str">
        <f t="shared" si="33"/>
        <v/>
      </c>
      <c r="F84" t="str">
        <f t="shared" si="35"/>
        <v/>
      </c>
      <c r="K84" s="9"/>
      <c r="L84" s="25" t="s">
        <v>273</v>
      </c>
      <c r="M84" s="28"/>
      <c r="N84" s="28"/>
      <c r="O84" s="29"/>
      <c r="P84" t="str">
        <f t="shared" si="45"/>
        <v/>
      </c>
      <c r="Q84" t="s">
        <v>274</v>
      </c>
      <c r="R84" t="s">
        <v>25</v>
      </c>
      <c r="S84" t="s">
        <v>95</v>
      </c>
      <c r="U84" t="str">
        <f t="shared" si="43"/>
        <v/>
      </c>
      <c r="V84" s="13"/>
    </row>
    <row r="85" spans="1:22" ht="13.2" customHeight="1" x14ac:dyDescent="0.3">
      <c r="A85">
        <v>8</v>
      </c>
      <c r="B85" t="s">
        <v>275</v>
      </c>
      <c r="C85" t="s">
        <v>49</v>
      </c>
      <c r="E85" t="str">
        <f t="shared" si="33"/>
        <v/>
      </c>
      <c r="F85" t="str">
        <f t="shared" si="35"/>
        <v/>
      </c>
      <c r="K85" s="9"/>
      <c r="L85" s="25" t="s">
        <v>276</v>
      </c>
      <c r="M85" s="28"/>
      <c r="N85" s="28"/>
      <c r="O85" s="29"/>
      <c r="P85" t="str">
        <f t="shared" si="45"/>
        <v/>
      </c>
      <c r="Q85" t="s">
        <v>274</v>
      </c>
      <c r="R85" t="s">
        <v>32</v>
      </c>
      <c r="S85" t="s">
        <v>95</v>
      </c>
      <c r="U85" t="str">
        <f t="shared" si="46"/>
        <v/>
      </c>
      <c r="V85" s="13"/>
    </row>
    <row r="86" spans="1:22" ht="13.2" customHeight="1" x14ac:dyDescent="0.3">
      <c r="A86">
        <v>10</v>
      </c>
      <c r="B86" t="s">
        <v>277</v>
      </c>
      <c r="C86" t="s">
        <v>20</v>
      </c>
      <c r="E86" t="str">
        <f t="shared" si="33"/>
        <v/>
      </c>
      <c r="F86" t="str">
        <f t="shared" si="35"/>
        <v/>
      </c>
      <c r="K86" s="9"/>
      <c r="L86" s="25" t="s">
        <v>278</v>
      </c>
      <c r="M86" s="28"/>
      <c r="N86" s="28"/>
      <c r="O86" s="29"/>
      <c r="P86" t="str">
        <f>IF(D$19="","",D$19)</f>
        <v/>
      </c>
      <c r="Q86" t="s">
        <v>279</v>
      </c>
      <c r="R86" t="s">
        <v>25</v>
      </c>
      <c r="S86" t="s">
        <v>99</v>
      </c>
      <c r="U86" t="str">
        <f t="shared" si="43"/>
        <v/>
      </c>
      <c r="V86" s="13" t="str">
        <f t="shared" ref="V86" si="47">IF(OR($N$15="Int.",ISBLANK($N$15)),"",IF(AND(U87="NO*",U89="NO*"),"Case 0",IF(U86="VALID",IF(U88="VALID",IF(U87="YES",IF(U89="YES","Case 1","Case 2"),IF(U89="YES","Case 3","Case 4")),IF(U87="YES",IF(U89="YES","Case 5","Case 6"),IF(U89="YES","Case 7","Case 8"))),IF(U88="VALID",IF(U87="YES",IF(U89="YES","Case 9","Case 10"),IF(U89="YES","Case 11","Case 12")),IF(U87="YES",IF(U89="YES","Case 13","Case 14"),IF(U89="YES","Case 15","Case 16"))))))</f>
        <v/>
      </c>
    </row>
    <row r="87" spans="1:22" ht="13.2" customHeight="1" x14ac:dyDescent="0.3">
      <c r="A87">
        <v>10</v>
      </c>
      <c r="B87" t="s">
        <v>280</v>
      </c>
      <c r="C87" t="s">
        <v>28</v>
      </c>
      <c r="E87" t="str">
        <f t="shared" si="33"/>
        <v/>
      </c>
      <c r="F87" t="str">
        <f t="shared" si="35"/>
        <v/>
      </c>
      <c r="K87" s="9"/>
      <c r="L87" s="25" t="s">
        <v>281</v>
      </c>
      <c r="M87" s="28"/>
      <c r="N87" s="28"/>
      <c r="O87" s="29"/>
      <c r="P87" t="str">
        <f t="shared" ref="P87:P89" si="48">IF(D$19="","",D$19)</f>
        <v/>
      </c>
      <c r="Q87" t="s">
        <v>279</v>
      </c>
      <c r="R87" t="s">
        <v>32</v>
      </c>
      <c r="S87" t="s">
        <v>99</v>
      </c>
      <c r="U87" t="str">
        <f t="shared" si="46"/>
        <v/>
      </c>
      <c r="V87" s="13"/>
    </row>
    <row r="88" spans="1:22" ht="13.2" customHeight="1" x14ac:dyDescent="0.3">
      <c r="A88">
        <v>10</v>
      </c>
      <c r="B88" t="s">
        <v>282</v>
      </c>
      <c r="C88" t="s">
        <v>34</v>
      </c>
      <c r="E88" t="str">
        <f t="shared" si="33"/>
        <v/>
      </c>
      <c r="F88" t="str">
        <f t="shared" si="35"/>
        <v/>
      </c>
      <c r="K88" s="9"/>
      <c r="L88" s="25" t="s">
        <v>283</v>
      </c>
      <c r="M88" s="28"/>
      <c r="N88" s="28"/>
      <c r="O88" s="29"/>
      <c r="P88" t="str">
        <f t="shared" si="48"/>
        <v/>
      </c>
      <c r="Q88" t="s">
        <v>284</v>
      </c>
      <c r="R88" t="s">
        <v>25</v>
      </c>
      <c r="S88" t="s">
        <v>99</v>
      </c>
      <c r="U88" t="str">
        <f t="shared" si="43"/>
        <v/>
      </c>
      <c r="V88" s="13"/>
    </row>
    <row r="89" spans="1:22" ht="13.2" customHeight="1" x14ac:dyDescent="0.3">
      <c r="A89">
        <v>10</v>
      </c>
      <c r="B89" t="s">
        <v>285</v>
      </c>
      <c r="C89" t="s">
        <v>39</v>
      </c>
      <c r="E89" t="str">
        <f t="shared" si="33"/>
        <v/>
      </c>
      <c r="F89" t="str">
        <f t="shared" si="35"/>
        <v/>
      </c>
      <c r="K89" s="9"/>
      <c r="L89" s="25" t="s">
        <v>286</v>
      </c>
      <c r="M89" s="28"/>
      <c r="N89" s="28"/>
      <c r="O89" s="29"/>
      <c r="P89" t="str">
        <f t="shared" si="48"/>
        <v/>
      </c>
      <c r="Q89" t="s">
        <v>284</v>
      </c>
      <c r="R89" t="s">
        <v>32</v>
      </c>
      <c r="S89" t="s">
        <v>99</v>
      </c>
      <c r="U89" t="str">
        <f t="shared" si="46"/>
        <v/>
      </c>
      <c r="V89" s="13"/>
    </row>
    <row r="90" spans="1:22" ht="13.2" customHeight="1" x14ac:dyDescent="0.3">
      <c r="A90">
        <v>10</v>
      </c>
      <c r="B90" t="s">
        <v>287</v>
      </c>
      <c r="C90" t="s">
        <v>42</v>
      </c>
      <c r="E90" t="str">
        <f t="shared" si="33"/>
        <v/>
      </c>
      <c r="F90" t="str">
        <f t="shared" si="35"/>
        <v/>
      </c>
      <c r="K90" s="9"/>
      <c r="L90" s="25" t="s">
        <v>288</v>
      </c>
      <c r="M90" s="28"/>
      <c r="N90" s="28"/>
      <c r="O90" s="29"/>
      <c r="P90" t="str">
        <f>IF(D$20="","",D$20)</f>
        <v/>
      </c>
      <c r="Q90" t="s">
        <v>289</v>
      </c>
      <c r="R90" t="s">
        <v>25</v>
      </c>
      <c r="S90" t="s">
        <v>102</v>
      </c>
      <c r="U90" t="str">
        <f t="shared" si="43"/>
        <v/>
      </c>
      <c r="V90" s="13" t="str">
        <f t="shared" ref="V90" si="49">IF(OR($N$15="Int.",ISBLANK($N$15)),"",IF(AND(U91="NO*",U93="NO*"),"Case 0",IF(U90="VALID",IF(U92="VALID",IF(U91="YES",IF(U93="YES","Case 1","Case 2"),IF(U93="YES","Case 3","Case 4")),IF(U91="YES",IF(U93="YES","Case 5","Case 6"),IF(U93="YES","Case 7","Case 8"))),IF(U92="VALID",IF(U91="YES",IF(U93="YES","Case 9","Case 10"),IF(U93="YES","Case 11","Case 12")),IF(U91="YES",IF(U93="YES","Case 13","Case 14"),IF(U93="YES","Case 15","Case 16"))))))</f>
        <v/>
      </c>
    </row>
    <row r="91" spans="1:22" ht="13.2" customHeight="1" x14ac:dyDescent="0.3">
      <c r="A91">
        <v>10</v>
      </c>
      <c r="B91" t="s">
        <v>290</v>
      </c>
      <c r="C91" t="s">
        <v>49</v>
      </c>
      <c r="E91" t="str">
        <f t="shared" si="33"/>
        <v/>
      </c>
      <c r="F91" t="str">
        <f t="shared" si="35"/>
        <v/>
      </c>
      <c r="K91" s="9"/>
      <c r="L91" s="25" t="s">
        <v>291</v>
      </c>
      <c r="M91" s="28"/>
      <c r="N91" s="28"/>
      <c r="O91" s="29"/>
      <c r="P91" t="str">
        <f t="shared" ref="P91:P93" si="50">IF(D$20="","",D$20)</f>
        <v/>
      </c>
      <c r="Q91" t="s">
        <v>289</v>
      </c>
      <c r="R91" t="s">
        <v>32</v>
      </c>
      <c r="S91" t="s">
        <v>102</v>
      </c>
      <c r="U91" t="str">
        <f t="shared" si="46"/>
        <v/>
      </c>
      <c r="V91" s="13"/>
    </row>
    <row r="92" spans="1:22" ht="13.2" customHeight="1" x14ac:dyDescent="0.3">
      <c r="A92">
        <v>11</v>
      </c>
      <c r="B92" t="s">
        <v>292</v>
      </c>
      <c r="C92" t="s">
        <v>20</v>
      </c>
      <c r="E92" t="str">
        <f t="shared" si="33"/>
        <v/>
      </c>
      <c r="F92" t="str">
        <f t="shared" si="35"/>
        <v/>
      </c>
      <c r="K92" s="9"/>
      <c r="L92" s="25" t="s">
        <v>293</v>
      </c>
      <c r="M92" s="28"/>
      <c r="N92" s="28"/>
      <c r="O92" s="29"/>
      <c r="P92" t="str">
        <f t="shared" si="50"/>
        <v/>
      </c>
      <c r="Q92" t="s">
        <v>294</v>
      </c>
      <c r="R92" t="s">
        <v>25</v>
      </c>
      <c r="S92" t="s">
        <v>102</v>
      </c>
      <c r="U92" t="str">
        <f t="shared" si="43"/>
        <v/>
      </c>
      <c r="V92" s="13"/>
    </row>
    <row r="93" spans="1:22" ht="13.2" customHeight="1" x14ac:dyDescent="0.3">
      <c r="A93">
        <v>11</v>
      </c>
      <c r="B93" t="s">
        <v>295</v>
      </c>
      <c r="C93" t="s">
        <v>28</v>
      </c>
      <c r="E93" t="str">
        <f t="shared" si="33"/>
        <v/>
      </c>
      <c r="F93" t="str">
        <f t="shared" si="35"/>
        <v/>
      </c>
      <c r="K93" s="9"/>
      <c r="L93" s="25" t="s">
        <v>296</v>
      </c>
      <c r="M93" s="28"/>
      <c r="N93" s="28"/>
      <c r="O93" s="29"/>
      <c r="P93" t="str">
        <f t="shared" si="50"/>
        <v/>
      </c>
      <c r="Q93" t="s">
        <v>294</v>
      </c>
      <c r="R93" t="s">
        <v>32</v>
      </c>
      <c r="S93" t="s">
        <v>102</v>
      </c>
      <c r="U93" t="str">
        <f t="shared" si="46"/>
        <v/>
      </c>
      <c r="V93" s="13"/>
    </row>
    <row r="94" spans="1:22" ht="13.2" customHeight="1" x14ac:dyDescent="0.3">
      <c r="A94">
        <v>11</v>
      </c>
      <c r="B94" t="s">
        <v>297</v>
      </c>
      <c r="C94" t="s">
        <v>34</v>
      </c>
      <c r="E94" t="str">
        <f t="shared" si="33"/>
        <v/>
      </c>
      <c r="F94" t="str">
        <f t="shared" si="35"/>
        <v/>
      </c>
      <c r="K94" s="9"/>
      <c r="L94" s="25" t="s">
        <v>298</v>
      </c>
      <c r="M94" s="28"/>
      <c r="N94" s="28"/>
      <c r="O94" s="29"/>
      <c r="P94" t="str">
        <f>IF(D$21="","",D$21)</f>
        <v/>
      </c>
      <c r="Q94" t="s">
        <v>299</v>
      </c>
      <c r="R94" t="s">
        <v>25</v>
      </c>
      <c r="S94" t="s">
        <v>106</v>
      </c>
      <c r="U94" t="str">
        <f t="shared" si="43"/>
        <v/>
      </c>
      <c r="V94" s="13" t="str">
        <f t="shared" ref="V94" si="51">IF(OR($N$15="Int.",ISBLANK($N$15)),"",IF(AND(U95="NO*",U97="NO*"),"Case 0",IF(U94="VALID",IF(U96="VALID",IF(U95="YES",IF(U97="YES","Case 1","Case 2"),IF(U97="YES","Case 3","Case 4")),IF(U95="YES",IF(U97="YES","Case 5","Case 6"),IF(U97="YES","Case 7","Case 8"))),IF(U96="VALID",IF(U95="YES",IF(U97="YES","Case 9","Case 10"),IF(U97="YES","Case 11","Case 12")),IF(U95="YES",IF(U97="YES","Case 13","Case 14"),IF(U97="YES","Case 15","Case 16"))))))</f>
        <v/>
      </c>
    </row>
    <row r="95" spans="1:22" ht="13.2" customHeight="1" x14ac:dyDescent="0.3">
      <c r="A95">
        <v>11</v>
      </c>
      <c r="B95" t="s">
        <v>300</v>
      </c>
      <c r="C95" t="s">
        <v>39</v>
      </c>
      <c r="E95" t="str">
        <f t="shared" si="33"/>
        <v/>
      </c>
      <c r="F95" t="str">
        <f t="shared" si="35"/>
        <v/>
      </c>
      <c r="K95" s="9"/>
      <c r="L95" s="25" t="s">
        <v>301</v>
      </c>
      <c r="M95" s="28"/>
      <c r="N95" s="28"/>
      <c r="O95" s="29"/>
      <c r="P95" t="str">
        <f t="shared" ref="P95:P97" si="52">IF(D$21="","",D$21)</f>
        <v/>
      </c>
      <c r="Q95" t="s">
        <v>299</v>
      </c>
      <c r="R95" t="s">
        <v>32</v>
      </c>
      <c r="S95" t="s">
        <v>106</v>
      </c>
      <c r="U95" t="str">
        <f t="shared" si="46"/>
        <v/>
      </c>
      <c r="V95" s="13"/>
    </row>
    <row r="96" spans="1:22" ht="13.2" customHeight="1" x14ac:dyDescent="0.3">
      <c r="A96">
        <v>11</v>
      </c>
      <c r="B96" t="s">
        <v>302</v>
      </c>
      <c r="C96" t="s">
        <v>42</v>
      </c>
      <c r="E96" t="str">
        <f t="shared" si="33"/>
        <v/>
      </c>
      <c r="F96" t="str">
        <f t="shared" si="35"/>
        <v/>
      </c>
      <c r="K96" s="9"/>
      <c r="L96" s="25" t="s">
        <v>303</v>
      </c>
      <c r="M96" s="28"/>
      <c r="N96" s="28"/>
      <c r="O96" s="29"/>
      <c r="P96" t="str">
        <f t="shared" si="52"/>
        <v/>
      </c>
      <c r="Q96" t="s">
        <v>304</v>
      </c>
      <c r="R96" t="s">
        <v>25</v>
      </c>
      <c r="S96" t="s">
        <v>106</v>
      </c>
      <c r="U96" t="str">
        <f t="shared" si="43"/>
        <v/>
      </c>
      <c r="V96" s="13"/>
    </row>
    <row r="97" spans="1:22" ht="13.2" customHeight="1" x14ac:dyDescent="0.3">
      <c r="A97" s="21">
        <v>11</v>
      </c>
      <c r="B97" s="21" t="s">
        <v>305</v>
      </c>
      <c r="C97" s="21" t="s">
        <v>49</v>
      </c>
      <c r="D97" s="21"/>
      <c r="E97" s="21" t="str">
        <f t="shared" si="33"/>
        <v/>
      </c>
      <c r="F97" s="21" t="str">
        <f t="shared" si="35"/>
        <v/>
      </c>
      <c r="G97" s="31"/>
      <c r="H97" s="21"/>
      <c r="I97" s="21"/>
      <c r="J97" s="21"/>
      <c r="K97" s="32"/>
      <c r="L97" s="25" t="s">
        <v>306</v>
      </c>
      <c r="M97" s="28"/>
      <c r="N97" s="28"/>
      <c r="O97" s="29"/>
      <c r="P97" t="str">
        <f t="shared" si="52"/>
        <v/>
      </c>
      <c r="Q97" t="s">
        <v>304</v>
      </c>
      <c r="R97" t="s">
        <v>32</v>
      </c>
      <c r="S97" t="s">
        <v>106</v>
      </c>
      <c r="U97" t="str">
        <f t="shared" si="46"/>
        <v/>
      </c>
      <c r="V97" s="13"/>
    </row>
    <row r="98" spans="1:22" ht="13.2" customHeight="1" x14ac:dyDescent="0.3">
      <c r="A98">
        <v>1</v>
      </c>
      <c r="B98" t="s">
        <v>307</v>
      </c>
      <c r="C98" t="s">
        <v>20</v>
      </c>
      <c r="E98" t="str">
        <f t="shared" si="33"/>
        <v/>
      </c>
      <c r="F98" t="str">
        <f t="shared" si="35"/>
        <v/>
      </c>
      <c r="K98" s="9"/>
      <c r="L98" s="25" t="s">
        <v>308</v>
      </c>
      <c r="M98" s="28"/>
      <c r="N98" s="28"/>
      <c r="O98" s="29"/>
      <c r="P98" t="str">
        <f>IF(D$22="","",D$22)</f>
        <v/>
      </c>
      <c r="Q98" t="s">
        <v>309</v>
      </c>
      <c r="R98" t="s">
        <v>25</v>
      </c>
      <c r="S98" t="s">
        <v>109</v>
      </c>
      <c r="U98" t="str">
        <f t="shared" si="43"/>
        <v/>
      </c>
      <c r="V98" s="13" t="str">
        <f t="shared" ref="V98" si="53">IF(OR($N$15="Int.",ISBLANK($N$15)),"",IF(AND(U99="NO*",U101="NO*"),"Case 0",IF(U98="VALID",IF(U100="VALID",IF(U99="YES",IF(U101="YES","Case 1","Case 2"),IF(U101="YES","Case 3","Case 4")),IF(U99="YES",IF(U101="YES","Case 5","Case 6"),IF(U101="YES","Case 7","Case 8"))),IF(U100="VALID",IF(U99="YES",IF(U101="YES","Case 9","Case 10"),IF(U101="YES","Case 11","Case 12")),IF(U99="YES",IF(U101="YES","Case 13","Case 14"),IF(U101="YES","Case 15","Case 16"))))))</f>
        <v/>
      </c>
    </row>
    <row r="99" spans="1:22" ht="13.2" customHeight="1" x14ac:dyDescent="0.3">
      <c r="A99">
        <v>1</v>
      </c>
      <c r="B99" t="s">
        <v>310</v>
      </c>
      <c r="C99" t="s">
        <v>28</v>
      </c>
      <c r="E99" t="str">
        <f t="shared" si="33"/>
        <v/>
      </c>
      <c r="F99" t="str">
        <f t="shared" si="35"/>
        <v/>
      </c>
      <c r="K99" s="9"/>
      <c r="L99" s="25" t="s">
        <v>311</v>
      </c>
      <c r="M99" s="28"/>
      <c r="N99" s="28"/>
      <c r="O99" s="29"/>
      <c r="P99" t="str">
        <f t="shared" ref="P99:P101" si="54">IF(D$22="","",D$22)</f>
        <v/>
      </c>
      <c r="Q99" t="s">
        <v>309</v>
      </c>
      <c r="R99" t="s">
        <v>32</v>
      </c>
      <c r="S99" t="s">
        <v>109</v>
      </c>
      <c r="U99" t="str">
        <f t="shared" si="46"/>
        <v/>
      </c>
      <c r="V99" s="13"/>
    </row>
    <row r="100" spans="1:22" ht="13.2" customHeight="1" x14ac:dyDescent="0.3">
      <c r="A100">
        <v>1</v>
      </c>
      <c r="B100" t="s">
        <v>312</v>
      </c>
      <c r="C100" t="s">
        <v>34</v>
      </c>
      <c r="E100" t="str">
        <f t="shared" si="33"/>
        <v/>
      </c>
      <c r="F100" t="str">
        <f t="shared" si="35"/>
        <v/>
      </c>
      <c r="K100" s="9"/>
      <c r="L100" s="25" t="s">
        <v>313</v>
      </c>
      <c r="M100" s="28"/>
      <c r="N100" s="28"/>
      <c r="O100" s="29"/>
      <c r="P100" t="str">
        <f t="shared" si="54"/>
        <v/>
      </c>
      <c r="Q100" t="s">
        <v>314</v>
      </c>
      <c r="R100" t="s">
        <v>25</v>
      </c>
      <c r="S100" t="s">
        <v>109</v>
      </c>
      <c r="U100" t="str">
        <f t="shared" si="43"/>
        <v/>
      </c>
      <c r="V100" s="13"/>
    </row>
    <row r="101" spans="1:22" ht="13.2" customHeight="1" x14ac:dyDescent="0.3">
      <c r="A101">
        <v>1</v>
      </c>
      <c r="B101" t="s">
        <v>315</v>
      </c>
      <c r="C101" t="s">
        <v>39</v>
      </c>
      <c r="E101" t="str">
        <f t="shared" si="33"/>
        <v/>
      </c>
      <c r="F101" t="str">
        <f t="shared" si="35"/>
        <v/>
      </c>
      <c r="K101" s="9"/>
      <c r="L101" s="25" t="s">
        <v>316</v>
      </c>
      <c r="M101" s="28"/>
      <c r="N101" s="28"/>
      <c r="O101" s="29"/>
      <c r="P101" t="str">
        <f t="shared" si="54"/>
        <v/>
      </c>
      <c r="Q101" t="s">
        <v>314</v>
      </c>
      <c r="R101" t="s">
        <v>32</v>
      </c>
      <c r="S101" t="s">
        <v>109</v>
      </c>
      <c r="U101" t="str">
        <f t="shared" si="46"/>
        <v/>
      </c>
      <c r="V101" s="13"/>
    </row>
    <row r="102" spans="1:22" ht="13.2" customHeight="1" x14ac:dyDescent="0.3">
      <c r="A102">
        <v>1</v>
      </c>
      <c r="B102" t="s">
        <v>317</v>
      </c>
      <c r="C102" t="s">
        <v>42</v>
      </c>
      <c r="E102" t="str">
        <f t="shared" si="33"/>
        <v/>
      </c>
      <c r="F102" t="str">
        <f t="shared" si="35"/>
        <v/>
      </c>
      <c r="K102" s="9"/>
      <c r="L102" s="25" t="s">
        <v>318</v>
      </c>
      <c r="M102" s="28"/>
      <c r="N102" s="28"/>
      <c r="O102" s="29"/>
      <c r="P102" t="str">
        <f>IF(D$23="","",D$23)</f>
        <v/>
      </c>
      <c r="Q102" t="s">
        <v>319</v>
      </c>
      <c r="R102" t="s">
        <v>25</v>
      </c>
      <c r="S102" t="s">
        <v>113</v>
      </c>
      <c r="U102" t="str">
        <f t="shared" si="43"/>
        <v/>
      </c>
      <c r="V102" s="13" t="str">
        <f t="shared" ref="V102" si="55">IF(OR($N$15="Int.",ISBLANK($N$15)),"",IF(AND(U103="NO*",U105="NO*"),"Case 0",IF(U102="VALID",IF(U104="VALID",IF(U103="YES",IF(U105="YES","Case 1","Case 2"),IF(U105="YES","Case 3","Case 4")),IF(U103="YES",IF(U105="YES","Case 5","Case 6"),IF(U105="YES","Case 7","Case 8"))),IF(U104="VALID",IF(U103="YES",IF(U105="YES","Case 9","Case 10"),IF(U105="YES","Case 11","Case 12")),IF(U103="YES",IF(U105="YES","Case 13","Case 14"),IF(U105="YES","Case 15","Case 16"))))))</f>
        <v/>
      </c>
    </row>
    <row r="103" spans="1:22" ht="13.2" customHeight="1" x14ac:dyDescent="0.3">
      <c r="A103">
        <v>1</v>
      </c>
      <c r="B103" t="s">
        <v>320</v>
      </c>
      <c r="C103" t="s">
        <v>49</v>
      </c>
      <c r="E103" t="str">
        <f t="shared" si="33"/>
        <v/>
      </c>
      <c r="F103" t="str">
        <f t="shared" si="35"/>
        <v/>
      </c>
      <c r="K103" s="9"/>
      <c r="L103" s="25" t="s">
        <v>321</v>
      </c>
      <c r="M103" s="28"/>
      <c r="N103" s="28"/>
      <c r="O103" s="29"/>
      <c r="P103" t="str">
        <f t="shared" ref="P103:P105" si="56">IF(D$23="","",D$23)</f>
        <v/>
      </c>
      <c r="Q103" t="s">
        <v>319</v>
      </c>
      <c r="R103" t="s">
        <v>32</v>
      </c>
      <c r="S103" t="s">
        <v>113</v>
      </c>
      <c r="U103" t="str">
        <f t="shared" si="46"/>
        <v/>
      </c>
      <c r="V103" s="13"/>
    </row>
    <row r="104" spans="1:22" ht="13.2" customHeight="1" x14ac:dyDescent="0.3">
      <c r="A104">
        <v>2</v>
      </c>
      <c r="B104" t="s">
        <v>322</v>
      </c>
      <c r="C104" t="s">
        <v>20</v>
      </c>
      <c r="E104" t="str">
        <f t="shared" si="33"/>
        <v/>
      </c>
      <c r="F104" t="str">
        <f t="shared" si="35"/>
        <v/>
      </c>
      <c r="K104" s="9"/>
      <c r="L104" s="25" t="s">
        <v>323</v>
      </c>
      <c r="M104" s="28"/>
      <c r="N104" s="28"/>
      <c r="O104" s="29"/>
      <c r="P104" t="str">
        <f t="shared" si="56"/>
        <v/>
      </c>
      <c r="Q104" t="s">
        <v>324</v>
      </c>
      <c r="R104" t="s">
        <v>25</v>
      </c>
      <c r="S104" t="s">
        <v>113</v>
      </c>
      <c r="U104" t="str">
        <f t="shared" si="43"/>
        <v/>
      </c>
      <c r="V104" s="13"/>
    </row>
    <row r="105" spans="1:22" ht="13.2" customHeight="1" x14ac:dyDescent="0.3">
      <c r="A105">
        <v>2</v>
      </c>
      <c r="B105" t="s">
        <v>325</v>
      </c>
      <c r="C105" t="s">
        <v>28</v>
      </c>
      <c r="E105" t="str">
        <f t="shared" si="33"/>
        <v/>
      </c>
      <c r="F105" t="str">
        <f t="shared" si="35"/>
        <v/>
      </c>
      <c r="K105" s="9"/>
      <c r="L105" s="25" t="s">
        <v>326</v>
      </c>
      <c r="M105" s="28"/>
      <c r="N105" s="28"/>
      <c r="O105" s="29"/>
      <c r="P105" t="str">
        <f t="shared" si="56"/>
        <v/>
      </c>
      <c r="Q105" t="s">
        <v>324</v>
      </c>
      <c r="R105" t="s">
        <v>32</v>
      </c>
      <c r="S105" t="s">
        <v>113</v>
      </c>
      <c r="U105" t="str">
        <f t="shared" si="46"/>
        <v/>
      </c>
      <c r="V105" s="13"/>
    </row>
    <row r="106" spans="1:22" ht="13.2" customHeight="1" x14ac:dyDescent="0.3">
      <c r="A106">
        <v>2</v>
      </c>
      <c r="B106" t="s">
        <v>327</v>
      </c>
      <c r="C106" t="s">
        <v>34</v>
      </c>
      <c r="E106" t="str">
        <f t="shared" si="33"/>
        <v/>
      </c>
      <c r="F106" t="str">
        <f t="shared" si="35"/>
        <v/>
      </c>
      <c r="K106" s="9"/>
      <c r="L106" s="25" t="s">
        <v>328</v>
      </c>
      <c r="M106" s="28"/>
      <c r="N106" s="28"/>
      <c r="O106" s="29"/>
      <c r="P106" t="str">
        <f>IF(D$24="","",D$24)</f>
        <v/>
      </c>
      <c r="Q106" t="s">
        <v>329</v>
      </c>
      <c r="R106" t="s">
        <v>25</v>
      </c>
      <c r="S106" t="s">
        <v>115</v>
      </c>
      <c r="U106" t="str">
        <f t="shared" si="43"/>
        <v/>
      </c>
      <c r="V106" s="13" t="str">
        <f t="shared" ref="V106" si="57">IF(OR($N$15="Int.",ISBLANK($N$15)),"",IF(AND(U107="NO*",U109="NO*"),"Case 0",IF(U106="VALID",IF(U108="VALID",IF(U107="YES",IF(U109="YES","Case 1","Case 2"),IF(U109="YES","Case 3","Case 4")),IF(U107="YES",IF(U109="YES","Case 5","Case 6"),IF(U109="YES","Case 7","Case 8"))),IF(U108="VALID",IF(U107="YES",IF(U109="YES","Case 9","Case 10"),IF(U109="YES","Case 11","Case 12")),IF(U107="YES",IF(U109="YES","Case 13","Case 14"),IF(U109="YES","Case 15","Case 16"))))))</f>
        <v/>
      </c>
    </row>
    <row r="107" spans="1:22" ht="13.2" customHeight="1" x14ac:dyDescent="0.3">
      <c r="A107">
        <v>2</v>
      </c>
      <c r="B107" t="s">
        <v>330</v>
      </c>
      <c r="C107" t="s">
        <v>39</v>
      </c>
      <c r="E107" t="str">
        <f t="shared" si="33"/>
        <v/>
      </c>
      <c r="F107" t="str">
        <f t="shared" si="35"/>
        <v/>
      </c>
      <c r="K107" s="9"/>
      <c r="L107" s="25" t="s">
        <v>331</v>
      </c>
      <c r="M107" s="28"/>
      <c r="N107" s="28"/>
      <c r="O107" s="29"/>
      <c r="P107" t="str">
        <f t="shared" ref="P107:P109" si="58">IF(D$24="","",D$24)</f>
        <v/>
      </c>
      <c r="Q107" t="s">
        <v>329</v>
      </c>
      <c r="R107" t="s">
        <v>32</v>
      </c>
      <c r="S107" t="s">
        <v>115</v>
      </c>
      <c r="U107" t="str">
        <f t="shared" si="46"/>
        <v/>
      </c>
      <c r="V107" s="13"/>
    </row>
    <row r="108" spans="1:22" ht="13.2" customHeight="1" x14ac:dyDescent="0.3">
      <c r="A108">
        <v>2</v>
      </c>
      <c r="B108" t="s">
        <v>332</v>
      </c>
      <c r="C108" t="s">
        <v>42</v>
      </c>
      <c r="E108" t="str">
        <f t="shared" si="33"/>
        <v/>
      </c>
      <c r="F108" t="str">
        <f t="shared" si="35"/>
        <v/>
      </c>
      <c r="K108" s="9"/>
      <c r="L108" s="25" t="s">
        <v>333</v>
      </c>
      <c r="M108" s="28"/>
      <c r="N108" s="28"/>
      <c r="O108" s="29"/>
      <c r="P108" t="str">
        <f t="shared" si="58"/>
        <v/>
      </c>
      <c r="Q108" t="s">
        <v>334</v>
      </c>
      <c r="R108" t="s">
        <v>25</v>
      </c>
      <c r="S108" t="s">
        <v>115</v>
      </c>
      <c r="U108" t="str">
        <f t="shared" si="43"/>
        <v/>
      </c>
      <c r="V108" s="13"/>
    </row>
    <row r="109" spans="1:22" ht="13.2" customHeight="1" x14ac:dyDescent="0.3">
      <c r="A109">
        <v>2</v>
      </c>
      <c r="B109" t="s">
        <v>335</v>
      </c>
      <c r="C109" t="s">
        <v>49</v>
      </c>
      <c r="E109" t="str">
        <f t="shared" si="33"/>
        <v/>
      </c>
      <c r="F109" t="str">
        <f t="shared" si="35"/>
        <v/>
      </c>
      <c r="K109" s="9"/>
      <c r="L109" s="25" t="s">
        <v>336</v>
      </c>
      <c r="M109" s="28"/>
      <c r="N109" s="28"/>
      <c r="O109" s="29"/>
      <c r="P109" t="str">
        <f t="shared" si="58"/>
        <v/>
      </c>
      <c r="Q109" t="s">
        <v>334</v>
      </c>
      <c r="R109" t="s">
        <v>32</v>
      </c>
      <c r="S109" t="s">
        <v>115</v>
      </c>
      <c r="U109" t="str">
        <f t="shared" si="46"/>
        <v/>
      </c>
      <c r="V109" s="13"/>
    </row>
    <row r="110" spans="1:22" ht="13.2" customHeight="1" x14ac:dyDescent="0.3">
      <c r="A110">
        <v>4</v>
      </c>
      <c r="B110" t="s">
        <v>337</v>
      </c>
      <c r="C110" t="s">
        <v>20</v>
      </c>
      <c r="E110" t="str">
        <f t="shared" si="33"/>
        <v/>
      </c>
      <c r="F110" t="str">
        <f t="shared" si="35"/>
        <v/>
      </c>
      <c r="K110" s="9"/>
      <c r="L110" s="25" t="s">
        <v>338</v>
      </c>
      <c r="M110" s="28"/>
      <c r="N110" s="28"/>
      <c r="O110" s="29"/>
      <c r="P110" t="str">
        <f>IF(D$25="","",D$25)</f>
        <v/>
      </c>
      <c r="Q110" t="s">
        <v>339</v>
      </c>
      <c r="R110" t="s">
        <v>25</v>
      </c>
      <c r="S110" t="s">
        <v>119</v>
      </c>
      <c r="U110" t="str">
        <f t="shared" si="43"/>
        <v/>
      </c>
      <c r="V110" s="13" t="str">
        <f t="shared" ref="V110" si="59">IF(OR($N$15="Int.",ISBLANK($N$15)),"",IF(AND(U111="NO*",U113="NO*"),"Case 0",IF(U110="VALID",IF(U112="VALID",IF(U111="YES",IF(U113="YES","Case 1","Case 2"),IF(U113="YES","Case 3","Case 4")),IF(U111="YES",IF(U113="YES","Case 5","Case 6"),IF(U113="YES","Case 7","Case 8"))),IF(U112="VALID",IF(U111="YES",IF(U113="YES","Case 9","Case 10"),IF(U113="YES","Case 11","Case 12")),IF(U111="YES",IF(U113="YES","Case 13","Case 14"),IF(U113="YES","Case 15","Case 16"))))))</f>
        <v/>
      </c>
    </row>
    <row r="111" spans="1:22" ht="13.2" customHeight="1" x14ac:dyDescent="0.3">
      <c r="A111">
        <v>4</v>
      </c>
      <c r="B111" t="s">
        <v>340</v>
      </c>
      <c r="C111" t="s">
        <v>28</v>
      </c>
      <c r="E111" t="str">
        <f t="shared" si="33"/>
        <v/>
      </c>
      <c r="F111" t="str">
        <f t="shared" si="35"/>
        <v/>
      </c>
      <c r="K111" s="9"/>
      <c r="L111" s="25" t="s">
        <v>341</v>
      </c>
      <c r="M111" s="28"/>
      <c r="N111" s="28"/>
      <c r="O111" s="29"/>
      <c r="P111" t="str">
        <f t="shared" ref="P111:P113" si="60">IF(D$25="","",D$25)</f>
        <v/>
      </c>
      <c r="Q111" t="s">
        <v>339</v>
      </c>
      <c r="R111" t="s">
        <v>32</v>
      </c>
      <c r="S111" t="s">
        <v>119</v>
      </c>
      <c r="U111" t="str">
        <f t="shared" si="46"/>
        <v/>
      </c>
      <c r="V111" s="13"/>
    </row>
    <row r="112" spans="1:22" ht="13.2" customHeight="1" x14ac:dyDescent="0.3">
      <c r="A112">
        <v>4</v>
      </c>
      <c r="B112" t="s">
        <v>342</v>
      </c>
      <c r="C112" t="s">
        <v>34</v>
      </c>
      <c r="E112" t="str">
        <f t="shared" si="33"/>
        <v/>
      </c>
      <c r="F112" t="str">
        <f t="shared" si="35"/>
        <v/>
      </c>
      <c r="K112" s="9"/>
      <c r="L112" s="25" t="s">
        <v>343</v>
      </c>
      <c r="M112" s="28"/>
      <c r="N112" s="28"/>
      <c r="O112" s="29"/>
      <c r="P112" t="str">
        <f t="shared" si="60"/>
        <v/>
      </c>
      <c r="Q112" t="s">
        <v>344</v>
      </c>
      <c r="R112" t="s">
        <v>25</v>
      </c>
      <c r="S112" t="s">
        <v>119</v>
      </c>
      <c r="U112" t="str">
        <f t="shared" si="43"/>
        <v/>
      </c>
      <c r="V112" s="13"/>
    </row>
    <row r="113" spans="1:22" ht="13.2" customHeight="1" x14ac:dyDescent="0.3">
      <c r="A113">
        <v>4</v>
      </c>
      <c r="B113" t="s">
        <v>345</v>
      </c>
      <c r="C113" t="s">
        <v>39</v>
      </c>
      <c r="E113" t="str">
        <f t="shared" si="33"/>
        <v/>
      </c>
      <c r="F113" t="str">
        <f t="shared" si="35"/>
        <v/>
      </c>
      <c r="K113" s="9"/>
      <c r="L113" s="25" t="s">
        <v>346</v>
      </c>
      <c r="M113" s="28"/>
      <c r="N113" s="28"/>
      <c r="O113" s="29"/>
      <c r="P113" t="str">
        <f t="shared" si="60"/>
        <v/>
      </c>
      <c r="Q113" t="s">
        <v>344</v>
      </c>
      <c r="R113" t="s">
        <v>32</v>
      </c>
      <c r="S113" t="s">
        <v>119</v>
      </c>
      <c r="U113" t="str">
        <f t="shared" si="46"/>
        <v/>
      </c>
      <c r="V113" s="13"/>
    </row>
    <row r="114" spans="1:22" ht="13.2" customHeight="1" x14ac:dyDescent="0.3">
      <c r="A114">
        <v>4</v>
      </c>
      <c r="B114" t="s">
        <v>347</v>
      </c>
      <c r="C114" t="s">
        <v>42</v>
      </c>
      <c r="E114" t="str">
        <f t="shared" si="33"/>
        <v/>
      </c>
      <c r="F114" t="str">
        <f t="shared" si="35"/>
        <v/>
      </c>
      <c r="K114" s="9"/>
      <c r="L114" s="25" t="s">
        <v>348</v>
      </c>
      <c r="M114" s="28"/>
      <c r="N114" s="28"/>
      <c r="O114" s="29"/>
      <c r="P114" t="str">
        <f>IF(D$26="","",D$26)</f>
        <v/>
      </c>
      <c r="Q114" t="s">
        <v>349</v>
      </c>
      <c r="R114" t="s">
        <v>25</v>
      </c>
      <c r="S114" t="s">
        <v>122</v>
      </c>
      <c r="U114" t="str">
        <f t="shared" si="43"/>
        <v/>
      </c>
      <c r="V114" s="13" t="str">
        <f t="shared" ref="V114" si="61">IF(OR($N$15="Int.",ISBLANK($N$15)),"",IF(AND(U115="NO*",U117="NO*"),"Case 0",IF(U114="VALID",IF(U116="VALID",IF(U115="YES",IF(U117="YES","Case 1","Case 2"),IF(U117="YES","Case 3","Case 4")),IF(U115="YES",IF(U117="YES","Case 5","Case 6"),IF(U117="YES","Case 7","Case 8"))),IF(U116="VALID",IF(U115="YES",IF(U117="YES","Case 9","Case 10"),IF(U117="YES","Case 11","Case 12")),IF(U115="YES",IF(U117="YES","Case 13","Case 14"),IF(U117="YES","Case 15","Case 16"))))))</f>
        <v/>
      </c>
    </row>
    <row r="115" spans="1:22" ht="13.2" customHeight="1" x14ac:dyDescent="0.3">
      <c r="A115">
        <v>4</v>
      </c>
      <c r="B115" t="s">
        <v>350</v>
      </c>
      <c r="C115" t="s">
        <v>49</v>
      </c>
      <c r="E115" t="str">
        <f t="shared" si="33"/>
        <v/>
      </c>
      <c r="F115" t="str">
        <f t="shared" si="35"/>
        <v/>
      </c>
      <c r="K115" s="9"/>
      <c r="L115" s="25" t="s">
        <v>351</v>
      </c>
      <c r="M115" s="28"/>
      <c r="N115" s="28"/>
      <c r="O115" s="29"/>
      <c r="P115" t="str">
        <f t="shared" ref="P115:P117" si="62">IF(D$26="","",D$26)</f>
        <v/>
      </c>
      <c r="Q115" t="s">
        <v>349</v>
      </c>
      <c r="R115" t="s">
        <v>32</v>
      </c>
      <c r="S115" t="s">
        <v>122</v>
      </c>
      <c r="U115" t="str">
        <f t="shared" si="46"/>
        <v/>
      </c>
      <c r="V115" s="13"/>
    </row>
    <row r="116" spans="1:22" ht="13.2" customHeight="1" x14ac:dyDescent="0.3">
      <c r="A116">
        <v>5</v>
      </c>
      <c r="B116" t="s">
        <v>352</v>
      </c>
      <c r="C116" t="s">
        <v>20</v>
      </c>
      <c r="E116" t="str">
        <f t="shared" si="33"/>
        <v/>
      </c>
      <c r="F116" t="str">
        <f t="shared" si="35"/>
        <v/>
      </c>
      <c r="K116" s="9"/>
      <c r="L116" s="25" t="s">
        <v>353</v>
      </c>
      <c r="M116" s="28"/>
      <c r="N116" s="28"/>
      <c r="O116" s="29"/>
      <c r="P116" t="str">
        <f t="shared" si="62"/>
        <v/>
      </c>
      <c r="Q116" t="s">
        <v>354</v>
      </c>
      <c r="R116" t="s">
        <v>25</v>
      </c>
      <c r="S116" t="s">
        <v>122</v>
      </c>
      <c r="U116" t="str">
        <f t="shared" si="43"/>
        <v/>
      </c>
      <c r="V116" s="13"/>
    </row>
    <row r="117" spans="1:22" ht="13.2" customHeight="1" x14ac:dyDescent="0.3">
      <c r="A117">
        <v>5</v>
      </c>
      <c r="B117" t="s">
        <v>355</v>
      </c>
      <c r="C117" t="s">
        <v>28</v>
      </c>
      <c r="E117" t="str">
        <f t="shared" si="33"/>
        <v/>
      </c>
      <c r="F117" t="str">
        <f t="shared" si="35"/>
        <v/>
      </c>
      <c r="K117" s="9"/>
      <c r="L117" s="25" t="s">
        <v>356</v>
      </c>
      <c r="M117" s="28"/>
      <c r="N117" s="28"/>
      <c r="O117" s="29"/>
      <c r="P117" t="str">
        <f t="shared" si="62"/>
        <v/>
      </c>
      <c r="Q117" t="s">
        <v>354</v>
      </c>
      <c r="R117" t="s">
        <v>32</v>
      </c>
      <c r="S117" t="s">
        <v>122</v>
      </c>
      <c r="U117" t="str">
        <f t="shared" si="46"/>
        <v/>
      </c>
      <c r="V117" s="13"/>
    </row>
    <row r="118" spans="1:22" ht="13.2" customHeight="1" x14ac:dyDescent="0.3">
      <c r="A118">
        <v>5</v>
      </c>
      <c r="B118" t="s">
        <v>357</v>
      </c>
      <c r="C118" t="s">
        <v>34</v>
      </c>
      <c r="E118" t="str">
        <f t="shared" si="33"/>
        <v/>
      </c>
      <c r="F118" t="str">
        <f t="shared" si="35"/>
        <v/>
      </c>
      <c r="K118" s="9"/>
      <c r="L118" s="25" t="s">
        <v>358</v>
      </c>
      <c r="M118" s="28"/>
      <c r="N118" s="28"/>
      <c r="O118" s="29"/>
      <c r="P118" t="str">
        <f>IF(D$27="","",D$27)</f>
        <v/>
      </c>
      <c r="Q118" t="s">
        <v>359</v>
      </c>
      <c r="R118" t="s">
        <v>25</v>
      </c>
      <c r="S118" t="s">
        <v>126</v>
      </c>
      <c r="U118" t="str">
        <f t="shared" si="43"/>
        <v/>
      </c>
      <c r="V118" s="13" t="str">
        <f t="shared" ref="V118" si="63">IF(OR($N$15="Int.",ISBLANK($N$15)),"",IF(AND(U119="NO*",U121="NO*"),"Case 0",IF(U118="VALID",IF(U120="VALID",IF(U119="YES",IF(U121="YES","Case 1","Case 2"),IF(U121="YES","Case 3","Case 4")),IF(U119="YES",IF(U121="YES","Case 5","Case 6"),IF(U121="YES","Case 7","Case 8"))),IF(U120="VALID",IF(U119="YES",IF(U121="YES","Case 9","Case 10"),IF(U121="YES","Case 11","Case 12")),IF(U119="YES",IF(U121="YES","Case 13","Case 14"),IF(U121="YES","Case 15","Case 16"))))))</f>
        <v/>
      </c>
    </row>
    <row r="119" spans="1:22" ht="13.2" customHeight="1" x14ac:dyDescent="0.3">
      <c r="A119">
        <v>5</v>
      </c>
      <c r="B119" t="s">
        <v>360</v>
      </c>
      <c r="C119" t="s">
        <v>39</v>
      </c>
      <c r="E119" t="str">
        <f t="shared" si="33"/>
        <v/>
      </c>
      <c r="F119" t="str">
        <f t="shared" si="35"/>
        <v/>
      </c>
      <c r="K119" s="9"/>
      <c r="L119" s="25" t="s">
        <v>361</v>
      </c>
      <c r="M119" s="28"/>
      <c r="N119" s="28"/>
      <c r="O119" s="29"/>
      <c r="P119" t="str">
        <f t="shared" ref="P119:P121" si="64">IF(D$27="","",D$27)</f>
        <v/>
      </c>
      <c r="Q119" t="s">
        <v>359</v>
      </c>
      <c r="R119" t="s">
        <v>32</v>
      </c>
      <c r="S119" t="s">
        <v>126</v>
      </c>
      <c r="U119" t="str">
        <f t="shared" si="46"/>
        <v/>
      </c>
      <c r="V119" s="13"/>
    </row>
    <row r="120" spans="1:22" ht="13.2" customHeight="1" x14ac:dyDescent="0.3">
      <c r="A120">
        <v>5</v>
      </c>
      <c r="B120" t="s">
        <v>362</v>
      </c>
      <c r="C120" t="s">
        <v>42</v>
      </c>
      <c r="E120" t="str">
        <f t="shared" si="33"/>
        <v/>
      </c>
      <c r="F120" t="str">
        <f t="shared" si="35"/>
        <v/>
      </c>
      <c r="K120" s="9"/>
      <c r="L120" s="25" t="s">
        <v>363</v>
      </c>
      <c r="M120" s="28"/>
      <c r="N120" s="28"/>
      <c r="O120" s="29"/>
      <c r="P120" t="str">
        <f t="shared" si="64"/>
        <v/>
      </c>
      <c r="Q120" t="s">
        <v>364</v>
      </c>
      <c r="R120" t="s">
        <v>25</v>
      </c>
      <c r="S120" t="s">
        <v>126</v>
      </c>
      <c r="U120" t="str">
        <f t="shared" si="43"/>
        <v/>
      </c>
      <c r="V120" s="13"/>
    </row>
    <row r="121" spans="1:22" ht="13.2" customHeight="1" x14ac:dyDescent="0.3">
      <c r="A121">
        <v>5</v>
      </c>
      <c r="B121" t="s">
        <v>365</v>
      </c>
      <c r="C121" t="s">
        <v>49</v>
      </c>
      <c r="E121" t="str">
        <f t="shared" si="33"/>
        <v/>
      </c>
      <c r="F121" t="str">
        <f t="shared" si="35"/>
        <v/>
      </c>
      <c r="K121" s="9"/>
      <c r="L121" s="25" t="s">
        <v>366</v>
      </c>
      <c r="M121" s="28"/>
      <c r="N121" s="28"/>
      <c r="O121" s="29"/>
      <c r="P121" t="str">
        <f t="shared" si="64"/>
        <v/>
      </c>
      <c r="Q121" t="s">
        <v>364</v>
      </c>
      <c r="R121" t="s">
        <v>32</v>
      </c>
      <c r="S121" t="s">
        <v>126</v>
      </c>
      <c r="U121" t="str">
        <f t="shared" si="46"/>
        <v/>
      </c>
      <c r="V121" s="13"/>
    </row>
    <row r="122" spans="1:22" ht="13.2" customHeight="1" x14ac:dyDescent="0.3">
      <c r="A122">
        <v>7</v>
      </c>
      <c r="B122" t="s">
        <v>367</v>
      </c>
      <c r="C122" t="s">
        <v>20</v>
      </c>
      <c r="E122" t="str">
        <f t="shared" si="33"/>
        <v/>
      </c>
      <c r="F122" t="str">
        <f t="shared" si="35"/>
        <v/>
      </c>
      <c r="K122" s="9"/>
      <c r="L122" s="25" t="s">
        <v>368</v>
      </c>
      <c r="M122" s="28"/>
      <c r="N122" s="28"/>
      <c r="O122" s="29"/>
      <c r="P122" t="str">
        <f>IF(D$28="","",D$28)</f>
        <v/>
      </c>
      <c r="Q122" t="s">
        <v>369</v>
      </c>
      <c r="R122" t="s">
        <v>25</v>
      </c>
      <c r="S122" t="s">
        <v>129</v>
      </c>
      <c r="U122" t="str">
        <f t="shared" si="43"/>
        <v/>
      </c>
      <c r="V122" s="13" t="str">
        <f t="shared" ref="V122" si="65">IF(OR($N$15="Int.",ISBLANK($N$15)),"",IF(AND(U123="NO*",U125="NO*"),"Case 0",IF(U122="VALID",IF(U124="VALID",IF(U123="YES",IF(U125="YES","Case 1","Case 2"),IF(U125="YES","Case 3","Case 4")),IF(U123="YES",IF(U125="YES","Case 5","Case 6"),IF(U125="YES","Case 7","Case 8"))),IF(U124="VALID",IF(U123="YES",IF(U125="YES","Case 9","Case 10"),IF(U125="YES","Case 11","Case 12")),IF(U123="YES",IF(U125="YES","Case 13","Case 14"),IF(U125="YES","Case 15","Case 16"))))))</f>
        <v/>
      </c>
    </row>
    <row r="123" spans="1:22" ht="13.2" customHeight="1" x14ac:dyDescent="0.3">
      <c r="A123">
        <v>7</v>
      </c>
      <c r="B123" t="s">
        <v>370</v>
      </c>
      <c r="C123" t="s">
        <v>28</v>
      </c>
      <c r="E123" t="str">
        <f t="shared" si="33"/>
        <v/>
      </c>
      <c r="F123" t="str">
        <f t="shared" si="35"/>
        <v/>
      </c>
      <c r="K123" s="9"/>
      <c r="L123" s="25" t="s">
        <v>371</v>
      </c>
      <c r="M123" s="28"/>
      <c r="N123" s="28"/>
      <c r="O123" s="29"/>
      <c r="P123" t="str">
        <f t="shared" ref="P123:P125" si="66">IF(D$28="","",D$28)</f>
        <v/>
      </c>
      <c r="Q123" t="s">
        <v>369</v>
      </c>
      <c r="R123" t="s">
        <v>32</v>
      </c>
      <c r="S123" t="s">
        <v>129</v>
      </c>
      <c r="U123" t="str">
        <f t="shared" si="46"/>
        <v/>
      </c>
      <c r="V123" s="13"/>
    </row>
    <row r="124" spans="1:22" ht="13.2" customHeight="1" x14ac:dyDescent="0.3">
      <c r="A124">
        <v>7</v>
      </c>
      <c r="B124" t="s">
        <v>372</v>
      </c>
      <c r="C124" t="s">
        <v>34</v>
      </c>
      <c r="E124" t="str">
        <f t="shared" si="33"/>
        <v/>
      </c>
      <c r="F124" t="str">
        <f t="shared" si="35"/>
        <v/>
      </c>
      <c r="K124" s="9"/>
      <c r="L124" s="25" t="s">
        <v>373</v>
      </c>
      <c r="M124" s="28"/>
      <c r="N124" s="28"/>
      <c r="O124" s="29"/>
      <c r="P124" t="str">
        <f t="shared" si="66"/>
        <v/>
      </c>
      <c r="Q124" t="s">
        <v>374</v>
      </c>
      <c r="R124" t="s">
        <v>25</v>
      </c>
      <c r="S124" t="s">
        <v>129</v>
      </c>
      <c r="U124" t="str">
        <f t="shared" si="43"/>
        <v/>
      </c>
      <c r="V124" s="13"/>
    </row>
    <row r="125" spans="1:22" ht="13.2" customHeight="1" x14ac:dyDescent="0.3">
      <c r="A125">
        <v>7</v>
      </c>
      <c r="B125" t="s">
        <v>375</v>
      </c>
      <c r="C125" t="s">
        <v>39</v>
      </c>
      <c r="E125" t="str">
        <f t="shared" si="33"/>
        <v/>
      </c>
      <c r="F125" t="str">
        <f t="shared" si="35"/>
        <v/>
      </c>
      <c r="K125" s="9"/>
      <c r="L125" s="25" t="s">
        <v>376</v>
      </c>
      <c r="M125" s="28"/>
      <c r="N125" s="28"/>
      <c r="O125" s="29"/>
      <c r="P125" t="str">
        <f t="shared" si="66"/>
        <v/>
      </c>
      <c r="Q125" t="s">
        <v>374</v>
      </c>
      <c r="R125" t="s">
        <v>32</v>
      </c>
      <c r="S125" t="s">
        <v>129</v>
      </c>
      <c r="U125" t="str">
        <f t="shared" si="46"/>
        <v/>
      </c>
      <c r="V125" s="13"/>
    </row>
    <row r="126" spans="1:22" ht="13.2" customHeight="1" x14ac:dyDescent="0.3">
      <c r="A126">
        <v>7</v>
      </c>
      <c r="B126" t="s">
        <v>377</v>
      </c>
      <c r="C126" t="s">
        <v>42</v>
      </c>
      <c r="E126" t="str">
        <f t="shared" si="33"/>
        <v/>
      </c>
      <c r="F126" t="str">
        <f t="shared" si="35"/>
        <v/>
      </c>
      <c r="K126" s="9"/>
      <c r="L126" s="25" t="s">
        <v>378</v>
      </c>
      <c r="M126" s="28"/>
      <c r="N126" s="28"/>
      <c r="O126" s="29"/>
      <c r="P126" t="str">
        <f>IF(D$29="","",D$29)</f>
        <v/>
      </c>
      <c r="Q126" t="s">
        <v>379</v>
      </c>
      <c r="R126" t="s">
        <v>25</v>
      </c>
      <c r="S126" t="s">
        <v>133</v>
      </c>
      <c r="U126" t="str">
        <f t="shared" si="43"/>
        <v/>
      </c>
      <c r="V126" s="13" t="str">
        <f t="shared" ref="V126" si="67">IF(OR($N$15="Int.",ISBLANK($N$15)),"",IF(AND(U127="NO*",U129="NO*"),"Case 0",IF(U126="VALID",IF(U128="VALID",IF(U127="YES",IF(U129="YES","Case 1","Case 2"),IF(U129="YES","Case 3","Case 4")),IF(U127="YES",IF(U129="YES","Case 5","Case 6"),IF(U129="YES","Case 7","Case 8"))),IF(U128="VALID",IF(U127="YES",IF(U129="YES","Case 9","Case 10"),IF(U129="YES","Case 11","Case 12")),IF(U127="YES",IF(U129="YES","Case 13","Case 14"),IF(U129="YES","Case 15","Case 16"))))))</f>
        <v/>
      </c>
    </row>
    <row r="127" spans="1:22" ht="13.2" customHeight="1" x14ac:dyDescent="0.3">
      <c r="A127">
        <v>7</v>
      </c>
      <c r="B127" t="s">
        <v>380</v>
      </c>
      <c r="C127" t="s">
        <v>49</v>
      </c>
      <c r="E127" t="str">
        <f t="shared" si="33"/>
        <v/>
      </c>
      <c r="F127" t="str">
        <f t="shared" si="35"/>
        <v/>
      </c>
      <c r="K127" s="9"/>
      <c r="L127" s="25" t="s">
        <v>381</v>
      </c>
      <c r="M127" s="28"/>
      <c r="N127" s="28"/>
      <c r="O127" s="29"/>
      <c r="P127" t="str">
        <f t="shared" ref="P127:P129" si="68">IF(D$29="","",D$29)</f>
        <v/>
      </c>
      <c r="Q127" t="s">
        <v>379</v>
      </c>
      <c r="R127" t="s">
        <v>32</v>
      </c>
      <c r="S127" t="s">
        <v>133</v>
      </c>
      <c r="U127" t="str">
        <f t="shared" si="46"/>
        <v/>
      </c>
      <c r="V127" s="13"/>
    </row>
    <row r="128" spans="1:22" ht="13.2" customHeight="1" x14ac:dyDescent="0.3">
      <c r="A128">
        <v>8</v>
      </c>
      <c r="B128" t="s">
        <v>382</v>
      </c>
      <c r="C128" t="s">
        <v>20</v>
      </c>
      <c r="E128" t="str">
        <f t="shared" si="33"/>
        <v/>
      </c>
      <c r="F128" t="str">
        <f t="shared" si="35"/>
        <v/>
      </c>
      <c r="K128" s="9"/>
      <c r="L128" s="25" t="s">
        <v>383</v>
      </c>
      <c r="M128" s="28"/>
      <c r="N128" s="28"/>
      <c r="O128" s="29"/>
      <c r="P128" t="str">
        <f t="shared" si="68"/>
        <v/>
      </c>
      <c r="Q128" t="s">
        <v>384</v>
      </c>
      <c r="R128" t="s">
        <v>25</v>
      </c>
      <c r="S128" t="s">
        <v>133</v>
      </c>
      <c r="U128" t="str">
        <f t="shared" si="43"/>
        <v/>
      </c>
      <c r="V128" s="13"/>
    </row>
    <row r="129" spans="1:22" ht="13.2" customHeight="1" x14ac:dyDescent="0.3">
      <c r="A129">
        <v>8</v>
      </c>
      <c r="B129" t="s">
        <v>385</v>
      </c>
      <c r="C129" t="s">
        <v>28</v>
      </c>
      <c r="E129" t="str">
        <f t="shared" si="33"/>
        <v/>
      </c>
      <c r="F129" t="str">
        <f t="shared" si="35"/>
        <v/>
      </c>
      <c r="K129" s="9"/>
      <c r="L129" s="25" t="s">
        <v>386</v>
      </c>
      <c r="M129" s="28"/>
      <c r="N129" s="28"/>
      <c r="O129" s="29"/>
      <c r="P129" t="str">
        <f t="shared" si="68"/>
        <v/>
      </c>
      <c r="Q129" t="s">
        <v>384</v>
      </c>
      <c r="R129" t="s">
        <v>32</v>
      </c>
      <c r="S129" t="s">
        <v>133</v>
      </c>
      <c r="U129" t="str">
        <f t="shared" si="46"/>
        <v/>
      </c>
      <c r="V129" s="13"/>
    </row>
    <row r="130" spans="1:22" ht="13.2" customHeight="1" x14ac:dyDescent="0.3">
      <c r="A130">
        <v>8</v>
      </c>
      <c r="B130" t="s">
        <v>387</v>
      </c>
      <c r="C130" t="s">
        <v>34</v>
      </c>
      <c r="E130" t="str">
        <f t="shared" ref="E130:E189" si="69">IF(LEN(F130)=0,"",IF(ISBLANK(D130),"",IF(F130="INCONCLUSIVE","Inconclusive",IF(F130="NEGATIVE","Negative",IF(F130="POSITIVE","Positive",IF(F130="RERUN",IF(G130=1,"No Result (RR)",IF(G130=2,IF(H130="RERUN","Inconclusive",IF(H130="N1 RERUN","No Result (RR)","Pending")),IF(G130=3,IF(H130="RERUN","Inconclusive",IF(H130="N1 RERUN","Inconclusive","Pending")),"Pending"))),IF(F130="N1 RERUN",IF(G130=1,"No Result (N1)",IF(G130=2,IF(H130="RERUN","No Result (N1)",IF(H130="N1 RERUN","Positive","Pending")),IF(G130=3,IF(H130="RERUN","Inconclusive",IF(H130="N1 RERUN","Positive","Pending")),"Pending"))))))))))</f>
        <v/>
      </c>
      <c r="F130" t="str">
        <f t="shared" si="35"/>
        <v/>
      </c>
      <c r="K130" s="9"/>
      <c r="L130" s="25" t="s">
        <v>388</v>
      </c>
      <c r="M130" s="28"/>
      <c r="N130" s="28"/>
      <c r="O130" s="29"/>
      <c r="P130" t="str">
        <f>IF(D$30="","",D$30)</f>
        <v/>
      </c>
      <c r="Q130" t="s">
        <v>389</v>
      </c>
      <c r="R130" t="s">
        <v>25</v>
      </c>
      <c r="S130" t="s">
        <v>136</v>
      </c>
      <c r="U130" t="str">
        <f t="shared" si="43"/>
        <v/>
      </c>
      <c r="V130" s="13" t="str">
        <f t="shared" ref="V130" si="70">IF(OR($N$15="Int.",ISBLANK($N$15)),"",IF(AND(U131="NO*",U133="NO*"),"Case 0",IF(U130="VALID",IF(U132="VALID",IF(U131="YES",IF(U133="YES","Case 1","Case 2"),IF(U133="YES","Case 3","Case 4")),IF(U131="YES",IF(U133="YES","Case 5","Case 6"),IF(U133="YES","Case 7","Case 8"))),IF(U132="VALID",IF(U131="YES",IF(U133="YES","Case 9","Case 10"),IF(U133="YES","Case 11","Case 12")),IF(U131="YES",IF(U133="YES","Case 13","Case 14"),IF(U133="YES","Case 15","Case 16"))))))</f>
        <v/>
      </c>
    </row>
    <row r="131" spans="1:22" ht="13.2" customHeight="1" x14ac:dyDescent="0.3">
      <c r="A131">
        <v>8</v>
      </c>
      <c r="B131" t="s">
        <v>390</v>
      </c>
      <c r="C131" t="s">
        <v>39</v>
      </c>
      <c r="E131" t="str">
        <f t="shared" si="69"/>
        <v/>
      </c>
      <c r="F131" t="str">
        <f t="shared" ref="F131:F189" si="71">IF(OR(D131="Empty",ISBLANK(D131)),"",IF(_xlfn.XLOOKUP(B131,S$18:S$769,V$18:V$769,"Null",0,1)="Case 0","INCONCLUSIVE",IF(OR(_xlfn.XLOOKUP(B131,S$18:S$769,V$18:V$769,"Null",0,1)="Case 1",_xlfn.XLOOKUP(B131,S$18:S$769,V$18:V$769,"Null",0,1)="Case 5",_xlfn.XLOOKUP(B131,S$18:S$769,V$18:V$769,"Null",0,1)="Case 9", _xlfn.XLOOKUP(B131,S$18:S$769,V$18:V$769,"Null",0,1)="Case 13"),"POSITIVE",IF(OR(_xlfn.XLOOKUP(B131,S$18:S$769,V$18:V$769,"Null",0,1)="Case 2",_xlfn.XLOOKUP(B131,S$18:S$769,V$18:V$769,"Null",0,1)="Case 3",_xlfn.XLOOKUP(B131,S$18:S$769,V$18:V$769,"Null",0,1)="Case 6",_xlfn.XLOOKUP(B131,S$18:S$769,V$18:V$769,"Null",0,1)="Case 11",_xlfn.XLOOKUP(B131,S$18:S$769,V$18:V$769,"Null",0,1)="Case 7",_xlfn.XLOOKUP(B131,S$18:S$769,V$18:V$769,"Null",0,1)="Case 10",_xlfn.XLOOKUP(B131,S$18:S$769,V$18:V$769,"Null",0,1)="Case 14",_xlfn.XLOOKUP(B131,S$18:S$769,V$18:V$769,"Null",0,1)="Case 15"),"N1 RERUN",IF(OR(_xlfn.XLOOKUP(B131,S$18:S$769,V$18:V$769,"Null",0,1)="Case 4",_xlfn.XLOOKUP(B131,S$18:S$769,V$18:V$769,"Null",0,1)="Case 8",_xlfn.XLOOKUP(B131,S$18:S$769,V$18:V$769,"Null",0,1)="Case 12"),"NEGATIVE",IF(_xlfn.XLOOKUP(B131,S$18:S$769,V$18:V$769,"Null",0,1)="Case 16","RERUN",""))))))</f>
        <v/>
      </c>
      <c r="K131" s="9"/>
      <c r="L131" s="25" t="s">
        <v>391</v>
      </c>
      <c r="M131" s="28"/>
      <c r="N131" s="28"/>
      <c r="O131" s="29"/>
      <c r="P131" t="str">
        <f t="shared" ref="P131:P133" si="72">IF(D$30="","",D$30)</f>
        <v/>
      </c>
      <c r="Q131" t="s">
        <v>389</v>
      </c>
      <c r="R131" t="s">
        <v>32</v>
      </c>
      <c r="S131" t="s">
        <v>136</v>
      </c>
      <c r="U131" t="str">
        <f t="shared" si="46"/>
        <v/>
      </c>
      <c r="V131" s="13"/>
    </row>
    <row r="132" spans="1:22" ht="13.2" customHeight="1" x14ac:dyDescent="0.3">
      <c r="A132">
        <v>8</v>
      </c>
      <c r="B132" t="s">
        <v>392</v>
      </c>
      <c r="C132" t="s">
        <v>42</v>
      </c>
      <c r="E132" t="str">
        <f t="shared" si="69"/>
        <v/>
      </c>
      <c r="F132" t="str">
        <f t="shared" si="71"/>
        <v/>
      </c>
      <c r="K132" s="9"/>
      <c r="L132" s="25" t="s">
        <v>393</v>
      </c>
      <c r="M132" s="28"/>
      <c r="N132" s="28"/>
      <c r="O132" s="29"/>
      <c r="P132" t="str">
        <f t="shared" si="72"/>
        <v/>
      </c>
      <c r="Q132" t="s">
        <v>394</v>
      </c>
      <c r="R132" t="s">
        <v>25</v>
      </c>
      <c r="S132" t="s">
        <v>136</v>
      </c>
      <c r="U132" t="str">
        <f t="shared" si="43"/>
        <v/>
      </c>
      <c r="V132" s="13"/>
    </row>
    <row r="133" spans="1:22" ht="13.2" customHeight="1" x14ac:dyDescent="0.3">
      <c r="A133">
        <v>8</v>
      </c>
      <c r="B133" t="s">
        <v>395</v>
      </c>
      <c r="C133" t="s">
        <v>49</v>
      </c>
      <c r="E133" t="str">
        <f t="shared" si="69"/>
        <v/>
      </c>
      <c r="F133" t="str">
        <f t="shared" si="71"/>
        <v/>
      </c>
      <c r="K133" s="9"/>
      <c r="L133" s="25" t="s">
        <v>396</v>
      </c>
      <c r="M133" s="28"/>
      <c r="N133" s="28"/>
      <c r="O133" s="29"/>
      <c r="P133" t="str">
        <f t="shared" si="72"/>
        <v/>
      </c>
      <c r="Q133" t="s">
        <v>394</v>
      </c>
      <c r="R133" t="s">
        <v>32</v>
      </c>
      <c r="S133" t="s">
        <v>136</v>
      </c>
      <c r="U133" t="str">
        <f t="shared" si="46"/>
        <v/>
      </c>
      <c r="V133" s="13"/>
    </row>
    <row r="134" spans="1:22" ht="13.2" customHeight="1" x14ac:dyDescent="0.3">
      <c r="A134">
        <v>10</v>
      </c>
      <c r="B134" t="s">
        <v>397</v>
      </c>
      <c r="C134" t="s">
        <v>20</v>
      </c>
      <c r="E134" t="str">
        <f t="shared" si="69"/>
        <v/>
      </c>
      <c r="F134" t="str">
        <f t="shared" si="71"/>
        <v/>
      </c>
      <c r="K134" s="9"/>
      <c r="L134" s="25" t="s">
        <v>398</v>
      </c>
      <c r="M134" s="28"/>
      <c r="N134" s="28"/>
      <c r="O134" s="29"/>
      <c r="P134" t="str">
        <f>IF(D$31="","",D$31)</f>
        <v/>
      </c>
      <c r="Q134" t="s">
        <v>399</v>
      </c>
      <c r="R134" t="s">
        <v>25</v>
      </c>
      <c r="S134" t="s">
        <v>139</v>
      </c>
      <c r="U134" t="str">
        <f t="shared" si="43"/>
        <v/>
      </c>
      <c r="V134" s="13" t="str">
        <f t="shared" ref="V134" si="73">IF(OR($N$15="Int.",ISBLANK($N$15)),"",IF(AND(U135="NO*",U137="NO*"),"Case 0",IF(U134="VALID",IF(U136="VALID",IF(U135="YES",IF(U137="YES","Case 1","Case 2"),IF(U137="YES","Case 3","Case 4")),IF(U135="YES",IF(U137="YES","Case 5","Case 6"),IF(U137="YES","Case 7","Case 8"))),IF(U136="VALID",IF(U135="YES",IF(U137="YES","Case 9","Case 10"),IF(U137="YES","Case 11","Case 12")),IF(U135="YES",IF(U137="YES","Case 13","Case 14"),IF(U137="YES","Case 15","Case 16"))))))</f>
        <v/>
      </c>
    </row>
    <row r="135" spans="1:22" ht="13.2" customHeight="1" x14ac:dyDescent="0.3">
      <c r="A135">
        <v>10</v>
      </c>
      <c r="B135" t="s">
        <v>400</v>
      </c>
      <c r="C135" t="s">
        <v>28</v>
      </c>
      <c r="E135" t="str">
        <f t="shared" si="69"/>
        <v/>
      </c>
      <c r="F135" t="str">
        <f t="shared" si="71"/>
        <v/>
      </c>
      <c r="K135" s="9"/>
      <c r="L135" s="25" t="s">
        <v>401</v>
      </c>
      <c r="M135" s="28"/>
      <c r="N135" s="28"/>
      <c r="O135" s="29"/>
      <c r="P135" t="str">
        <f t="shared" ref="P135:P137" si="74">IF(D$31="","",D$31)</f>
        <v/>
      </c>
      <c r="Q135" t="s">
        <v>399</v>
      </c>
      <c r="R135" t="s">
        <v>32</v>
      </c>
      <c r="S135" t="s">
        <v>139</v>
      </c>
      <c r="U135" t="str">
        <f t="shared" si="46"/>
        <v/>
      </c>
      <c r="V135" s="13"/>
    </row>
    <row r="136" spans="1:22" ht="13.2" customHeight="1" x14ac:dyDescent="0.3">
      <c r="A136">
        <v>10</v>
      </c>
      <c r="B136" t="s">
        <v>402</v>
      </c>
      <c r="C136" t="s">
        <v>34</v>
      </c>
      <c r="E136" t="str">
        <f t="shared" si="69"/>
        <v/>
      </c>
      <c r="F136" t="str">
        <f t="shared" si="71"/>
        <v/>
      </c>
      <c r="K136" s="9"/>
      <c r="L136" s="25" t="s">
        <v>403</v>
      </c>
      <c r="M136" s="28"/>
      <c r="N136" s="28"/>
      <c r="O136" s="29"/>
      <c r="P136" t="str">
        <f t="shared" si="74"/>
        <v/>
      </c>
      <c r="Q136" t="s">
        <v>404</v>
      </c>
      <c r="R136" t="s">
        <v>25</v>
      </c>
      <c r="S136" t="s">
        <v>139</v>
      </c>
      <c r="U136" t="str">
        <f t="shared" si="43"/>
        <v/>
      </c>
      <c r="V136" s="13"/>
    </row>
    <row r="137" spans="1:22" ht="13.2" customHeight="1" x14ac:dyDescent="0.3">
      <c r="A137">
        <v>10</v>
      </c>
      <c r="B137" t="s">
        <v>405</v>
      </c>
      <c r="C137" t="s">
        <v>39</v>
      </c>
      <c r="E137" t="str">
        <f t="shared" si="69"/>
        <v/>
      </c>
      <c r="F137" t="str">
        <f t="shared" si="71"/>
        <v/>
      </c>
      <c r="K137" s="9"/>
      <c r="L137" s="25" t="s">
        <v>406</v>
      </c>
      <c r="M137" s="28"/>
      <c r="N137" s="28"/>
      <c r="O137" s="29"/>
      <c r="P137" t="str">
        <f t="shared" si="74"/>
        <v/>
      </c>
      <c r="Q137" t="s">
        <v>404</v>
      </c>
      <c r="R137" t="s">
        <v>32</v>
      </c>
      <c r="S137" t="s">
        <v>139</v>
      </c>
      <c r="U137" t="str">
        <f t="shared" si="46"/>
        <v/>
      </c>
      <c r="V137" s="13"/>
    </row>
    <row r="138" spans="1:22" ht="13.2" customHeight="1" x14ac:dyDescent="0.3">
      <c r="A138">
        <v>10</v>
      </c>
      <c r="B138" t="s">
        <v>407</v>
      </c>
      <c r="C138" t="s">
        <v>42</v>
      </c>
      <c r="E138" t="str">
        <f t="shared" si="69"/>
        <v/>
      </c>
      <c r="F138" t="str">
        <f t="shared" si="71"/>
        <v/>
      </c>
      <c r="K138" s="9"/>
      <c r="L138" s="25" t="s">
        <v>408</v>
      </c>
      <c r="M138" s="28"/>
      <c r="N138" s="28"/>
      <c r="O138" s="29"/>
      <c r="P138" t="str">
        <f>IF(D$32="","",D$32)</f>
        <v/>
      </c>
      <c r="Q138" t="s">
        <v>409</v>
      </c>
      <c r="R138" t="s">
        <v>25</v>
      </c>
      <c r="S138" t="s">
        <v>142</v>
      </c>
      <c r="U138" t="str">
        <f t="shared" si="43"/>
        <v/>
      </c>
      <c r="V138" s="13" t="str">
        <f t="shared" ref="V138" si="75">IF(OR($N$15="Int.",ISBLANK($N$15)),"",IF(AND(U139="NO*",U141="NO*"),"Case 0",IF(U138="VALID",IF(U140="VALID",IF(U139="YES",IF(U141="YES","Case 1","Case 2"),IF(U141="YES","Case 3","Case 4")),IF(U139="YES",IF(U141="YES","Case 5","Case 6"),IF(U141="YES","Case 7","Case 8"))),IF(U140="VALID",IF(U139="YES",IF(U141="YES","Case 9","Case 10"),IF(U141="YES","Case 11","Case 12")),IF(U139="YES",IF(U141="YES","Case 13","Case 14"),IF(U141="YES","Case 15","Case 16"))))))</f>
        <v/>
      </c>
    </row>
    <row r="139" spans="1:22" ht="13.2" customHeight="1" x14ac:dyDescent="0.3">
      <c r="A139">
        <v>10</v>
      </c>
      <c r="B139" t="s">
        <v>410</v>
      </c>
      <c r="C139" t="s">
        <v>49</v>
      </c>
      <c r="E139" t="str">
        <f t="shared" si="69"/>
        <v/>
      </c>
      <c r="F139" t="str">
        <f t="shared" si="71"/>
        <v/>
      </c>
      <c r="K139" s="9"/>
      <c r="L139" s="25" t="s">
        <v>411</v>
      </c>
      <c r="M139" s="28"/>
      <c r="N139" s="28"/>
      <c r="O139" s="29"/>
      <c r="P139" t="str">
        <f t="shared" ref="P139:P141" si="76">IF(D$32="","",D$32)</f>
        <v/>
      </c>
      <c r="Q139" t="s">
        <v>409</v>
      </c>
      <c r="R139" t="s">
        <v>32</v>
      </c>
      <c r="S139" t="s">
        <v>142</v>
      </c>
      <c r="U139" t="str">
        <f t="shared" si="46"/>
        <v/>
      </c>
      <c r="V139" s="13"/>
    </row>
    <row r="140" spans="1:22" ht="13.2" customHeight="1" x14ac:dyDescent="0.3">
      <c r="A140">
        <v>11</v>
      </c>
      <c r="B140" t="s">
        <v>412</v>
      </c>
      <c r="C140" t="s">
        <v>20</v>
      </c>
      <c r="E140" t="str">
        <f t="shared" si="69"/>
        <v/>
      </c>
      <c r="F140" t="str">
        <f t="shared" si="71"/>
        <v/>
      </c>
      <c r="K140" s="9"/>
      <c r="L140" s="25" t="s">
        <v>413</v>
      </c>
      <c r="M140" s="28"/>
      <c r="N140" s="28"/>
      <c r="O140" s="29"/>
      <c r="P140" t="str">
        <f t="shared" si="76"/>
        <v/>
      </c>
      <c r="Q140" t="s">
        <v>414</v>
      </c>
      <c r="R140" t="s">
        <v>25</v>
      </c>
      <c r="S140" t="s">
        <v>142</v>
      </c>
      <c r="U140" t="str">
        <f t="shared" si="43"/>
        <v/>
      </c>
      <c r="V140" s="13"/>
    </row>
    <row r="141" spans="1:22" ht="13.2" customHeight="1" x14ac:dyDescent="0.3">
      <c r="A141">
        <v>11</v>
      </c>
      <c r="B141" t="s">
        <v>415</v>
      </c>
      <c r="C141" t="s">
        <v>28</v>
      </c>
      <c r="E141" t="str">
        <f t="shared" si="69"/>
        <v/>
      </c>
      <c r="F141" t="str">
        <f t="shared" si="71"/>
        <v/>
      </c>
      <c r="K141" s="9"/>
      <c r="L141" s="25" t="s">
        <v>416</v>
      </c>
      <c r="M141" s="28"/>
      <c r="N141" s="28"/>
      <c r="O141" s="29"/>
      <c r="P141" t="str">
        <f t="shared" si="76"/>
        <v/>
      </c>
      <c r="Q141" t="s">
        <v>414</v>
      </c>
      <c r="R141" t="s">
        <v>32</v>
      </c>
      <c r="S141" t="s">
        <v>142</v>
      </c>
      <c r="U141" t="str">
        <f t="shared" si="46"/>
        <v/>
      </c>
      <c r="V141" s="13"/>
    </row>
    <row r="142" spans="1:22" ht="13.2" customHeight="1" x14ac:dyDescent="0.3">
      <c r="A142">
        <v>11</v>
      </c>
      <c r="B142" t="s">
        <v>417</v>
      </c>
      <c r="C142" t="s">
        <v>34</v>
      </c>
      <c r="E142" t="str">
        <f t="shared" si="69"/>
        <v/>
      </c>
      <c r="F142" t="str">
        <f t="shared" si="71"/>
        <v/>
      </c>
      <c r="K142" s="9"/>
      <c r="L142" s="25" t="s">
        <v>418</v>
      </c>
      <c r="M142" s="28"/>
      <c r="N142" s="28"/>
      <c r="O142" s="29"/>
      <c r="P142" t="str">
        <f>IF(D$33="","",D$33)</f>
        <v/>
      </c>
      <c r="Q142" t="s">
        <v>419</v>
      </c>
      <c r="R142" t="s">
        <v>25</v>
      </c>
      <c r="S142" t="s">
        <v>145</v>
      </c>
      <c r="U142" t="str">
        <f t="shared" si="43"/>
        <v/>
      </c>
      <c r="V142" s="13" t="str">
        <f t="shared" ref="V142" si="77">IF(OR($N$15="Int.",ISBLANK($N$15)),"",IF(AND(U143="NO*",U145="NO*"),"Case 0",IF(U142="VALID",IF(U144="VALID",IF(U143="YES",IF(U145="YES","Case 1","Case 2"),IF(U145="YES","Case 3","Case 4")),IF(U143="YES",IF(U145="YES","Case 5","Case 6"),IF(U145="YES","Case 7","Case 8"))),IF(U144="VALID",IF(U143="YES",IF(U145="YES","Case 9","Case 10"),IF(U145="YES","Case 11","Case 12")),IF(U143="YES",IF(U145="YES","Case 13","Case 14"),IF(U145="YES","Case 15","Case 16"))))))</f>
        <v/>
      </c>
    </row>
    <row r="143" spans="1:22" ht="13.2" customHeight="1" x14ac:dyDescent="0.3">
      <c r="A143">
        <v>11</v>
      </c>
      <c r="B143" t="s">
        <v>420</v>
      </c>
      <c r="C143" t="s">
        <v>39</v>
      </c>
      <c r="E143" t="str">
        <f t="shared" si="69"/>
        <v/>
      </c>
      <c r="F143" t="str">
        <f t="shared" si="71"/>
        <v/>
      </c>
      <c r="K143" s="9"/>
      <c r="L143" s="25" t="s">
        <v>421</v>
      </c>
      <c r="M143" s="28"/>
      <c r="N143" s="28"/>
      <c r="O143" s="29"/>
      <c r="P143" t="str">
        <f t="shared" ref="P143:P145" si="78">IF(D$33="","",D$33)</f>
        <v/>
      </c>
      <c r="Q143" t="s">
        <v>419</v>
      </c>
      <c r="R143" t="s">
        <v>32</v>
      </c>
      <c r="S143" t="s">
        <v>145</v>
      </c>
      <c r="U143" t="str">
        <f t="shared" si="46"/>
        <v/>
      </c>
      <c r="V143" s="13"/>
    </row>
    <row r="144" spans="1:22" ht="13.2" customHeight="1" x14ac:dyDescent="0.3">
      <c r="A144">
        <v>11</v>
      </c>
      <c r="B144" t="s">
        <v>422</v>
      </c>
      <c r="C144" t="s">
        <v>42</v>
      </c>
      <c r="E144" t="str">
        <f t="shared" si="69"/>
        <v/>
      </c>
      <c r="F144" t="str">
        <f t="shared" si="71"/>
        <v/>
      </c>
      <c r="K144" s="9"/>
      <c r="L144" s="25" t="s">
        <v>423</v>
      </c>
      <c r="M144" s="28"/>
      <c r="N144" s="28"/>
      <c r="O144" s="29"/>
      <c r="P144" t="str">
        <f t="shared" si="78"/>
        <v/>
      </c>
      <c r="Q144" t="s">
        <v>424</v>
      </c>
      <c r="R144" t="s">
        <v>25</v>
      </c>
      <c r="S144" t="s">
        <v>145</v>
      </c>
      <c r="U144" t="str">
        <f t="shared" si="43"/>
        <v/>
      </c>
      <c r="V144" s="13"/>
    </row>
    <row r="145" spans="1:22" ht="13.2" customHeight="1" x14ac:dyDescent="0.3">
      <c r="A145" s="21">
        <v>11</v>
      </c>
      <c r="B145" s="21" t="s">
        <v>425</v>
      </c>
      <c r="C145" s="21" t="s">
        <v>49</v>
      </c>
      <c r="D145" s="21"/>
      <c r="E145" s="21" t="str">
        <f t="shared" si="69"/>
        <v/>
      </c>
      <c r="F145" s="21" t="str">
        <f t="shared" si="71"/>
        <v/>
      </c>
      <c r="G145" s="31"/>
      <c r="H145" s="21"/>
      <c r="I145" s="21"/>
      <c r="J145" s="21"/>
      <c r="K145" s="32"/>
      <c r="L145" s="25" t="s">
        <v>426</v>
      </c>
      <c r="M145" s="28"/>
      <c r="N145" s="28"/>
      <c r="O145" s="29"/>
      <c r="P145" t="str">
        <f t="shared" si="78"/>
        <v/>
      </c>
      <c r="Q145" t="s">
        <v>424</v>
      </c>
      <c r="R145" t="s">
        <v>32</v>
      </c>
      <c r="S145" t="s">
        <v>145</v>
      </c>
      <c r="U145" t="str">
        <f t="shared" si="46"/>
        <v/>
      </c>
      <c r="V145" s="13"/>
    </row>
    <row r="146" spans="1:22" ht="13.2" customHeight="1" x14ac:dyDescent="0.3">
      <c r="A146">
        <v>1</v>
      </c>
      <c r="B146" t="s">
        <v>427</v>
      </c>
      <c r="C146" t="s">
        <v>20</v>
      </c>
      <c r="E146" t="str">
        <f t="shared" si="69"/>
        <v/>
      </c>
      <c r="F146" t="str">
        <f t="shared" si="71"/>
        <v/>
      </c>
      <c r="K146" s="9"/>
      <c r="L146" s="25" t="s">
        <v>428</v>
      </c>
      <c r="M146" s="28"/>
      <c r="N146" s="28"/>
      <c r="O146" s="29"/>
      <c r="P146" t="str">
        <f>IF(D$34="","",D$34)</f>
        <v/>
      </c>
      <c r="Q146" t="s">
        <v>429</v>
      </c>
      <c r="R146" t="s">
        <v>25</v>
      </c>
      <c r="S146" t="s">
        <v>147</v>
      </c>
      <c r="U146" t="str">
        <f t="shared" ref="U146:U208" si="79">IF($T$1&lt;&gt;"Cq","",IF(T146="","INVALID",IF(T146&lt;33,"VALID","INVALID")))</f>
        <v/>
      </c>
      <c r="V146" s="13" t="str">
        <f t="shared" ref="V146" si="80">IF(OR($N$15="Int.",ISBLANK($N$15)),"",IF(AND(U147="NO*",U149="NO*"),"Case 0",IF(U146="VALID",IF(U148="VALID",IF(U147="YES",IF(U149="YES","Case 1","Case 2"),IF(U149="YES","Case 3","Case 4")),IF(U147="YES",IF(U149="YES","Case 5","Case 6"),IF(U149="YES","Case 7","Case 8"))),IF(U148="VALID",IF(U147="YES",IF(U149="YES","Case 9","Case 10"),IF(U149="YES","Case 11","Case 12")),IF(U147="YES",IF(U149="YES","Case 13","Case 14"),IF(U149="YES","Case 15","Case 16"))))))</f>
        <v/>
      </c>
    </row>
    <row r="147" spans="1:22" ht="13.2" customHeight="1" x14ac:dyDescent="0.3">
      <c r="A147">
        <v>1</v>
      </c>
      <c r="B147" t="s">
        <v>430</v>
      </c>
      <c r="C147" t="s">
        <v>28</v>
      </c>
      <c r="E147" t="str">
        <f t="shared" si="69"/>
        <v/>
      </c>
      <c r="F147" t="str">
        <f t="shared" si="71"/>
        <v/>
      </c>
      <c r="K147" s="9"/>
      <c r="L147" s="25" t="s">
        <v>431</v>
      </c>
      <c r="M147" s="28"/>
      <c r="N147" s="28"/>
      <c r="O147" s="29"/>
      <c r="P147" t="str">
        <f t="shared" ref="P147:P149" si="81">IF(D$34="","",D$34)</f>
        <v/>
      </c>
      <c r="Q147" t="s">
        <v>429</v>
      </c>
      <c r="R147" t="s">
        <v>32</v>
      </c>
      <c r="S147" t="s">
        <v>147</v>
      </c>
      <c r="U147" t="str">
        <f t="shared" ref="U147:U209" si="82">IF($T$1&lt;&gt;"Cq","",IF(T147="","NO",IF(T147&lt;33,"YES","NO*")))</f>
        <v/>
      </c>
      <c r="V147" s="13"/>
    </row>
    <row r="148" spans="1:22" ht="13.2" customHeight="1" x14ac:dyDescent="0.3">
      <c r="A148">
        <v>1</v>
      </c>
      <c r="B148" t="s">
        <v>432</v>
      </c>
      <c r="C148" t="s">
        <v>34</v>
      </c>
      <c r="E148" t="str">
        <f t="shared" si="69"/>
        <v/>
      </c>
      <c r="F148" t="str">
        <f t="shared" si="71"/>
        <v/>
      </c>
      <c r="K148" s="9"/>
      <c r="L148" s="25" t="s">
        <v>433</v>
      </c>
      <c r="M148" s="28"/>
      <c r="N148" s="28"/>
      <c r="O148" s="29"/>
      <c r="P148" t="str">
        <f t="shared" si="81"/>
        <v/>
      </c>
      <c r="Q148" t="s">
        <v>434</v>
      </c>
      <c r="R148" t="s">
        <v>25</v>
      </c>
      <c r="S148" t="s">
        <v>147</v>
      </c>
      <c r="U148" t="str">
        <f t="shared" si="79"/>
        <v/>
      </c>
      <c r="V148" s="13"/>
    </row>
    <row r="149" spans="1:22" ht="13.2" customHeight="1" x14ac:dyDescent="0.3">
      <c r="A149">
        <v>1</v>
      </c>
      <c r="B149" t="s">
        <v>435</v>
      </c>
      <c r="C149" t="s">
        <v>39</v>
      </c>
      <c r="E149" t="str">
        <f t="shared" si="69"/>
        <v/>
      </c>
      <c r="F149" t="str">
        <f t="shared" si="71"/>
        <v/>
      </c>
      <c r="K149" s="9"/>
      <c r="L149" s="25" t="s">
        <v>436</v>
      </c>
      <c r="M149" s="28"/>
      <c r="N149" s="28"/>
      <c r="O149" s="29"/>
      <c r="P149" t="str">
        <f t="shared" si="81"/>
        <v/>
      </c>
      <c r="Q149" t="s">
        <v>434</v>
      </c>
      <c r="R149" t="s">
        <v>32</v>
      </c>
      <c r="S149" t="s">
        <v>147</v>
      </c>
      <c r="U149" t="str">
        <f t="shared" si="82"/>
        <v/>
      </c>
      <c r="V149" s="13"/>
    </row>
    <row r="150" spans="1:22" ht="13.2" customHeight="1" x14ac:dyDescent="0.3">
      <c r="A150">
        <v>1</v>
      </c>
      <c r="B150" t="s">
        <v>437</v>
      </c>
      <c r="C150" t="s">
        <v>42</v>
      </c>
      <c r="E150" t="str">
        <f t="shared" si="69"/>
        <v/>
      </c>
      <c r="F150" t="str">
        <f t="shared" si="71"/>
        <v/>
      </c>
      <c r="K150" s="9"/>
      <c r="L150" s="25" t="s">
        <v>438</v>
      </c>
      <c r="M150" s="28"/>
      <c r="N150" s="28"/>
      <c r="O150" s="29"/>
      <c r="P150" t="str">
        <f>IF(D$35="","",D$35)</f>
        <v/>
      </c>
      <c r="Q150" t="s">
        <v>439</v>
      </c>
      <c r="R150" t="s">
        <v>25</v>
      </c>
      <c r="S150" t="s">
        <v>150</v>
      </c>
      <c r="U150" t="str">
        <f t="shared" si="79"/>
        <v/>
      </c>
      <c r="V150" s="13" t="str">
        <f t="shared" ref="V150" si="83">IF(OR($N$15="Int.",ISBLANK($N$15)),"",IF(AND(U151="NO*",U153="NO*"),"Case 0",IF(U150="VALID",IF(U152="VALID",IF(U151="YES",IF(U153="YES","Case 1","Case 2"),IF(U153="YES","Case 3","Case 4")),IF(U151="YES",IF(U153="YES","Case 5","Case 6"),IF(U153="YES","Case 7","Case 8"))),IF(U152="VALID",IF(U151="YES",IF(U153="YES","Case 9","Case 10"),IF(U153="YES","Case 11","Case 12")),IF(U151="YES",IF(U153="YES","Case 13","Case 14"),IF(U153="YES","Case 15","Case 16"))))))</f>
        <v/>
      </c>
    </row>
    <row r="151" spans="1:22" ht="13.2" customHeight="1" x14ac:dyDescent="0.3">
      <c r="A151">
        <v>1</v>
      </c>
      <c r="B151" t="s">
        <v>440</v>
      </c>
      <c r="C151" t="s">
        <v>49</v>
      </c>
      <c r="E151" t="str">
        <f t="shared" si="69"/>
        <v/>
      </c>
      <c r="F151" t="str">
        <f t="shared" si="71"/>
        <v/>
      </c>
      <c r="K151" s="9"/>
      <c r="L151" s="25" t="s">
        <v>441</v>
      </c>
      <c r="M151" s="28"/>
      <c r="N151" s="28"/>
      <c r="O151" s="29"/>
      <c r="P151" t="str">
        <f t="shared" ref="P151:P153" si="84">IF(D$35="","",D$35)</f>
        <v/>
      </c>
      <c r="Q151" t="s">
        <v>439</v>
      </c>
      <c r="R151" t="s">
        <v>32</v>
      </c>
      <c r="S151" t="s">
        <v>150</v>
      </c>
      <c r="U151" t="str">
        <f t="shared" si="82"/>
        <v/>
      </c>
      <c r="V151" s="13"/>
    </row>
    <row r="152" spans="1:22" ht="13.2" customHeight="1" x14ac:dyDescent="0.3">
      <c r="A152">
        <v>2</v>
      </c>
      <c r="B152" t="s">
        <v>442</v>
      </c>
      <c r="C152" t="s">
        <v>20</v>
      </c>
      <c r="E152" t="str">
        <f t="shared" si="69"/>
        <v/>
      </c>
      <c r="F152" t="str">
        <f t="shared" si="71"/>
        <v/>
      </c>
      <c r="K152" s="9"/>
      <c r="L152" s="25" t="s">
        <v>443</v>
      </c>
      <c r="M152" s="28"/>
      <c r="N152" s="28"/>
      <c r="O152" s="29"/>
      <c r="P152" t="str">
        <f t="shared" si="84"/>
        <v/>
      </c>
      <c r="Q152" t="s">
        <v>444</v>
      </c>
      <c r="R152" t="s">
        <v>25</v>
      </c>
      <c r="S152" t="s">
        <v>150</v>
      </c>
      <c r="U152" t="str">
        <f t="shared" si="79"/>
        <v/>
      </c>
      <c r="V152" s="13"/>
    </row>
    <row r="153" spans="1:22" ht="13.2" customHeight="1" x14ac:dyDescent="0.3">
      <c r="A153">
        <v>2</v>
      </c>
      <c r="B153" t="s">
        <v>445</v>
      </c>
      <c r="C153" t="s">
        <v>28</v>
      </c>
      <c r="E153" t="str">
        <f t="shared" si="69"/>
        <v/>
      </c>
      <c r="F153" t="str">
        <f t="shared" si="71"/>
        <v/>
      </c>
      <c r="K153" s="9"/>
      <c r="L153" s="25" t="s">
        <v>446</v>
      </c>
      <c r="M153" s="28"/>
      <c r="N153" s="28"/>
      <c r="O153" s="29"/>
      <c r="P153" t="str">
        <f t="shared" si="84"/>
        <v/>
      </c>
      <c r="Q153" t="s">
        <v>444</v>
      </c>
      <c r="R153" t="s">
        <v>32</v>
      </c>
      <c r="S153" t="s">
        <v>150</v>
      </c>
      <c r="U153" t="str">
        <f t="shared" si="82"/>
        <v/>
      </c>
      <c r="V153" s="13"/>
    </row>
    <row r="154" spans="1:22" ht="13.2" customHeight="1" x14ac:dyDescent="0.3">
      <c r="A154">
        <v>2</v>
      </c>
      <c r="B154" t="s">
        <v>447</v>
      </c>
      <c r="C154" t="s">
        <v>34</v>
      </c>
      <c r="E154" t="str">
        <f t="shared" si="69"/>
        <v/>
      </c>
      <c r="F154" t="str">
        <f t="shared" si="71"/>
        <v/>
      </c>
      <c r="K154" s="9"/>
      <c r="L154" s="25" t="s">
        <v>448</v>
      </c>
      <c r="M154" s="28"/>
      <c r="N154" s="28"/>
      <c r="O154" s="29"/>
      <c r="P154" t="str">
        <f>IF(D$36="","",D$36)</f>
        <v/>
      </c>
      <c r="Q154" t="s">
        <v>449</v>
      </c>
      <c r="R154" t="s">
        <v>25</v>
      </c>
      <c r="S154" t="s">
        <v>152</v>
      </c>
      <c r="U154" t="str">
        <f t="shared" si="79"/>
        <v/>
      </c>
      <c r="V154" s="13" t="str">
        <f t="shared" ref="V154" si="85">IF(OR($N$15="Int.",ISBLANK($N$15)),"",IF(AND(U155="NO*",U157="NO*"),"Case 0",IF(U154="VALID",IF(U156="VALID",IF(U155="YES",IF(U157="YES","Case 1","Case 2"),IF(U157="YES","Case 3","Case 4")),IF(U155="YES",IF(U157="YES","Case 5","Case 6"),IF(U157="YES","Case 7","Case 8"))),IF(U156="VALID",IF(U155="YES",IF(U157="YES","Case 9","Case 10"),IF(U157="YES","Case 11","Case 12")),IF(U155="YES",IF(U157="YES","Case 13","Case 14"),IF(U157="YES","Case 15","Case 16"))))))</f>
        <v/>
      </c>
    </row>
    <row r="155" spans="1:22" ht="13.2" customHeight="1" x14ac:dyDescent="0.3">
      <c r="A155">
        <v>2</v>
      </c>
      <c r="B155" t="s">
        <v>450</v>
      </c>
      <c r="C155" t="s">
        <v>39</v>
      </c>
      <c r="E155" t="str">
        <f t="shared" si="69"/>
        <v/>
      </c>
      <c r="F155" t="str">
        <f t="shared" si="71"/>
        <v/>
      </c>
      <c r="K155" s="9"/>
      <c r="L155" s="25" t="s">
        <v>451</v>
      </c>
      <c r="M155" s="28"/>
      <c r="N155" s="28"/>
      <c r="O155" s="29"/>
      <c r="P155" t="str">
        <f t="shared" ref="P155:P157" si="86">IF(D$36="","",D$36)</f>
        <v/>
      </c>
      <c r="Q155" t="s">
        <v>449</v>
      </c>
      <c r="R155" t="s">
        <v>32</v>
      </c>
      <c r="S155" t="s">
        <v>152</v>
      </c>
      <c r="U155" t="str">
        <f t="shared" si="82"/>
        <v/>
      </c>
      <c r="V155" s="13"/>
    </row>
    <row r="156" spans="1:22" ht="13.2" customHeight="1" x14ac:dyDescent="0.3">
      <c r="A156">
        <v>2</v>
      </c>
      <c r="B156" t="s">
        <v>452</v>
      </c>
      <c r="C156" t="s">
        <v>42</v>
      </c>
      <c r="E156" t="str">
        <f t="shared" si="69"/>
        <v/>
      </c>
      <c r="F156" t="str">
        <f t="shared" si="71"/>
        <v/>
      </c>
      <c r="K156" s="9"/>
      <c r="L156" s="25" t="s">
        <v>453</v>
      </c>
      <c r="M156" s="28"/>
      <c r="N156" s="28"/>
      <c r="O156" s="29"/>
      <c r="P156" t="str">
        <f t="shared" si="86"/>
        <v/>
      </c>
      <c r="Q156" t="s">
        <v>454</v>
      </c>
      <c r="R156" t="s">
        <v>25</v>
      </c>
      <c r="S156" t="s">
        <v>152</v>
      </c>
      <c r="U156" t="str">
        <f t="shared" si="79"/>
        <v/>
      </c>
      <c r="V156" s="13"/>
    </row>
    <row r="157" spans="1:22" ht="13.2" customHeight="1" x14ac:dyDescent="0.3">
      <c r="A157">
        <v>2</v>
      </c>
      <c r="B157" t="s">
        <v>455</v>
      </c>
      <c r="C157" t="s">
        <v>49</v>
      </c>
      <c r="E157" t="str">
        <f t="shared" si="69"/>
        <v/>
      </c>
      <c r="F157" t="str">
        <f t="shared" si="71"/>
        <v/>
      </c>
      <c r="K157" s="9"/>
      <c r="L157" s="25" t="s">
        <v>456</v>
      </c>
      <c r="M157" s="28"/>
      <c r="N157" s="28"/>
      <c r="O157" s="29"/>
      <c r="P157" t="str">
        <f t="shared" si="86"/>
        <v/>
      </c>
      <c r="Q157" t="s">
        <v>454</v>
      </c>
      <c r="R157" t="s">
        <v>32</v>
      </c>
      <c r="S157" t="s">
        <v>152</v>
      </c>
      <c r="U157" t="str">
        <f t="shared" si="82"/>
        <v/>
      </c>
      <c r="V157" s="13"/>
    </row>
    <row r="158" spans="1:22" ht="13.2" customHeight="1" x14ac:dyDescent="0.3">
      <c r="A158">
        <v>4</v>
      </c>
      <c r="B158" t="s">
        <v>457</v>
      </c>
      <c r="C158" t="s">
        <v>20</v>
      </c>
      <c r="E158" t="str">
        <f t="shared" si="69"/>
        <v/>
      </c>
      <c r="F158" t="str">
        <f t="shared" si="71"/>
        <v/>
      </c>
      <c r="K158" s="9"/>
      <c r="L158" s="25" t="s">
        <v>458</v>
      </c>
      <c r="M158" s="28"/>
      <c r="N158" s="28"/>
      <c r="O158" s="29"/>
      <c r="P158" t="str">
        <f>IF(D$37="","",D$37)</f>
        <v/>
      </c>
      <c r="Q158" t="s">
        <v>459</v>
      </c>
      <c r="R158" t="s">
        <v>25</v>
      </c>
      <c r="S158" t="s">
        <v>155</v>
      </c>
      <c r="U158" t="str">
        <f t="shared" si="79"/>
        <v/>
      </c>
      <c r="V158" s="13" t="str">
        <f t="shared" ref="V158" si="87">IF(OR($N$15="Int.",ISBLANK($N$15)),"",IF(AND(U159="NO*",U161="NO*"),"Case 0",IF(U158="VALID",IF(U160="VALID",IF(U159="YES",IF(U161="YES","Case 1","Case 2"),IF(U161="YES","Case 3","Case 4")),IF(U159="YES",IF(U161="YES","Case 5","Case 6"),IF(U161="YES","Case 7","Case 8"))),IF(U160="VALID",IF(U159="YES",IF(U161="YES","Case 9","Case 10"),IF(U161="YES","Case 11","Case 12")),IF(U159="YES",IF(U161="YES","Case 13","Case 14"),IF(U161="YES","Case 15","Case 16"))))))</f>
        <v/>
      </c>
    </row>
    <row r="159" spans="1:22" ht="13.2" customHeight="1" x14ac:dyDescent="0.3">
      <c r="A159">
        <v>4</v>
      </c>
      <c r="B159" t="s">
        <v>460</v>
      </c>
      <c r="C159" t="s">
        <v>28</v>
      </c>
      <c r="E159" t="str">
        <f t="shared" si="69"/>
        <v/>
      </c>
      <c r="F159" t="str">
        <f t="shared" si="71"/>
        <v/>
      </c>
      <c r="K159" s="9"/>
      <c r="L159" s="25" t="s">
        <v>461</v>
      </c>
      <c r="M159" s="28"/>
      <c r="N159" s="28"/>
      <c r="O159" s="29"/>
      <c r="P159" t="str">
        <f t="shared" ref="P159:P161" si="88">IF(D$37="","",D$37)</f>
        <v/>
      </c>
      <c r="Q159" t="s">
        <v>459</v>
      </c>
      <c r="R159" t="s">
        <v>32</v>
      </c>
      <c r="S159" t="s">
        <v>155</v>
      </c>
      <c r="U159" t="str">
        <f t="shared" si="82"/>
        <v/>
      </c>
      <c r="V159" s="13"/>
    </row>
    <row r="160" spans="1:22" ht="13.2" customHeight="1" x14ac:dyDescent="0.3">
      <c r="A160">
        <v>4</v>
      </c>
      <c r="B160" t="s">
        <v>462</v>
      </c>
      <c r="C160" t="s">
        <v>34</v>
      </c>
      <c r="E160" t="str">
        <f t="shared" si="69"/>
        <v/>
      </c>
      <c r="F160" t="str">
        <f t="shared" si="71"/>
        <v/>
      </c>
      <c r="K160" s="9"/>
      <c r="L160" s="25" t="s">
        <v>463</v>
      </c>
      <c r="M160" s="28"/>
      <c r="N160" s="28"/>
      <c r="O160" s="29"/>
      <c r="P160" t="str">
        <f t="shared" si="88"/>
        <v/>
      </c>
      <c r="Q160" t="s">
        <v>464</v>
      </c>
      <c r="R160" t="s">
        <v>25</v>
      </c>
      <c r="S160" t="s">
        <v>155</v>
      </c>
      <c r="U160" t="str">
        <f t="shared" si="79"/>
        <v/>
      </c>
      <c r="V160" s="13"/>
    </row>
    <row r="161" spans="1:22" ht="13.2" customHeight="1" x14ac:dyDescent="0.3">
      <c r="A161">
        <v>4</v>
      </c>
      <c r="B161" t="s">
        <v>465</v>
      </c>
      <c r="C161" t="s">
        <v>39</v>
      </c>
      <c r="E161" t="str">
        <f t="shared" si="69"/>
        <v/>
      </c>
      <c r="F161" t="str">
        <f t="shared" si="71"/>
        <v/>
      </c>
      <c r="K161" s="9"/>
      <c r="L161" s="25" t="s">
        <v>466</v>
      </c>
      <c r="M161" s="28"/>
      <c r="N161" s="28"/>
      <c r="O161" s="29"/>
      <c r="P161" t="str">
        <f t="shared" si="88"/>
        <v/>
      </c>
      <c r="Q161" t="s">
        <v>464</v>
      </c>
      <c r="R161" t="s">
        <v>32</v>
      </c>
      <c r="S161" t="s">
        <v>155</v>
      </c>
      <c r="U161" t="str">
        <f t="shared" si="82"/>
        <v/>
      </c>
      <c r="V161" s="13"/>
    </row>
    <row r="162" spans="1:22" ht="13.2" customHeight="1" x14ac:dyDescent="0.3">
      <c r="A162">
        <v>4</v>
      </c>
      <c r="B162" t="s">
        <v>467</v>
      </c>
      <c r="C162" t="s">
        <v>42</v>
      </c>
      <c r="E162" t="str">
        <f t="shared" si="69"/>
        <v/>
      </c>
      <c r="F162" t="str">
        <f t="shared" si="71"/>
        <v/>
      </c>
      <c r="K162" s="9"/>
      <c r="L162" s="25" t="s">
        <v>468</v>
      </c>
      <c r="M162" s="28"/>
      <c r="N162" s="28"/>
      <c r="O162" s="29"/>
      <c r="P162" t="str">
        <f>IF(D$38="","",D$38)</f>
        <v/>
      </c>
      <c r="Q162" t="s">
        <v>469</v>
      </c>
      <c r="R162" t="s">
        <v>25</v>
      </c>
      <c r="S162" t="s">
        <v>157</v>
      </c>
      <c r="U162" t="str">
        <f t="shared" si="79"/>
        <v/>
      </c>
      <c r="V162" s="13" t="str">
        <f t="shared" ref="V162" si="89">IF(OR($N$15="Int.",ISBLANK($N$15)),"",IF(AND(U163="NO*",U165="NO*"),"Case 0",IF(U162="VALID",IF(U164="VALID",IF(U163="YES",IF(U165="YES","Case 1","Case 2"),IF(U165="YES","Case 3","Case 4")),IF(U163="YES",IF(U165="YES","Case 5","Case 6"),IF(U165="YES","Case 7","Case 8"))),IF(U164="VALID",IF(U163="YES",IF(U165="YES","Case 9","Case 10"),IF(U165="YES","Case 11","Case 12")),IF(U163="YES",IF(U165="YES","Case 13","Case 14"),IF(U165="YES","Case 15","Case 16"))))))</f>
        <v/>
      </c>
    </row>
    <row r="163" spans="1:22" ht="13.2" customHeight="1" x14ac:dyDescent="0.3">
      <c r="A163">
        <v>4</v>
      </c>
      <c r="B163" t="s">
        <v>470</v>
      </c>
      <c r="C163" t="s">
        <v>49</v>
      </c>
      <c r="E163" t="str">
        <f t="shared" si="69"/>
        <v/>
      </c>
      <c r="F163" t="str">
        <f t="shared" si="71"/>
        <v/>
      </c>
      <c r="K163" s="9"/>
      <c r="L163" s="25" t="s">
        <v>471</v>
      </c>
      <c r="M163" s="28"/>
      <c r="N163" s="28"/>
      <c r="O163" s="29"/>
      <c r="P163" t="str">
        <f t="shared" ref="P163:P165" si="90">IF(D$38="","",D$38)</f>
        <v/>
      </c>
      <c r="Q163" t="s">
        <v>469</v>
      </c>
      <c r="R163" t="s">
        <v>32</v>
      </c>
      <c r="S163" t="s">
        <v>157</v>
      </c>
      <c r="U163" t="str">
        <f t="shared" si="82"/>
        <v/>
      </c>
      <c r="V163" s="13"/>
    </row>
    <row r="164" spans="1:22" ht="13.2" customHeight="1" x14ac:dyDescent="0.3">
      <c r="A164">
        <v>5</v>
      </c>
      <c r="B164" t="s">
        <v>472</v>
      </c>
      <c r="C164" t="s">
        <v>20</v>
      </c>
      <c r="E164" t="str">
        <f t="shared" si="69"/>
        <v/>
      </c>
      <c r="F164" t="str">
        <f t="shared" si="71"/>
        <v/>
      </c>
      <c r="K164" s="9"/>
      <c r="L164" s="25" t="s">
        <v>473</v>
      </c>
      <c r="M164" s="28"/>
      <c r="N164" s="28"/>
      <c r="O164" s="29"/>
      <c r="P164" t="str">
        <f t="shared" si="90"/>
        <v/>
      </c>
      <c r="Q164" t="s">
        <v>474</v>
      </c>
      <c r="R164" t="s">
        <v>25</v>
      </c>
      <c r="S164" t="s">
        <v>157</v>
      </c>
      <c r="U164" t="str">
        <f t="shared" si="79"/>
        <v/>
      </c>
      <c r="V164" s="13"/>
    </row>
    <row r="165" spans="1:22" ht="13.2" customHeight="1" x14ac:dyDescent="0.3">
      <c r="A165">
        <v>5</v>
      </c>
      <c r="B165" t="s">
        <v>475</v>
      </c>
      <c r="C165" t="s">
        <v>28</v>
      </c>
      <c r="E165" t="str">
        <f t="shared" si="69"/>
        <v/>
      </c>
      <c r="F165" t="str">
        <f t="shared" si="71"/>
        <v/>
      </c>
      <c r="K165" s="9"/>
      <c r="L165" s="25" t="s">
        <v>476</v>
      </c>
      <c r="M165" s="28"/>
      <c r="N165" s="28"/>
      <c r="O165" s="29"/>
      <c r="P165" t="str">
        <f t="shared" si="90"/>
        <v/>
      </c>
      <c r="Q165" t="s">
        <v>474</v>
      </c>
      <c r="R165" t="s">
        <v>32</v>
      </c>
      <c r="S165" t="s">
        <v>157</v>
      </c>
      <c r="U165" t="str">
        <f t="shared" si="82"/>
        <v/>
      </c>
      <c r="V165" s="13"/>
    </row>
    <row r="166" spans="1:22" ht="13.2" customHeight="1" x14ac:dyDescent="0.3">
      <c r="A166">
        <v>5</v>
      </c>
      <c r="B166" t="s">
        <v>477</v>
      </c>
      <c r="C166" t="s">
        <v>34</v>
      </c>
      <c r="E166" t="str">
        <f t="shared" si="69"/>
        <v/>
      </c>
      <c r="F166" t="str">
        <f t="shared" si="71"/>
        <v/>
      </c>
      <c r="K166" s="9"/>
      <c r="L166" s="25" t="s">
        <v>478</v>
      </c>
      <c r="M166" s="28"/>
      <c r="N166" s="28"/>
      <c r="O166" s="29"/>
      <c r="P166" t="str">
        <f>IF(D$39="","",D$39)</f>
        <v/>
      </c>
      <c r="Q166" t="s">
        <v>479</v>
      </c>
      <c r="R166" t="s">
        <v>25</v>
      </c>
      <c r="S166" t="s">
        <v>160</v>
      </c>
      <c r="U166" t="str">
        <f t="shared" si="79"/>
        <v/>
      </c>
      <c r="V166" s="13" t="str">
        <f t="shared" ref="V166" si="91">IF(OR($N$15="Int.",ISBLANK($N$15)),"",IF(AND(U167="NO*",U169="NO*"),"Case 0",IF(U166="VALID",IF(U168="VALID",IF(U167="YES",IF(U169="YES","Case 1","Case 2"),IF(U169="YES","Case 3","Case 4")),IF(U167="YES",IF(U169="YES","Case 5","Case 6"),IF(U169="YES","Case 7","Case 8"))),IF(U168="VALID",IF(U167="YES",IF(U169="YES","Case 9","Case 10"),IF(U169="YES","Case 11","Case 12")),IF(U167="YES",IF(U169="YES","Case 13","Case 14"),IF(U169="YES","Case 15","Case 16"))))))</f>
        <v/>
      </c>
    </row>
    <row r="167" spans="1:22" ht="13.2" customHeight="1" x14ac:dyDescent="0.3">
      <c r="A167">
        <v>5</v>
      </c>
      <c r="B167" t="s">
        <v>480</v>
      </c>
      <c r="C167" t="s">
        <v>39</v>
      </c>
      <c r="E167" t="str">
        <f t="shared" si="69"/>
        <v/>
      </c>
      <c r="F167" t="str">
        <f t="shared" si="71"/>
        <v/>
      </c>
      <c r="K167" s="9"/>
      <c r="L167" s="25" t="s">
        <v>481</v>
      </c>
      <c r="M167" s="28"/>
      <c r="N167" s="28"/>
      <c r="O167" s="29"/>
      <c r="P167" t="str">
        <f t="shared" ref="P167:P169" si="92">IF(D$39="","",D$39)</f>
        <v/>
      </c>
      <c r="Q167" t="s">
        <v>479</v>
      </c>
      <c r="R167" t="s">
        <v>32</v>
      </c>
      <c r="S167" t="s">
        <v>160</v>
      </c>
      <c r="U167" t="str">
        <f t="shared" si="82"/>
        <v/>
      </c>
      <c r="V167" s="13"/>
    </row>
    <row r="168" spans="1:22" ht="13.2" customHeight="1" x14ac:dyDescent="0.3">
      <c r="A168">
        <v>5</v>
      </c>
      <c r="B168" t="s">
        <v>482</v>
      </c>
      <c r="C168" t="s">
        <v>42</v>
      </c>
      <c r="E168" t="str">
        <f t="shared" si="69"/>
        <v/>
      </c>
      <c r="F168" t="str">
        <f t="shared" si="71"/>
        <v/>
      </c>
      <c r="K168" s="9"/>
      <c r="L168" s="25" t="s">
        <v>483</v>
      </c>
      <c r="M168" s="28"/>
      <c r="N168" s="28"/>
      <c r="O168" s="29"/>
      <c r="P168" t="str">
        <f t="shared" si="92"/>
        <v/>
      </c>
      <c r="Q168" t="s">
        <v>484</v>
      </c>
      <c r="R168" t="s">
        <v>25</v>
      </c>
      <c r="S168" t="s">
        <v>160</v>
      </c>
      <c r="U168" t="str">
        <f t="shared" si="79"/>
        <v/>
      </c>
      <c r="V168" s="13"/>
    </row>
    <row r="169" spans="1:22" ht="13.2" customHeight="1" x14ac:dyDescent="0.3">
      <c r="A169">
        <v>5</v>
      </c>
      <c r="B169" t="s">
        <v>485</v>
      </c>
      <c r="C169" t="s">
        <v>49</v>
      </c>
      <c r="E169" t="str">
        <f t="shared" si="69"/>
        <v/>
      </c>
      <c r="F169" t="str">
        <f t="shared" si="71"/>
        <v/>
      </c>
      <c r="K169" s="9"/>
      <c r="L169" s="25" t="s">
        <v>486</v>
      </c>
      <c r="M169" s="28"/>
      <c r="N169" s="28"/>
      <c r="O169" s="29"/>
      <c r="P169" t="str">
        <f t="shared" si="92"/>
        <v/>
      </c>
      <c r="Q169" t="s">
        <v>484</v>
      </c>
      <c r="R169" t="s">
        <v>32</v>
      </c>
      <c r="S169" t="s">
        <v>160</v>
      </c>
      <c r="U169" t="str">
        <f t="shared" si="82"/>
        <v/>
      </c>
      <c r="V169" s="13"/>
    </row>
    <row r="170" spans="1:22" ht="13.2" customHeight="1" x14ac:dyDescent="0.3">
      <c r="A170">
        <v>7</v>
      </c>
      <c r="B170" t="s">
        <v>487</v>
      </c>
      <c r="C170" t="s">
        <v>20</v>
      </c>
      <c r="E170" t="str">
        <f t="shared" si="69"/>
        <v/>
      </c>
      <c r="F170" t="str">
        <f t="shared" si="71"/>
        <v/>
      </c>
      <c r="K170" s="9"/>
      <c r="L170" s="25" t="s">
        <v>488</v>
      </c>
      <c r="M170" s="28"/>
      <c r="N170" s="28"/>
      <c r="O170" s="29"/>
      <c r="P170" t="str">
        <f>IF(D$40="","",D$40)</f>
        <v/>
      </c>
      <c r="Q170" t="s">
        <v>489</v>
      </c>
      <c r="R170" t="s">
        <v>25</v>
      </c>
      <c r="S170" t="s">
        <v>162</v>
      </c>
      <c r="U170" t="str">
        <f t="shared" si="79"/>
        <v/>
      </c>
      <c r="V170" s="13" t="str">
        <f t="shared" ref="V170" si="93">IF(OR($N$15="Int.",ISBLANK($N$15)),"",IF(AND(U171="NO*",U173="NO*"),"Case 0",IF(U170="VALID",IF(U172="VALID",IF(U171="YES",IF(U173="YES","Case 1","Case 2"),IF(U173="YES","Case 3","Case 4")),IF(U171="YES",IF(U173="YES","Case 5","Case 6"),IF(U173="YES","Case 7","Case 8"))),IF(U172="VALID",IF(U171="YES",IF(U173="YES","Case 9","Case 10"),IF(U173="YES","Case 11","Case 12")),IF(U171="YES",IF(U173="YES","Case 13","Case 14"),IF(U173="YES","Case 15","Case 16"))))))</f>
        <v/>
      </c>
    </row>
    <row r="171" spans="1:22" ht="13.2" customHeight="1" x14ac:dyDescent="0.3">
      <c r="A171">
        <v>7</v>
      </c>
      <c r="B171" t="s">
        <v>490</v>
      </c>
      <c r="C171" t="s">
        <v>28</v>
      </c>
      <c r="E171" t="str">
        <f t="shared" si="69"/>
        <v/>
      </c>
      <c r="F171" t="str">
        <f t="shared" si="71"/>
        <v/>
      </c>
      <c r="K171" s="9"/>
      <c r="L171" s="25" t="s">
        <v>491</v>
      </c>
      <c r="M171" s="28"/>
      <c r="N171" s="28"/>
      <c r="O171" s="29"/>
      <c r="P171" t="str">
        <f t="shared" ref="P171:P173" si="94">IF(D$40="","",D$40)</f>
        <v/>
      </c>
      <c r="Q171" t="s">
        <v>489</v>
      </c>
      <c r="R171" t="s">
        <v>32</v>
      </c>
      <c r="S171" t="s">
        <v>162</v>
      </c>
      <c r="U171" t="str">
        <f t="shared" si="82"/>
        <v/>
      </c>
      <c r="V171" s="13"/>
    </row>
    <row r="172" spans="1:22" ht="13.2" customHeight="1" x14ac:dyDescent="0.3">
      <c r="A172">
        <v>7</v>
      </c>
      <c r="B172" t="s">
        <v>492</v>
      </c>
      <c r="C172" t="s">
        <v>34</v>
      </c>
      <c r="E172" t="str">
        <f t="shared" si="69"/>
        <v/>
      </c>
      <c r="F172" t="str">
        <f t="shared" si="71"/>
        <v/>
      </c>
      <c r="K172" s="9"/>
      <c r="L172" s="25" t="s">
        <v>493</v>
      </c>
      <c r="M172" s="28"/>
      <c r="N172" s="28"/>
      <c r="O172" s="29"/>
      <c r="P172" t="str">
        <f t="shared" si="94"/>
        <v/>
      </c>
      <c r="Q172" t="s">
        <v>494</v>
      </c>
      <c r="R172" t="s">
        <v>25</v>
      </c>
      <c r="S172" t="s">
        <v>162</v>
      </c>
      <c r="U172" t="str">
        <f t="shared" si="79"/>
        <v/>
      </c>
      <c r="V172" s="13"/>
    </row>
    <row r="173" spans="1:22" ht="13.2" customHeight="1" x14ac:dyDescent="0.3">
      <c r="A173">
        <v>7</v>
      </c>
      <c r="B173" t="s">
        <v>495</v>
      </c>
      <c r="C173" t="s">
        <v>39</v>
      </c>
      <c r="E173" t="str">
        <f t="shared" si="69"/>
        <v/>
      </c>
      <c r="F173" t="str">
        <f t="shared" si="71"/>
        <v/>
      </c>
      <c r="K173" s="9"/>
      <c r="L173" s="25" t="s">
        <v>496</v>
      </c>
      <c r="M173" s="28"/>
      <c r="N173" s="28"/>
      <c r="O173" s="29"/>
      <c r="P173" t="str">
        <f t="shared" si="94"/>
        <v/>
      </c>
      <c r="Q173" t="s">
        <v>494</v>
      </c>
      <c r="R173" t="s">
        <v>32</v>
      </c>
      <c r="S173" t="s">
        <v>162</v>
      </c>
      <c r="U173" t="str">
        <f t="shared" si="82"/>
        <v/>
      </c>
      <c r="V173" s="13"/>
    </row>
    <row r="174" spans="1:22" ht="13.2" customHeight="1" x14ac:dyDescent="0.3">
      <c r="A174">
        <v>7</v>
      </c>
      <c r="B174" t="s">
        <v>497</v>
      </c>
      <c r="C174" t="s">
        <v>42</v>
      </c>
      <c r="E174" t="str">
        <f t="shared" si="69"/>
        <v/>
      </c>
      <c r="F174" t="str">
        <f t="shared" si="71"/>
        <v/>
      </c>
      <c r="K174" s="9"/>
      <c r="L174" s="25" t="s">
        <v>498</v>
      </c>
      <c r="M174" s="28"/>
      <c r="N174" s="28"/>
      <c r="O174" s="29"/>
      <c r="P174" t="str">
        <f>IF(D$41="","",D$41)</f>
        <v/>
      </c>
      <c r="Q174" t="s">
        <v>499</v>
      </c>
      <c r="R174" t="s">
        <v>25</v>
      </c>
      <c r="S174" t="s">
        <v>165</v>
      </c>
      <c r="U174" t="str">
        <f t="shared" si="79"/>
        <v/>
      </c>
      <c r="V174" s="13" t="str">
        <f t="shared" ref="V174" si="95">IF(OR($N$15="Int.",ISBLANK($N$15)),"",IF(AND(U175="NO*",U177="NO*"),"Case 0",IF(U174="VALID",IF(U176="VALID",IF(U175="YES",IF(U177="YES","Case 1","Case 2"),IF(U177="YES","Case 3","Case 4")),IF(U175="YES",IF(U177="YES","Case 5","Case 6"),IF(U177="YES","Case 7","Case 8"))),IF(U176="VALID",IF(U175="YES",IF(U177="YES","Case 9","Case 10"),IF(U177="YES","Case 11","Case 12")),IF(U175="YES",IF(U177="YES","Case 13","Case 14"),IF(U177="YES","Case 15","Case 16"))))))</f>
        <v/>
      </c>
    </row>
    <row r="175" spans="1:22" ht="13.2" customHeight="1" x14ac:dyDescent="0.3">
      <c r="A175">
        <v>7</v>
      </c>
      <c r="B175" t="s">
        <v>500</v>
      </c>
      <c r="C175" t="s">
        <v>49</v>
      </c>
      <c r="E175" t="str">
        <f t="shared" si="69"/>
        <v/>
      </c>
      <c r="F175" t="str">
        <f t="shared" si="71"/>
        <v/>
      </c>
      <c r="K175" s="9"/>
      <c r="L175" s="25" t="s">
        <v>501</v>
      </c>
      <c r="M175" s="28"/>
      <c r="N175" s="28"/>
      <c r="O175" s="29"/>
      <c r="P175" t="str">
        <f t="shared" ref="P175:P177" si="96">IF(D$41="","",D$41)</f>
        <v/>
      </c>
      <c r="Q175" t="s">
        <v>499</v>
      </c>
      <c r="R175" t="s">
        <v>32</v>
      </c>
      <c r="S175" t="s">
        <v>165</v>
      </c>
      <c r="U175" t="str">
        <f t="shared" si="82"/>
        <v/>
      </c>
      <c r="V175" s="13"/>
    </row>
    <row r="176" spans="1:22" ht="13.2" customHeight="1" x14ac:dyDescent="0.3">
      <c r="A176">
        <v>8</v>
      </c>
      <c r="B176" t="s">
        <v>502</v>
      </c>
      <c r="C176" t="s">
        <v>20</v>
      </c>
      <c r="E176" t="str">
        <f t="shared" si="69"/>
        <v/>
      </c>
      <c r="F176" t="str">
        <f t="shared" si="71"/>
        <v/>
      </c>
      <c r="K176" s="9"/>
      <c r="L176" s="25" t="s">
        <v>503</v>
      </c>
      <c r="M176" s="28"/>
      <c r="N176" s="28"/>
      <c r="O176" s="29"/>
      <c r="P176" t="str">
        <f t="shared" si="96"/>
        <v/>
      </c>
      <c r="Q176" t="s">
        <v>504</v>
      </c>
      <c r="R176" t="s">
        <v>25</v>
      </c>
      <c r="S176" t="s">
        <v>165</v>
      </c>
      <c r="U176" t="str">
        <f t="shared" si="79"/>
        <v/>
      </c>
      <c r="V176" s="13"/>
    </row>
    <row r="177" spans="1:22" ht="13.2" customHeight="1" x14ac:dyDescent="0.3">
      <c r="A177">
        <v>8</v>
      </c>
      <c r="B177" t="s">
        <v>505</v>
      </c>
      <c r="C177" t="s">
        <v>28</v>
      </c>
      <c r="E177" t="str">
        <f t="shared" si="69"/>
        <v/>
      </c>
      <c r="F177" t="str">
        <f t="shared" si="71"/>
        <v/>
      </c>
      <c r="K177" s="9"/>
      <c r="L177" s="25" t="s">
        <v>506</v>
      </c>
      <c r="M177" s="28"/>
      <c r="N177" s="28"/>
      <c r="O177" s="29"/>
      <c r="P177" t="str">
        <f t="shared" si="96"/>
        <v/>
      </c>
      <c r="Q177" t="s">
        <v>504</v>
      </c>
      <c r="R177" t="s">
        <v>32</v>
      </c>
      <c r="S177" t="s">
        <v>165</v>
      </c>
      <c r="U177" t="str">
        <f t="shared" si="82"/>
        <v/>
      </c>
      <c r="V177" s="13"/>
    </row>
    <row r="178" spans="1:22" ht="13.2" customHeight="1" x14ac:dyDescent="0.3">
      <c r="A178">
        <v>8</v>
      </c>
      <c r="B178" t="s">
        <v>507</v>
      </c>
      <c r="C178" t="s">
        <v>34</v>
      </c>
      <c r="E178" t="str">
        <f t="shared" si="69"/>
        <v/>
      </c>
      <c r="F178" t="str">
        <f t="shared" si="71"/>
        <v/>
      </c>
      <c r="K178" s="9"/>
      <c r="L178" s="25" t="s">
        <v>508</v>
      </c>
      <c r="M178" s="28"/>
      <c r="N178" s="28"/>
      <c r="O178" s="29"/>
      <c r="P178" t="str">
        <f>IF(D$42="","",D$42)</f>
        <v/>
      </c>
      <c r="Q178" t="s">
        <v>509</v>
      </c>
      <c r="R178" t="s">
        <v>25</v>
      </c>
      <c r="S178" t="s">
        <v>167</v>
      </c>
      <c r="U178" t="str">
        <f t="shared" si="79"/>
        <v/>
      </c>
      <c r="V178" s="13" t="str">
        <f t="shared" ref="V178" si="97">IF(OR($N$15="Int.",ISBLANK($N$15)),"",IF(AND(U179="NO*",U181="NO*"),"Case 0",IF(U178="VALID",IF(U180="VALID",IF(U179="YES",IF(U181="YES","Case 1","Case 2"),IF(U181="YES","Case 3","Case 4")),IF(U179="YES",IF(U181="YES","Case 5","Case 6"),IF(U181="YES","Case 7","Case 8"))),IF(U180="VALID",IF(U179="YES",IF(U181="YES","Case 9","Case 10"),IF(U181="YES","Case 11","Case 12")),IF(U179="YES",IF(U181="YES","Case 13","Case 14"),IF(U181="YES","Case 15","Case 16"))))))</f>
        <v/>
      </c>
    </row>
    <row r="179" spans="1:22" ht="13.2" customHeight="1" x14ac:dyDescent="0.3">
      <c r="A179">
        <v>8</v>
      </c>
      <c r="B179" t="s">
        <v>510</v>
      </c>
      <c r="C179" t="s">
        <v>39</v>
      </c>
      <c r="E179" t="str">
        <f t="shared" si="69"/>
        <v/>
      </c>
      <c r="F179" t="str">
        <f t="shared" si="71"/>
        <v/>
      </c>
      <c r="K179" s="9"/>
      <c r="L179" s="25" t="s">
        <v>511</v>
      </c>
      <c r="M179" s="28"/>
      <c r="N179" s="28"/>
      <c r="O179" s="29"/>
      <c r="P179" t="str">
        <f t="shared" ref="P179:P181" si="98">IF(D$42="","",D$42)</f>
        <v/>
      </c>
      <c r="Q179" t="s">
        <v>509</v>
      </c>
      <c r="R179" t="s">
        <v>32</v>
      </c>
      <c r="S179" t="s">
        <v>167</v>
      </c>
      <c r="U179" t="str">
        <f t="shared" si="82"/>
        <v/>
      </c>
      <c r="V179" s="13"/>
    </row>
    <row r="180" spans="1:22" ht="13.2" customHeight="1" x14ac:dyDescent="0.3">
      <c r="A180">
        <v>8</v>
      </c>
      <c r="B180" t="s">
        <v>512</v>
      </c>
      <c r="C180" t="s">
        <v>42</v>
      </c>
      <c r="E180" t="str">
        <f t="shared" si="69"/>
        <v/>
      </c>
      <c r="F180" t="str">
        <f t="shared" si="71"/>
        <v/>
      </c>
      <c r="K180" s="9"/>
      <c r="L180" s="25" t="s">
        <v>513</v>
      </c>
      <c r="M180" s="28"/>
      <c r="N180" s="28"/>
      <c r="O180" s="29"/>
      <c r="P180" t="str">
        <f t="shared" si="98"/>
        <v/>
      </c>
      <c r="Q180" t="s">
        <v>514</v>
      </c>
      <c r="R180" t="s">
        <v>25</v>
      </c>
      <c r="S180" t="s">
        <v>167</v>
      </c>
      <c r="U180" t="str">
        <f t="shared" si="79"/>
        <v/>
      </c>
      <c r="V180" s="13"/>
    </row>
    <row r="181" spans="1:22" ht="13.2" customHeight="1" x14ac:dyDescent="0.3">
      <c r="A181">
        <v>8</v>
      </c>
      <c r="B181" t="s">
        <v>515</v>
      </c>
      <c r="C181" t="s">
        <v>49</v>
      </c>
      <c r="E181" t="str">
        <f t="shared" si="69"/>
        <v/>
      </c>
      <c r="F181" t="str">
        <f t="shared" si="71"/>
        <v/>
      </c>
      <c r="K181" s="9"/>
      <c r="L181" s="25" t="s">
        <v>516</v>
      </c>
      <c r="M181" s="28"/>
      <c r="N181" s="28"/>
      <c r="O181" s="29"/>
      <c r="P181" t="str">
        <f t="shared" si="98"/>
        <v/>
      </c>
      <c r="Q181" t="s">
        <v>514</v>
      </c>
      <c r="R181" t="s">
        <v>32</v>
      </c>
      <c r="S181" t="s">
        <v>167</v>
      </c>
      <c r="U181" t="str">
        <f t="shared" si="82"/>
        <v/>
      </c>
      <c r="V181" s="13"/>
    </row>
    <row r="182" spans="1:22" ht="13.2" customHeight="1" x14ac:dyDescent="0.3">
      <c r="A182">
        <v>10</v>
      </c>
      <c r="B182" t="s">
        <v>517</v>
      </c>
      <c r="C182" t="s">
        <v>20</v>
      </c>
      <c r="E182" t="str">
        <f t="shared" si="69"/>
        <v/>
      </c>
      <c r="F182" t="str">
        <f t="shared" si="71"/>
        <v/>
      </c>
      <c r="K182" s="9"/>
      <c r="L182" s="25" t="s">
        <v>518</v>
      </c>
      <c r="M182" s="28"/>
      <c r="N182" s="28"/>
      <c r="O182" s="29"/>
      <c r="P182" t="str">
        <f>IF(D$43="","",D$43)</f>
        <v/>
      </c>
      <c r="Q182" t="s">
        <v>519</v>
      </c>
      <c r="R182" t="s">
        <v>25</v>
      </c>
      <c r="S182" t="s">
        <v>170</v>
      </c>
      <c r="U182" t="str">
        <f t="shared" si="79"/>
        <v/>
      </c>
      <c r="V182" s="13" t="str">
        <f t="shared" ref="V182" si="99">IF(OR($N$15="Int.",ISBLANK($N$15)),"",IF(AND(U183="NO*",U185="NO*"),"Case 0",IF(U182="VALID",IF(U184="VALID",IF(U183="YES",IF(U185="YES","Case 1","Case 2"),IF(U185="YES","Case 3","Case 4")),IF(U183="YES",IF(U185="YES","Case 5","Case 6"),IF(U185="YES","Case 7","Case 8"))),IF(U184="VALID",IF(U183="YES",IF(U185="YES","Case 9","Case 10"),IF(U185="YES","Case 11","Case 12")),IF(U183="YES",IF(U185="YES","Case 13","Case 14"),IF(U185="YES","Case 15","Case 16"))))))</f>
        <v/>
      </c>
    </row>
    <row r="183" spans="1:22" ht="13.2" customHeight="1" x14ac:dyDescent="0.3">
      <c r="A183">
        <v>10</v>
      </c>
      <c r="B183" t="s">
        <v>520</v>
      </c>
      <c r="C183" t="s">
        <v>28</v>
      </c>
      <c r="E183" t="str">
        <f t="shared" si="69"/>
        <v/>
      </c>
      <c r="F183" t="str">
        <f t="shared" si="71"/>
        <v/>
      </c>
      <c r="K183" s="9"/>
      <c r="L183" s="25" t="s">
        <v>521</v>
      </c>
      <c r="M183" s="28"/>
      <c r="N183" s="28"/>
      <c r="O183" s="29"/>
      <c r="P183" t="str">
        <f t="shared" ref="P183:P185" si="100">IF(D$43="","",D$43)</f>
        <v/>
      </c>
      <c r="Q183" t="s">
        <v>519</v>
      </c>
      <c r="R183" t="s">
        <v>32</v>
      </c>
      <c r="S183" t="s">
        <v>170</v>
      </c>
      <c r="U183" t="str">
        <f t="shared" si="82"/>
        <v/>
      </c>
      <c r="V183" s="13"/>
    </row>
    <row r="184" spans="1:22" ht="13.2" customHeight="1" x14ac:dyDescent="0.3">
      <c r="A184">
        <v>10</v>
      </c>
      <c r="B184" t="s">
        <v>522</v>
      </c>
      <c r="C184" t="s">
        <v>34</v>
      </c>
      <c r="E184" t="str">
        <f t="shared" si="69"/>
        <v/>
      </c>
      <c r="F184" t="str">
        <f t="shared" si="71"/>
        <v/>
      </c>
      <c r="K184" s="9"/>
      <c r="L184" s="25" t="s">
        <v>523</v>
      </c>
      <c r="M184" s="28"/>
      <c r="N184" s="28"/>
      <c r="O184" s="29"/>
      <c r="P184" t="str">
        <f t="shared" si="100"/>
        <v/>
      </c>
      <c r="Q184" t="s">
        <v>524</v>
      </c>
      <c r="R184" t="s">
        <v>25</v>
      </c>
      <c r="S184" t="s">
        <v>170</v>
      </c>
      <c r="U184" t="str">
        <f t="shared" si="79"/>
        <v/>
      </c>
      <c r="V184" s="13"/>
    </row>
    <row r="185" spans="1:22" ht="13.2" customHeight="1" x14ac:dyDescent="0.3">
      <c r="A185">
        <v>10</v>
      </c>
      <c r="B185" t="s">
        <v>525</v>
      </c>
      <c r="C185" t="s">
        <v>39</v>
      </c>
      <c r="E185" t="str">
        <f t="shared" si="69"/>
        <v/>
      </c>
      <c r="F185" t="str">
        <f t="shared" si="71"/>
        <v/>
      </c>
      <c r="K185" s="9"/>
      <c r="L185" s="25" t="s">
        <v>526</v>
      </c>
      <c r="M185" s="28"/>
      <c r="N185" s="28"/>
      <c r="O185" s="29"/>
      <c r="P185" t="str">
        <f t="shared" si="100"/>
        <v/>
      </c>
      <c r="Q185" t="s">
        <v>524</v>
      </c>
      <c r="R185" t="s">
        <v>32</v>
      </c>
      <c r="S185" t="s">
        <v>170</v>
      </c>
      <c r="U185" t="str">
        <f t="shared" si="82"/>
        <v/>
      </c>
      <c r="V185" s="13"/>
    </row>
    <row r="186" spans="1:22" ht="13.2" customHeight="1" x14ac:dyDescent="0.3">
      <c r="A186">
        <v>10</v>
      </c>
      <c r="B186" t="s">
        <v>527</v>
      </c>
      <c r="C186" t="s">
        <v>42</v>
      </c>
      <c r="E186" t="str">
        <f t="shared" si="69"/>
        <v/>
      </c>
      <c r="F186" t="str">
        <f t="shared" si="71"/>
        <v/>
      </c>
      <c r="K186" s="9"/>
      <c r="L186" s="25" t="s">
        <v>528</v>
      </c>
      <c r="M186" s="28"/>
      <c r="N186" s="28"/>
      <c r="O186" s="29"/>
      <c r="P186" t="str">
        <f>IF(D$44="","",D$44)</f>
        <v/>
      </c>
      <c r="Q186" t="s">
        <v>529</v>
      </c>
      <c r="R186" t="s">
        <v>25</v>
      </c>
      <c r="S186" t="s">
        <v>172</v>
      </c>
      <c r="U186" t="str">
        <f t="shared" si="79"/>
        <v/>
      </c>
      <c r="V186" s="13" t="str">
        <f t="shared" ref="V186" si="101">IF(OR($N$15="Int.",ISBLANK($N$15)),"",IF(AND(U187="NO*",U189="NO*"),"Case 0",IF(U186="VALID",IF(U188="VALID",IF(U187="YES",IF(U189="YES","Case 1","Case 2"),IF(U189="YES","Case 3","Case 4")),IF(U187="YES",IF(U189="YES","Case 5","Case 6"),IF(U189="YES","Case 7","Case 8"))),IF(U188="VALID",IF(U187="YES",IF(U189="YES","Case 9","Case 10"),IF(U189="YES","Case 11","Case 12")),IF(U187="YES",IF(U189="YES","Case 13","Case 14"),IF(U189="YES","Case 15","Case 16"))))))</f>
        <v/>
      </c>
    </row>
    <row r="187" spans="1:22" ht="13.2" customHeight="1" x14ac:dyDescent="0.3">
      <c r="A187">
        <v>10</v>
      </c>
      <c r="B187" t="s">
        <v>530</v>
      </c>
      <c r="C187" t="s">
        <v>49</v>
      </c>
      <c r="E187" t="str">
        <f t="shared" si="69"/>
        <v/>
      </c>
      <c r="F187" t="str">
        <f t="shared" si="71"/>
        <v/>
      </c>
      <c r="K187" s="9"/>
      <c r="L187" s="25" t="s">
        <v>531</v>
      </c>
      <c r="M187" s="28"/>
      <c r="N187" s="28"/>
      <c r="O187" s="29"/>
      <c r="P187" t="str">
        <f t="shared" ref="P187:P189" si="102">IF(D$44="","",D$44)</f>
        <v/>
      </c>
      <c r="Q187" t="s">
        <v>529</v>
      </c>
      <c r="R187" t="s">
        <v>32</v>
      </c>
      <c r="S187" t="s">
        <v>172</v>
      </c>
      <c r="U187" t="str">
        <f t="shared" si="82"/>
        <v/>
      </c>
      <c r="V187" s="13"/>
    </row>
    <row r="188" spans="1:22" ht="13.2" customHeight="1" x14ac:dyDescent="0.3">
      <c r="A188">
        <v>11</v>
      </c>
      <c r="B188" t="s">
        <v>532</v>
      </c>
      <c r="C188" t="s">
        <v>20</v>
      </c>
      <c r="E188" t="str">
        <f t="shared" si="69"/>
        <v/>
      </c>
      <c r="F188" t="str">
        <f t="shared" si="71"/>
        <v/>
      </c>
      <c r="K188" s="9"/>
      <c r="L188" s="25" t="s">
        <v>535</v>
      </c>
      <c r="M188" s="28"/>
      <c r="N188" s="28"/>
      <c r="O188" s="29"/>
      <c r="P188" t="str">
        <f t="shared" si="102"/>
        <v/>
      </c>
      <c r="Q188" t="s">
        <v>536</v>
      </c>
      <c r="R188" t="s">
        <v>25</v>
      </c>
      <c r="S188" t="s">
        <v>172</v>
      </c>
      <c r="U188" t="str">
        <f t="shared" si="79"/>
        <v/>
      </c>
      <c r="V188" s="13"/>
    </row>
    <row r="189" spans="1:22" ht="13.2" customHeight="1" x14ac:dyDescent="0.3">
      <c r="A189">
        <v>11</v>
      </c>
      <c r="B189" t="s">
        <v>537</v>
      </c>
      <c r="C189" t="s">
        <v>28</v>
      </c>
      <c r="E189" t="str">
        <f t="shared" si="69"/>
        <v/>
      </c>
      <c r="F189" t="str">
        <f t="shared" si="71"/>
        <v/>
      </c>
      <c r="K189" s="9"/>
      <c r="L189" s="25" t="s">
        <v>540</v>
      </c>
      <c r="M189" s="28"/>
      <c r="N189" s="28"/>
      <c r="O189" s="29"/>
      <c r="P189" t="str">
        <f t="shared" si="102"/>
        <v/>
      </c>
      <c r="Q189" t="s">
        <v>536</v>
      </c>
      <c r="R189" t="s">
        <v>32</v>
      </c>
      <c r="S189" t="s">
        <v>172</v>
      </c>
      <c r="U189" t="str">
        <f t="shared" si="82"/>
        <v/>
      </c>
      <c r="V189" s="13"/>
    </row>
    <row r="190" spans="1:22" ht="13.2" customHeight="1" x14ac:dyDescent="0.3">
      <c r="A190" s="33"/>
      <c r="B190" s="33"/>
      <c r="C190" s="34"/>
      <c r="D190" s="26"/>
      <c r="E190" s="26"/>
      <c r="F190" s="26"/>
      <c r="G190" s="35"/>
      <c r="H190" s="26"/>
      <c r="I190" s="26"/>
      <c r="J190" s="26"/>
      <c r="K190" s="26"/>
      <c r="L190" s="28"/>
      <c r="M190" s="28"/>
      <c r="N190" s="28"/>
      <c r="O190" s="29"/>
      <c r="P190" t="str">
        <f>IF(D$45="","",D$45)</f>
        <v/>
      </c>
      <c r="Q190" t="s">
        <v>541</v>
      </c>
      <c r="R190" t="s">
        <v>25</v>
      </c>
      <c r="S190" t="s">
        <v>175</v>
      </c>
      <c r="U190" t="str">
        <f t="shared" si="79"/>
        <v/>
      </c>
      <c r="V190" s="13" t="str">
        <f t="shared" ref="V190" si="103">IF(OR($N$15="Int.",ISBLANK($N$15)),"",IF(AND(U191="NO*",U193="NO*"),"Case 0",IF(U190="VALID",IF(U192="VALID",IF(U191="YES",IF(U193="YES","Case 1","Case 2"),IF(U193="YES","Case 3","Case 4")),IF(U191="YES",IF(U193="YES","Case 5","Case 6"),IF(U193="YES","Case 7","Case 8"))),IF(U192="VALID",IF(U191="YES",IF(U193="YES","Case 9","Case 10"),IF(U193="YES","Case 11","Case 12")),IF(U191="YES",IF(U193="YES","Case 13","Case 14"),IF(U193="YES","Case 15","Case 16"))))))</f>
        <v/>
      </c>
    </row>
    <row r="191" spans="1:22" ht="13.2" customHeight="1" x14ac:dyDescent="0.3">
      <c r="A191" s="36"/>
      <c r="B191" s="36"/>
      <c r="C191" s="28"/>
      <c r="D191" s="28"/>
      <c r="E191" s="28"/>
      <c r="F191" s="28"/>
      <c r="G191" s="37"/>
      <c r="H191" s="28"/>
      <c r="I191" s="28"/>
      <c r="J191" s="28"/>
      <c r="K191" s="28"/>
      <c r="L191" s="28"/>
      <c r="M191" s="28"/>
      <c r="N191" s="28"/>
      <c r="O191" s="29"/>
      <c r="P191" t="str">
        <f t="shared" ref="P191:P193" si="104">IF(D$45="","",D$45)</f>
        <v/>
      </c>
      <c r="Q191" t="s">
        <v>541</v>
      </c>
      <c r="R191" t="s">
        <v>32</v>
      </c>
      <c r="S191" t="s">
        <v>175</v>
      </c>
      <c r="U191" t="str">
        <f t="shared" si="82"/>
        <v/>
      </c>
      <c r="V191" s="13"/>
    </row>
    <row r="192" spans="1:22" ht="13.2" customHeight="1" x14ac:dyDescent="0.3">
      <c r="A192" s="36"/>
      <c r="B192" s="36"/>
      <c r="C192" s="28"/>
      <c r="D192" s="28"/>
      <c r="E192" s="28"/>
      <c r="F192" s="28"/>
      <c r="G192" s="37"/>
      <c r="H192" s="28"/>
      <c r="I192" s="28"/>
      <c r="J192" s="28"/>
      <c r="K192" s="28"/>
      <c r="L192" s="28"/>
      <c r="M192" s="28"/>
      <c r="N192" s="28"/>
      <c r="O192" s="29"/>
      <c r="P192" t="str">
        <f t="shared" si="104"/>
        <v/>
      </c>
      <c r="Q192" t="s">
        <v>542</v>
      </c>
      <c r="R192" t="s">
        <v>25</v>
      </c>
      <c r="S192" t="s">
        <v>175</v>
      </c>
      <c r="U192" t="str">
        <f t="shared" si="79"/>
        <v/>
      </c>
      <c r="V192" s="13"/>
    </row>
    <row r="193" spans="1:22" ht="13.2" customHeight="1" x14ac:dyDescent="0.3">
      <c r="A193" s="36"/>
      <c r="B193" s="36"/>
      <c r="C193" s="28"/>
      <c r="D193" s="28"/>
      <c r="E193" s="28"/>
      <c r="F193" s="28"/>
      <c r="G193" s="37"/>
      <c r="H193" s="28"/>
      <c r="I193" s="28"/>
      <c r="J193" s="28"/>
      <c r="K193" s="28"/>
      <c r="L193" s="28"/>
      <c r="M193" s="28"/>
      <c r="N193" s="28"/>
      <c r="O193" s="29"/>
      <c r="P193" t="str">
        <f t="shared" si="104"/>
        <v/>
      </c>
      <c r="Q193" t="s">
        <v>542</v>
      </c>
      <c r="R193" t="s">
        <v>32</v>
      </c>
      <c r="S193" t="s">
        <v>175</v>
      </c>
      <c r="U193" t="str">
        <f t="shared" si="82"/>
        <v/>
      </c>
      <c r="V193" s="13"/>
    </row>
    <row r="194" spans="1:22" ht="13.2" customHeight="1" x14ac:dyDescent="0.3">
      <c r="A194" s="28"/>
      <c r="B194" s="28"/>
      <c r="C194" s="28"/>
      <c r="D194" s="28"/>
      <c r="E194" s="28"/>
      <c r="F194" s="28"/>
      <c r="G194" s="37"/>
      <c r="H194" s="28"/>
      <c r="I194" s="28"/>
      <c r="J194" s="28"/>
      <c r="K194" s="28"/>
      <c r="L194" s="28"/>
      <c r="M194" s="28"/>
      <c r="N194" s="28"/>
      <c r="O194" s="29"/>
      <c r="P194" t="str">
        <f>IF(D$46="","",D$46)</f>
        <v/>
      </c>
      <c r="Q194" t="s">
        <v>543</v>
      </c>
      <c r="R194" t="s">
        <v>25</v>
      </c>
      <c r="S194" t="s">
        <v>177</v>
      </c>
      <c r="U194" t="str">
        <f t="shared" si="79"/>
        <v/>
      </c>
      <c r="V194" s="13" t="str">
        <f t="shared" ref="V194" si="105">IF(OR($N$15="Int.",ISBLANK($N$15)),"",IF(AND(U195="NO*",U197="NO*"),"Case 0",IF(U194="VALID",IF(U196="VALID",IF(U195="YES",IF(U197="YES","Case 1","Case 2"),IF(U197="YES","Case 3","Case 4")),IF(U195="YES",IF(U197="YES","Case 5","Case 6"),IF(U197="YES","Case 7","Case 8"))),IF(U196="VALID",IF(U195="YES",IF(U197="YES","Case 9","Case 10"),IF(U197="YES","Case 11","Case 12")),IF(U195="YES",IF(U197="YES","Case 13","Case 14"),IF(U197="YES","Case 15","Case 16"))))))</f>
        <v/>
      </c>
    </row>
    <row r="195" spans="1:22" ht="13.2" customHeight="1" x14ac:dyDescent="0.3">
      <c r="A195" s="28"/>
      <c r="B195" s="28"/>
      <c r="C195" s="28"/>
      <c r="D195" s="28"/>
      <c r="E195" s="28"/>
      <c r="F195" s="28"/>
      <c r="G195" s="37"/>
      <c r="H195" s="28"/>
      <c r="I195" s="28"/>
      <c r="J195" s="28"/>
      <c r="K195" s="28"/>
      <c r="L195" s="28"/>
      <c r="M195" s="28"/>
      <c r="N195" s="28"/>
      <c r="O195" s="29"/>
      <c r="P195" t="str">
        <f t="shared" ref="P195:P197" si="106">IF(D$46="","",D$46)</f>
        <v/>
      </c>
      <c r="Q195" t="s">
        <v>543</v>
      </c>
      <c r="R195" t="s">
        <v>32</v>
      </c>
      <c r="S195" t="s">
        <v>177</v>
      </c>
      <c r="U195" t="str">
        <f t="shared" si="82"/>
        <v/>
      </c>
      <c r="V195" s="13"/>
    </row>
    <row r="196" spans="1:22" ht="13.2" customHeight="1" x14ac:dyDescent="0.3">
      <c r="A196" s="28"/>
      <c r="B196" s="28"/>
      <c r="C196" s="28"/>
      <c r="D196" s="28"/>
      <c r="E196" s="28"/>
      <c r="F196" s="28"/>
      <c r="G196" s="37"/>
      <c r="H196" s="28"/>
      <c r="I196" s="28"/>
      <c r="J196" s="28"/>
      <c r="K196" s="28"/>
      <c r="L196" s="28"/>
      <c r="M196" s="28"/>
      <c r="N196" s="28"/>
      <c r="O196" s="29"/>
      <c r="P196" t="str">
        <f t="shared" si="106"/>
        <v/>
      </c>
      <c r="Q196" t="s">
        <v>544</v>
      </c>
      <c r="R196" t="s">
        <v>25</v>
      </c>
      <c r="S196" t="s">
        <v>177</v>
      </c>
      <c r="U196" t="str">
        <f t="shared" si="79"/>
        <v/>
      </c>
      <c r="V196" s="13"/>
    </row>
    <row r="197" spans="1:22" ht="13.2" customHeight="1" x14ac:dyDescent="0.3">
      <c r="A197" s="28"/>
      <c r="B197" s="28"/>
      <c r="C197" s="28"/>
      <c r="D197" s="28"/>
      <c r="E197" s="28"/>
      <c r="F197" s="28"/>
      <c r="G197" s="37"/>
      <c r="H197" s="28"/>
      <c r="I197" s="28"/>
      <c r="J197" s="28"/>
      <c r="K197" s="28"/>
      <c r="L197" s="28"/>
      <c r="M197" s="28"/>
      <c r="N197" s="28"/>
      <c r="O197" s="29"/>
      <c r="P197" t="str">
        <f t="shared" si="106"/>
        <v/>
      </c>
      <c r="Q197" t="s">
        <v>544</v>
      </c>
      <c r="R197" t="s">
        <v>32</v>
      </c>
      <c r="S197" t="s">
        <v>177</v>
      </c>
      <c r="U197" t="str">
        <f t="shared" si="82"/>
        <v/>
      </c>
      <c r="V197" s="13"/>
    </row>
    <row r="198" spans="1:22" ht="13.2" customHeight="1" x14ac:dyDescent="0.3">
      <c r="A198" s="28"/>
      <c r="B198" s="28"/>
      <c r="C198" s="28"/>
      <c r="D198" s="28"/>
      <c r="E198" s="28"/>
      <c r="F198" s="28"/>
      <c r="G198" s="37"/>
      <c r="H198" s="28"/>
      <c r="I198" s="28"/>
      <c r="J198" s="28"/>
      <c r="K198" s="28"/>
      <c r="L198" s="28"/>
      <c r="M198" s="28"/>
      <c r="N198" s="28"/>
      <c r="O198" s="29"/>
      <c r="P198" t="str">
        <f>IF(D$47="","",D$47)</f>
        <v/>
      </c>
      <c r="Q198" t="s">
        <v>545</v>
      </c>
      <c r="R198" t="s">
        <v>25</v>
      </c>
      <c r="S198" t="s">
        <v>180</v>
      </c>
      <c r="U198" t="str">
        <f t="shared" si="79"/>
        <v/>
      </c>
      <c r="V198" s="13" t="str">
        <f t="shared" ref="V198" si="107">IF(OR($N$15="Int.",ISBLANK($N$15)),"",IF(AND(U199="NO*",U201="NO*"),"Case 0",IF(U198="VALID",IF(U200="VALID",IF(U199="YES",IF(U201="YES","Case 1","Case 2"),IF(U201="YES","Case 3","Case 4")),IF(U199="YES",IF(U201="YES","Case 5","Case 6"),IF(U201="YES","Case 7","Case 8"))),IF(U200="VALID",IF(U199="YES",IF(U201="YES","Case 9","Case 10"),IF(U201="YES","Case 11","Case 12")),IF(U199="YES",IF(U201="YES","Case 13","Case 14"),IF(U201="YES","Case 15","Case 16"))))))</f>
        <v/>
      </c>
    </row>
    <row r="199" spans="1:22" ht="13.2" customHeight="1" x14ac:dyDescent="0.3">
      <c r="A199" s="28"/>
      <c r="B199" s="28"/>
      <c r="C199" s="28"/>
      <c r="D199" s="28"/>
      <c r="E199" s="28"/>
      <c r="F199" s="28"/>
      <c r="G199" s="37"/>
      <c r="H199" s="28"/>
      <c r="I199" s="28"/>
      <c r="J199" s="28"/>
      <c r="K199" s="28"/>
      <c r="L199" s="28"/>
      <c r="M199" s="28"/>
      <c r="N199" s="28"/>
      <c r="O199" s="29"/>
      <c r="P199" t="str">
        <f t="shared" ref="P199:P201" si="108">IF(D$47="","",D$47)</f>
        <v/>
      </c>
      <c r="Q199" t="s">
        <v>545</v>
      </c>
      <c r="R199" t="s">
        <v>32</v>
      </c>
      <c r="S199" t="s">
        <v>180</v>
      </c>
      <c r="U199" t="str">
        <f t="shared" si="82"/>
        <v/>
      </c>
      <c r="V199" s="13"/>
    </row>
    <row r="200" spans="1:22" ht="13.2" customHeight="1" x14ac:dyDescent="0.3">
      <c r="A200" s="28"/>
      <c r="B200" s="28"/>
      <c r="C200" s="28"/>
      <c r="D200" s="28"/>
      <c r="E200" s="28"/>
      <c r="F200" s="28"/>
      <c r="G200" s="37"/>
      <c r="H200" s="28"/>
      <c r="I200" s="28"/>
      <c r="J200" s="28"/>
      <c r="K200" s="28"/>
      <c r="L200" s="28"/>
      <c r="M200" s="28"/>
      <c r="N200" s="28"/>
      <c r="O200" s="29"/>
      <c r="P200" t="str">
        <f t="shared" si="108"/>
        <v/>
      </c>
      <c r="Q200" t="s">
        <v>546</v>
      </c>
      <c r="R200" t="s">
        <v>25</v>
      </c>
      <c r="S200" t="s">
        <v>180</v>
      </c>
      <c r="U200" t="str">
        <f t="shared" si="79"/>
        <v/>
      </c>
      <c r="V200" s="13"/>
    </row>
    <row r="201" spans="1:22" ht="13.2" customHeight="1" x14ac:dyDescent="0.3">
      <c r="A201" s="28"/>
      <c r="B201" s="28"/>
      <c r="C201" s="28"/>
      <c r="D201" s="28"/>
      <c r="E201" s="28"/>
      <c r="F201" s="28"/>
      <c r="G201" s="37"/>
      <c r="H201" s="28"/>
      <c r="I201" s="28"/>
      <c r="J201" s="28"/>
      <c r="K201" s="28"/>
      <c r="L201" s="28"/>
      <c r="M201" s="28"/>
      <c r="N201" s="28"/>
      <c r="O201" s="29"/>
      <c r="P201" t="str">
        <f t="shared" si="108"/>
        <v/>
      </c>
      <c r="Q201" t="s">
        <v>546</v>
      </c>
      <c r="R201" t="s">
        <v>32</v>
      </c>
      <c r="S201" t="s">
        <v>180</v>
      </c>
      <c r="U201" t="str">
        <f t="shared" si="82"/>
        <v/>
      </c>
      <c r="V201" s="13"/>
    </row>
    <row r="202" spans="1:22" ht="13.2" customHeight="1" x14ac:dyDescent="0.3">
      <c r="A202" s="28"/>
      <c r="B202" s="28"/>
      <c r="C202" s="28"/>
      <c r="D202" s="28"/>
      <c r="E202" s="28"/>
      <c r="F202" s="28"/>
      <c r="G202" s="37"/>
      <c r="H202" s="28"/>
      <c r="I202" s="28"/>
      <c r="J202" s="28"/>
      <c r="K202" s="28"/>
      <c r="L202" s="28"/>
      <c r="M202" s="28"/>
      <c r="N202" s="28"/>
      <c r="O202" s="29"/>
      <c r="P202" t="str">
        <f>IF(D$48="","",D$48)</f>
        <v/>
      </c>
      <c r="Q202" t="s">
        <v>547</v>
      </c>
      <c r="R202" t="s">
        <v>25</v>
      </c>
      <c r="S202" t="s">
        <v>182</v>
      </c>
      <c r="U202" t="str">
        <f t="shared" si="79"/>
        <v/>
      </c>
      <c r="V202" s="13" t="str">
        <f t="shared" ref="V202" si="109">IF(OR($N$15="Int.",ISBLANK($N$15)),"",IF(AND(U203="NO*",U205="NO*"),"Case 0",IF(U202="VALID",IF(U204="VALID",IF(U203="YES",IF(U205="YES","Case 1","Case 2"),IF(U205="YES","Case 3","Case 4")),IF(U203="YES",IF(U205="YES","Case 5","Case 6"),IF(U205="YES","Case 7","Case 8"))),IF(U204="VALID",IF(U203="YES",IF(U205="YES","Case 9","Case 10"),IF(U205="YES","Case 11","Case 12")),IF(U203="YES",IF(U205="YES","Case 13","Case 14"),IF(U205="YES","Case 15","Case 16"))))))</f>
        <v/>
      </c>
    </row>
    <row r="203" spans="1:22" ht="13.2" customHeight="1" x14ac:dyDescent="0.3">
      <c r="A203" s="28"/>
      <c r="B203" s="28"/>
      <c r="C203" s="28"/>
      <c r="D203" s="28"/>
      <c r="E203" s="28"/>
      <c r="F203" s="28"/>
      <c r="G203" s="37"/>
      <c r="H203" s="28"/>
      <c r="I203" s="28"/>
      <c r="J203" s="28"/>
      <c r="K203" s="28"/>
      <c r="L203" s="28"/>
      <c r="M203" s="28"/>
      <c r="N203" s="28"/>
      <c r="O203" s="29"/>
      <c r="P203" t="str">
        <f t="shared" ref="P203:P205" si="110">IF(D$48="","",D$48)</f>
        <v/>
      </c>
      <c r="Q203" t="s">
        <v>547</v>
      </c>
      <c r="R203" t="s">
        <v>32</v>
      </c>
      <c r="S203" t="s">
        <v>182</v>
      </c>
      <c r="U203" t="str">
        <f t="shared" si="82"/>
        <v/>
      </c>
      <c r="V203" s="13"/>
    </row>
    <row r="204" spans="1:22" ht="13.2" customHeight="1" x14ac:dyDescent="0.3">
      <c r="A204" s="28"/>
      <c r="B204" s="28"/>
      <c r="C204" s="28"/>
      <c r="D204" s="28"/>
      <c r="E204" s="28"/>
      <c r="F204" s="28"/>
      <c r="G204" s="37"/>
      <c r="H204" s="28"/>
      <c r="I204" s="28"/>
      <c r="J204" s="28"/>
      <c r="K204" s="28"/>
      <c r="L204" s="28"/>
      <c r="M204" s="28"/>
      <c r="N204" s="28"/>
      <c r="O204" s="29"/>
      <c r="P204" t="str">
        <f t="shared" si="110"/>
        <v/>
      </c>
      <c r="Q204" t="s">
        <v>548</v>
      </c>
      <c r="R204" t="s">
        <v>25</v>
      </c>
      <c r="S204" t="s">
        <v>182</v>
      </c>
      <c r="U204" t="str">
        <f t="shared" si="79"/>
        <v/>
      </c>
      <c r="V204" s="13"/>
    </row>
    <row r="205" spans="1:22" ht="13.2" customHeight="1" x14ac:dyDescent="0.3">
      <c r="A205" s="28"/>
      <c r="B205" s="28"/>
      <c r="C205" s="28"/>
      <c r="D205" s="28"/>
      <c r="E205" s="28"/>
      <c r="F205" s="28"/>
      <c r="G205" s="37"/>
      <c r="H205" s="28"/>
      <c r="I205" s="28"/>
      <c r="J205" s="28"/>
      <c r="K205" s="28"/>
      <c r="L205" s="28"/>
      <c r="M205" s="28"/>
      <c r="N205" s="28"/>
      <c r="O205" s="29"/>
      <c r="P205" t="str">
        <f t="shared" si="110"/>
        <v/>
      </c>
      <c r="Q205" t="s">
        <v>548</v>
      </c>
      <c r="R205" t="s">
        <v>32</v>
      </c>
      <c r="S205" t="s">
        <v>182</v>
      </c>
      <c r="U205" t="str">
        <f t="shared" si="82"/>
        <v/>
      </c>
      <c r="V205" s="13"/>
    </row>
    <row r="206" spans="1:22" ht="13.2" customHeight="1" x14ac:dyDescent="0.3">
      <c r="A206" s="28"/>
      <c r="B206" s="28"/>
      <c r="C206" s="28"/>
      <c r="D206" s="28"/>
      <c r="E206" s="28"/>
      <c r="F206" s="28"/>
      <c r="G206" s="37"/>
      <c r="H206" s="28"/>
      <c r="I206" s="28"/>
      <c r="J206" s="28"/>
      <c r="K206" s="28"/>
      <c r="L206" s="28"/>
      <c r="M206" s="28"/>
      <c r="N206" s="28"/>
      <c r="O206" s="29"/>
      <c r="P206" t="str">
        <f>IF(D$49="","",D$49)</f>
        <v/>
      </c>
      <c r="Q206" t="s">
        <v>549</v>
      </c>
      <c r="R206" t="s">
        <v>25</v>
      </c>
      <c r="S206" t="s">
        <v>185</v>
      </c>
      <c r="U206" t="str">
        <f t="shared" si="79"/>
        <v/>
      </c>
      <c r="V206" s="13" t="str">
        <f t="shared" ref="V206" si="111">IF(OR($N$15="Int.",ISBLANK($N$15)),"",IF(AND(U207="NO*",U209="NO*"),"Case 0",IF(U206="VALID",IF(U208="VALID",IF(U207="YES",IF(U209="YES","Case 1","Case 2"),IF(U209="YES","Case 3","Case 4")),IF(U207="YES",IF(U209="YES","Case 5","Case 6"),IF(U209="YES","Case 7","Case 8"))),IF(U208="VALID",IF(U207="YES",IF(U209="YES","Case 9","Case 10"),IF(U209="YES","Case 11","Case 12")),IF(U207="YES",IF(U209="YES","Case 13","Case 14"),IF(U209="YES","Case 15","Case 16"))))))</f>
        <v/>
      </c>
    </row>
    <row r="207" spans="1:22" ht="13.2" customHeight="1" x14ac:dyDescent="0.3">
      <c r="A207" s="28"/>
      <c r="B207" s="28"/>
      <c r="C207" s="28"/>
      <c r="D207" s="28"/>
      <c r="E207" s="28"/>
      <c r="F207" s="28"/>
      <c r="G207" s="37"/>
      <c r="H207" s="28"/>
      <c r="I207" s="28"/>
      <c r="J207" s="28"/>
      <c r="K207" s="28"/>
      <c r="L207" s="28"/>
      <c r="M207" s="28"/>
      <c r="N207" s="28"/>
      <c r="O207" s="29"/>
      <c r="P207" t="str">
        <f t="shared" ref="P207:P209" si="112">IF(D$49="","",D$49)</f>
        <v/>
      </c>
      <c r="Q207" t="s">
        <v>549</v>
      </c>
      <c r="R207" t="s">
        <v>32</v>
      </c>
      <c r="S207" t="s">
        <v>185</v>
      </c>
      <c r="U207" t="str">
        <f t="shared" si="82"/>
        <v/>
      </c>
      <c r="V207" s="13"/>
    </row>
    <row r="208" spans="1:22" ht="13.2" customHeight="1" x14ac:dyDescent="0.3">
      <c r="A208" s="28"/>
      <c r="B208" s="28"/>
      <c r="C208" s="28"/>
      <c r="D208" s="28"/>
      <c r="E208" s="28"/>
      <c r="F208" s="28"/>
      <c r="G208" s="37"/>
      <c r="H208" s="28"/>
      <c r="I208" s="28"/>
      <c r="J208" s="28"/>
      <c r="K208" s="28"/>
      <c r="L208" s="28"/>
      <c r="M208" s="28"/>
      <c r="N208" s="28"/>
      <c r="O208" s="29"/>
      <c r="P208" t="str">
        <f t="shared" si="112"/>
        <v/>
      </c>
      <c r="Q208" t="s">
        <v>550</v>
      </c>
      <c r="R208" t="s">
        <v>25</v>
      </c>
      <c r="S208" t="s">
        <v>185</v>
      </c>
      <c r="U208" t="str">
        <f t="shared" si="79"/>
        <v/>
      </c>
      <c r="V208" s="13"/>
    </row>
    <row r="209" spans="1:22" ht="13.2" customHeight="1" x14ac:dyDescent="0.3">
      <c r="A209" s="28"/>
      <c r="B209" s="28"/>
      <c r="C209" s="28"/>
      <c r="D209" s="28"/>
      <c r="E209" s="28"/>
      <c r="F209" s="28"/>
      <c r="G209" s="37"/>
      <c r="H209" s="28"/>
      <c r="I209" s="28"/>
      <c r="J209" s="28"/>
      <c r="K209" s="28"/>
      <c r="L209" s="28"/>
      <c r="M209" s="28"/>
      <c r="N209" s="28"/>
      <c r="O209" s="29"/>
      <c r="P209" s="21" t="str">
        <f t="shared" si="112"/>
        <v/>
      </c>
      <c r="Q209" s="21" t="s">
        <v>550</v>
      </c>
      <c r="R209" s="21" t="s">
        <v>32</v>
      </c>
      <c r="S209" s="21" t="s">
        <v>185</v>
      </c>
      <c r="T209" s="21"/>
      <c r="U209" s="21" t="str">
        <f t="shared" si="82"/>
        <v/>
      </c>
      <c r="V209" s="13"/>
    </row>
    <row r="210" spans="1:22" ht="13.2" customHeight="1" x14ac:dyDescent="0.3">
      <c r="A210" s="28"/>
      <c r="B210" s="28"/>
      <c r="C210" s="28"/>
      <c r="D210" s="28"/>
      <c r="E210" s="28"/>
      <c r="F210" s="28"/>
      <c r="G210" s="37"/>
      <c r="H210" s="28"/>
      <c r="I210" s="28"/>
      <c r="J210" s="28"/>
      <c r="K210" s="28"/>
      <c r="L210" s="28"/>
      <c r="M210" s="28"/>
      <c r="N210" s="28"/>
      <c r="O210" s="29"/>
      <c r="P210" t="str">
        <f>IF(D$50="","",D$50)</f>
        <v/>
      </c>
      <c r="Q210" t="s">
        <v>551</v>
      </c>
      <c r="R210" t="s">
        <v>25</v>
      </c>
      <c r="S210" t="s">
        <v>187</v>
      </c>
      <c r="U210" t="str">
        <f t="shared" ref="U210:U272" si="113">IF($T$1&lt;&gt;"Cq","",IF(T210="","INVALID",IF(T210&lt;33,"VALID","INVALID")))</f>
        <v/>
      </c>
      <c r="V210" s="13" t="str">
        <f t="shared" ref="V210" si="114">IF(OR($N$15="Int.",ISBLANK($N$15)),"",IF(AND(U211="NO*",U213="NO*"),"Case 0",IF(U210="VALID",IF(U212="VALID",IF(U211="YES",IF(U213="YES","Case 1","Case 2"),IF(U213="YES","Case 3","Case 4")),IF(U211="YES",IF(U213="YES","Case 5","Case 6"),IF(U213="YES","Case 7","Case 8"))),IF(U212="VALID",IF(U211="YES",IF(U213="YES","Case 9","Case 10"),IF(U213="YES","Case 11","Case 12")),IF(U211="YES",IF(U213="YES","Case 13","Case 14"),IF(U213="YES","Case 15","Case 16"))))))</f>
        <v/>
      </c>
    </row>
    <row r="211" spans="1:22" ht="13.2" customHeight="1" x14ac:dyDescent="0.3">
      <c r="A211" s="28"/>
      <c r="B211" s="28"/>
      <c r="C211" s="28"/>
      <c r="D211" s="28"/>
      <c r="E211" s="28"/>
      <c r="F211" s="28"/>
      <c r="G211" s="37"/>
      <c r="H211" s="28"/>
      <c r="I211" s="28"/>
      <c r="J211" s="28"/>
      <c r="K211" s="28"/>
      <c r="L211" s="28"/>
      <c r="M211" s="28"/>
      <c r="N211" s="28"/>
      <c r="O211" s="29"/>
      <c r="P211" t="str">
        <f t="shared" ref="P211:P213" si="115">IF(D$50="","",D$50)</f>
        <v/>
      </c>
      <c r="Q211" t="s">
        <v>551</v>
      </c>
      <c r="R211" t="s">
        <v>32</v>
      </c>
      <c r="S211" t="s">
        <v>187</v>
      </c>
      <c r="U211" t="str">
        <f t="shared" ref="U211:U273" si="116">IF($T$1&lt;&gt;"Cq","",IF(T211="","NO",IF(T211&lt;33,"YES","NO*")))</f>
        <v/>
      </c>
      <c r="V211" s="13"/>
    </row>
    <row r="212" spans="1:22" ht="13.2" customHeight="1" x14ac:dyDescent="0.3">
      <c r="A212" s="28"/>
      <c r="B212" s="28"/>
      <c r="C212" s="28"/>
      <c r="D212" s="28"/>
      <c r="E212" s="28"/>
      <c r="F212" s="28"/>
      <c r="G212" s="37"/>
      <c r="H212" s="28"/>
      <c r="I212" s="28"/>
      <c r="J212" s="28"/>
      <c r="K212" s="28"/>
      <c r="L212" s="28"/>
      <c r="M212" s="28"/>
      <c r="N212" s="28"/>
      <c r="O212" s="29"/>
      <c r="P212" t="str">
        <f t="shared" si="115"/>
        <v/>
      </c>
      <c r="Q212" t="s">
        <v>552</v>
      </c>
      <c r="R212" t="s">
        <v>25</v>
      </c>
      <c r="S212" t="s">
        <v>187</v>
      </c>
      <c r="U212" t="str">
        <f t="shared" si="113"/>
        <v/>
      </c>
      <c r="V212" s="13"/>
    </row>
    <row r="213" spans="1:22" ht="13.2" customHeight="1" x14ac:dyDescent="0.3">
      <c r="A213" s="28"/>
      <c r="B213" s="28"/>
      <c r="C213" s="28"/>
      <c r="D213" s="28"/>
      <c r="E213" s="28"/>
      <c r="F213" s="28"/>
      <c r="G213" s="37"/>
      <c r="H213" s="28"/>
      <c r="I213" s="28"/>
      <c r="J213" s="28"/>
      <c r="K213" s="28"/>
      <c r="L213" s="28"/>
      <c r="M213" s="28"/>
      <c r="N213" s="28"/>
      <c r="O213" s="29"/>
      <c r="P213" t="str">
        <f t="shared" si="115"/>
        <v/>
      </c>
      <c r="Q213" t="s">
        <v>552</v>
      </c>
      <c r="R213" t="s">
        <v>32</v>
      </c>
      <c r="S213" t="s">
        <v>187</v>
      </c>
      <c r="U213" t="str">
        <f t="shared" si="116"/>
        <v/>
      </c>
      <c r="V213" s="13"/>
    </row>
    <row r="214" spans="1:22" ht="13.2" customHeight="1" x14ac:dyDescent="0.3">
      <c r="A214" s="28"/>
      <c r="B214" s="28"/>
      <c r="C214" s="28"/>
      <c r="D214" s="28"/>
      <c r="E214" s="28"/>
      <c r="F214" s="28"/>
      <c r="G214" s="37"/>
      <c r="H214" s="28"/>
      <c r="I214" s="28"/>
      <c r="J214" s="28"/>
      <c r="K214" s="28"/>
      <c r="L214" s="28"/>
      <c r="M214" s="28"/>
      <c r="N214" s="28"/>
      <c r="O214" s="29"/>
      <c r="P214" t="str">
        <f>IF(D$51="","",D$51)</f>
        <v/>
      </c>
      <c r="Q214" t="s">
        <v>553</v>
      </c>
      <c r="R214" t="s">
        <v>25</v>
      </c>
      <c r="S214" t="s">
        <v>190</v>
      </c>
      <c r="U214" t="str">
        <f t="shared" si="113"/>
        <v/>
      </c>
      <c r="V214" s="13" t="str">
        <f t="shared" ref="V214" si="117">IF(OR($N$15="Int.",ISBLANK($N$15)),"",IF(AND(U215="NO*",U217="NO*"),"Case 0",IF(U214="VALID",IF(U216="VALID",IF(U215="YES",IF(U217="YES","Case 1","Case 2"),IF(U217="YES","Case 3","Case 4")),IF(U215="YES",IF(U217="YES","Case 5","Case 6"),IF(U217="YES","Case 7","Case 8"))),IF(U216="VALID",IF(U215="YES",IF(U217="YES","Case 9","Case 10"),IF(U217="YES","Case 11","Case 12")),IF(U215="YES",IF(U217="YES","Case 13","Case 14"),IF(U217="YES","Case 15","Case 16"))))))</f>
        <v/>
      </c>
    </row>
    <row r="215" spans="1:22" ht="13.2" customHeight="1" x14ac:dyDescent="0.3">
      <c r="A215" s="28"/>
      <c r="B215" s="28"/>
      <c r="C215" s="28"/>
      <c r="D215" s="28"/>
      <c r="E215" s="28"/>
      <c r="F215" s="28"/>
      <c r="G215" s="37"/>
      <c r="H215" s="28"/>
      <c r="I215" s="28"/>
      <c r="J215" s="28"/>
      <c r="K215" s="28"/>
      <c r="L215" s="28"/>
      <c r="M215" s="28"/>
      <c r="N215" s="28"/>
      <c r="O215" s="29"/>
      <c r="P215" t="str">
        <f t="shared" ref="P215:P217" si="118">IF(D$51="","",D$51)</f>
        <v/>
      </c>
      <c r="Q215" t="s">
        <v>553</v>
      </c>
      <c r="R215" t="s">
        <v>32</v>
      </c>
      <c r="S215" t="s">
        <v>190</v>
      </c>
      <c r="U215" t="str">
        <f t="shared" si="116"/>
        <v/>
      </c>
      <c r="V215" s="13"/>
    </row>
    <row r="216" spans="1:22" ht="13.2" customHeight="1" x14ac:dyDescent="0.3">
      <c r="A216" s="28"/>
      <c r="B216" s="28"/>
      <c r="C216" s="28"/>
      <c r="D216" s="28"/>
      <c r="E216" s="28"/>
      <c r="F216" s="28"/>
      <c r="G216" s="37"/>
      <c r="H216" s="28"/>
      <c r="I216" s="28"/>
      <c r="J216" s="28"/>
      <c r="K216" s="28"/>
      <c r="L216" s="28"/>
      <c r="M216" s="28"/>
      <c r="N216" s="28"/>
      <c r="O216" s="29"/>
      <c r="P216" t="str">
        <f t="shared" si="118"/>
        <v/>
      </c>
      <c r="Q216" t="s">
        <v>554</v>
      </c>
      <c r="R216" t="s">
        <v>25</v>
      </c>
      <c r="S216" t="s">
        <v>190</v>
      </c>
      <c r="U216" t="str">
        <f t="shared" si="113"/>
        <v/>
      </c>
      <c r="V216" s="13"/>
    </row>
    <row r="217" spans="1:22" ht="13.2" customHeight="1" x14ac:dyDescent="0.3">
      <c r="A217" s="28"/>
      <c r="B217" s="28"/>
      <c r="C217" s="28"/>
      <c r="D217" s="28"/>
      <c r="E217" s="28"/>
      <c r="F217" s="28"/>
      <c r="G217" s="37"/>
      <c r="H217" s="28"/>
      <c r="I217" s="28"/>
      <c r="J217" s="28"/>
      <c r="K217" s="28"/>
      <c r="L217" s="28"/>
      <c r="M217" s="28"/>
      <c r="N217" s="28"/>
      <c r="O217" s="29"/>
      <c r="P217" t="str">
        <f t="shared" si="118"/>
        <v/>
      </c>
      <c r="Q217" t="s">
        <v>554</v>
      </c>
      <c r="R217" t="s">
        <v>32</v>
      </c>
      <c r="S217" t="s">
        <v>190</v>
      </c>
      <c r="U217" t="str">
        <f t="shared" si="116"/>
        <v/>
      </c>
      <c r="V217" s="13"/>
    </row>
    <row r="218" spans="1:22" ht="13.2" customHeight="1" x14ac:dyDescent="0.3">
      <c r="A218" s="28"/>
      <c r="B218" s="28"/>
      <c r="C218" s="28"/>
      <c r="D218" s="28"/>
      <c r="E218" s="28"/>
      <c r="F218" s="28"/>
      <c r="G218" s="37"/>
      <c r="H218" s="28"/>
      <c r="I218" s="28"/>
      <c r="J218" s="28"/>
      <c r="K218" s="28"/>
      <c r="L218" s="28"/>
      <c r="M218" s="28"/>
      <c r="N218" s="28"/>
      <c r="O218" s="29"/>
      <c r="P218" t="str">
        <f>IF(D$52="","",D$52)</f>
        <v/>
      </c>
      <c r="Q218" t="s">
        <v>555</v>
      </c>
      <c r="R218" t="s">
        <v>25</v>
      </c>
      <c r="S218" t="s">
        <v>192</v>
      </c>
      <c r="U218" t="str">
        <f t="shared" si="113"/>
        <v/>
      </c>
      <c r="V218" s="13" t="str">
        <f t="shared" ref="V218" si="119">IF(OR($N$15="Int.",ISBLANK($N$15)),"",IF(AND(U219="NO*",U221="NO*"),"Case 0",IF(U218="VALID",IF(U220="VALID",IF(U219="YES",IF(U221="YES","Case 1","Case 2"),IF(U221="YES","Case 3","Case 4")),IF(U219="YES",IF(U221="YES","Case 5","Case 6"),IF(U221="YES","Case 7","Case 8"))),IF(U220="VALID",IF(U219="YES",IF(U221="YES","Case 9","Case 10"),IF(U221="YES","Case 11","Case 12")),IF(U219="YES",IF(U221="YES","Case 13","Case 14"),IF(U221="YES","Case 15","Case 16"))))))</f>
        <v/>
      </c>
    </row>
    <row r="219" spans="1:22" ht="13.2" customHeight="1" x14ac:dyDescent="0.3">
      <c r="A219" s="28"/>
      <c r="B219" s="28"/>
      <c r="C219" s="28"/>
      <c r="D219" s="28"/>
      <c r="E219" s="28"/>
      <c r="F219" s="28"/>
      <c r="G219" s="37"/>
      <c r="H219" s="28"/>
      <c r="I219" s="28"/>
      <c r="J219" s="28"/>
      <c r="K219" s="28"/>
      <c r="L219" s="28"/>
      <c r="M219" s="28"/>
      <c r="N219" s="28"/>
      <c r="O219" s="29"/>
      <c r="P219" t="str">
        <f t="shared" ref="P219:P221" si="120">IF(D$52="","",D$52)</f>
        <v/>
      </c>
      <c r="Q219" t="s">
        <v>555</v>
      </c>
      <c r="R219" t="s">
        <v>32</v>
      </c>
      <c r="S219" t="s">
        <v>192</v>
      </c>
      <c r="U219" t="str">
        <f t="shared" si="116"/>
        <v/>
      </c>
      <c r="V219" s="13"/>
    </row>
    <row r="220" spans="1:22" ht="13.2" customHeight="1" x14ac:dyDescent="0.3">
      <c r="A220" s="28"/>
      <c r="B220" s="28"/>
      <c r="C220" s="28"/>
      <c r="D220" s="28"/>
      <c r="E220" s="28"/>
      <c r="F220" s="28"/>
      <c r="G220" s="37"/>
      <c r="H220" s="28"/>
      <c r="I220" s="28"/>
      <c r="J220" s="28"/>
      <c r="K220" s="28"/>
      <c r="L220" s="28"/>
      <c r="M220" s="28"/>
      <c r="N220" s="28"/>
      <c r="O220" s="29"/>
      <c r="P220" t="str">
        <f t="shared" si="120"/>
        <v/>
      </c>
      <c r="Q220" t="s">
        <v>556</v>
      </c>
      <c r="R220" t="s">
        <v>25</v>
      </c>
      <c r="S220" t="s">
        <v>192</v>
      </c>
      <c r="U220" t="str">
        <f t="shared" si="113"/>
        <v/>
      </c>
      <c r="V220" s="13"/>
    </row>
    <row r="221" spans="1:22" ht="13.2" customHeight="1" x14ac:dyDescent="0.3">
      <c r="A221" s="28"/>
      <c r="B221" s="28"/>
      <c r="C221" s="28"/>
      <c r="D221" s="28"/>
      <c r="E221" s="28"/>
      <c r="F221" s="28"/>
      <c r="G221" s="37"/>
      <c r="H221" s="28"/>
      <c r="I221" s="28"/>
      <c r="J221" s="28"/>
      <c r="K221" s="28"/>
      <c r="L221" s="28"/>
      <c r="M221" s="28"/>
      <c r="N221" s="28"/>
      <c r="O221" s="29"/>
      <c r="P221" t="str">
        <f t="shared" si="120"/>
        <v/>
      </c>
      <c r="Q221" t="s">
        <v>556</v>
      </c>
      <c r="R221" t="s">
        <v>32</v>
      </c>
      <c r="S221" t="s">
        <v>192</v>
      </c>
      <c r="U221" t="str">
        <f t="shared" si="116"/>
        <v/>
      </c>
      <c r="V221" s="13"/>
    </row>
    <row r="222" spans="1:22" ht="13.2" customHeight="1" x14ac:dyDescent="0.3">
      <c r="A222" s="28"/>
      <c r="B222" s="28"/>
      <c r="C222" s="28"/>
      <c r="D222" s="28"/>
      <c r="E222" s="28"/>
      <c r="F222" s="28"/>
      <c r="G222" s="37"/>
      <c r="H222" s="28"/>
      <c r="I222" s="28"/>
      <c r="J222" s="28"/>
      <c r="K222" s="28"/>
      <c r="L222" s="28"/>
      <c r="M222" s="28"/>
      <c r="N222" s="28"/>
      <c r="O222" s="29"/>
      <c r="P222" t="str">
        <f>IF(D$53="","",D$53)</f>
        <v/>
      </c>
      <c r="Q222" t="s">
        <v>557</v>
      </c>
      <c r="R222" t="s">
        <v>25</v>
      </c>
      <c r="S222" t="s">
        <v>195</v>
      </c>
      <c r="U222" t="str">
        <f t="shared" si="113"/>
        <v/>
      </c>
      <c r="V222" s="13" t="str">
        <f t="shared" ref="V222" si="121">IF(OR($N$15="Int.",ISBLANK($N$15)),"",IF(AND(U223="NO*",U225="NO*"),"Case 0",IF(U222="VALID",IF(U224="VALID",IF(U223="YES",IF(U225="YES","Case 1","Case 2"),IF(U225="YES","Case 3","Case 4")),IF(U223="YES",IF(U225="YES","Case 5","Case 6"),IF(U225="YES","Case 7","Case 8"))),IF(U224="VALID",IF(U223="YES",IF(U225="YES","Case 9","Case 10"),IF(U225="YES","Case 11","Case 12")),IF(U223="YES",IF(U225="YES","Case 13","Case 14"),IF(U225="YES","Case 15","Case 16"))))))</f>
        <v/>
      </c>
    </row>
    <row r="223" spans="1:22" ht="13.2" customHeight="1" x14ac:dyDescent="0.3">
      <c r="A223" s="28"/>
      <c r="B223" s="28"/>
      <c r="C223" s="28"/>
      <c r="D223" s="28"/>
      <c r="E223" s="28"/>
      <c r="F223" s="28"/>
      <c r="G223" s="37"/>
      <c r="H223" s="28"/>
      <c r="I223" s="28"/>
      <c r="J223" s="28"/>
      <c r="K223" s="28"/>
      <c r="L223" s="28"/>
      <c r="M223" s="28"/>
      <c r="N223" s="28"/>
      <c r="O223" s="29"/>
      <c r="P223" t="str">
        <f t="shared" ref="P223:P225" si="122">IF(D$53="","",D$53)</f>
        <v/>
      </c>
      <c r="Q223" t="s">
        <v>557</v>
      </c>
      <c r="R223" t="s">
        <v>32</v>
      </c>
      <c r="S223" t="s">
        <v>195</v>
      </c>
      <c r="U223" t="str">
        <f t="shared" si="116"/>
        <v/>
      </c>
      <c r="V223" s="13"/>
    </row>
    <row r="224" spans="1:22" ht="13.2" customHeight="1" x14ac:dyDescent="0.3">
      <c r="A224" s="28"/>
      <c r="B224" s="28"/>
      <c r="C224" s="28"/>
      <c r="D224" s="28"/>
      <c r="E224" s="28"/>
      <c r="F224" s="28"/>
      <c r="G224" s="37"/>
      <c r="H224" s="28"/>
      <c r="I224" s="28"/>
      <c r="J224" s="28"/>
      <c r="K224" s="28"/>
      <c r="L224" s="28"/>
      <c r="M224" s="28"/>
      <c r="N224" s="28"/>
      <c r="O224" s="29"/>
      <c r="P224" t="str">
        <f t="shared" si="122"/>
        <v/>
      </c>
      <c r="Q224" t="s">
        <v>558</v>
      </c>
      <c r="R224" t="s">
        <v>25</v>
      </c>
      <c r="S224" t="s">
        <v>195</v>
      </c>
      <c r="U224" t="str">
        <f t="shared" si="113"/>
        <v/>
      </c>
      <c r="V224" s="13"/>
    </row>
    <row r="225" spans="1:22" ht="13.2" customHeight="1" x14ac:dyDescent="0.3">
      <c r="A225" s="28"/>
      <c r="B225" s="28"/>
      <c r="C225" s="28"/>
      <c r="D225" s="28"/>
      <c r="E225" s="28"/>
      <c r="F225" s="28"/>
      <c r="G225" s="37"/>
      <c r="H225" s="28"/>
      <c r="I225" s="28"/>
      <c r="J225" s="28"/>
      <c r="K225" s="28"/>
      <c r="L225" s="28"/>
      <c r="M225" s="28"/>
      <c r="N225" s="28"/>
      <c r="O225" s="29"/>
      <c r="P225" t="str">
        <f t="shared" si="122"/>
        <v/>
      </c>
      <c r="Q225" t="s">
        <v>558</v>
      </c>
      <c r="R225" t="s">
        <v>32</v>
      </c>
      <c r="S225" t="s">
        <v>195</v>
      </c>
      <c r="U225" t="str">
        <f t="shared" si="116"/>
        <v/>
      </c>
      <c r="V225" s="13"/>
    </row>
    <row r="226" spans="1:22" ht="13.2" customHeight="1" x14ac:dyDescent="0.3">
      <c r="A226" s="28"/>
      <c r="B226" s="28"/>
      <c r="C226" s="28"/>
      <c r="D226" s="28"/>
      <c r="E226" s="28"/>
      <c r="F226" s="28"/>
      <c r="G226" s="37"/>
      <c r="H226" s="28"/>
      <c r="I226" s="28"/>
      <c r="J226" s="28"/>
      <c r="K226" s="28"/>
      <c r="L226" s="28"/>
      <c r="M226" s="28"/>
      <c r="N226" s="28"/>
      <c r="O226" s="29"/>
      <c r="P226" t="str">
        <f>IF(D$54="","",D$54)</f>
        <v/>
      </c>
      <c r="Q226" t="s">
        <v>559</v>
      </c>
      <c r="R226" t="s">
        <v>25</v>
      </c>
      <c r="S226" t="s">
        <v>197</v>
      </c>
      <c r="U226" t="str">
        <f t="shared" si="113"/>
        <v/>
      </c>
      <c r="V226" s="13" t="str">
        <f t="shared" ref="V226" si="123">IF(OR($N$15="Int.",ISBLANK($N$15)),"",IF(AND(U227="NO*",U229="NO*"),"Case 0",IF(U226="VALID",IF(U228="VALID",IF(U227="YES",IF(U229="YES","Case 1","Case 2"),IF(U229="YES","Case 3","Case 4")),IF(U227="YES",IF(U229="YES","Case 5","Case 6"),IF(U229="YES","Case 7","Case 8"))),IF(U228="VALID",IF(U227="YES",IF(U229="YES","Case 9","Case 10"),IF(U229="YES","Case 11","Case 12")),IF(U227="YES",IF(U229="YES","Case 13","Case 14"),IF(U229="YES","Case 15","Case 16"))))))</f>
        <v/>
      </c>
    </row>
    <row r="227" spans="1:22" ht="13.2" customHeight="1" x14ac:dyDescent="0.3">
      <c r="A227" s="28"/>
      <c r="B227" s="28"/>
      <c r="C227" s="28"/>
      <c r="D227" s="28"/>
      <c r="E227" s="28"/>
      <c r="F227" s="28"/>
      <c r="G227" s="37"/>
      <c r="H227" s="28"/>
      <c r="I227" s="28"/>
      <c r="J227" s="28"/>
      <c r="K227" s="28"/>
      <c r="L227" s="28"/>
      <c r="M227" s="28"/>
      <c r="N227" s="28"/>
      <c r="O227" s="29"/>
      <c r="P227" t="str">
        <f t="shared" ref="P227:P229" si="124">IF(D$54="","",D$54)</f>
        <v/>
      </c>
      <c r="Q227" t="s">
        <v>559</v>
      </c>
      <c r="R227" t="s">
        <v>32</v>
      </c>
      <c r="S227" t="s">
        <v>197</v>
      </c>
      <c r="U227" t="str">
        <f t="shared" si="116"/>
        <v/>
      </c>
      <c r="V227" s="13"/>
    </row>
    <row r="228" spans="1:22" ht="13.2" customHeight="1" x14ac:dyDescent="0.3">
      <c r="A228" s="28"/>
      <c r="B228" s="28"/>
      <c r="C228" s="28"/>
      <c r="D228" s="28"/>
      <c r="E228" s="28"/>
      <c r="F228" s="28"/>
      <c r="G228" s="37"/>
      <c r="H228" s="28"/>
      <c r="I228" s="28"/>
      <c r="J228" s="28"/>
      <c r="K228" s="28"/>
      <c r="L228" s="28"/>
      <c r="M228" s="28"/>
      <c r="N228" s="28"/>
      <c r="O228" s="29"/>
      <c r="P228" t="str">
        <f t="shared" si="124"/>
        <v/>
      </c>
      <c r="Q228" t="s">
        <v>560</v>
      </c>
      <c r="R228" t="s">
        <v>25</v>
      </c>
      <c r="S228" t="s">
        <v>197</v>
      </c>
      <c r="U228" t="str">
        <f t="shared" si="113"/>
        <v/>
      </c>
      <c r="V228" s="13"/>
    </row>
    <row r="229" spans="1:22" ht="13.2" customHeight="1" x14ac:dyDescent="0.3">
      <c r="A229" s="28"/>
      <c r="B229" s="28"/>
      <c r="C229" s="28"/>
      <c r="D229" s="28"/>
      <c r="E229" s="28"/>
      <c r="F229" s="28"/>
      <c r="G229" s="37"/>
      <c r="H229" s="28"/>
      <c r="I229" s="28"/>
      <c r="J229" s="28"/>
      <c r="K229" s="28"/>
      <c r="L229" s="28"/>
      <c r="M229" s="28"/>
      <c r="N229" s="28"/>
      <c r="O229" s="29"/>
      <c r="P229" t="str">
        <f t="shared" si="124"/>
        <v/>
      </c>
      <c r="Q229" t="s">
        <v>560</v>
      </c>
      <c r="R229" t="s">
        <v>32</v>
      </c>
      <c r="S229" t="s">
        <v>197</v>
      </c>
      <c r="U229" t="str">
        <f t="shared" si="116"/>
        <v/>
      </c>
      <c r="V229" s="13"/>
    </row>
    <row r="230" spans="1:22" ht="13.2" customHeight="1" x14ac:dyDescent="0.3">
      <c r="A230" s="28"/>
      <c r="B230" s="28"/>
      <c r="C230" s="28"/>
      <c r="D230" s="28"/>
      <c r="E230" s="28"/>
      <c r="F230" s="28"/>
      <c r="G230" s="37"/>
      <c r="H230" s="28"/>
      <c r="I230" s="28"/>
      <c r="J230" s="28"/>
      <c r="K230" s="28"/>
      <c r="L230" s="28"/>
      <c r="M230" s="28"/>
      <c r="N230" s="28"/>
      <c r="O230" s="29"/>
      <c r="P230" t="str">
        <f>IF(D$55="","",D$55)</f>
        <v/>
      </c>
      <c r="Q230" t="s">
        <v>561</v>
      </c>
      <c r="R230" t="s">
        <v>25</v>
      </c>
      <c r="S230" t="s">
        <v>200</v>
      </c>
      <c r="U230" t="str">
        <f t="shared" si="113"/>
        <v/>
      </c>
      <c r="V230" s="13" t="str">
        <f t="shared" ref="V230" si="125">IF(OR($N$15="Int.",ISBLANK($N$15)),"",IF(AND(U231="NO*",U233="NO*"),"Case 0",IF(U230="VALID",IF(U232="VALID",IF(U231="YES",IF(U233="YES","Case 1","Case 2"),IF(U233="YES","Case 3","Case 4")),IF(U231="YES",IF(U233="YES","Case 5","Case 6"),IF(U233="YES","Case 7","Case 8"))),IF(U232="VALID",IF(U231="YES",IF(U233="YES","Case 9","Case 10"),IF(U233="YES","Case 11","Case 12")),IF(U231="YES",IF(U233="YES","Case 13","Case 14"),IF(U233="YES","Case 15","Case 16"))))))</f>
        <v/>
      </c>
    </row>
    <row r="231" spans="1:22" ht="13.2" customHeight="1" x14ac:dyDescent="0.3">
      <c r="A231" s="28"/>
      <c r="B231" s="28"/>
      <c r="C231" s="28"/>
      <c r="D231" s="28"/>
      <c r="E231" s="28"/>
      <c r="F231" s="28"/>
      <c r="G231" s="37"/>
      <c r="H231" s="28"/>
      <c r="I231" s="28"/>
      <c r="J231" s="28"/>
      <c r="K231" s="28"/>
      <c r="L231" s="28"/>
      <c r="M231" s="28"/>
      <c r="N231" s="28"/>
      <c r="O231" s="29"/>
      <c r="P231" t="str">
        <f t="shared" ref="P231:P233" si="126">IF(D$55="","",D$55)</f>
        <v/>
      </c>
      <c r="Q231" t="s">
        <v>561</v>
      </c>
      <c r="R231" t="s">
        <v>32</v>
      </c>
      <c r="S231" t="s">
        <v>200</v>
      </c>
      <c r="U231" t="str">
        <f t="shared" si="116"/>
        <v/>
      </c>
      <c r="V231" s="13"/>
    </row>
    <row r="232" spans="1:22" ht="13.2" customHeight="1" x14ac:dyDescent="0.3">
      <c r="A232" s="28"/>
      <c r="B232" s="28"/>
      <c r="C232" s="28"/>
      <c r="D232" s="28"/>
      <c r="E232" s="28"/>
      <c r="F232" s="28"/>
      <c r="G232" s="37"/>
      <c r="H232" s="28"/>
      <c r="I232" s="28"/>
      <c r="J232" s="28"/>
      <c r="K232" s="28"/>
      <c r="L232" s="28"/>
      <c r="M232" s="28"/>
      <c r="N232" s="28"/>
      <c r="O232" s="29"/>
      <c r="P232" t="str">
        <f t="shared" si="126"/>
        <v/>
      </c>
      <c r="Q232" t="s">
        <v>562</v>
      </c>
      <c r="R232" t="s">
        <v>25</v>
      </c>
      <c r="S232" t="s">
        <v>200</v>
      </c>
      <c r="U232" t="str">
        <f t="shared" si="113"/>
        <v/>
      </c>
      <c r="V232" s="13"/>
    </row>
    <row r="233" spans="1:22" ht="13.2" customHeight="1" x14ac:dyDescent="0.3">
      <c r="A233" s="28"/>
      <c r="B233" s="28"/>
      <c r="C233" s="28"/>
      <c r="D233" s="28"/>
      <c r="E233" s="28"/>
      <c r="F233" s="28"/>
      <c r="G233" s="37"/>
      <c r="H233" s="28"/>
      <c r="I233" s="28"/>
      <c r="J233" s="28"/>
      <c r="K233" s="28"/>
      <c r="L233" s="28"/>
      <c r="M233" s="28"/>
      <c r="N233" s="28"/>
      <c r="O233" s="29"/>
      <c r="P233" t="str">
        <f t="shared" si="126"/>
        <v/>
      </c>
      <c r="Q233" t="s">
        <v>562</v>
      </c>
      <c r="R233" t="s">
        <v>32</v>
      </c>
      <c r="S233" t="s">
        <v>200</v>
      </c>
      <c r="U233" t="str">
        <f t="shared" si="116"/>
        <v/>
      </c>
      <c r="V233" s="13"/>
    </row>
    <row r="234" spans="1:22" ht="13.2" customHeight="1" x14ac:dyDescent="0.3">
      <c r="A234" s="28"/>
      <c r="B234" s="28"/>
      <c r="C234" s="28"/>
      <c r="D234" s="28"/>
      <c r="E234" s="28"/>
      <c r="F234" s="28"/>
      <c r="G234" s="37"/>
      <c r="H234" s="28"/>
      <c r="I234" s="28"/>
      <c r="J234" s="28"/>
      <c r="K234" s="28"/>
      <c r="L234" s="28"/>
      <c r="M234" s="28"/>
      <c r="N234" s="28"/>
      <c r="O234" s="29"/>
      <c r="P234" t="str">
        <f>IF(D$56="","",D$56)</f>
        <v/>
      </c>
      <c r="Q234" t="s">
        <v>563</v>
      </c>
      <c r="R234" t="s">
        <v>25</v>
      </c>
      <c r="S234" t="s">
        <v>202</v>
      </c>
      <c r="U234" t="str">
        <f t="shared" si="113"/>
        <v/>
      </c>
      <c r="V234" s="13" t="str">
        <f t="shared" ref="V234" si="127">IF(OR($N$15="Int.",ISBLANK($N$15)),"",IF(AND(U235="NO*",U237="NO*"),"Case 0",IF(U234="VALID",IF(U236="VALID",IF(U235="YES",IF(U237="YES","Case 1","Case 2"),IF(U237="YES","Case 3","Case 4")),IF(U235="YES",IF(U237="YES","Case 5","Case 6"),IF(U237="YES","Case 7","Case 8"))),IF(U236="VALID",IF(U235="YES",IF(U237="YES","Case 9","Case 10"),IF(U237="YES","Case 11","Case 12")),IF(U235="YES",IF(U237="YES","Case 13","Case 14"),IF(U237="YES","Case 15","Case 16"))))))</f>
        <v/>
      </c>
    </row>
    <row r="235" spans="1:22" ht="13.2" customHeight="1" x14ac:dyDescent="0.3">
      <c r="A235" s="28"/>
      <c r="B235" s="28"/>
      <c r="C235" s="28"/>
      <c r="D235" s="28"/>
      <c r="E235" s="28"/>
      <c r="F235" s="28"/>
      <c r="G235" s="37"/>
      <c r="H235" s="28"/>
      <c r="I235" s="28"/>
      <c r="J235" s="28"/>
      <c r="K235" s="28"/>
      <c r="L235" s="28"/>
      <c r="M235" s="28"/>
      <c r="N235" s="28"/>
      <c r="O235" s="29"/>
      <c r="P235" t="str">
        <f t="shared" ref="P235:P237" si="128">IF(D$56="","",D$56)</f>
        <v/>
      </c>
      <c r="Q235" t="s">
        <v>563</v>
      </c>
      <c r="R235" t="s">
        <v>32</v>
      </c>
      <c r="S235" t="s">
        <v>202</v>
      </c>
      <c r="U235" t="str">
        <f t="shared" si="116"/>
        <v/>
      </c>
      <c r="V235" s="13"/>
    </row>
    <row r="236" spans="1:22" ht="13.2" customHeight="1" x14ac:dyDescent="0.3">
      <c r="A236" s="28"/>
      <c r="B236" s="28"/>
      <c r="C236" s="28"/>
      <c r="D236" s="28"/>
      <c r="E236" s="28"/>
      <c r="F236" s="28"/>
      <c r="G236" s="37"/>
      <c r="H236" s="28"/>
      <c r="I236" s="28"/>
      <c r="J236" s="28"/>
      <c r="K236" s="28"/>
      <c r="L236" s="28"/>
      <c r="M236" s="28"/>
      <c r="N236" s="28"/>
      <c r="O236" s="29"/>
      <c r="P236" t="str">
        <f t="shared" si="128"/>
        <v/>
      </c>
      <c r="Q236" t="s">
        <v>564</v>
      </c>
      <c r="R236" t="s">
        <v>25</v>
      </c>
      <c r="S236" t="s">
        <v>202</v>
      </c>
      <c r="U236" t="str">
        <f t="shared" si="113"/>
        <v/>
      </c>
      <c r="V236" s="13"/>
    </row>
    <row r="237" spans="1:22" ht="13.2" customHeight="1" x14ac:dyDescent="0.3">
      <c r="A237" s="28"/>
      <c r="B237" s="28"/>
      <c r="C237" s="28"/>
      <c r="D237" s="28"/>
      <c r="E237" s="28"/>
      <c r="F237" s="28"/>
      <c r="G237" s="37"/>
      <c r="H237" s="28"/>
      <c r="I237" s="28"/>
      <c r="J237" s="28"/>
      <c r="K237" s="28"/>
      <c r="L237" s="28"/>
      <c r="M237" s="28"/>
      <c r="N237" s="28"/>
      <c r="O237" s="29"/>
      <c r="P237" t="str">
        <f t="shared" si="128"/>
        <v/>
      </c>
      <c r="Q237" t="s">
        <v>564</v>
      </c>
      <c r="R237" t="s">
        <v>32</v>
      </c>
      <c r="S237" t="s">
        <v>202</v>
      </c>
      <c r="U237" t="str">
        <f t="shared" si="116"/>
        <v/>
      </c>
      <c r="V237" s="13"/>
    </row>
    <row r="238" spans="1:22" ht="13.2" customHeight="1" x14ac:dyDescent="0.3">
      <c r="A238" s="28"/>
      <c r="B238" s="28"/>
      <c r="C238" s="28"/>
      <c r="D238" s="28"/>
      <c r="E238" s="28"/>
      <c r="F238" s="28"/>
      <c r="G238" s="37"/>
      <c r="H238" s="28"/>
      <c r="I238" s="28"/>
      <c r="J238" s="28"/>
      <c r="K238" s="28"/>
      <c r="L238" s="28"/>
      <c r="M238" s="28"/>
      <c r="N238" s="28"/>
      <c r="O238" s="29"/>
      <c r="P238" t="str">
        <f>IF(D$57="","",D$57)</f>
        <v/>
      </c>
      <c r="Q238" t="s">
        <v>565</v>
      </c>
      <c r="R238" t="s">
        <v>25</v>
      </c>
      <c r="S238" t="s">
        <v>205</v>
      </c>
      <c r="U238" t="str">
        <f t="shared" si="113"/>
        <v/>
      </c>
      <c r="V238" s="13" t="str">
        <f t="shared" ref="V238" si="129">IF(OR($N$15="Int.",ISBLANK($N$15)),"",IF(AND(U239="NO*",U241="NO*"),"Case 0",IF(U238="VALID",IF(U240="VALID",IF(U239="YES",IF(U241="YES","Case 1","Case 2"),IF(U241="YES","Case 3","Case 4")),IF(U239="YES",IF(U241="YES","Case 5","Case 6"),IF(U241="YES","Case 7","Case 8"))),IF(U240="VALID",IF(U239="YES",IF(U241="YES","Case 9","Case 10"),IF(U241="YES","Case 11","Case 12")),IF(U239="YES",IF(U241="YES","Case 13","Case 14"),IF(U241="YES","Case 15","Case 16"))))))</f>
        <v/>
      </c>
    </row>
    <row r="239" spans="1:22" ht="13.2" customHeight="1" x14ac:dyDescent="0.3">
      <c r="A239" s="28"/>
      <c r="B239" s="28"/>
      <c r="C239" s="28"/>
      <c r="D239" s="28"/>
      <c r="E239" s="28"/>
      <c r="F239" s="28"/>
      <c r="G239" s="37"/>
      <c r="H239" s="28"/>
      <c r="I239" s="28"/>
      <c r="J239" s="28"/>
      <c r="K239" s="28"/>
      <c r="L239" s="28"/>
      <c r="M239" s="28"/>
      <c r="N239" s="28"/>
      <c r="O239" s="29"/>
      <c r="P239" t="str">
        <f t="shared" ref="P239:P241" si="130">IF(D$57="","",D$57)</f>
        <v/>
      </c>
      <c r="Q239" t="s">
        <v>565</v>
      </c>
      <c r="R239" t="s">
        <v>32</v>
      </c>
      <c r="S239" t="s">
        <v>205</v>
      </c>
      <c r="U239" t="str">
        <f t="shared" si="116"/>
        <v/>
      </c>
      <c r="V239" s="13"/>
    </row>
    <row r="240" spans="1:22" ht="13.2" customHeight="1" x14ac:dyDescent="0.3">
      <c r="A240" s="28"/>
      <c r="B240" s="28"/>
      <c r="C240" s="28"/>
      <c r="D240" s="28"/>
      <c r="E240" s="28"/>
      <c r="F240" s="28"/>
      <c r="G240" s="37"/>
      <c r="H240" s="28"/>
      <c r="I240" s="28"/>
      <c r="J240" s="28"/>
      <c r="K240" s="28"/>
      <c r="L240" s="28"/>
      <c r="M240" s="28"/>
      <c r="N240" s="28"/>
      <c r="O240" s="29"/>
      <c r="P240" t="str">
        <f t="shared" si="130"/>
        <v/>
      </c>
      <c r="Q240" t="s">
        <v>566</v>
      </c>
      <c r="R240" t="s">
        <v>25</v>
      </c>
      <c r="S240" t="s">
        <v>205</v>
      </c>
      <c r="U240" t="str">
        <f t="shared" si="113"/>
        <v/>
      </c>
      <c r="V240" s="13"/>
    </row>
    <row r="241" spans="1:22" ht="13.2" customHeight="1" x14ac:dyDescent="0.3">
      <c r="A241" s="28"/>
      <c r="B241" s="28"/>
      <c r="C241" s="28"/>
      <c r="D241" s="28"/>
      <c r="E241" s="28"/>
      <c r="F241" s="28"/>
      <c r="G241" s="37"/>
      <c r="H241" s="28"/>
      <c r="I241" s="28"/>
      <c r="J241" s="28"/>
      <c r="K241" s="28"/>
      <c r="L241" s="28"/>
      <c r="M241" s="28"/>
      <c r="N241" s="28"/>
      <c r="O241" s="29"/>
      <c r="P241" t="str">
        <f t="shared" si="130"/>
        <v/>
      </c>
      <c r="Q241" t="s">
        <v>566</v>
      </c>
      <c r="R241" t="s">
        <v>32</v>
      </c>
      <c r="S241" t="s">
        <v>205</v>
      </c>
      <c r="U241" t="str">
        <f t="shared" si="116"/>
        <v/>
      </c>
      <c r="V241" s="13"/>
    </row>
    <row r="242" spans="1:22" ht="13.2" customHeight="1" x14ac:dyDescent="0.3">
      <c r="A242" s="28"/>
      <c r="B242" s="28"/>
      <c r="C242" s="28"/>
      <c r="D242" s="28"/>
      <c r="E242" s="28"/>
      <c r="F242" s="28"/>
      <c r="G242" s="37"/>
      <c r="H242" s="28"/>
      <c r="I242" s="28"/>
      <c r="J242" s="28"/>
      <c r="K242" s="28"/>
      <c r="L242" s="28"/>
      <c r="M242" s="28"/>
      <c r="N242" s="28"/>
      <c r="O242" s="29"/>
      <c r="P242" t="str">
        <f>IF(D$58="","",D$58)</f>
        <v/>
      </c>
      <c r="Q242" t="s">
        <v>567</v>
      </c>
      <c r="R242" t="s">
        <v>25</v>
      </c>
      <c r="S242" t="s">
        <v>207</v>
      </c>
      <c r="U242" t="str">
        <f t="shared" si="113"/>
        <v/>
      </c>
      <c r="V242" s="13" t="str">
        <f t="shared" ref="V242" si="131">IF(OR($N$15="Int.",ISBLANK($N$15)),"",IF(AND(U243="NO*",U245="NO*"),"Case 0",IF(U242="VALID",IF(U244="VALID",IF(U243="YES",IF(U245="YES","Case 1","Case 2"),IF(U245="YES","Case 3","Case 4")),IF(U243="YES",IF(U245="YES","Case 5","Case 6"),IF(U245="YES","Case 7","Case 8"))),IF(U244="VALID",IF(U243="YES",IF(U245="YES","Case 9","Case 10"),IF(U245="YES","Case 11","Case 12")),IF(U243="YES",IF(U245="YES","Case 13","Case 14"),IF(U245="YES","Case 15","Case 16"))))))</f>
        <v/>
      </c>
    </row>
    <row r="243" spans="1:22" ht="13.2" customHeight="1" x14ac:dyDescent="0.3">
      <c r="A243" s="28"/>
      <c r="B243" s="28"/>
      <c r="C243" s="28"/>
      <c r="D243" s="28"/>
      <c r="E243" s="28"/>
      <c r="F243" s="28"/>
      <c r="G243" s="37"/>
      <c r="H243" s="28"/>
      <c r="I243" s="28"/>
      <c r="J243" s="28"/>
      <c r="K243" s="28"/>
      <c r="L243" s="28"/>
      <c r="M243" s="28"/>
      <c r="N243" s="28"/>
      <c r="O243" s="29"/>
      <c r="P243" t="str">
        <f t="shared" ref="P243:P245" si="132">IF(D$58="","",D$58)</f>
        <v/>
      </c>
      <c r="Q243" t="s">
        <v>567</v>
      </c>
      <c r="R243" t="s">
        <v>32</v>
      </c>
      <c r="S243" t="s">
        <v>207</v>
      </c>
      <c r="U243" t="str">
        <f t="shared" si="116"/>
        <v/>
      </c>
      <c r="V243" s="13"/>
    </row>
    <row r="244" spans="1:22" ht="13.2" customHeight="1" x14ac:dyDescent="0.3">
      <c r="A244" s="28"/>
      <c r="B244" s="28"/>
      <c r="C244" s="28"/>
      <c r="D244" s="28"/>
      <c r="E244" s="28"/>
      <c r="F244" s="28"/>
      <c r="G244" s="37"/>
      <c r="H244" s="28"/>
      <c r="I244" s="28"/>
      <c r="J244" s="28"/>
      <c r="K244" s="28"/>
      <c r="L244" s="28"/>
      <c r="M244" s="28"/>
      <c r="N244" s="28"/>
      <c r="O244" s="29"/>
      <c r="P244" t="str">
        <f t="shared" si="132"/>
        <v/>
      </c>
      <c r="Q244" t="s">
        <v>568</v>
      </c>
      <c r="R244" t="s">
        <v>25</v>
      </c>
      <c r="S244" t="s">
        <v>207</v>
      </c>
      <c r="U244" t="str">
        <f t="shared" si="113"/>
        <v/>
      </c>
      <c r="V244" s="13"/>
    </row>
    <row r="245" spans="1:22" ht="13.2" customHeight="1" x14ac:dyDescent="0.3">
      <c r="A245" s="28"/>
      <c r="B245" s="28"/>
      <c r="C245" s="28"/>
      <c r="D245" s="28"/>
      <c r="E245" s="28"/>
      <c r="F245" s="28"/>
      <c r="G245" s="37"/>
      <c r="H245" s="28"/>
      <c r="I245" s="28"/>
      <c r="J245" s="28"/>
      <c r="K245" s="28"/>
      <c r="L245" s="28"/>
      <c r="M245" s="28"/>
      <c r="N245" s="28"/>
      <c r="O245" s="29"/>
      <c r="P245" t="str">
        <f t="shared" si="132"/>
        <v/>
      </c>
      <c r="Q245" t="s">
        <v>568</v>
      </c>
      <c r="R245" t="s">
        <v>32</v>
      </c>
      <c r="S245" t="s">
        <v>207</v>
      </c>
      <c r="U245" t="str">
        <f t="shared" si="116"/>
        <v/>
      </c>
      <c r="V245" s="13"/>
    </row>
    <row r="246" spans="1:22" ht="13.2" customHeight="1" x14ac:dyDescent="0.3">
      <c r="A246" s="28"/>
      <c r="B246" s="28"/>
      <c r="C246" s="28"/>
      <c r="D246" s="28"/>
      <c r="E246" s="28"/>
      <c r="F246" s="28"/>
      <c r="G246" s="37"/>
      <c r="H246" s="28"/>
      <c r="I246" s="28"/>
      <c r="J246" s="28"/>
      <c r="K246" s="28"/>
      <c r="L246" s="28"/>
      <c r="M246" s="28"/>
      <c r="N246" s="28"/>
      <c r="O246" s="29"/>
      <c r="P246" t="str">
        <f>IF(D$59="","",D$59)</f>
        <v/>
      </c>
      <c r="Q246" t="s">
        <v>569</v>
      </c>
      <c r="R246" t="s">
        <v>25</v>
      </c>
      <c r="S246" t="s">
        <v>210</v>
      </c>
      <c r="U246" t="str">
        <f t="shared" si="113"/>
        <v/>
      </c>
      <c r="V246" s="13" t="str">
        <f t="shared" ref="V246" si="133">IF(OR($N$15="Int.",ISBLANK($N$15)),"",IF(AND(U247="NO*",U249="NO*"),"Case 0",IF(U246="VALID",IF(U248="VALID",IF(U247="YES",IF(U249="YES","Case 1","Case 2"),IF(U249="YES","Case 3","Case 4")),IF(U247="YES",IF(U249="YES","Case 5","Case 6"),IF(U249="YES","Case 7","Case 8"))),IF(U248="VALID",IF(U247="YES",IF(U249="YES","Case 9","Case 10"),IF(U249="YES","Case 11","Case 12")),IF(U247="YES",IF(U249="YES","Case 13","Case 14"),IF(U249="YES","Case 15","Case 16"))))))</f>
        <v/>
      </c>
    </row>
    <row r="247" spans="1:22" ht="13.2" customHeight="1" x14ac:dyDescent="0.3">
      <c r="A247" s="28"/>
      <c r="B247" s="28"/>
      <c r="C247" s="28"/>
      <c r="D247" s="28"/>
      <c r="E247" s="28"/>
      <c r="F247" s="28"/>
      <c r="G247" s="37"/>
      <c r="H247" s="28"/>
      <c r="I247" s="28"/>
      <c r="J247" s="28"/>
      <c r="K247" s="28"/>
      <c r="L247" s="28"/>
      <c r="M247" s="28"/>
      <c r="N247" s="28"/>
      <c r="O247" s="29"/>
      <c r="P247" t="str">
        <f t="shared" ref="P247:P249" si="134">IF(D$59="","",D$59)</f>
        <v/>
      </c>
      <c r="Q247" t="s">
        <v>569</v>
      </c>
      <c r="R247" t="s">
        <v>32</v>
      </c>
      <c r="S247" t="s">
        <v>210</v>
      </c>
      <c r="U247" t="str">
        <f t="shared" si="116"/>
        <v/>
      </c>
      <c r="V247" s="13"/>
    </row>
    <row r="248" spans="1:22" ht="13.2" customHeight="1" x14ac:dyDescent="0.3">
      <c r="A248" s="28"/>
      <c r="B248" s="28"/>
      <c r="C248" s="28"/>
      <c r="D248" s="28"/>
      <c r="E248" s="28"/>
      <c r="F248" s="28"/>
      <c r="G248" s="37"/>
      <c r="H248" s="28"/>
      <c r="I248" s="28"/>
      <c r="J248" s="28"/>
      <c r="K248" s="28"/>
      <c r="L248" s="28"/>
      <c r="M248" s="28"/>
      <c r="N248" s="28"/>
      <c r="O248" s="29"/>
      <c r="P248" t="str">
        <f t="shared" si="134"/>
        <v/>
      </c>
      <c r="Q248" t="s">
        <v>570</v>
      </c>
      <c r="R248" t="s">
        <v>25</v>
      </c>
      <c r="S248" t="s">
        <v>210</v>
      </c>
      <c r="U248" t="str">
        <f t="shared" si="113"/>
        <v/>
      </c>
      <c r="V248" s="13"/>
    </row>
    <row r="249" spans="1:22" ht="13.2" customHeight="1" x14ac:dyDescent="0.3">
      <c r="A249" s="28"/>
      <c r="B249" s="28"/>
      <c r="C249" s="28"/>
      <c r="D249" s="28"/>
      <c r="E249" s="28"/>
      <c r="F249" s="28"/>
      <c r="G249" s="37"/>
      <c r="H249" s="28"/>
      <c r="I249" s="28"/>
      <c r="J249" s="28"/>
      <c r="K249" s="28"/>
      <c r="L249" s="28"/>
      <c r="M249" s="28"/>
      <c r="N249" s="28"/>
      <c r="O249" s="29"/>
      <c r="P249" t="str">
        <f t="shared" si="134"/>
        <v/>
      </c>
      <c r="Q249" t="s">
        <v>570</v>
      </c>
      <c r="R249" t="s">
        <v>32</v>
      </c>
      <c r="S249" t="s">
        <v>210</v>
      </c>
      <c r="U249" t="str">
        <f t="shared" si="116"/>
        <v/>
      </c>
      <c r="V249" s="13"/>
    </row>
    <row r="250" spans="1:22" ht="13.2" customHeight="1" x14ac:dyDescent="0.3">
      <c r="A250" s="28"/>
      <c r="B250" s="28"/>
      <c r="C250" s="28"/>
      <c r="D250" s="28"/>
      <c r="E250" s="28"/>
      <c r="F250" s="28"/>
      <c r="G250" s="37"/>
      <c r="H250" s="28"/>
      <c r="I250" s="28"/>
      <c r="J250" s="28"/>
      <c r="K250" s="28"/>
      <c r="L250" s="28"/>
      <c r="M250" s="28"/>
      <c r="N250" s="28"/>
      <c r="O250" s="29"/>
      <c r="P250" t="str">
        <f>IF(D$60="","",D$60)</f>
        <v/>
      </c>
      <c r="Q250" t="s">
        <v>571</v>
      </c>
      <c r="R250" t="s">
        <v>25</v>
      </c>
      <c r="S250" t="s">
        <v>212</v>
      </c>
      <c r="U250" t="str">
        <f t="shared" si="113"/>
        <v/>
      </c>
      <c r="V250" s="13" t="str">
        <f t="shared" ref="V250" si="135">IF(OR($N$15="Int.",ISBLANK($N$15)),"",IF(AND(U251="NO*",U253="NO*"),"Case 0",IF(U250="VALID",IF(U252="VALID",IF(U251="YES",IF(U253="YES","Case 1","Case 2"),IF(U253="YES","Case 3","Case 4")),IF(U251="YES",IF(U253="YES","Case 5","Case 6"),IF(U253="YES","Case 7","Case 8"))),IF(U252="VALID",IF(U251="YES",IF(U253="YES","Case 9","Case 10"),IF(U253="YES","Case 11","Case 12")),IF(U251="YES",IF(U253="YES","Case 13","Case 14"),IF(U253="YES","Case 15","Case 16"))))))</f>
        <v/>
      </c>
    </row>
    <row r="251" spans="1:22" ht="13.2" customHeight="1" x14ac:dyDescent="0.3">
      <c r="A251" s="28"/>
      <c r="B251" s="28"/>
      <c r="C251" s="28"/>
      <c r="D251" s="28"/>
      <c r="E251" s="28"/>
      <c r="F251" s="28"/>
      <c r="G251" s="37"/>
      <c r="H251" s="28"/>
      <c r="I251" s="28"/>
      <c r="J251" s="28"/>
      <c r="K251" s="28"/>
      <c r="L251" s="28"/>
      <c r="M251" s="28"/>
      <c r="N251" s="28"/>
      <c r="O251" s="29"/>
      <c r="P251" t="str">
        <f t="shared" ref="P251:P253" si="136">IF(D$60="","",D$60)</f>
        <v/>
      </c>
      <c r="Q251" t="s">
        <v>571</v>
      </c>
      <c r="R251" t="s">
        <v>32</v>
      </c>
      <c r="S251" t="s">
        <v>212</v>
      </c>
      <c r="U251" t="str">
        <f t="shared" si="116"/>
        <v/>
      </c>
      <c r="V251" s="13"/>
    </row>
    <row r="252" spans="1:22" ht="13.2" customHeight="1" x14ac:dyDescent="0.3">
      <c r="A252" s="28"/>
      <c r="B252" s="28"/>
      <c r="C252" s="28"/>
      <c r="D252" s="28"/>
      <c r="E252" s="28"/>
      <c r="F252" s="28"/>
      <c r="G252" s="37"/>
      <c r="H252" s="28"/>
      <c r="I252" s="28"/>
      <c r="J252" s="28"/>
      <c r="K252" s="28"/>
      <c r="L252" s="28"/>
      <c r="M252" s="28"/>
      <c r="N252" s="28"/>
      <c r="O252" s="29"/>
      <c r="P252" t="str">
        <f t="shared" si="136"/>
        <v/>
      </c>
      <c r="Q252" t="s">
        <v>572</v>
      </c>
      <c r="R252" t="s">
        <v>25</v>
      </c>
      <c r="S252" t="s">
        <v>212</v>
      </c>
      <c r="U252" t="str">
        <f t="shared" si="113"/>
        <v/>
      </c>
      <c r="V252" s="13"/>
    </row>
    <row r="253" spans="1:22" ht="13.2" customHeight="1" x14ac:dyDescent="0.3">
      <c r="A253" s="28"/>
      <c r="B253" s="28"/>
      <c r="C253" s="28"/>
      <c r="D253" s="28"/>
      <c r="E253" s="28"/>
      <c r="F253" s="28"/>
      <c r="G253" s="37"/>
      <c r="H253" s="28"/>
      <c r="I253" s="28"/>
      <c r="J253" s="28"/>
      <c r="K253" s="28"/>
      <c r="L253" s="28"/>
      <c r="M253" s="28"/>
      <c r="N253" s="28"/>
      <c r="O253" s="29"/>
      <c r="P253" t="str">
        <f t="shared" si="136"/>
        <v/>
      </c>
      <c r="Q253" t="s">
        <v>572</v>
      </c>
      <c r="R253" t="s">
        <v>32</v>
      </c>
      <c r="S253" t="s">
        <v>212</v>
      </c>
      <c r="U253" t="str">
        <f t="shared" si="116"/>
        <v/>
      </c>
      <c r="V253" s="13"/>
    </row>
    <row r="254" spans="1:22" ht="13.2" customHeight="1" x14ac:dyDescent="0.3">
      <c r="A254" s="28"/>
      <c r="B254" s="28"/>
      <c r="C254" s="28"/>
      <c r="D254" s="28"/>
      <c r="E254" s="28"/>
      <c r="F254" s="28"/>
      <c r="G254" s="37"/>
      <c r="H254" s="28"/>
      <c r="I254" s="28"/>
      <c r="J254" s="28"/>
      <c r="K254" s="28"/>
      <c r="L254" s="28"/>
      <c r="M254" s="28"/>
      <c r="N254" s="28"/>
      <c r="O254" s="29"/>
      <c r="P254" t="str">
        <f>IF(D$61="","",D$61)</f>
        <v/>
      </c>
      <c r="Q254" t="s">
        <v>573</v>
      </c>
      <c r="R254" t="s">
        <v>25</v>
      </c>
      <c r="S254" t="s">
        <v>215</v>
      </c>
      <c r="U254" t="str">
        <f t="shared" si="113"/>
        <v/>
      </c>
      <c r="V254" s="13" t="str">
        <f t="shared" ref="V254" si="137">IF(OR($N$15="Int.",ISBLANK($N$15)),"",IF(AND(U255="NO*",U257="NO*"),"Case 0",IF(U254="VALID",IF(U256="VALID",IF(U255="YES",IF(U257="YES","Case 1","Case 2"),IF(U257="YES","Case 3","Case 4")),IF(U255="YES",IF(U257="YES","Case 5","Case 6"),IF(U257="YES","Case 7","Case 8"))),IF(U256="VALID",IF(U255="YES",IF(U257="YES","Case 9","Case 10"),IF(U257="YES","Case 11","Case 12")),IF(U255="YES",IF(U257="YES","Case 13","Case 14"),IF(U257="YES","Case 15","Case 16"))))))</f>
        <v/>
      </c>
    </row>
    <row r="255" spans="1:22" ht="13.2" customHeight="1" x14ac:dyDescent="0.3">
      <c r="A255" s="28"/>
      <c r="B255" s="28"/>
      <c r="C255" s="28"/>
      <c r="D255" s="28"/>
      <c r="E255" s="28"/>
      <c r="F255" s="28"/>
      <c r="G255" s="37"/>
      <c r="H255" s="28"/>
      <c r="I255" s="28"/>
      <c r="J255" s="28"/>
      <c r="K255" s="28"/>
      <c r="L255" s="28"/>
      <c r="M255" s="28"/>
      <c r="N255" s="28"/>
      <c r="O255" s="29"/>
      <c r="P255" t="str">
        <f t="shared" ref="P255:P257" si="138">IF(D$61="","",D$61)</f>
        <v/>
      </c>
      <c r="Q255" t="s">
        <v>573</v>
      </c>
      <c r="R255" t="s">
        <v>32</v>
      </c>
      <c r="S255" t="s">
        <v>215</v>
      </c>
      <c r="U255" t="str">
        <f t="shared" si="116"/>
        <v/>
      </c>
      <c r="V255" s="13"/>
    </row>
    <row r="256" spans="1:22" ht="13.2" customHeight="1" x14ac:dyDescent="0.3">
      <c r="A256" s="28"/>
      <c r="B256" s="28"/>
      <c r="C256" s="28"/>
      <c r="D256" s="28"/>
      <c r="E256" s="28"/>
      <c r="F256" s="28"/>
      <c r="G256" s="37"/>
      <c r="H256" s="28"/>
      <c r="I256" s="28"/>
      <c r="J256" s="28"/>
      <c r="K256" s="28"/>
      <c r="L256" s="28"/>
      <c r="M256" s="28"/>
      <c r="N256" s="28"/>
      <c r="O256" s="29"/>
      <c r="P256" t="str">
        <f t="shared" si="138"/>
        <v/>
      </c>
      <c r="Q256" t="s">
        <v>574</v>
      </c>
      <c r="R256" t="s">
        <v>25</v>
      </c>
      <c r="S256" t="s">
        <v>215</v>
      </c>
      <c r="U256" t="str">
        <f t="shared" si="113"/>
        <v/>
      </c>
      <c r="V256" s="13"/>
    </row>
    <row r="257" spans="1:22" ht="13.2" customHeight="1" x14ac:dyDescent="0.3">
      <c r="A257" s="28"/>
      <c r="B257" s="28"/>
      <c r="C257" s="28"/>
      <c r="D257" s="28"/>
      <c r="E257" s="28"/>
      <c r="F257" s="28"/>
      <c r="G257" s="37"/>
      <c r="H257" s="28"/>
      <c r="I257" s="28"/>
      <c r="J257" s="28"/>
      <c r="K257" s="28"/>
      <c r="L257" s="28"/>
      <c r="M257" s="28"/>
      <c r="N257" s="28"/>
      <c r="O257" s="29"/>
      <c r="P257" t="str">
        <f t="shared" si="138"/>
        <v/>
      </c>
      <c r="Q257" t="s">
        <v>574</v>
      </c>
      <c r="R257" t="s">
        <v>32</v>
      </c>
      <c r="S257" t="s">
        <v>215</v>
      </c>
      <c r="U257" t="str">
        <f t="shared" si="116"/>
        <v/>
      </c>
      <c r="V257" s="13"/>
    </row>
    <row r="258" spans="1:22" ht="13.2" customHeight="1" x14ac:dyDescent="0.3">
      <c r="A258" s="28"/>
      <c r="B258" s="28"/>
      <c r="C258" s="28"/>
      <c r="D258" s="28"/>
      <c r="E258" s="28"/>
      <c r="F258" s="28"/>
      <c r="G258" s="37"/>
      <c r="H258" s="28"/>
      <c r="I258" s="28"/>
      <c r="J258" s="28"/>
      <c r="K258" s="28"/>
      <c r="L258" s="28"/>
      <c r="M258" s="28"/>
      <c r="N258" s="28"/>
      <c r="O258" s="29"/>
      <c r="P258" t="str">
        <f>IF(D$62="","",D$62)</f>
        <v/>
      </c>
      <c r="Q258" t="s">
        <v>575</v>
      </c>
      <c r="R258" t="s">
        <v>25</v>
      </c>
      <c r="S258" t="s">
        <v>217</v>
      </c>
      <c r="U258" t="str">
        <f t="shared" si="113"/>
        <v/>
      </c>
      <c r="V258" s="13" t="str">
        <f t="shared" ref="V258" si="139">IF(OR($N$15="Int.",ISBLANK($N$15)),"",IF(AND(U259="NO*",U261="NO*"),"Case 0",IF(U258="VALID",IF(U260="VALID",IF(U259="YES",IF(U261="YES","Case 1","Case 2"),IF(U261="YES","Case 3","Case 4")),IF(U259="YES",IF(U261="YES","Case 5","Case 6"),IF(U261="YES","Case 7","Case 8"))),IF(U260="VALID",IF(U259="YES",IF(U261="YES","Case 9","Case 10"),IF(U261="YES","Case 11","Case 12")),IF(U259="YES",IF(U261="YES","Case 13","Case 14"),IF(U261="YES","Case 15","Case 16"))))))</f>
        <v/>
      </c>
    </row>
    <row r="259" spans="1:22" ht="13.2" customHeight="1" x14ac:dyDescent="0.3">
      <c r="A259" s="28"/>
      <c r="B259" s="28"/>
      <c r="C259" s="28"/>
      <c r="D259" s="28"/>
      <c r="E259" s="28"/>
      <c r="F259" s="28"/>
      <c r="G259" s="37"/>
      <c r="H259" s="28"/>
      <c r="I259" s="28"/>
      <c r="J259" s="28"/>
      <c r="K259" s="28"/>
      <c r="L259" s="28"/>
      <c r="M259" s="28"/>
      <c r="N259" s="28"/>
      <c r="O259" s="29"/>
      <c r="P259" t="str">
        <f t="shared" ref="P259:P261" si="140">IF(D$62="","",D$62)</f>
        <v/>
      </c>
      <c r="Q259" t="s">
        <v>575</v>
      </c>
      <c r="R259" t="s">
        <v>32</v>
      </c>
      <c r="S259" t="s">
        <v>217</v>
      </c>
      <c r="U259" t="str">
        <f t="shared" si="116"/>
        <v/>
      </c>
      <c r="V259" s="13"/>
    </row>
    <row r="260" spans="1:22" ht="13.2" customHeight="1" x14ac:dyDescent="0.3">
      <c r="A260" s="28"/>
      <c r="B260" s="28"/>
      <c r="C260" s="28"/>
      <c r="D260" s="28"/>
      <c r="E260" s="28"/>
      <c r="F260" s="28"/>
      <c r="G260" s="37"/>
      <c r="H260" s="28"/>
      <c r="I260" s="28"/>
      <c r="J260" s="28"/>
      <c r="K260" s="28"/>
      <c r="L260" s="28"/>
      <c r="M260" s="28"/>
      <c r="N260" s="28"/>
      <c r="O260" s="29"/>
      <c r="P260" t="str">
        <f t="shared" si="140"/>
        <v/>
      </c>
      <c r="Q260" t="s">
        <v>576</v>
      </c>
      <c r="R260" t="s">
        <v>25</v>
      </c>
      <c r="S260" t="s">
        <v>217</v>
      </c>
      <c r="U260" t="str">
        <f t="shared" si="113"/>
        <v/>
      </c>
      <c r="V260" s="13"/>
    </row>
    <row r="261" spans="1:22" ht="13.2" customHeight="1" x14ac:dyDescent="0.3">
      <c r="A261" s="28"/>
      <c r="B261" s="28"/>
      <c r="C261" s="28"/>
      <c r="D261" s="28"/>
      <c r="E261" s="28"/>
      <c r="F261" s="28"/>
      <c r="G261" s="37"/>
      <c r="H261" s="28"/>
      <c r="I261" s="28"/>
      <c r="J261" s="28"/>
      <c r="K261" s="28"/>
      <c r="L261" s="28"/>
      <c r="M261" s="28"/>
      <c r="N261" s="28"/>
      <c r="O261" s="29"/>
      <c r="P261" t="str">
        <f t="shared" si="140"/>
        <v/>
      </c>
      <c r="Q261" t="s">
        <v>576</v>
      </c>
      <c r="R261" t="s">
        <v>32</v>
      </c>
      <c r="S261" t="s">
        <v>217</v>
      </c>
      <c r="U261" t="str">
        <f t="shared" si="116"/>
        <v/>
      </c>
      <c r="V261" s="13"/>
    </row>
    <row r="262" spans="1:22" ht="13.2" customHeight="1" x14ac:dyDescent="0.3">
      <c r="A262" s="28"/>
      <c r="B262" s="28"/>
      <c r="C262" s="28"/>
      <c r="D262" s="28"/>
      <c r="E262" s="28"/>
      <c r="F262" s="28"/>
      <c r="G262" s="37"/>
      <c r="H262" s="28"/>
      <c r="I262" s="28"/>
      <c r="J262" s="28"/>
      <c r="K262" s="28"/>
      <c r="L262" s="28"/>
      <c r="M262" s="28"/>
      <c r="N262" s="28"/>
      <c r="O262" s="29"/>
      <c r="P262" t="str">
        <f>IF(D$63="","",D$63)</f>
        <v/>
      </c>
      <c r="Q262" t="s">
        <v>577</v>
      </c>
      <c r="R262" t="s">
        <v>25</v>
      </c>
      <c r="S262" t="s">
        <v>220</v>
      </c>
      <c r="U262" t="str">
        <f t="shared" si="113"/>
        <v/>
      </c>
      <c r="V262" s="13" t="str">
        <f t="shared" ref="V262" si="141">IF(OR($N$15="Int.",ISBLANK($N$15)),"",IF(AND(U263="NO*",U265="NO*"),"Case 0",IF(U262="VALID",IF(U264="VALID",IF(U263="YES",IF(U265="YES","Case 1","Case 2"),IF(U265="YES","Case 3","Case 4")),IF(U263="YES",IF(U265="YES","Case 5","Case 6"),IF(U265="YES","Case 7","Case 8"))),IF(U264="VALID",IF(U263="YES",IF(U265="YES","Case 9","Case 10"),IF(U265="YES","Case 11","Case 12")),IF(U263="YES",IF(U265="YES","Case 13","Case 14"),IF(U265="YES","Case 15","Case 16"))))))</f>
        <v/>
      </c>
    </row>
    <row r="263" spans="1:22" ht="13.2" customHeight="1" x14ac:dyDescent="0.3">
      <c r="A263" s="28"/>
      <c r="B263" s="28"/>
      <c r="C263" s="28"/>
      <c r="D263" s="28"/>
      <c r="E263" s="28"/>
      <c r="F263" s="28"/>
      <c r="G263" s="37"/>
      <c r="H263" s="28"/>
      <c r="I263" s="28"/>
      <c r="J263" s="28"/>
      <c r="K263" s="28"/>
      <c r="L263" s="28"/>
      <c r="M263" s="28"/>
      <c r="N263" s="28"/>
      <c r="O263" s="29"/>
      <c r="P263" t="str">
        <f t="shared" ref="P263:P265" si="142">IF(D$63="","",D$63)</f>
        <v/>
      </c>
      <c r="Q263" t="s">
        <v>577</v>
      </c>
      <c r="R263" t="s">
        <v>32</v>
      </c>
      <c r="S263" t="s">
        <v>220</v>
      </c>
      <c r="U263" t="str">
        <f t="shared" si="116"/>
        <v/>
      </c>
      <c r="V263" s="13"/>
    </row>
    <row r="264" spans="1:22" ht="13.2" customHeight="1" x14ac:dyDescent="0.3">
      <c r="A264" s="28"/>
      <c r="B264" s="28"/>
      <c r="C264" s="28"/>
      <c r="D264" s="28"/>
      <c r="E264" s="28"/>
      <c r="F264" s="28"/>
      <c r="G264" s="37"/>
      <c r="H264" s="28"/>
      <c r="I264" s="28"/>
      <c r="J264" s="28"/>
      <c r="K264" s="28"/>
      <c r="L264" s="28"/>
      <c r="M264" s="28"/>
      <c r="N264" s="28"/>
      <c r="O264" s="29"/>
      <c r="P264" t="str">
        <f t="shared" si="142"/>
        <v/>
      </c>
      <c r="Q264" t="s">
        <v>578</v>
      </c>
      <c r="R264" t="s">
        <v>25</v>
      </c>
      <c r="S264" t="s">
        <v>220</v>
      </c>
      <c r="U264" t="str">
        <f t="shared" si="113"/>
        <v/>
      </c>
      <c r="V264" s="13"/>
    </row>
    <row r="265" spans="1:22" ht="13.2" customHeight="1" x14ac:dyDescent="0.3">
      <c r="A265" s="28"/>
      <c r="B265" s="28"/>
      <c r="C265" s="28"/>
      <c r="D265" s="28"/>
      <c r="E265" s="28"/>
      <c r="F265" s="28"/>
      <c r="G265" s="37"/>
      <c r="H265" s="28"/>
      <c r="I265" s="28"/>
      <c r="J265" s="28"/>
      <c r="K265" s="28"/>
      <c r="L265" s="28"/>
      <c r="M265" s="28"/>
      <c r="N265" s="28"/>
      <c r="O265" s="29"/>
      <c r="P265" t="str">
        <f t="shared" si="142"/>
        <v/>
      </c>
      <c r="Q265" t="s">
        <v>578</v>
      </c>
      <c r="R265" t="s">
        <v>32</v>
      </c>
      <c r="S265" t="s">
        <v>220</v>
      </c>
      <c r="U265" t="str">
        <f t="shared" si="116"/>
        <v/>
      </c>
      <c r="V265" s="13"/>
    </row>
    <row r="266" spans="1:22" ht="13.2" customHeight="1" x14ac:dyDescent="0.3">
      <c r="A266" s="28"/>
      <c r="B266" s="28"/>
      <c r="C266" s="28"/>
      <c r="D266" s="28"/>
      <c r="E266" s="28"/>
      <c r="F266" s="28"/>
      <c r="G266" s="37"/>
      <c r="H266" s="28"/>
      <c r="I266" s="28"/>
      <c r="J266" s="28"/>
      <c r="K266" s="28"/>
      <c r="L266" s="28"/>
      <c r="M266" s="28"/>
      <c r="N266" s="28"/>
      <c r="O266" s="29"/>
      <c r="P266" t="str">
        <f>IF(D$64="","",D$64)</f>
        <v/>
      </c>
      <c r="Q266" t="s">
        <v>579</v>
      </c>
      <c r="R266" t="s">
        <v>25</v>
      </c>
      <c r="S266" t="s">
        <v>222</v>
      </c>
      <c r="U266" t="str">
        <f t="shared" si="113"/>
        <v/>
      </c>
      <c r="V266" s="13" t="str">
        <f t="shared" ref="V266" si="143">IF(OR($N$15="Int.",ISBLANK($N$15)),"",IF(AND(U267="NO*",U269="NO*"),"Case 0",IF(U266="VALID",IF(U268="VALID",IF(U267="YES",IF(U269="YES","Case 1","Case 2"),IF(U269="YES","Case 3","Case 4")),IF(U267="YES",IF(U269="YES","Case 5","Case 6"),IF(U269="YES","Case 7","Case 8"))),IF(U268="VALID",IF(U267="YES",IF(U269="YES","Case 9","Case 10"),IF(U269="YES","Case 11","Case 12")),IF(U267="YES",IF(U269="YES","Case 13","Case 14"),IF(U269="YES","Case 15","Case 16"))))))</f>
        <v/>
      </c>
    </row>
    <row r="267" spans="1:22" ht="13.2" customHeight="1" x14ac:dyDescent="0.3">
      <c r="A267" s="28"/>
      <c r="B267" s="28"/>
      <c r="C267" s="28"/>
      <c r="D267" s="28"/>
      <c r="E267" s="28"/>
      <c r="F267" s="28"/>
      <c r="G267" s="37"/>
      <c r="H267" s="28"/>
      <c r="I267" s="28"/>
      <c r="J267" s="28"/>
      <c r="K267" s="28"/>
      <c r="L267" s="28"/>
      <c r="M267" s="28"/>
      <c r="N267" s="28"/>
      <c r="O267" s="29"/>
      <c r="P267" t="str">
        <f t="shared" ref="P267:P269" si="144">IF(D$64="","",D$64)</f>
        <v/>
      </c>
      <c r="Q267" t="s">
        <v>579</v>
      </c>
      <c r="R267" t="s">
        <v>32</v>
      </c>
      <c r="S267" t="s">
        <v>222</v>
      </c>
      <c r="U267" t="str">
        <f t="shared" si="116"/>
        <v/>
      </c>
      <c r="V267" s="13"/>
    </row>
    <row r="268" spans="1:22" ht="13.2" customHeight="1" x14ac:dyDescent="0.3">
      <c r="A268" s="28"/>
      <c r="B268" s="28"/>
      <c r="C268" s="28"/>
      <c r="D268" s="28"/>
      <c r="E268" s="28"/>
      <c r="F268" s="28"/>
      <c r="G268" s="37"/>
      <c r="H268" s="28"/>
      <c r="I268" s="28"/>
      <c r="J268" s="28"/>
      <c r="K268" s="28"/>
      <c r="L268" s="28"/>
      <c r="M268" s="28"/>
      <c r="N268" s="28"/>
      <c r="O268" s="29"/>
      <c r="P268" t="str">
        <f t="shared" si="144"/>
        <v/>
      </c>
      <c r="Q268" t="s">
        <v>580</v>
      </c>
      <c r="R268" t="s">
        <v>25</v>
      </c>
      <c r="S268" t="s">
        <v>222</v>
      </c>
      <c r="U268" t="str">
        <f t="shared" si="113"/>
        <v/>
      </c>
      <c r="V268" s="13"/>
    </row>
    <row r="269" spans="1:22" ht="13.2" customHeight="1" x14ac:dyDescent="0.3">
      <c r="A269" s="28"/>
      <c r="B269" s="28"/>
      <c r="C269" s="28"/>
      <c r="D269" s="28"/>
      <c r="E269" s="28"/>
      <c r="F269" s="28"/>
      <c r="G269" s="37"/>
      <c r="H269" s="28"/>
      <c r="I269" s="28"/>
      <c r="J269" s="28"/>
      <c r="K269" s="28"/>
      <c r="L269" s="28"/>
      <c r="M269" s="28"/>
      <c r="N269" s="28"/>
      <c r="O269" s="29"/>
      <c r="P269" t="str">
        <f t="shared" si="144"/>
        <v/>
      </c>
      <c r="Q269" t="s">
        <v>580</v>
      </c>
      <c r="R269" t="s">
        <v>32</v>
      </c>
      <c r="S269" t="s">
        <v>222</v>
      </c>
      <c r="U269" t="str">
        <f t="shared" si="116"/>
        <v/>
      </c>
      <c r="V269" s="13"/>
    </row>
    <row r="270" spans="1:22" ht="13.2" customHeight="1" x14ac:dyDescent="0.3">
      <c r="A270" s="28"/>
      <c r="B270" s="28"/>
      <c r="C270" s="28"/>
      <c r="D270" s="28"/>
      <c r="E270" s="28"/>
      <c r="F270" s="28"/>
      <c r="G270" s="37"/>
      <c r="H270" s="28"/>
      <c r="I270" s="28"/>
      <c r="J270" s="28"/>
      <c r="K270" s="28"/>
      <c r="L270" s="28"/>
      <c r="M270" s="28"/>
      <c r="N270" s="28"/>
      <c r="O270" s="29"/>
      <c r="P270" t="str">
        <f>IF(D$65="","",D$65)</f>
        <v/>
      </c>
      <c r="Q270" t="s">
        <v>581</v>
      </c>
      <c r="R270" t="s">
        <v>25</v>
      </c>
      <c r="S270" t="s">
        <v>225</v>
      </c>
      <c r="U270" t="str">
        <f t="shared" si="113"/>
        <v/>
      </c>
      <c r="V270" s="13" t="str">
        <f t="shared" ref="V270" si="145">IF(OR($N$15="Int.",ISBLANK($N$15)),"",IF(AND(U271="NO*",U273="NO*"),"Case 0",IF(U270="VALID",IF(U272="VALID",IF(U271="YES",IF(U273="YES","Case 1","Case 2"),IF(U273="YES","Case 3","Case 4")),IF(U271="YES",IF(U273="YES","Case 5","Case 6"),IF(U273="YES","Case 7","Case 8"))),IF(U272="VALID",IF(U271="YES",IF(U273="YES","Case 9","Case 10"),IF(U273="YES","Case 11","Case 12")),IF(U271="YES",IF(U273="YES","Case 13","Case 14"),IF(U273="YES","Case 15","Case 16"))))))</f>
        <v/>
      </c>
    </row>
    <row r="271" spans="1:22" ht="13.2" customHeight="1" x14ac:dyDescent="0.3">
      <c r="A271" s="28"/>
      <c r="B271" s="28"/>
      <c r="C271" s="28"/>
      <c r="D271" s="28"/>
      <c r="E271" s="28"/>
      <c r="F271" s="28"/>
      <c r="G271" s="37"/>
      <c r="H271" s="28"/>
      <c r="I271" s="28"/>
      <c r="J271" s="28"/>
      <c r="K271" s="28"/>
      <c r="L271" s="28"/>
      <c r="M271" s="28"/>
      <c r="N271" s="28"/>
      <c r="O271" s="29"/>
      <c r="P271" t="str">
        <f t="shared" ref="P271:P273" si="146">IF(D$65="","",D$65)</f>
        <v/>
      </c>
      <c r="Q271" t="s">
        <v>581</v>
      </c>
      <c r="R271" t="s">
        <v>32</v>
      </c>
      <c r="S271" t="s">
        <v>225</v>
      </c>
      <c r="U271" t="str">
        <f t="shared" si="116"/>
        <v/>
      </c>
      <c r="V271" s="13"/>
    </row>
    <row r="272" spans="1:22" ht="13.2" customHeight="1" x14ac:dyDescent="0.3">
      <c r="A272" s="28"/>
      <c r="B272" s="28"/>
      <c r="C272" s="28"/>
      <c r="D272" s="28"/>
      <c r="E272" s="28"/>
      <c r="F272" s="28"/>
      <c r="G272" s="37"/>
      <c r="H272" s="28"/>
      <c r="I272" s="28"/>
      <c r="J272" s="28"/>
      <c r="K272" s="28"/>
      <c r="L272" s="28"/>
      <c r="M272" s="28"/>
      <c r="N272" s="28"/>
      <c r="O272" s="29"/>
      <c r="P272" t="str">
        <f t="shared" si="146"/>
        <v/>
      </c>
      <c r="Q272" t="s">
        <v>582</v>
      </c>
      <c r="R272" t="s">
        <v>25</v>
      </c>
      <c r="S272" t="s">
        <v>225</v>
      </c>
      <c r="U272" t="str">
        <f t="shared" si="113"/>
        <v/>
      </c>
      <c r="V272" s="13"/>
    </row>
    <row r="273" spans="1:22" ht="13.2" customHeight="1" x14ac:dyDescent="0.3">
      <c r="A273" s="28"/>
      <c r="B273" s="28"/>
      <c r="C273" s="28"/>
      <c r="D273" s="28"/>
      <c r="E273" s="28"/>
      <c r="F273" s="28"/>
      <c r="G273" s="37"/>
      <c r="H273" s="28"/>
      <c r="I273" s="28"/>
      <c r="J273" s="28"/>
      <c r="K273" s="28"/>
      <c r="L273" s="28"/>
      <c r="M273" s="28"/>
      <c r="N273" s="28"/>
      <c r="O273" s="29"/>
      <c r="P273" t="str">
        <f t="shared" si="146"/>
        <v/>
      </c>
      <c r="Q273" t="s">
        <v>582</v>
      </c>
      <c r="R273" t="s">
        <v>32</v>
      </c>
      <c r="S273" t="s">
        <v>225</v>
      </c>
      <c r="U273" t="str">
        <f t="shared" si="116"/>
        <v/>
      </c>
      <c r="V273" s="13"/>
    </row>
    <row r="274" spans="1:22" ht="13.2" customHeight="1" x14ac:dyDescent="0.3">
      <c r="A274" s="28"/>
      <c r="B274" s="28"/>
      <c r="C274" s="28"/>
      <c r="D274" s="28"/>
      <c r="E274" s="28"/>
      <c r="F274" s="28"/>
      <c r="G274" s="37"/>
      <c r="H274" s="28"/>
      <c r="I274" s="28"/>
      <c r="J274" s="28"/>
      <c r="K274" s="28"/>
      <c r="L274" s="28"/>
      <c r="M274" s="28"/>
      <c r="N274" s="28"/>
      <c r="O274" s="29"/>
      <c r="P274" t="str">
        <f>IF(D$66="","",D$66)</f>
        <v/>
      </c>
      <c r="Q274" t="s">
        <v>583</v>
      </c>
      <c r="R274" t="s">
        <v>25</v>
      </c>
      <c r="S274" t="s">
        <v>227</v>
      </c>
      <c r="U274" t="str">
        <f t="shared" ref="U274:U336" si="147">IF($T$1&lt;&gt;"Cq","",IF(T274="","INVALID",IF(T274&lt;33,"VALID","INVALID")))</f>
        <v/>
      </c>
      <c r="V274" s="13" t="str">
        <f t="shared" ref="V274" si="148">IF(OR($N$15="Int.",ISBLANK($N$15)),"",IF(AND(U275="NO*",U277="NO*"),"Case 0",IF(U274="VALID",IF(U276="VALID",IF(U275="YES",IF(U277="YES","Case 1","Case 2"),IF(U277="YES","Case 3","Case 4")),IF(U275="YES",IF(U277="YES","Case 5","Case 6"),IF(U277="YES","Case 7","Case 8"))),IF(U276="VALID",IF(U275="YES",IF(U277="YES","Case 9","Case 10"),IF(U277="YES","Case 11","Case 12")),IF(U275="YES",IF(U277="YES","Case 13","Case 14"),IF(U277="YES","Case 15","Case 16"))))))</f>
        <v/>
      </c>
    </row>
    <row r="275" spans="1:22" ht="13.2" customHeight="1" x14ac:dyDescent="0.3">
      <c r="A275" s="28"/>
      <c r="B275" s="28"/>
      <c r="C275" s="28"/>
      <c r="D275" s="28"/>
      <c r="E275" s="28"/>
      <c r="F275" s="28"/>
      <c r="G275" s="37"/>
      <c r="H275" s="28"/>
      <c r="I275" s="28"/>
      <c r="J275" s="28"/>
      <c r="K275" s="28"/>
      <c r="L275" s="28"/>
      <c r="M275" s="28"/>
      <c r="N275" s="28"/>
      <c r="O275" s="29"/>
      <c r="P275" t="str">
        <f t="shared" ref="P275:P277" si="149">IF(D$66="","",D$66)</f>
        <v/>
      </c>
      <c r="Q275" t="s">
        <v>583</v>
      </c>
      <c r="R275" t="s">
        <v>32</v>
      </c>
      <c r="S275" t="s">
        <v>227</v>
      </c>
      <c r="U275" t="str">
        <f t="shared" ref="U275:U337" si="150">IF($T$1&lt;&gt;"Cq","",IF(T275="","NO",IF(T275&lt;33,"YES","NO*")))</f>
        <v/>
      </c>
      <c r="V275" s="13"/>
    </row>
    <row r="276" spans="1:22" ht="13.2" customHeight="1" x14ac:dyDescent="0.3">
      <c r="A276" s="28"/>
      <c r="B276" s="28"/>
      <c r="C276" s="28"/>
      <c r="D276" s="28"/>
      <c r="E276" s="28"/>
      <c r="F276" s="28"/>
      <c r="G276" s="37"/>
      <c r="H276" s="28"/>
      <c r="I276" s="28"/>
      <c r="J276" s="28"/>
      <c r="K276" s="28"/>
      <c r="L276" s="28"/>
      <c r="M276" s="28"/>
      <c r="N276" s="28"/>
      <c r="O276" s="29"/>
      <c r="P276" t="str">
        <f t="shared" si="149"/>
        <v/>
      </c>
      <c r="Q276" t="s">
        <v>584</v>
      </c>
      <c r="R276" t="s">
        <v>25</v>
      </c>
      <c r="S276" t="s">
        <v>227</v>
      </c>
      <c r="U276" t="str">
        <f t="shared" si="147"/>
        <v/>
      </c>
      <c r="V276" s="13"/>
    </row>
    <row r="277" spans="1:22" ht="13.2" customHeight="1" x14ac:dyDescent="0.3">
      <c r="A277" s="28"/>
      <c r="B277" s="28"/>
      <c r="C277" s="28"/>
      <c r="D277" s="28"/>
      <c r="E277" s="28"/>
      <c r="F277" s="28"/>
      <c r="G277" s="37"/>
      <c r="H277" s="28"/>
      <c r="I277" s="28"/>
      <c r="J277" s="28"/>
      <c r="K277" s="28"/>
      <c r="L277" s="28"/>
      <c r="M277" s="28"/>
      <c r="N277" s="28"/>
      <c r="O277" s="29"/>
      <c r="P277" t="str">
        <f t="shared" si="149"/>
        <v/>
      </c>
      <c r="Q277" t="s">
        <v>584</v>
      </c>
      <c r="R277" t="s">
        <v>32</v>
      </c>
      <c r="S277" t="s">
        <v>227</v>
      </c>
      <c r="U277" t="str">
        <f t="shared" si="150"/>
        <v/>
      </c>
      <c r="V277" s="13"/>
    </row>
    <row r="278" spans="1:22" ht="13.2" customHeight="1" x14ac:dyDescent="0.3">
      <c r="A278" s="28"/>
      <c r="B278" s="28"/>
      <c r="C278" s="28"/>
      <c r="D278" s="28"/>
      <c r="E278" s="28"/>
      <c r="F278" s="28"/>
      <c r="G278" s="37"/>
      <c r="H278" s="28"/>
      <c r="I278" s="28"/>
      <c r="J278" s="28"/>
      <c r="K278" s="28"/>
      <c r="L278" s="28"/>
      <c r="M278" s="28"/>
      <c r="N278" s="28"/>
      <c r="O278" s="29"/>
      <c r="P278" t="str">
        <f>IF(D$67="","",D$67)</f>
        <v/>
      </c>
      <c r="Q278" t="s">
        <v>585</v>
      </c>
      <c r="R278" t="s">
        <v>25</v>
      </c>
      <c r="S278" t="s">
        <v>230</v>
      </c>
      <c r="U278" t="str">
        <f t="shared" si="147"/>
        <v/>
      </c>
      <c r="V278" s="13" t="str">
        <f t="shared" ref="V278" si="151">IF(OR($N$15="Int.",ISBLANK($N$15)),"",IF(AND(U279="NO*",U281="NO*"),"Case 0",IF(U278="VALID",IF(U280="VALID",IF(U279="YES",IF(U281="YES","Case 1","Case 2"),IF(U281="YES","Case 3","Case 4")),IF(U279="YES",IF(U281="YES","Case 5","Case 6"),IF(U281="YES","Case 7","Case 8"))),IF(U280="VALID",IF(U279="YES",IF(U281="YES","Case 9","Case 10"),IF(U281="YES","Case 11","Case 12")),IF(U279="YES",IF(U281="YES","Case 13","Case 14"),IF(U281="YES","Case 15","Case 16"))))))</f>
        <v/>
      </c>
    </row>
    <row r="279" spans="1:22" ht="13.2" customHeight="1" x14ac:dyDescent="0.3">
      <c r="A279" s="28"/>
      <c r="B279" s="28"/>
      <c r="C279" s="28"/>
      <c r="D279" s="28"/>
      <c r="E279" s="28"/>
      <c r="F279" s="28"/>
      <c r="G279" s="37"/>
      <c r="H279" s="28"/>
      <c r="I279" s="28"/>
      <c r="J279" s="28"/>
      <c r="K279" s="28"/>
      <c r="L279" s="28"/>
      <c r="M279" s="28"/>
      <c r="N279" s="28"/>
      <c r="O279" s="29"/>
      <c r="P279" t="str">
        <f t="shared" ref="P279:P281" si="152">IF(D$67="","",D$67)</f>
        <v/>
      </c>
      <c r="Q279" t="s">
        <v>585</v>
      </c>
      <c r="R279" t="s">
        <v>32</v>
      </c>
      <c r="S279" t="s">
        <v>230</v>
      </c>
      <c r="U279" t="str">
        <f t="shared" si="150"/>
        <v/>
      </c>
      <c r="V279" s="13"/>
    </row>
    <row r="280" spans="1:22" ht="13.2" customHeight="1" x14ac:dyDescent="0.3">
      <c r="A280" s="28"/>
      <c r="B280" s="28"/>
      <c r="C280" s="28"/>
      <c r="D280" s="28"/>
      <c r="E280" s="28"/>
      <c r="F280" s="28"/>
      <c r="G280" s="37"/>
      <c r="H280" s="28"/>
      <c r="I280" s="28"/>
      <c r="J280" s="28"/>
      <c r="K280" s="28"/>
      <c r="L280" s="28"/>
      <c r="M280" s="28"/>
      <c r="N280" s="28"/>
      <c r="O280" s="29"/>
      <c r="P280" t="str">
        <f t="shared" si="152"/>
        <v/>
      </c>
      <c r="Q280" t="s">
        <v>586</v>
      </c>
      <c r="R280" t="s">
        <v>25</v>
      </c>
      <c r="S280" t="s">
        <v>230</v>
      </c>
      <c r="U280" t="str">
        <f t="shared" si="147"/>
        <v/>
      </c>
      <c r="V280" s="13"/>
    </row>
    <row r="281" spans="1:22" ht="13.2" customHeight="1" x14ac:dyDescent="0.3">
      <c r="A281" s="28"/>
      <c r="B281" s="28"/>
      <c r="C281" s="28"/>
      <c r="D281" s="28"/>
      <c r="E281" s="28"/>
      <c r="F281" s="28"/>
      <c r="G281" s="37"/>
      <c r="H281" s="28"/>
      <c r="I281" s="28"/>
      <c r="J281" s="28"/>
      <c r="K281" s="28"/>
      <c r="L281" s="28"/>
      <c r="M281" s="28"/>
      <c r="N281" s="28"/>
      <c r="O281" s="29"/>
      <c r="P281" t="str">
        <f t="shared" si="152"/>
        <v/>
      </c>
      <c r="Q281" t="s">
        <v>586</v>
      </c>
      <c r="R281" t="s">
        <v>32</v>
      </c>
      <c r="S281" t="s">
        <v>230</v>
      </c>
      <c r="U281" t="str">
        <f t="shared" si="150"/>
        <v/>
      </c>
      <c r="V281" s="13"/>
    </row>
    <row r="282" spans="1:22" ht="13.2" customHeight="1" x14ac:dyDescent="0.3">
      <c r="A282" s="28"/>
      <c r="B282" s="28"/>
      <c r="C282" s="28"/>
      <c r="D282" s="28"/>
      <c r="E282" s="28"/>
      <c r="F282" s="28"/>
      <c r="G282" s="37"/>
      <c r="H282" s="28"/>
      <c r="I282" s="28"/>
      <c r="J282" s="28"/>
      <c r="K282" s="28"/>
      <c r="L282" s="28"/>
      <c r="M282" s="28"/>
      <c r="N282" s="28"/>
      <c r="O282" s="29"/>
      <c r="P282" t="str">
        <f>IF(D$68="","",D$68)</f>
        <v/>
      </c>
      <c r="Q282" t="s">
        <v>587</v>
      </c>
      <c r="R282" t="s">
        <v>25</v>
      </c>
      <c r="S282" t="s">
        <v>232</v>
      </c>
      <c r="U282" t="str">
        <f t="shared" si="147"/>
        <v/>
      </c>
      <c r="V282" s="13" t="str">
        <f t="shared" ref="V282" si="153">IF(OR($N$15="Int.",ISBLANK($N$15)),"",IF(AND(U283="NO*",U285="NO*"),"Case 0",IF(U282="VALID",IF(U284="VALID",IF(U283="YES",IF(U285="YES","Case 1","Case 2"),IF(U285="YES","Case 3","Case 4")),IF(U283="YES",IF(U285="YES","Case 5","Case 6"),IF(U285="YES","Case 7","Case 8"))),IF(U284="VALID",IF(U283="YES",IF(U285="YES","Case 9","Case 10"),IF(U285="YES","Case 11","Case 12")),IF(U283="YES",IF(U285="YES","Case 13","Case 14"),IF(U285="YES","Case 15","Case 16"))))))</f>
        <v/>
      </c>
    </row>
    <row r="283" spans="1:22" ht="13.2" customHeight="1" x14ac:dyDescent="0.3">
      <c r="A283" s="28"/>
      <c r="B283" s="28"/>
      <c r="C283" s="28"/>
      <c r="D283" s="28"/>
      <c r="E283" s="28"/>
      <c r="F283" s="28"/>
      <c r="G283" s="37"/>
      <c r="H283" s="28"/>
      <c r="I283" s="28"/>
      <c r="J283" s="28"/>
      <c r="K283" s="28"/>
      <c r="L283" s="28"/>
      <c r="M283" s="28"/>
      <c r="N283" s="28"/>
      <c r="O283" s="29"/>
      <c r="P283" t="str">
        <f t="shared" ref="P283:P285" si="154">IF(D$68="","",D$68)</f>
        <v/>
      </c>
      <c r="Q283" t="s">
        <v>587</v>
      </c>
      <c r="R283" t="s">
        <v>32</v>
      </c>
      <c r="S283" t="s">
        <v>232</v>
      </c>
      <c r="U283" t="str">
        <f t="shared" si="150"/>
        <v/>
      </c>
      <c r="V283" s="13"/>
    </row>
    <row r="284" spans="1:22" ht="13.2" customHeight="1" x14ac:dyDescent="0.3">
      <c r="A284" s="28"/>
      <c r="B284" s="28"/>
      <c r="C284" s="28"/>
      <c r="D284" s="28"/>
      <c r="E284" s="28"/>
      <c r="F284" s="28"/>
      <c r="G284" s="37"/>
      <c r="H284" s="28"/>
      <c r="I284" s="28"/>
      <c r="J284" s="28"/>
      <c r="K284" s="28"/>
      <c r="L284" s="28"/>
      <c r="M284" s="28"/>
      <c r="N284" s="28"/>
      <c r="O284" s="29"/>
      <c r="P284" t="str">
        <f t="shared" si="154"/>
        <v/>
      </c>
      <c r="Q284" t="s">
        <v>588</v>
      </c>
      <c r="R284" t="s">
        <v>25</v>
      </c>
      <c r="S284" t="s">
        <v>232</v>
      </c>
      <c r="U284" t="str">
        <f t="shared" si="147"/>
        <v/>
      </c>
      <c r="V284" s="13"/>
    </row>
    <row r="285" spans="1:22" ht="13.2" customHeight="1" x14ac:dyDescent="0.3">
      <c r="A285" s="28"/>
      <c r="B285" s="28"/>
      <c r="C285" s="28"/>
      <c r="D285" s="28"/>
      <c r="E285" s="28"/>
      <c r="F285" s="28"/>
      <c r="G285" s="37"/>
      <c r="H285" s="28"/>
      <c r="I285" s="28"/>
      <c r="J285" s="28"/>
      <c r="K285" s="28"/>
      <c r="L285" s="28"/>
      <c r="M285" s="28"/>
      <c r="N285" s="28"/>
      <c r="O285" s="29"/>
      <c r="P285" t="str">
        <f t="shared" si="154"/>
        <v/>
      </c>
      <c r="Q285" t="s">
        <v>588</v>
      </c>
      <c r="R285" t="s">
        <v>32</v>
      </c>
      <c r="S285" t="s">
        <v>232</v>
      </c>
      <c r="U285" t="str">
        <f t="shared" si="150"/>
        <v/>
      </c>
      <c r="V285" s="13"/>
    </row>
    <row r="286" spans="1:22" ht="13.2" customHeight="1" x14ac:dyDescent="0.3">
      <c r="A286" s="28"/>
      <c r="B286" s="28"/>
      <c r="C286" s="28"/>
      <c r="D286" s="28"/>
      <c r="E286" s="28"/>
      <c r="F286" s="28"/>
      <c r="G286" s="37"/>
      <c r="H286" s="28"/>
      <c r="I286" s="28"/>
      <c r="J286" s="28"/>
      <c r="K286" s="28"/>
      <c r="L286" s="28"/>
      <c r="M286" s="28"/>
      <c r="N286" s="28"/>
      <c r="O286" s="29"/>
      <c r="P286" t="str">
        <f>IF(D$69="","",D$69)</f>
        <v/>
      </c>
      <c r="Q286" t="s">
        <v>589</v>
      </c>
      <c r="R286" t="s">
        <v>25</v>
      </c>
      <c r="S286" t="s">
        <v>235</v>
      </c>
      <c r="U286" t="str">
        <f t="shared" si="147"/>
        <v/>
      </c>
      <c r="V286" s="13" t="str">
        <f t="shared" ref="V286" si="155">IF(OR($N$15="Int.",ISBLANK($N$15)),"",IF(AND(U287="NO*",U289="NO*"),"Case 0",IF(U286="VALID",IF(U288="VALID",IF(U287="YES",IF(U289="YES","Case 1","Case 2"),IF(U289="YES","Case 3","Case 4")),IF(U287="YES",IF(U289="YES","Case 5","Case 6"),IF(U289="YES","Case 7","Case 8"))),IF(U288="VALID",IF(U287="YES",IF(U289="YES","Case 9","Case 10"),IF(U289="YES","Case 11","Case 12")),IF(U287="YES",IF(U289="YES","Case 13","Case 14"),IF(U289="YES","Case 15","Case 16"))))))</f>
        <v/>
      </c>
    </row>
    <row r="287" spans="1:22" ht="13.2" customHeight="1" x14ac:dyDescent="0.3">
      <c r="A287" s="28"/>
      <c r="B287" s="28"/>
      <c r="C287" s="28"/>
      <c r="D287" s="28"/>
      <c r="E287" s="28"/>
      <c r="F287" s="28"/>
      <c r="G287" s="37"/>
      <c r="H287" s="28"/>
      <c r="I287" s="28"/>
      <c r="J287" s="28"/>
      <c r="K287" s="28"/>
      <c r="L287" s="28"/>
      <c r="M287" s="28"/>
      <c r="N287" s="28"/>
      <c r="O287" s="29"/>
      <c r="P287" t="str">
        <f t="shared" ref="P287:P289" si="156">IF(D$69="","",D$69)</f>
        <v/>
      </c>
      <c r="Q287" t="s">
        <v>589</v>
      </c>
      <c r="R287" t="s">
        <v>32</v>
      </c>
      <c r="S287" t="s">
        <v>235</v>
      </c>
      <c r="U287" t="str">
        <f t="shared" si="150"/>
        <v/>
      </c>
      <c r="V287" s="13"/>
    </row>
    <row r="288" spans="1:22" ht="13.2" customHeight="1" x14ac:dyDescent="0.3">
      <c r="A288" s="28"/>
      <c r="B288" s="28"/>
      <c r="C288" s="28"/>
      <c r="D288" s="28"/>
      <c r="E288" s="28"/>
      <c r="F288" s="28"/>
      <c r="G288" s="37"/>
      <c r="H288" s="28"/>
      <c r="I288" s="28"/>
      <c r="J288" s="28"/>
      <c r="K288" s="28"/>
      <c r="L288" s="28"/>
      <c r="M288" s="28"/>
      <c r="N288" s="28"/>
      <c r="O288" s="29"/>
      <c r="P288" t="str">
        <f t="shared" si="156"/>
        <v/>
      </c>
      <c r="Q288" t="s">
        <v>63</v>
      </c>
      <c r="R288" t="s">
        <v>25</v>
      </c>
      <c r="S288" t="s">
        <v>235</v>
      </c>
      <c r="U288" t="str">
        <f t="shared" si="147"/>
        <v/>
      </c>
      <c r="V288" s="13"/>
    </row>
    <row r="289" spans="1:22" ht="13.2" customHeight="1" x14ac:dyDescent="0.3">
      <c r="A289" s="28"/>
      <c r="B289" s="28"/>
      <c r="C289" s="28"/>
      <c r="D289" s="28"/>
      <c r="E289" s="28"/>
      <c r="F289" s="28"/>
      <c r="G289" s="37"/>
      <c r="H289" s="28"/>
      <c r="I289" s="28"/>
      <c r="J289" s="28"/>
      <c r="K289" s="28"/>
      <c r="L289" s="28"/>
      <c r="M289" s="28"/>
      <c r="N289" s="28"/>
      <c r="O289" s="29"/>
      <c r="P289" t="str">
        <f t="shared" si="156"/>
        <v/>
      </c>
      <c r="Q289" t="s">
        <v>63</v>
      </c>
      <c r="R289" t="s">
        <v>32</v>
      </c>
      <c r="S289" t="s">
        <v>235</v>
      </c>
      <c r="U289" t="str">
        <f t="shared" si="150"/>
        <v/>
      </c>
      <c r="V289" s="13"/>
    </row>
    <row r="290" spans="1:22" ht="13.2" customHeight="1" x14ac:dyDescent="0.3">
      <c r="A290" s="28"/>
      <c r="B290" s="28"/>
      <c r="C290" s="28"/>
      <c r="D290" s="28"/>
      <c r="E290" s="28"/>
      <c r="F290" s="28"/>
      <c r="G290" s="37"/>
      <c r="H290" s="28"/>
      <c r="I290" s="28"/>
      <c r="J290" s="28"/>
      <c r="K290" s="28"/>
      <c r="L290" s="28"/>
      <c r="M290" s="28"/>
      <c r="N290" s="28"/>
      <c r="O290" s="29"/>
      <c r="P290" t="str">
        <f>IF(D$70="","",D$70)</f>
        <v/>
      </c>
      <c r="Q290" t="s">
        <v>590</v>
      </c>
      <c r="R290" t="s">
        <v>25</v>
      </c>
      <c r="S290" t="s">
        <v>237</v>
      </c>
      <c r="U290" t="str">
        <f t="shared" si="147"/>
        <v/>
      </c>
      <c r="V290" s="13" t="str">
        <f t="shared" ref="V290" si="157">IF(OR($N$15="Int.",ISBLANK($N$15)),"",IF(AND(U291="NO*",U293="NO*"),"Case 0",IF(U290="VALID",IF(U292="VALID",IF(U291="YES",IF(U293="YES","Case 1","Case 2"),IF(U293="YES","Case 3","Case 4")),IF(U291="YES",IF(U293="YES","Case 5","Case 6"),IF(U293="YES","Case 7","Case 8"))),IF(U292="VALID",IF(U291="YES",IF(U293="YES","Case 9","Case 10"),IF(U293="YES","Case 11","Case 12")),IF(U291="YES",IF(U293="YES","Case 13","Case 14"),IF(U293="YES","Case 15","Case 16"))))))</f>
        <v/>
      </c>
    </row>
    <row r="291" spans="1:22" ht="13.2" customHeight="1" x14ac:dyDescent="0.3">
      <c r="A291" s="28"/>
      <c r="B291" s="28"/>
      <c r="C291" s="28"/>
      <c r="D291" s="28"/>
      <c r="E291" s="28"/>
      <c r="F291" s="28"/>
      <c r="G291" s="37"/>
      <c r="H291" s="28"/>
      <c r="I291" s="28"/>
      <c r="J291" s="28"/>
      <c r="K291" s="28"/>
      <c r="L291" s="28"/>
      <c r="M291" s="28"/>
      <c r="N291" s="28"/>
      <c r="O291" s="29"/>
      <c r="P291" t="str">
        <f t="shared" ref="P291:P293" si="158">IF(D$70="","",D$70)</f>
        <v/>
      </c>
      <c r="Q291" t="s">
        <v>590</v>
      </c>
      <c r="R291" t="s">
        <v>32</v>
      </c>
      <c r="S291" t="s">
        <v>237</v>
      </c>
      <c r="U291" t="str">
        <f t="shared" si="150"/>
        <v/>
      </c>
      <c r="V291" s="13"/>
    </row>
    <row r="292" spans="1:22" ht="13.2" customHeight="1" x14ac:dyDescent="0.3">
      <c r="A292" s="28"/>
      <c r="B292" s="28"/>
      <c r="C292" s="28"/>
      <c r="D292" s="28"/>
      <c r="E292" s="28"/>
      <c r="F292" s="28"/>
      <c r="G292" s="37"/>
      <c r="H292" s="28"/>
      <c r="I292" s="28"/>
      <c r="J292" s="28"/>
      <c r="K292" s="28"/>
      <c r="L292" s="28"/>
      <c r="M292" s="28"/>
      <c r="N292" s="28"/>
      <c r="O292" s="29"/>
      <c r="P292" t="str">
        <f t="shared" si="158"/>
        <v/>
      </c>
      <c r="Q292" t="s">
        <v>591</v>
      </c>
      <c r="R292" t="s">
        <v>25</v>
      </c>
      <c r="S292" t="s">
        <v>237</v>
      </c>
      <c r="U292" t="str">
        <f t="shared" si="147"/>
        <v/>
      </c>
      <c r="V292" s="13"/>
    </row>
    <row r="293" spans="1:22" ht="13.2" customHeight="1" x14ac:dyDescent="0.3">
      <c r="A293" s="28"/>
      <c r="B293" s="28"/>
      <c r="C293" s="28"/>
      <c r="D293" s="28"/>
      <c r="E293" s="28"/>
      <c r="F293" s="28"/>
      <c r="G293" s="37"/>
      <c r="H293" s="28"/>
      <c r="I293" s="28"/>
      <c r="J293" s="28"/>
      <c r="K293" s="28"/>
      <c r="L293" s="28"/>
      <c r="M293" s="28"/>
      <c r="N293" s="28"/>
      <c r="O293" s="29"/>
      <c r="P293" t="str">
        <f t="shared" si="158"/>
        <v/>
      </c>
      <c r="Q293" t="s">
        <v>591</v>
      </c>
      <c r="R293" t="s">
        <v>32</v>
      </c>
      <c r="S293" t="s">
        <v>237</v>
      </c>
      <c r="U293" t="str">
        <f t="shared" si="150"/>
        <v/>
      </c>
      <c r="V293" s="13"/>
    </row>
    <row r="294" spans="1:22" ht="13.2" customHeight="1" x14ac:dyDescent="0.3">
      <c r="A294" s="28"/>
      <c r="B294" s="28"/>
      <c r="C294" s="28"/>
      <c r="D294" s="28"/>
      <c r="E294" s="28"/>
      <c r="F294" s="28"/>
      <c r="G294" s="37"/>
      <c r="H294" s="28"/>
      <c r="I294" s="28"/>
      <c r="J294" s="28"/>
      <c r="K294" s="28"/>
      <c r="L294" s="28"/>
      <c r="M294" s="28"/>
      <c r="N294" s="28"/>
      <c r="O294" s="29"/>
      <c r="P294" t="str">
        <f>IF(D$71="","",D$71)</f>
        <v/>
      </c>
      <c r="Q294" t="s">
        <v>592</v>
      </c>
      <c r="R294" t="s">
        <v>25</v>
      </c>
      <c r="S294" t="s">
        <v>240</v>
      </c>
      <c r="U294" t="str">
        <f t="shared" si="147"/>
        <v/>
      </c>
      <c r="V294" s="13" t="str">
        <f t="shared" ref="V294" si="159">IF(OR($N$15="Int.",ISBLANK($N$15)),"",IF(AND(U295="NO*",U297="NO*"),"Case 0",IF(U294="VALID",IF(U296="VALID",IF(U295="YES",IF(U297="YES","Case 1","Case 2"),IF(U297="YES","Case 3","Case 4")),IF(U295="YES",IF(U297="YES","Case 5","Case 6"),IF(U297="YES","Case 7","Case 8"))),IF(U296="VALID",IF(U295="YES",IF(U297="YES","Case 9","Case 10"),IF(U297="YES","Case 11","Case 12")),IF(U295="YES",IF(U297="YES","Case 13","Case 14"),IF(U297="YES","Case 15","Case 16"))))))</f>
        <v/>
      </c>
    </row>
    <row r="295" spans="1:22" ht="13.2" customHeight="1" x14ac:dyDescent="0.3">
      <c r="A295" s="28"/>
      <c r="B295" s="28"/>
      <c r="C295" s="28"/>
      <c r="D295" s="28"/>
      <c r="E295" s="28"/>
      <c r="F295" s="28"/>
      <c r="G295" s="37"/>
      <c r="H295" s="28"/>
      <c r="I295" s="28"/>
      <c r="J295" s="28"/>
      <c r="K295" s="28"/>
      <c r="L295" s="28"/>
      <c r="M295" s="28"/>
      <c r="N295" s="28"/>
      <c r="O295" s="29"/>
      <c r="P295" t="str">
        <f t="shared" ref="P295:P297" si="160">IF(D$71="","",D$71)</f>
        <v/>
      </c>
      <c r="Q295" t="s">
        <v>592</v>
      </c>
      <c r="R295" t="s">
        <v>32</v>
      </c>
      <c r="S295" t="s">
        <v>240</v>
      </c>
      <c r="U295" t="str">
        <f t="shared" si="150"/>
        <v/>
      </c>
      <c r="V295" s="13"/>
    </row>
    <row r="296" spans="1:22" ht="13.2" customHeight="1" x14ac:dyDescent="0.3">
      <c r="A296" s="28"/>
      <c r="B296" s="28"/>
      <c r="C296" s="28"/>
      <c r="D296" s="28"/>
      <c r="E296" s="28"/>
      <c r="F296" s="28"/>
      <c r="G296" s="37"/>
      <c r="H296" s="28"/>
      <c r="I296" s="28"/>
      <c r="J296" s="28"/>
      <c r="K296" s="28"/>
      <c r="L296" s="28"/>
      <c r="M296" s="28"/>
      <c r="N296" s="28"/>
      <c r="O296" s="29"/>
      <c r="P296" t="str">
        <f t="shared" si="160"/>
        <v/>
      </c>
      <c r="Q296" t="s">
        <v>593</v>
      </c>
      <c r="R296" t="s">
        <v>25</v>
      </c>
      <c r="S296" t="s">
        <v>240</v>
      </c>
      <c r="U296" t="str">
        <f t="shared" si="147"/>
        <v/>
      </c>
      <c r="V296" s="13"/>
    </row>
    <row r="297" spans="1:22" ht="13.2" customHeight="1" x14ac:dyDescent="0.3">
      <c r="A297" s="28"/>
      <c r="B297" s="28"/>
      <c r="C297" s="28"/>
      <c r="D297" s="28"/>
      <c r="E297" s="28"/>
      <c r="F297" s="28"/>
      <c r="G297" s="37"/>
      <c r="H297" s="28"/>
      <c r="I297" s="28"/>
      <c r="J297" s="28"/>
      <c r="K297" s="28"/>
      <c r="L297" s="28"/>
      <c r="M297" s="28"/>
      <c r="N297" s="28"/>
      <c r="O297" s="29"/>
      <c r="P297" t="str">
        <f t="shared" si="160"/>
        <v/>
      </c>
      <c r="Q297" t="s">
        <v>593</v>
      </c>
      <c r="R297" t="s">
        <v>32</v>
      </c>
      <c r="S297" t="s">
        <v>240</v>
      </c>
      <c r="U297" t="str">
        <f t="shared" si="150"/>
        <v/>
      </c>
      <c r="V297" s="13"/>
    </row>
    <row r="298" spans="1:22" ht="13.2" customHeight="1" x14ac:dyDescent="0.3">
      <c r="A298" s="28"/>
      <c r="B298" s="28"/>
      <c r="C298" s="28"/>
      <c r="D298" s="28"/>
      <c r="E298" s="28"/>
      <c r="F298" s="28"/>
      <c r="G298" s="37"/>
      <c r="H298" s="28"/>
      <c r="I298" s="28"/>
      <c r="J298" s="28"/>
      <c r="K298" s="28"/>
      <c r="L298" s="28"/>
      <c r="M298" s="28"/>
      <c r="N298" s="28"/>
      <c r="O298" s="29"/>
      <c r="P298" t="str">
        <f>IF(D$72="","",D$72)</f>
        <v/>
      </c>
      <c r="Q298" t="s">
        <v>594</v>
      </c>
      <c r="R298" t="s">
        <v>25</v>
      </c>
      <c r="S298" t="s">
        <v>242</v>
      </c>
      <c r="U298" t="str">
        <f t="shared" si="147"/>
        <v/>
      </c>
      <c r="V298" s="13" t="str">
        <f t="shared" ref="V298" si="161">IF(OR($N$15="Int.",ISBLANK($N$15)),"",IF(AND(U299="NO*",U301="NO*"),"Case 0",IF(U298="VALID",IF(U300="VALID",IF(U299="YES",IF(U301="YES","Case 1","Case 2"),IF(U301="YES","Case 3","Case 4")),IF(U299="YES",IF(U301="YES","Case 5","Case 6"),IF(U301="YES","Case 7","Case 8"))),IF(U300="VALID",IF(U299="YES",IF(U301="YES","Case 9","Case 10"),IF(U301="YES","Case 11","Case 12")),IF(U299="YES",IF(U301="YES","Case 13","Case 14"),IF(U301="YES","Case 15","Case 16"))))))</f>
        <v/>
      </c>
    </row>
    <row r="299" spans="1:22" ht="13.2" customHeight="1" x14ac:dyDescent="0.3">
      <c r="A299" s="28"/>
      <c r="B299" s="28"/>
      <c r="C299" s="28"/>
      <c r="D299" s="28"/>
      <c r="E299" s="28"/>
      <c r="F299" s="28"/>
      <c r="G299" s="37"/>
      <c r="H299" s="28"/>
      <c r="I299" s="28"/>
      <c r="J299" s="28"/>
      <c r="K299" s="28"/>
      <c r="L299" s="28"/>
      <c r="M299" s="28"/>
      <c r="N299" s="28"/>
      <c r="O299" s="29"/>
      <c r="P299" t="str">
        <f t="shared" ref="P299:P301" si="162">IF(D$72="","",D$72)</f>
        <v/>
      </c>
      <c r="Q299" t="s">
        <v>594</v>
      </c>
      <c r="R299" t="s">
        <v>32</v>
      </c>
      <c r="S299" t="s">
        <v>242</v>
      </c>
      <c r="U299" t="str">
        <f t="shared" si="150"/>
        <v/>
      </c>
      <c r="V299" s="13"/>
    </row>
    <row r="300" spans="1:22" ht="13.2" customHeight="1" x14ac:dyDescent="0.3">
      <c r="A300" s="28"/>
      <c r="B300" s="28"/>
      <c r="C300" s="28"/>
      <c r="D300" s="28"/>
      <c r="E300" s="28"/>
      <c r="F300" s="28"/>
      <c r="G300" s="37"/>
      <c r="H300" s="28"/>
      <c r="I300" s="28"/>
      <c r="J300" s="28"/>
      <c r="K300" s="28"/>
      <c r="L300" s="28"/>
      <c r="M300" s="28"/>
      <c r="N300" s="28"/>
      <c r="O300" s="29"/>
      <c r="P300" t="str">
        <f t="shared" si="162"/>
        <v/>
      </c>
      <c r="Q300" t="s">
        <v>595</v>
      </c>
      <c r="R300" t="s">
        <v>25</v>
      </c>
      <c r="S300" t="s">
        <v>242</v>
      </c>
      <c r="U300" t="str">
        <f t="shared" si="147"/>
        <v/>
      </c>
      <c r="V300" s="13"/>
    </row>
    <row r="301" spans="1:22" ht="13.2" customHeight="1" x14ac:dyDescent="0.3">
      <c r="A301" s="28"/>
      <c r="B301" s="28"/>
      <c r="C301" s="28"/>
      <c r="D301" s="28"/>
      <c r="E301" s="28"/>
      <c r="F301" s="28"/>
      <c r="G301" s="37"/>
      <c r="H301" s="28"/>
      <c r="I301" s="28"/>
      <c r="J301" s="28"/>
      <c r="K301" s="28"/>
      <c r="L301" s="28"/>
      <c r="M301" s="28"/>
      <c r="N301" s="28"/>
      <c r="O301" s="29"/>
      <c r="P301" t="str">
        <f t="shared" si="162"/>
        <v/>
      </c>
      <c r="Q301" t="s">
        <v>595</v>
      </c>
      <c r="R301" t="s">
        <v>32</v>
      </c>
      <c r="S301" t="s">
        <v>242</v>
      </c>
      <c r="U301" t="str">
        <f t="shared" si="150"/>
        <v/>
      </c>
      <c r="V301" s="13"/>
    </row>
    <row r="302" spans="1:22" ht="13.2" customHeight="1" x14ac:dyDescent="0.3">
      <c r="A302" s="28"/>
      <c r="B302" s="28"/>
      <c r="C302" s="28"/>
      <c r="D302" s="28"/>
      <c r="E302" s="28"/>
      <c r="F302" s="28"/>
      <c r="G302" s="37"/>
      <c r="H302" s="28"/>
      <c r="I302" s="28"/>
      <c r="J302" s="28"/>
      <c r="K302" s="28"/>
      <c r="L302" s="28"/>
      <c r="M302" s="28"/>
      <c r="N302" s="28"/>
      <c r="O302" s="29"/>
      <c r="P302" t="str">
        <f>IF(D$73="","",D$73)</f>
        <v/>
      </c>
      <c r="Q302" t="s">
        <v>596</v>
      </c>
      <c r="R302" t="s">
        <v>25</v>
      </c>
      <c r="S302" t="s">
        <v>245</v>
      </c>
      <c r="U302" t="str">
        <f t="shared" si="147"/>
        <v/>
      </c>
      <c r="V302" s="13" t="str">
        <f t="shared" ref="V302" si="163">IF(OR($N$15="Int.",ISBLANK($N$15)),"",IF(AND(U303="NO*",U305="NO*"),"Case 0",IF(U302="VALID",IF(U304="VALID",IF(U303="YES",IF(U305="YES","Case 1","Case 2"),IF(U305="YES","Case 3","Case 4")),IF(U303="YES",IF(U305="YES","Case 5","Case 6"),IF(U305="YES","Case 7","Case 8"))),IF(U304="VALID",IF(U303="YES",IF(U305="YES","Case 9","Case 10"),IF(U305="YES","Case 11","Case 12")),IF(U303="YES",IF(U305="YES","Case 13","Case 14"),IF(U305="YES","Case 15","Case 16"))))))</f>
        <v/>
      </c>
    </row>
    <row r="303" spans="1:22" ht="13.2" customHeight="1" x14ac:dyDescent="0.3">
      <c r="A303" s="28"/>
      <c r="B303" s="28"/>
      <c r="C303" s="28"/>
      <c r="D303" s="28"/>
      <c r="E303" s="28"/>
      <c r="F303" s="28"/>
      <c r="G303" s="37"/>
      <c r="H303" s="28"/>
      <c r="I303" s="28"/>
      <c r="J303" s="28"/>
      <c r="K303" s="28"/>
      <c r="L303" s="28"/>
      <c r="M303" s="28"/>
      <c r="N303" s="28"/>
      <c r="O303" s="29"/>
      <c r="P303" t="str">
        <f t="shared" ref="P303:P305" si="164">IF(D$73="","",D$73)</f>
        <v/>
      </c>
      <c r="Q303" t="s">
        <v>596</v>
      </c>
      <c r="R303" t="s">
        <v>32</v>
      </c>
      <c r="S303" t="s">
        <v>245</v>
      </c>
      <c r="U303" t="str">
        <f t="shared" si="150"/>
        <v/>
      </c>
      <c r="V303" s="13"/>
    </row>
    <row r="304" spans="1:22" ht="13.2" customHeight="1" x14ac:dyDescent="0.3">
      <c r="A304" s="28"/>
      <c r="B304" s="28"/>
      <c r="C304" s="28"/>
      <c r="D304" s="28"/>
      <c r="E304" s="28"/>
      <c r="F304" s="28"/>
      <c r="G304" s="37"/>
      <c r="H304" s="28"/>
      <c r="I304" s="28"/>
      <c r="J304" s="28"/>
      <c r="K304" s="28"/>
      <c r="L304" s="28"/>
      <c r="M304" s="28"/>
      <c r="N304" s="28"/>
      <c r="O304" s="29"/>
      <c r="P304" t="str">
        <f t="shared" si="164"/>
        <v/>
      </c>
      <c r="Q304" t="s">
        <v>597</v>
      </c>
      <c r="R304" t="s">
        <v>25</v>
      </c>
      <c r="S304" t="s">
        <v>245</v>
      </c>
      <c r="U304" t="str">
        <f t="shared" si="147"/>
        <v/>
      </c>
      <c r="V304" s="13"/>
    </row>
    <row r="305" spans="1:22" ht="13.2" customHeight="1" x14ac:dyDescent="0.3">
      <c r="A305" s="28"/>
      <c r="B305" s="28"/>
      <c r="C305" s="28"/>
      <c r="D305" s="28"/>
      <c r="E305" s="28"/>
      <c r="F305" s="28"/>
      <c r="G305" s="37"/>
      <c r="H305" s="28"/>
      <c r="I305" s="28"/>
      <c r="J305" s="28"/>
      <c r="K305" s="28"/>
      <c r="L305" s="28"/>
      <c r="M305" s="28"/>
      <c r="N305" s="28"/>
      <c r="O305" s="29"/>
      <c r="P305" t="str">
        <f t="shared" si="164"/>
        <v/>
      </c>
      <c r="Q305" t="s">
        <v>597</v>
      </c>
      <c r="R305" t="s">
        <v>32</v>
      </c>
      <c r="S305" t="s">
        <v>245</v>
      </c>
      <c r="U305" t="str">
        <f t="shared" si="150"/>
        <v/>
      </c>
      <c r="V305" s="13"/>
    </row>
    <row r="306" spans="1:22" ht="13.2" customHeight="1" x14ac:dyDescent="0.3">
      <c r="A306" s="28"/>
      <c r="B306" s="28"/>
      <c r="C306" s="28"/>
      <c r="D306" s="28"/>
      <c r="E306" s="28"/>
      <c r="F306" s="28"/>
      <c r="G306" s="37"/>
      <c r="H306" s="28"/>
      <c r="I306" s="28"/>
      <c r="J306" s="28"/>
      <c r="K306" s="28"/>
      <c r="L306" s="28"/>
      <c r="M306" s="28"/>
      <c r="N306" s="28"/>
      <c r="O306" s="29"/>
      <c r="P306" t="str">
        <f>IF(D$74="","",D$74)</f>
        <v/>
      </c>
      <c r="Q306" t="s">
        <v>598</v>
      </c>
      <c r="R306" t="s">
        <v>25</v>
      </c>
      <c r="S306" t="s">
        <v>247</v>
      </c>
      <c r="U306" t="str">
        <f t="shared" si="147"/>
        <v/>
      </c>
      <c r="V306" s="13" t="str">
        <f t="shared" ref="V306" si="165">IF(OR($N$15="Int.",ISBLANK($N$15)),"",IF(AND(U307="NO*",U309="NO*"),"Case 0",IF(U306="VALID",IF(U308="VALID",IF(U307="YES",IF(U309="YES","Case 1","Case 2"),IF(U309="YES","Case 3","Case 4")),IF(U307="YES",IF(U309="YES","Case 5","Case 6"),IF(U309="YES","Case 7","Case 8"))),IF(U308="VALID",IF(U307="YES",IF(U309="YES","Case 9","Case 10"),IF(U309="YES","Case 11","Case 12")),IF(U307="YES",IF(U309="YES","Case 13","Case 14"),IF(U309="YES","Case 15","Case 16"))))))</f>
        <v/>
      </c>
    </row>
    <row r="307" spans="1:22" ht="13.2" customHeight="1" x14ac:dyDescent="0.3">
      <c r="A307" s="28"/>
      <c r="B307" s="28"/>
      <c r="C307" s="28"/>
      <c r="D307" s="28"/>
      <c r="E307" s="28"/>
      <c r="F307" s="28"/>
      <c r="G307" s="37"/>
      <c r="H307" s="28"/>
      <c r="I307" s="28"/>
      <c r="J307" s="28"/>
      <c r="K307" s="28"/>
      <c r="L307" s="28"/>
      <c r="M307" s="28"/>
      <c r="N307" s="28"/>
      <c r="O307" s="29"/>
      <c r="P307" t="str">
        <f t="shared" ref="P307:P309" si="166">IF(D$74="","",D$74)</f>
        <v/>
      </c>
      <c r="Q307" t="s">
        <v>598</v>
      </c>
      <c r="R307" t="s">
        <v>32</v>
      </c>
      <c r="S307" t="s">
        <v>247</v>
      </c>
      <c r="U307" t="str">
        <f t="shared" si="150"/>
        <v/>
      </c>
      <c r="V307" s="13"/>
    </row>
    <row r="308" spans="1:22" ht="13.2" customHeight="1" x14ac:dyDescent="0.3">
      <c r="A308" s="28"/>
      <c r="B308" s="28"/>
      <c r="C308" s="28"/>
      <c r="D308" s="28"/>
      <c r="E308" s="28"/>
      <c r="F308" s="28"/>
      <c r="G308" s="37"/>
      <c r="H308" s="28"/>
      <c r="I308" s="28"/>
      <c r="J308" s="28"/>
      <c r="K308" s="28"/>
      <c r="L308" s="28"/>
      <c r="M308" s="28"/>
      <c r="N308" s="28"/>
      <c r="O308" s="29"/>
      <c r="P308" t="str">
        <f t="shared" si="166"/>
        <v/>
      </c>
      <c r="Q308" t="s">
        <v>599</v>
      </c>
      <c r="R308" t="s">
        <v>25</v>
      </c>
      <c r="S308" t="s">
        <v>247</v>
      </c>
      <c r="U308" t="str">
        <f t="shared" si="147"/>
        <v/>
      </c>
      <c r="V308" s="13"/>
    </row>
    <row r="309" spans="1:22" ht="13.2" customHeight="1" x14ac:dyDescent="0.3">
      <c r="A309" s="28"/>
      <c r="B309" s="28"/>
      <c r="C309" s="28"/>
      <c r="D309" s="28"/>
      <c r="E309" s="28"/>
      <c r="F309" s="28"/>
      <c r="G309" s="37"/>
      <c r="H309" s="28"/>
      <c r="I309" s="28"/>
      <c r="J309" s="28"/>
      <c r="K309" s="28"/>
      <c r="L309" s="28"/>
      <c r="M309" s="28"/>
      <c r="N309" s="28"/>
      <c r="O309" s="29"/>
      <c r="P309" t="str">
        <f t="shared" si="166"/>
        <v/>
      </c>
      <c r="Q309" t="s">
        <v>599</v>
      </c>
      <c r="R309" t="s">
        <v>32</v>
      </c>
      <c r="S309" t="s">
        <v>247</v>
      </c>
      <c r="U309" t="str">
        <f t="shared" si="150"/>
        <v/>
      </c>
      <c r="V309" s="13"/>
    </row>
    <row r="310" spans="1:22" ht="13.2" customHeight="1" x14ac:dyDescent="0.3">
      <c r="A310" s="28"/>
      <c r="B310" s="28"/>
      <c r="C310" s="28"/>
      <c r="D310" s="28"/>
      <c r="E310" s="28"/>
      <c r="F310" s="28"/>
      <c r="G310" s="37"/>
      <c r="H310" s="28"/>
      <c r="I310" s="28"/>
      <c r="J310" s="28"/>
      <c r="K310" s="28"/>
      <c r="L310" s="28"/>
      <c r="M310" s="28"/>
      <c r="N310" s="28"/>
      <c r="O310" s="29"/>
      <c r="P310" t="str">
        <f>IF(D$75="","",D$75)</f>
        <v/>
      </c>
      <c r="Q310" t="s">
        <v>600</v>
      </c>
      <c r="R310" t="s">
        <v>25</v>
      </c>
      <c r="S310" t="s">
        <v>250</v>
      </c>
      <c r="U310" t="str">
        <f t="shared" si="147"/>
        <v/>
      </c>
      <c r="V310" s="13" t="str">
        <f t="shared" ref="V310" si="167">IF(OR($N$15="Int.",ISBLANK($N$15)),"",IF(AND(U311="NO*",U313="NO*"),"Case 0",IF(U310="VALID",IF(U312="VALID",IF(U311="YES",IF(U313="YES","Case 1","Case 2"),IF(U313="YES","Case 3","Case 4")),IF(U311="YES",IF(U313="YES","Case 5","Case 6"),IF(U313="YES","Case 7","Case 8"))),IF(U312="VALID",IF(U311="YES",IF(U313="YES","Case 9","Case 10"),IF(U313="YES","Case 11","Case 12")),IF(U311="YES",IF(U313="YES","Case 13","Case 14"),IF(U313="YES","Case 15","Case 16"))))))</f>
        <v/>
      </c>
    </row>
    <row r="311" spans="1:22" ht="13.2" customHeight="1" x14ac:dyDescent="0.3">
      <c r="A311" s="28"/>
      <c r="B311" s="28"/>
      <c r="C311" s="28"/>
      <c r="D311" s="28"/>
      <c r="E311" s="28"/>
      <c r="F311" s="28"/>
      <c r="G311" s="37"/>
      <c r="H311" s="28"/>
      <c r="I311" s="28"/>
      <c r="J311" s="28"/>
      <c r="K311" s="28"/>
      <c r="L311" s="28"/>
      <c r="M311" s="28"/>
      <c r="N311" s="28"/>
      <c r="O311" s="29"/>
      <c r="P311" t="str">
        <f t="shared" ref="P311:P313" si="168">IF(D$75="","",D$75)</f>
        <v/>
      </c>
      <c r="Q311" t="s">
        <v>600</v>
      </c>
      <c r="R311" t="s">
        <v>32</v>
      </c>
      <c r="S311" t="s">
        <v>250</v>
      </c>
      <c r="U311" t="str">
        <f t="shared" si="150"/>
        <v/>
      </c>
      <c r="V311" s="13"/>
    </row>
    <row r="312" spans="1:22" ht="13.2" customHeight="1" x14ac:dyDescent="0.3">
      <c r="A312" s="28"/>
      <c r="B312" s="28"/>
      <c r="C312" s="28"/>
      <c r="D312" s="28"/>
      <c r="E312" s="28"/>
      <c r="F312" s="28"/>
      <c r="G312" s="37"/>
      <c r="H312" s="28"/>
      <c r="I312" s="28"/>
      <c r="J312" s="28"/>
      <c r="K312" s="28"/>
      <c r="L312" s="28"/>
      <c r="M312" s="28"/>
      <c r="N312" s="28"/>
      <c r="O312" s="29"/>
      <c r="P312" t="str">
        <f t="shared" si="168"/>
        <v/>
      </c>
      <c r="Q312" t="s">
        <v>601</v>
      </c>
      <c r="R312" t="s">
        <v>25</v>
      </c>
      <c r="S312" t="s">
        <v>250</v>
      </c>
      <c r="U312" t="str">
        <f t="shared" si="147"/>
        <v/>
      </c>
      <c r="V312" s="13"/>
    </row>
    <row r="313" spans="1:22" ht="13.2" customHeight="1" x14ac:dyDescent="0.3">
      <c r="A313" s="28"/>
      <c r="B313" s="28"/>
      <c r="C313" s="28"/>
      <c r="D313" s="28"/>
      <c r="E313" s="28"/>
      <c r="F313" s="28"/>
      <c r="G313" s="37"/>
      <c r="H313" s="28"/>
      <c r="I313" s="28"/>
      <c r="J313" s="28"/>
      <c r="K313" s="28"/>
      <c r="L313" s="28"/>
      <c r="M313" s="28"/>
      <c r="N313" s="28"/>
      <c r="O313" s="29"/>
      <c r="P313" t="str">
        <f t="shared" si="168"/>
        <v/>
      </c>
      <c r="Q313" t="s">
        <v>601</v>
      </c>
      <c r="R313" t="s">
        <v>32</v>
      </c>
      <c r="S313" t="s">
        <v>250</v>
      </c>
      <c r="U313" t="str">
        <f t="shared" si="150"/>
        <v/>
      </c>
      <c r="V313" s="13"/>
    </row>
    <row r="314" spans="1:22" ht="13.2" customHeight="1" x14ac:dyDescent="0.3">
      <c r="A314" s="28"/>
      <c r="B314" s="28"/>
      <c r="C314" s="28"/>
      <c r="D314" s="28"/>
      <c r="E314" s="28"/>
      <c r="F314" s="28"/>
      <c r="G314" s="37"/>
      <c r="H314" s="28"/>
      <c r="I314" s="28"/>
      <c r="J314" s="28"/>
      <c r="K314" s="28"/>
      <c r="L314" s="28"/>
      <c r="M314" s="28"/>
      <c r="N314" s="28"/>
      <c r="O314" s="29"/>
      <c r="P314" t="str">
        <f>IF(D$76="","",D$76)</f>
        <v/>
      </c>
      <c r="Q314" t="s">
        <v>602</v>
      </c>
      <c r="R314" t="s">
        <v>25</v>
      </c>
      <c r="S314" t="s">
        <v>252</v>
      </c>
      <c r="U314" t="str">
        <f t="shared" si="147"/>
        <v/>
      </c>
      <c r="V314" s="13" t="str">
        <f t="shared" ref="V314" si="169">IF(OR($N$15="Int.",ISBLANK($N$15)),"",IF(AND(U315="NO*",U317="NO*"),"Case 0",IF(U314="VALID",IF(U316="VALID",IF(U315="YES",IF(U317="YES","Case 1","Case 2"),IF(U317="YES","Case 3","Case 4")),IF(U315="YES",IF(U317="YES","Case 5","Case 6"),IF(U317="YES","Case 7","Case 8"))),IF(U316="VALID",IF(U315="YES",IF(U317="YES","Case 9","Case 10"),IF(U317="YES","Case 11","Case 12")),IF(U315="YES",IF(U317="YES","Case 13","Case 14"),IF(U317="YES","Case 15","Case 16"))))))</f>
        <v/>
      </c>
    </row>
    <row r="315" spans="1:22" ht="13.2" customHeight="1" x14ac:dyDescent="0.3">
      <c r="A315" s="28"/>
      <c r="B315" s="28"/>
      <c r="C315" s="28"/>
      <c r="D315" s="28"/>
      <c r="E315" s="28"/>
      <c r="F315" s="28"/>
      <c r="G315" s="37"/>
      <c r="H315" s="28"/>
      <c r="I315" s="28"/>
      <c r="J315" s="28"/>
      <c r="K315" s="28"/>
      <c r="L315" s="28"/>
      <c r="M315" s="28"/>
      <c r="N315" s="28"/>
      <c r="O315" s="29"/>
      <c r="P315" t="str">
        <f t="shared" ref="P315:P317" si="170">IF(D$76="","",D$76)</f>
        <v/>
      </c>
      <c r="Q315" t="s">
        <v>602</v>
      </c>
      <c r="R315" t="s">
        <v>32</v>
      </c>
      <c r="S315" t="s">
        <v>252</v>
      </c>
      <c r="U315" t="str">
        <f t="shared" si="150"/>
        <v/>
      </c>
      <c r="V315" s="13"/>
    </row>
    <row r="316" spans="1:22" ht="13.2" customHeight="1" x14ac:dyDescent="0.3">
      <c r="A316" s="28"/>
      <c r="B316" s="28"/>
      <c r="C316" s="28"/>
      <c r="D316" s="28"/>
      <c r="E316" s="28"/>
      <c r="F316" s="28"/>
      <c r="G316" s="37"/>
      <c r="H316" s="28"/>
      <c r="I316" s="28"/>
      <c r="J316" s="28"/>
      <c r="K316" s="28"/>
      <c r="L316" s="28"/>
      <c r="M316" s="28"/>
      <c r="N316" s="28"/>
      <c r="O316" s="29"/>
      <c r="P316" t="str">
        <f t="shared" si="170"/>
        <v/>
      </c>
      <c r="Q316" t="s">
        <v>603</v>
      </c>
      <c r="R316" t="s">
        <v>25</v>
      </c>
      <c r="S316" t="s">
        <v>252</v>
      </c>
      <c r="U316" t="str">
        <f t="shared" si="147"/>
        <v/>
      </c>
      <c r="V316" s="13"/>
    </row>
    <row r="317" spans="1:22" ht="13.2" customHeight="1" x14ac:dyDescent="0.3">
      <c r="A317" s="28"/>
      <c r="B317" s="28"/>
      <c r="C317" s="28"/>
      <c r="D317" s="28"/>
      <c r="E317" s="28"/>
      <c r="F317" s="28"/>
      <c r="G317" s="37"/>
      <c r="H317" s="28"/>
      <c r="I317" s="28"/>
      <c r="J317" s="28"/>
      <c r="K317" s="28"/>
      <c r="L317" s="28"/>
      <c r="M317" s="28"/>
      <c r="N317" s="28"/>
      <c r="O317" s="29"/>
      <c r="P317" t="str">
        <f t="shared" si="170"/>
        <v/>
      </c>
      <c r="Q317" t="s">
        <v>603</v>
      </c>
      <c r="R317" t="s">
        <v>32</v>
      </c>
      <c r="S317" t="s">
        <v>252</v>
      </c>
      <c r="U317" t="str">
        <f t="shared" si="150"/>
        <v/>
      </c>
      <c r="V317" s="13"/>
    </row>
    <row r="318" spans="1:22" ht="13.2" customHeight="1" x14ac:dyDescent="0.3">
      <c r="A318" s="28"/>
      <c r="B318" s="28"/>
      <c r="C318" s="28"/>
      <c r="D318" s="28"/>
      <c r="E318" s="28"/>
      <c r="F318" s="28"/>
      <c r="G318" s="37"/>
      <c r="H318" s="28"/>
      <c r="I318" s="28"/>
      <c r="J318" s="28"/>
      <c r="K318" s="28"/>
      <c r="L318" s="28"/>
      <c r="M318" s="28"/>
      <c r="N318" s="28"/>
      <c r="O318" s="29"/>
      <c r="P318" t="str">
        <f>IF(D$77="","",D$77)</f>
        <v/>
      </c>
      <c r="Q318" t="s">
        <v>604</v>
      </c>
      <c r="R318" t="s">
        <v>25</v>
      </c>
      <c r="S318" t="s">
        <v>255</v>
      </c>
      <c r="U318" t="str">
        <f t="shared" si="147"/>
        <v/>
      </c>
      <c r="V318" s="13" t="str">
        <f t="shared" ref="V318" si="171">IF(OR($N$15="Int.",ISBLANK($N$15)),"",IF(AND(U319="NO*",U321="NO*"),"Case 0",IF(U318="VALID",IF(U320="VALID",IF(U319="YES",IF(U321="YES","Case 1","Case 2"),IF(U321="YES","Case 3","Case 4")),IF(U319="YES",IF(U321="YES","Case 5","Case 6"),IF(U321="YES","Case 7","Case 8"))),IF(U320="VALID",IF(U319="YES",IF(U321="YES","Case 9","Case 10"),IF(U321="YES","Case 11","Case 12")),IF(U319="YES",IF(U321="YES","Case 13","Case 14"),IF(U321="YES","Case 15","Case 16"))))))</f>
        <v/>
      </c>
    </row>
    <row r="319" spans="1:22" ht="13.2" customHeight="1" x14ac:dyDescent="0.3">
      <c r="A319" s="28"/>
      <c r="B319" s="28"/>
      <c r="C319" s="28"/>
      <c r="D319" s="28"/>
      <c r="E319" s="28"/>
      <c r="F319" s="28"/>
      <c r="G319" s="37"/>
      <c r="H319" s="28"/>
      <c r="I319" s="28"/>
      <c r="J319" s="28"/>
      <c r="K319" s="28"/>
      <c r="L319" s="28"/>
      <c r="M319" s="28"/>
      <c r="N319" s="28"/>
      <c r="O319" s="29"/>
      <c r="P319" t="str">
        <f t="shared" ref="P319:P321" si="172">IF(D$77="","",D$77)</f>
        <v/>
      </c>
      <c r="Q319" t="s">
        <v>604</v>
      </c>
      <c r="R319" t="s">
        <v>32</v>
      </c>
      <c r="S319" t="s">
        <v>255</v>
      </c>
      <c r="U319" t="str">
        <f t="shared" si="150"/>
        <v/>
      </c>
      <c r="V319" s="13"/>
    </row>
    <row r="320" spans="1:22" ht="13.2" customHeight="1" x14ac:dyDescent="0.3">
      <c r="A320" s="28"/>
      <c r="B320" s="28"/>
      <c r="C320" s="28"/>
      <c r="D320" s="28"/>
      <c r="E320" s="28"/>
      <c r="F320" s="28"/>
      <c r="G320" s="37"/>
      <c r="H320" s="28"/>
      <c r="I320" s="28"/>
      <c r="J320" s="28"/>
      <c r="K320" s="28"/>
      <c r="L320" s="28"/>
      <c r="M320" s="28"/>
      <c r="N320" s="28"/>
      <c r="O320" s="29"/>
      <c r="P320" t="str">
        <f t="shared" si="172"/>
        <v/>
      </c>
      <c r="Q320" t="s">
        <v>605</v>
      </c>
      <c r="R320" t="s">
        <v>25</v>
      </c>
      <c r="S320" t="s">
        <v>255</v>
      </c>
      <c r="U320" t="str">
        <f t="shared" si="147"/>
        <v/>
      </c>
      <c r="V320" s="13"/>
    </row>
    <row r="321" spans="1:22" ht="13.2" customHeight="1" x14ac:dyDescent="0.3">
      <c r="A321" s="28"/>
      <c r="B321" s="28"/>
      <c r="C321" s="28"/>
      <c r="D321" s="28"/>
      <c r="E321" s="28"/>
      <c r="F321" s="28"/>
      <c r="G321" s="37"/>
      <c r="H321" s="28"/>
      <c r="I321" s="28"/>
      <c r="J321" s="28"/>
      <c r="K321" s="28"/>
      <c r="L321" s="28"/>
      <c r="M321" s="28"/>
      <c r="N321" s="28"/>
      <c r="O321" s="29"/>
      <c r="P321" t="str">
        <f t="shared" si="172"/>
        <v/>
      </c>
      <c r="Q321" t="s">
        <v>605</v>
      </c>
      <c r="R321" t="s">
        <v>32</v>
      </c>
      <c r="S321" t="s">
        <v>255</v>
      </c>
      <c r="U321" t="str">
        <f t="shared" si="150"/>
        <v/>
      </c>
      <c r="V321" s="13"/>
    </row>
    <row r="322" spans="1:22" ht="13.2" customHeight="1" x14ac:dyDescent="0.3">
      <c r="A322" s="28"/>
      <c r="B322" s="28"/>
      <c r="C322" s="28"/>
      <c r="D322" s="28"/>
      <c r="E322" s="28"/>
      <c r="F322" s="28"/>
      <c r="G322" s="37"/>
      <c r="H322" s="28"/>
      <c r="I322" s="28"/>
      <c r="J322" s="28"/>
      <c r="K322" s="28"/>
      <c r="L322" s="28"/>
      <c r="M322" s="28"/>
      <c r="N322" s="28"/>
      <c r="O322" s="29"/>
      <c r="P322" t="str">
        <f>IF(D$78="","",D$78)</f>
        <v/>
      </c>
      <c r="Q322" t="s">
        <v>606</v>
      </c>
      <c r="R322" t="s">
        <v>25</v>
      </c>
      <c r="S322" t="s">
        <v>257</v>
      </c>
      <c r="U322" t="str">
        <f t="shared" si="147"/>
        <v/>
      </c>
      <c r="V322" s="13" t="str">
        <f t="shared" ref="V322" si="173">IF(OR($N$15="Int.",ISBLANK($N$15)),"",IF(AND(U323="NO*",U325="NO*"),"Case 0",IF(U322="VALID",IF(U324="VALID",IF(U323="YES",IF(U325="YES","Case 1","Case 2"),IF(U325="YES","Case 3","Case 4")),IF(U323="YES",IF(U325="YES","Case 5","Case 6"),IF(U325="YES","Case 7","Case 8"))),IF(U324="VALID",IF(U323="YES",IF(U325="YES","Case 9","Case 10"),IF(U325="YES","Case 11","Case 12")),IF(U323="YES",IF(U325="YES","Case 13","Case 14"),IF(U325="YES","Case 15","Case 16"))))))</f>
        <v/>
      </c>
    </row>
    <row r="323" spans="1:22" ht="13.2" customHeight="1" x14ac:dyDescent="0.3">
      <c r="A323" s="28"/>
      <c r="B323" s="28"/>
      <c r="C323" s="28"/>
      <c r="D323" s="28"/>
      <c r="E323" s="28"/>
      <c r="F323" s="28"/>
      <c r="G323" s="37"/>
      <c r="H323" s="28"/>
      <c r="I323" s="28"/>
      <c r="J323" s="28"/>
      <c r="K323" s="28"/>
      <c r="L323" s="28"/>
      <c r="M323" s="28"/>
      <c r="N323" s="28"/>
      <c r="O323" s="29"/>
      <c r="P323" t="str">
        <f t="shared" ref="P323:P325" si="174">IF(D$78="","",D$78)</f>
        <v/>
      </c>
      <c r="Q323" t="s">
        <v>606</v>
      </c>
      <c r="R323" t="s">
        <v>32</v>
      </c>
      <c r="S323" t="s">
        <v>257</v>
      </c>
      <c r="U323" t="str">
        <f t="shared" si="150"/>
        <v/>
      </c>
      <c r="V323" s="13"/>
    </row>
    <row r="324" spans="1:22" ht="13.2" customHeight="1" x14ac:dyDescent="0.3">
      <c r="A324" s="28"/>
      <c r="B324" s="28"/>
      <c r="C324" s="28"/>
      <c r="D324" s="28"/>
      <c r="E324" s="28"/>
      <c r="F324" s="28"/>
      <c r="G324" s="37"/>
      <c r="H324" s="28"/>
      <c r="I324" s="28"/>
      <c r="J324" s="28"/>
      <c r="K324" s="28"/>
      <c r="L324" s="28"/>
      <c r="M324" s="28"/>
      <c r="N324" s="28"/>
      <c r="O324" s="29"/>
      <c r="P324" t="str">
        <f t="shared" si="174"/>
        <v/>
      </c>
      <c r="Q324" t="s">
        <v>607</v>
      </c>
      <c r="R324" t="s">
        <v>25</v>
      </c>
      <c r="S324" t="s">
        <v>257</v>
      </c>
      <c r="U324" t="str">
        <f t="shared" si="147"/>
        <v/>
      </c>
      <c r="V324" s="13"/>
    </row>
    <row r="325" spans="1:22" ht="13.2" customHeight="1" x14ac:dyDescent="0.3">
      <c r="A325" s="28"/>
      <c r="B325" s="28"/>
      <c r="C325" s="28"/>
      <c r="D325" s="28"/>
      <c r="E325" s="28"/>
      <c r="F325" s="28"/>
      <c r="G325" s="37"/>
      <c r="H325" s="28"/>
      <c r="I325" s="28"/>
      <c r="J325" s="28"/>
      <c r="K325" s="28"/>
      <c r="L325" s="28"/>
      <c r="M325" s="28"/>
      <c r="N325" s="28"/>
      <c r="O325" s="29"/>
      <c r="P325" t="str">
        <f t="shared" si="174"/>
        <v/>
      </c>
      <c r="Q325" t="s">
        <v>607</v>
      </c>
      <c r="R325" t="s">
        <v>32</v>
      </c>
      <c r="S325" t="s">
        <v>257</v>
      </c>
      <c r="U325" t="str">
        <f t="shared" si="150"/>
        <v/>
      </c>
      <c r="V325" s="13"/>
    </row>
    <row r="326" spans="1:22" ht="13.2" customHeight="1" x14ac:dyDescent="0.3">
      <c r="A326" s="28"/>
      <c r="B326" s="28"/>
      <c r="C326" s="28"/>
      <c r="D326" s="28"/>
      <c r="E326" s="28"/>
      <c r="F326" s="28"/>
      <c r="G326" s="37"/>
      <c r="H326" s="28"/>
      <c r="I326" s="28"/>
      <c r="J326" s="28"/>
      <c r="K326" s="28"/>
      <c r="L326" s="28"/>
      <c r="M326" s="28"/>
      <c r="N326" s="28"/>
      <c r="O326" s="29"/>
      <c r="P326" t="str">
        <f>IF(D$79="","",D$79)</f>
        <v/>
      </c>
      <c r="Q326" t="s">
        <v>608</v>
      </c>
      <c r="R326" t="s">
        <v>25</v>
      </c>
      <c r="S326" t="s">
        <v>260</v>
      </c>
      <c r="U326" t="str">
        <f t="shared" si="147"/>
        <v/>
      </c>
      <c r="V326" s="13" t="str">
        <f t="shared" ref="V326" si="175">IF(OR($N$15="Int.",ISBLANK($N$15)),"",IF(AND(U327="NO*",U329="NO*"),"Case 0",IF(U326="VALID",IF(U328="VALID",IF(U327="YES",IF(U329="YES","Case 1","Case 2"),IF(U329="YES","Case 3","Case 4")),IF(U327="YES",IF(U329="YES","Case 5","Case 6"),IF(U329="YES","Case 7","Case 8"))),IF(U328="VALID",IF(U327="YES",IF(U329="YES","Case 9","Case 10"),IF(U329="YES","Case 11","Case 12")),IF(U327="YES",IF(U329="YES","Case 13","Case 14"),IF(U329="YES","Case 15","Case 16"))))))</f>
        <v/>
      </c>
    </row>
    <row r="327" spans="1:22" ht="13.2" customHeight="1" x14ac:dyDescent="0.3">
      <c r="A327" s="28"/>
      <c r="B327" s="28"/>
      <c r="C327" s="28"/>
      <c r="D327" s="28"/>
      <c r="E327" s="28"/>
      <c r="F327" s="28"/>
      <c r="G327" s="37"/>
      <c r="H327" s="28"/>
      <c r="I327" s="28"/>
      <c r="J327" s="28"/>
      <c r="K327" s="28"/>
      <c r="L327" s="28"/>
      <c r="M327" s="28"/>
      <c r="N327" s="28"/>
      <c r="O327" s="29"/>
      <c r="P327" t="str">
        <f t="shared" ref="P327:P329" si="176">IF(D$79="","",D$79)</f>
        <v/>
      </c>
      <c r="Q327" t="s">
        <v>608</v>
      </c>
      <c r="R327" t="s">
        <v>32</v>
      </c>
      <c r="S327" t="s">
        <v>260</v>
      </c>
      <c r="U327" t="str">
        <f t="shared" si="150"/>
        <v/>
      </c>
      <c r="V327" s="13"/>
    </row>
    <row r="328" spans="1:22" ht="13.2" customHeight="1" x14ac:dyDescent="0.3">
      <c r="A328" s="28"/>
      <c r="B328" s="28"/>
      <c r="C328" s="28"/>
      <c r="D328" s="28"/>
      <c r="E328" s="28"/>
      <c r="F328" s="28"/>
      <c r="G328" s="37"/>
      <c r="H328" s="28"/>
      <c r="I328" s="28"/>
      <c r="J328" s="28"/>
      <c r="K328" s="28"/>
      <c r="L328" s="28"/>
      <c r="M328" s="28"/>
      <c r="N328" s="28"/>
      <c r="O328" s="29"/>
      <c r="P328" t="str">
        <f t="shared" si="176"/>
        <v/>
      </c>
      <c r="Q328" t="s">
        <v>609</v>
      </c>
      <c r="R328" t="s">
        <v>25</v>
      </c>
      <c r="S328" t="s">
        <v>260</v>
      </c>
      <c r="U328" t="str">
        <f t="shared" si="147"/>
        <v/>
      </c>
      <c r="V328" s="13"/>
    </row>
    <row r="329" spans="1:22" ht="13.2" customHeight="1" x14ac:dyDescent="0.3">
      <c r="A329" s="28"/>
      <c r="B329" s="28"/>
      <c r="C329" s="28"/>
      <c r="D329" s="28"/>
      <c r="E329" s="28"/>
      <c r="F329" s="28"/>
      <c r="G329" s="37"/>
      <c r="H329" s="28"/>
      <c r="I329" s="28"/>
      <c r="J329" s="28"/>
      <c r="K329" s="28"/>
      <c r="L329" s="28"/>
      <c r="M329" s="28"/>
      <c r="N329" s="28"/>
      <c r="O329" s="29"/>
      <c r="P329" t="str">
        <f t="shared" si="176"/>
        <v/>
      </c>
      <c r="Q329" t="s">
        <v>609</v>
      </c>
      <c r="R329" t="s">
        <v>32</v>
      </c>
      <c r="S329" t="s">
        <v>260</v>
      </c>
      <c r="U329" t="str">
        <f t="shared" si="150"/>
        <v/>
      </c>
      <c r="V329" s="13"/>
    </row>
    <row r="330" spans="1:22" ht="13.2" customHeight="1" x14ac:dyDescent="0.3">
      <c r="A330" s="28"/>
      <c r="B330" s="28"/>
      <c r="C330" s="28"/>
      <c r="D330" s="28"/>
      <c r="E330" s="28"/>
      <c r="F330" s="28"/>
      <c r="G330" s="37"/>
      <c r="H330" s="28"/>
      <c r="I330" s="28"/>
      <c r="J330" s="28"/>
      <c r="K330" s="28"/>
      <c r="L330" s="28"/>
      <c r="M330" s="28"/>
      <c r="N330" s="28"/>
      <c r="O330" s="29"/>
      <c r="P330" t="str">
        <f>IF(D$80="","",D$80)</f>
        <v/>
      </c>
      <c r="Q330" t="s">
        <v>610</v>
      </c>
      <c r="R330" t="s">
        <v>25</v>
      </c>
      <c r="S330" t="s">
        <v>262</v>
      </c>
      <c r="U330" t="str">
        <f t="shared" si="147"/>
        <v/>
      </c>
      <c r="V330" s="13" t="str">
        <f t="shared" ref="V330" si="177">IF(OR($N$15="Int.",ISBLANK($N$15)),"",IF(AND(U331="NO*",U333="NO*"),"Case 0",IF(U330="VALID",IF(U332="VALID",IF(U331="YES",IF(U333="YES","Case 1","Case 2"),IF(U333="YES","Case 3","Case 4")),IF(U331="YES",IF(U333="YES","Case 5","Case 6"),IF(U333="YES","Case 7","Case 8"))),IF(U332="VALID",IF(U331="YES",IF(U333="YES","Case 9","Case 10"),IF(U333="YES","Case 11","Case 12")),IF(U331="YES",IF(U333="YES","Case 13","Case 14"),IF(U333="YES","Case 15","Case 16"))))))</f>
        <v/>
      </c>
    </row>
    <row r="331" spans="1:22" ht="13.2" customHeight="1" x14ac:dyDescent="0.3">
      <c r="A331" s="28"/>
      <c r="B331" s="28"/>
      <c r="C331" s="28"/>
      <c r="D331" s="28"/>
      <c r="E331" s="28"/>
      <c r="F331" s="28"/>
      <c r="G331" s="37"/>
      <c r="H331" s="28"/>
      <c r="I331" s="28"/>
      <c r="J331" s="28"/>
      <c r="K331" s="28"/>
      <c r="L331" s="28"/>
      <c r="M331" s="28"/>
      <c r="N331" s="28"/>
      <c r="O331" s="29"/>
      <c r="P331" t="str">
        <f t="shared" ref="P331:P333" si="178">IF(D$80="","",D$80)</f>
        <v/>
      </c>
      <c r="Q331" t="s">
        <v>610</v>
      </c>
      <c r="R331" t="s">
        <v>32</v>
      </c>
      <c r="S331" t="s">
        <v>262</v>
      </c>
      <c r="U331" t="str">
        <f t="shared" si="150"/>
        <v/>
      </c>
      <c r="V331" s="13"/>
    </row>
    <row r="332" spans="1:22" ht="13.2" customHeight="1" x14ac:dyDescent="0.3">
      <c r="A332" s="28"/>
      <c r="B332" s="28"/>
      <c r="C332" s="28"/>
      <c r="D332" s="28"/>
      <c r="E332" s="28"/>
      <c r="F332" s="28"/>
      <c r="G332" s="37"/>
      <c r="H332" s="28"/>
      <c r="I332" s="28"/>
      <c r="J332" s="28"/>
      <c r="K332" s="28"/>
      <c r="L332" s="28"/>
      <c r="M332" s="28"/>
      <c r="N332" s="28"/>
      <c r="O332" s="29"/>
      <c r="P332" t="str">
        <f t="shared" si="178"/>
        <v/>
      </c>
      <c r="Q332" t="s">
        <v>611</v>
      </c>
      <c r="R332" t="s">
        <v>25</v>
      </c>
      <c r="S332" t="s">
        <v>262</v>
      </c>
      <c r="U332" t="str">
        <f t="shared" si="147"/>
        <v/>
      </c>
      <c r="V332" s="13"/>
    </row>
    <row r="333" spans="1:22" ht="13.2" customHeight="1" x14ac:dyDescent="0.3">
      <c r="A333" s="28"/>
      <c r="B333" s="28"/>
      <c r="C333" s="28"/>
      <c r="D333" s="28"/>
      <c r="E333" s="28"/>
      <c r="F333" s="28"/>
      <c r="G333" s="37"/>
      <c r="H333" s="28"/>
      <c r="I333" s="28"/>
      <c r="J333" s="28"/>
      <c r="K333" s="28"/>
      <c r="L333" s="28"/>
      <c r="M333" s="28"/>
      <c r="N333" s="28"/>
      <c r="O333" s="29"/>
      <c r="P333" t="str">
        <f t="shared" si="178"/>
        <v/>
      </c>
      <c r="Q333" t="s">
        <v>611</v>
      </c>
      <c r="R333" t="s">
        <v>32</v>
      </c>
      <c r="S333" t="s">
        <v>262</v>
      </c>
      <c r="U333" t="str">
        <f t="shared" si="150"/>
        <v/>
      </c>
      <c r="V333" s="13"/>
    </row>
    <row r="334" spans="1:22" ht="13.2" customHeight="1" x14ac:dyDescent="0.3">
      <c r="A334" s="28"/>
      <c r="B334" s="28"/>
      <c r="C334" s="28"/>
      <c r="D334" s="28"/>
      <c r="E334" s="28"/>
      <c r="F334" s="28"/>
      <c r="G334" s="37"/>
      <c r="H334" s="28"/>
      <c r="I334" s="28"/>
      <c r="J334" s="28"/>
      <c r="K334" s="28"/>
      <c r="L334" s="28"/>
      <c r="M334" s="28"/>
      <c r="N334" s="28"/>
      <c r="O334" s="29"/>
      <c r="P334" t="str">
        <f>IF(D$81="","",D$81)</f>
        <v/>
      </c>
      <c r="Q334" t="s">
        <v>612</v>
      </c>
      <c r="R334" t="s">
        <v>25</v>
      </c>
      <c r="S334" t="s">
        <v>265</v>
      </c>
      <c r="U334" t="str">
        <f t="shared" si="147"/>
        <v/>
      </c>
      <c r="V334" s="13" t="str">
        <f t="shared" ref="V334" si="179">IF(OR($N$15="Int.",ISBLANK($N$15)),"",IF(AND(U335="NO*",U337="NO*"),"Case 0",IF(U334="VALID",IF(U336="VALID",IF(U335="YES",IF(U337="YES","Case 1","Case 2"),IF(U337="YES","Case 3","Case 4")),IF(U335="YES",IF(U337="YES","Case 5","Case 6"),IF(U337="YES","Case 7","Case 8"))),IF(U336="VALID",IF(U335="YES",IF(U337="YES","Case 9","Case 10"),IF(U337="YES","Case 11","Case 12")),IF(U335="YES",IF(U337="YES","Case 13","Case 14"),IF(U337="YES","Case 15","Case 16"))))))</f>
        <v/>
      </c>
    </row>
    <row r="335" spans="1:22" ht="13.2" customHeight="1" x14ac:dyDescent="0.3">
      <c r="A335" s="28"/>
      <c r="B335" s="28"/>
      <c r="C335" s="28"/>
      <c r="D335" s="28"/>
      <c r="E335" s="28"/>
      <c r="F335" s="28"/>
      <c r="G335" s="37"/>
      <c r="H335" s="28"/>
      <c r="I335" s="28"/>
      <c r="J335" s="28"/>
      <c r="K335" s="28"/>
      <c r="L335" s="28"/>
      <c r="M335" s="28"/>
      <c r="N335" s="28"/>
      <c r="O335" s="29"/>
      <c r="P335" t="str">
        <f t="shared" ref="P335:P337" si="180">IF(D$81="","",D$81)</f>
        <v/>
      </c>
      <c r="Q335" t="s">
        <v>612</v>
      </c>
      <c r="R335" t="s">
        <v>32</v>
      </c>
      <c r="S335" t="s">
        <v>265</v>
      </c>
      <c r="U335" t="str">
        <f t="shared" si="150"/>
        <v/>
      </c>
      <c r="V335" s="13"/>
    </row>
    <row r="336" spans="1:22" ht="13.2" customHeight="1" x14ac:dyDescent="0.3">
      <c r="A336" s="28"/>
      <c r="B336" s="28"/>
      <c r="C336" s="28"/>
      <c r="D336" s="28"/>
      <c r="E336" s="28"/>
      <c r="F336" s="28"/>
      <c r="G336" s="37"/>
      <c r="H336" s="28"/>
      <c r="I336" s="28"/>
      <c r="J336" s="28"/>
      <c r="K336" s="28"/>
      <c r="L336" s="28"/>
      <c r="M336" s="28"/>
      <c r="N336" s="28"/>
      <c r="O336" s="29"/>
      <c r="P336" t="str">
        <f t="shared" si="180"/>
        <v/>
      </c>
      <c r="Q336" t="s">
        <v>613</v>
      </c>
      <c r="R336" t="s">
        <v>25</v>
      </c>
      <c r="S336" t="s">
        <v>265</v>
      </c>
      <c r="U336" t="str">
        <f t="shared" si="147"/>
        <v/>
      </c>
      <c r="V336" s="13"/>
    </row>
    <row r="337" spans="1:22" ht="13.2" customHeight="1" x14ac:dyDescent="0.3">
      <c r="A337" s="28"/>
      <c r="B337" s="28"/>
      <c r="C337" s="28"/>
      <c r="D337" s="28"/>
      <c r="E337" s="28"/>
      <c r="F337" s="28"/>
      <c r="G337" s="37"/>
      <c r="H337" s="28"/>
      <c r="I337" s="28"/>
      <c r="J337" s="28"/>
      <c r="K337" s="28"/>
      <c r="L337" s="28"/>
      <c r="M337" s="28"/>
      <c r="N337" s="28"/>
      <c r="O337" s="29"/>
      <c r="P337" t="str">
        <f t="shared" si="180"/>
        <v/>
      </c>
      <c r="Q337" t="s">
        <v>613</v>
      </c>
      <c r="R337" t="s">
        <v>32</v>
      </c>
      <c r="S337" t="s">
        <v>265</v>
      </c>
      <c r="U337" t="str">
        <f t="shared" si="150"/>
        <v/>
      </c>
      <c r="V337" s="13"/>
    </row>
    <row r="338" spans="1:22" ht="13.2" customHeight="1" x14ac:dyDescent="0.3">
      <c r="A338" s="28"/>
      <c r="B338" s="28"/>
      <c r="C338" s="28"/>
      <c r="D338" s="28"/>
      <c r="E338" s="28"/>
      <c r="F338" s="28"/>
      <c r="G338" s="37"/>
      <c r="H338" s="28"/>
      <c r="I338" s="28"/>
      <c r="J338" s="28"/>
      <c r="K338" s="28"/>
      <c r="L338" s="28"/>
      <c r="M338" s="28"/>
      <c r="N338" s="28"/>
      <c r="O338" s="29"/>
      <c r="P338" t="str">
        <f>IF(D$82="","",D$82)</f>
        <v/>
      </c>
      <c r="Q338" t="s">
        <v>614</v>
      </c>
      <c r="R338" t="s">
        <v>25</v>
      </c>
      <c r="S338" t="s">
        <v>267</v>
      </c>
      <c r="U338" t="str">
        <f t="shared" ref="U338:U400" si="181">IF($T$1&lt;&gt;"Cq","",IF(T338="","INVALID",IF(T338&lt;33,"VALID","INVALID")))</f>
        <v/>
      </c>
      <c r="V338" s="13" t="str">
        <f t="shared" ref="V338" si="182">IF(OR($N$15="Int.",ISBLANK($N$15)),"",IF(AND(U339="NO*",U341="NO*"),"Case 0",IF(U338="VALID",IF(U340="VALID",IF(U339="YES",IF(U341="YES","Case 1","Case 2"),IF(U341="YES","Case 3","Case 4")),IF(U339="YES",IF(U341="YES","Case 5","Case 6"),IF(U341="YES","Case 7","Case 8"))),IF(U340="VALID",IF(U339="YES",IF(U341="YES","Case 9","Case 10"),IF(U341="YES","Case 11","Case 12")),IF(U339="YES",IF(U341="YES","Case 13","Case 14"),IF(U341="YES","Case 15","Case 16"))))))</f>
        <v/>
      </c>
    </row>
    <row r="339" spans="1:22" ht="13.2" customHeight="1" x14ac:dyDescent="0.3">
      <c r="A339" s="28"/>
      <c r="B339" s="28"/>
      <c r="C339" s="28"/>
      <c r="D339" s="28"/>
      <c r="E339" s="28"/>
      <c r="F339" s="28"/>
      <c r="G339" s="37"/>
      <c r="H339" s="28"/>
      <c r="I339" s="28"/>
      <c r="J339" s="28"/>
      <c r="K339" s="28"/>
      <c r="L339" s="28"/>
      <c r="M339" s="28"/>
      <c r="N339" s="28"/>
      <c r="O339" s="29"/>
      <c r="P339" t="str">
        <f t="shared" ref="P339:P341" si="183">IF(D$82="","",D$82)</f>
        <v/>
      </c>
      <c r="Q339" t="s">
        <v>614</v>
      </c>
      <c r="R339" t="s">
        <v>32</v>
      </c>
      <c r="S339" t="s">
        <v>267</v>
      </c>
      <c r="U339" t="str">
        <f t="shared" ref="U339:U401" si="184">IF($T$1&lt;&gt;"Cq","",IF(T339="","NO",IF(T339&lt;33,"YES","NO*")))</f>
        <v/>
      </c>
      <c r="V339" s="13"/>
    </row>
    <row r="340" spans="1:22" ht="13.2" customHeight="1" x14ac:dyDescent="0.3">
      <c r="A340" s="28"/>
      <c r="B340" s="28"/>
      <c r="C340" s="28"/>
      <c r="D340" s="28"/>
      <c r="E340" s="28"/>
      <c r="F340" s="28"/>
      <c r="G340" s="37"/>
      <c r="H340" s="28"/>
      <c r="I340" s="28"/>
      <c r="J340" s="28"/>
      <c r="K340" s="28"/>
      <c r="L340" s="28"/>
      <c r="M340" s="28"/>
      <c r="N340" s="28"/>
      <c r="O340" s="29"/>
      <c r="P340" t="str">
        <f t="shared" si="183"/>
        <v/>
      </c>
      <c r="Q340" t="s">
        <v>615</v>
      </c>
      <c r="R340" t="s">
        <v>25</v>
      </c>
      <c r="S340" t="s">
        <v>267</v>
      </c>
      <c r="U340" t="str">
        <f t="shared" si="181"/>
        <v/>
      </c>
      <c r="V340" s="13"/>
    </row>
    <row r="341" spans="1:22" ht="13.2" customHeight="1" x14ac:dyDescent="0.3">
      <c r="A341" s="28"/>
      <c r="B341" s="28"/>
      <c r="C341" s="28"/>
      <c r="D341" s="28"/>
      <c r="E341" s="28"/>
      <c r="F341" s="28"/>
      <c r="G341" s="37"/>
      <c r="H341" s="28"/>
      <c r="I341" s="28"/>
      <c r="J341" s="28"/>
      <c r="K341" s="28"/>
      <c r="L341" s="28"/>
      <c r="M341" s="28"/>
      <c r="N341" s="28"/>
      <c r="O341" s="29"/>
      <c r="P341" t="str">
        <f t="shared" si="183"/>
        <v/>
      </c>
      <c r="Q341" t="s">
        <v>615</v>
      </c>
      <c r="R341" t="s">
        <v>32</v>
      </c>
      <c r="S341" t="s">
        <v>267</v>
      </c>
      <c r="U341" t="str">
        <f t="shared" si="184"/>
        <v/>
      </c>
      <c r="V341" s="13"/>
    </row>
    <row r="342" spans="1:22" ht="13.2" customHeight="1" x14ac:dyDescent="0.3">
      <c r="A342" s="28"/>
      <c r="B342" s="28"/>
      <c r="C342" s="28"/>
      <c r="D342" s="28"/>
      <c r="E342" s="28"/>
      <c r="F342" s="28"/>
      <c r="G342" s="37"/>
      <c r="H342" s="28"/>
      <c r="I342" s="28"/>
      <c r="J342" s="28"/>
      <c r="K342" s="28"/>
      <c r="L342" s="28"/>
      <c r="M342" s="28"/>
      <c r="N342" s="28"/>
      <c r="O342" s="29"/>
      <c r="P342" t="str">
        <f>IF(D$83="","",D$83)</f>
        <v/>
      </c>
      <c r="Q342" t="s">
        <v>616</v>
      </c>
      <c r="R342" t="s">
        <v>25</v>
      </c>
      <c r="S342" t="s">
        <v>270</v>
      </c>
      <c r="U342" t="str">
        <f t="shared" si="181"/>
        <v/>
      </c>
      <c r="V342" s="13" t="str">
        <f t="shared" ref="V342" si="185">IF(OR($N$15="Int.",ISBLANK($N$15)),"",IF(AND(U343="NO*",U345="NO*"),"Case 0",IF(U342="VALID",IF(U344="VALID",IF(U343="YES",IF(U345="YES","Case 1","Case 2"),IF(U345="YES","Case 3","Case 4")),IF(U343="YES",IF(U345="YES","Case 5","Case 6"),IF(U345="YES","Case 7","Case 8"))),IF(U344="VALID",IF(U343="YES",IF(U345="YES","Case 9","Case 10"),IF(U345="YES","Case 11","Case 12")),IF(U343="YES",IF(U345="YES","Case 13","Case 14"),IF(U345="YES","Case 15","Case 16"))))))</f>
        <v/>
      </c>
    </row>
    <row r="343" spans="1:22" ht="13.2" customHeight="1" x14ac:dyDescent="0.3">
      <c r="A343" s="28"/>
      <c r="B343" s="28"/>
      <c r="C343" s="28"/>
      <c r="D343" s="28"/>
      <c r="E343" s="28"/>
      <c r="F343" s="28"/>
      <c r="G343" s="37"/>
      <c r="H343" s="28"/>
      <c r="I343" s="28"/>
      <c r="J343" s="28"/>
      <c r="K343" s="28"/>
      <c r="L343" s="28"/>
      <c r="M343" s="28"/>
      <c r="N343" s="28"/>
      <c r="O343" s="29"/>
      <c r="P343" t="str">
        <f t="shared" ref="P343:P345" si="186">IF(D$83="","",D$83)</f>
        <v/>
      </c>
      <c r="Q343" t="s">
        <v>616</v>
      </c>
      <c r="R343" t="s">
        <v>32</v>
      </c>
      <c r="S343" t="s">
        <v>270</v>
      </c>
      <c r="U343" t="str">
        <f t="shared" si="184"/>
        <v/>
      </c>
      <c r="V343" s="13"/>
    </row>
    <row r="344" spans="1:22" ht="13.2" customHeight="1" x14ac:dyDescent="0.3">
      <c r="A344" s="28"/>
      <c r="B344" s="28"/>
      <c r="C344" s="28"/>
      <c r="D344" s="28"/>
      <c r="E344" s="28"/>
      <c r="F344" s="28"/>
      <c r="G344" s="37"/>
      <c r="H344" s="28"/>
      <c r="I344" s="28"/>
      <c r="J344" s="28"/>
      <c r="K344" s="28"/>
      <c r="L344" s="28"/>
      <c r="M344" s="28"/>
      <c r="N344" s="28"/>
      <c r="O344" s="29"/>
      <c r="P344" t="str">
        <f t="shared" si="186"/>
        <v/>
      </c>
      <c r="Q344" t="s">
        <v>617</v>
      </c>
      <c r="R344" t="s">
        <v>25</v>
      </c>
      <c r="S344" t="s">
        <v>270</v>
      </c>
      <c r="U344" t="str">
        <f t="shared" si="181"/>
        <v/>
      </c>
      <c r="V344" s="13"/>
    </row>
    <row r="345" spans="1:22" ht="13.2" customHeight="1" x14ac:dyDescent="0.3">
      <c r="A345" s="28"/>
      <c r="B345" s="28"/>
      <c r="C345" s="28"/>
      <c r="D345" s="28"/>
      <c r="E345" s="28"/>
      <c r="F345" s="28"/>
      <c r="G345" s="37"/>
      <c r="H345" s="28"/>
      <c r="I345" s="28"/>
      <c r="J345" s="28"/>
      <c r="K345" s="28"/>
      <c r="L345" s="28"/>
      <c r="M345" s="28"/>
      <c r="N345" s="28"/>
      <c r="O345" s="29"/>
      <c r="P345" t="str">
        <f t="shared" si="186"/>
        <v/>
      </c>
      <c r="Q345" t="s">
        <v>617</v>
      </c>
      <c r="R345" t="s">
        <v>32</v>
      </c>
      <c r="S345" t="s">
        <v>270</v>
      </c>
      <c r="U345" t="str">
        <f t="shared" si="184"/>
        <v/>
      </c>
      <c r="V345" s="13"/>
    </row>
    <row r="346" spans="1:22" ht="13.2" customHeight="1" x14ac:dyDescent="0.3">
      <c r="A346" s="28"/>
      <c r="B346" s="28"/>
      <c r="C346" s="28"/>
      <c r="D346" s="28"/>
      <c r="E346" s="28"/>
      <c r="F346" s="28"/>
      <c r="G346" s="37"/>
      <c r="H346" s="28"/>
      <c r="I346" s="28"/>
      <c r="J346" s="28"/>
      <c r="K346" s="28"/>
      <c r="L346" s="28"/>
      <c r="M346" s="28"/>
      <c r="N346" s="28"/>
      <c r="O346" s="29"/>
      <c r="P346" t="str">
        <f>IF(D$84="","",D$84)</f>
        <v/>
      </c>
      <c r="Q346" t="s">
        <v>618</v>
      </c>
      <c r="R346" t="s">
        <v>25</v>
      </c>
      <c r="S346" t="s">
        <v>272</v>
      </c>
      <c r="U346" t="str">
        <f t="shared" si="181"/>
        <v/>
      </c>
      <c r="V346" s="13" t="str">
        <f t="shared" ref="V346" si="187">IF(OR($N$15="Int.",ISBLANK($N$15)),"",IF(AND(U347="NO*",U349="NO*"),"Case 0",IF(U346="VALID",IF(U348="VALID",IF(U347="YES",IF(U349="YES","Case 1","Case 2"),IF(U349="YES","Case 3","Case 4")),IF(U347="YES",IF(U349="YES","Case 5","Case 6"),IF(U349="YES","Case 7","Case 8"))),IF(U348="VALID",IF(U347="YES",IF(U349="YES","Case 9","Case 10"),IF(U349="YES","Case 11","Case 12")),IF(U347="YES",IF(U349="YES","Case 13","Case 14"),IF(U349="YES","Case 15","Case 16"))))))</f>
        <v/>
      </c>
    </row>
    <row r="347" spans="1:22" ht="13.2" customHeight="1" x14ac:dyDescent="0.3">
      <c r="A347" s="28"/>
      <c r="B347" s="28"/>
      <c r="C347" s="28"/>
      <c r="D347" s="28"/>
      <c r="E347" s="28"/>
      <c r="F347" s="28"/>
      <c r="G347" s="37"/>
      <c r="H347" s="28"/>
      <c r="I347" s="28"/>
      <c r="J347" s="28"/>
      <c r="K347" s="28"/>
      <c r="L347" s="28"/>
      <c r="M347" s="28"/>
      <c r="N347" s="28"/>
      <c r="O347" s="29"/>
      <c r="P347" t="str">
        <f t="shared" ref="P347:P349" si="188">IF(D$84="","",D$84)</f>
        <v/>
      </c>
      <c r="Q347" t="s">
        <v>618</v>
      </c>
      <c r="R347" t="s">
        <v>32</v>
      </c>
      <c r="S347" t="s">
        <v>272</v>
      </c>
      <c r="U347" t="str">
        <f t="shared" si="184"/>
        <v/>
      </c>
      <c r="V347" s="13"/>
    </row>
    <row r="348" spans="1:22" ht="13.2" customHeight="1" x14ac:dyDescent="0.3">
      <c r="A348" s="28"/>
      <c r="B348" s="28"/>
      <c r="C348" s="28"/>
      <c r="D348" s="28"/>
      <c r="E348" s="28"/>
      <c r="F348" s="28"/>
      <c r="G348" s="37"/>
      <c r="H348" s="28"/>
      <c r="I348" s="28"/>
      <c r="J348" s="28"/>
      <c r="K348" s="28"/>
      <c r="L348" s="28"/>
      <c r="M348" s="28"/>
      <c r="N348" s="28"/>
      <c r="O348" s="29"/>
      <c r="P348" t="str">
        <f t="shared" si="188"/>
        <v/>
      </c>
      <c r="Q348" t="s">
        <v>619</v>
      </c>
      <c r="R348" t="s">
        <v>25</v>
      </c>
      <c r="S348" t="s">
        <v>272</v>
      </c>
      <c r="U348" t="str">
        <f t="shared" si="181"/>
        <v/>
      </c>
      <c r="V348" s="13"/>
    </row>
    <row r="349" spans="1:22" ht="13.2" customHeight="1" x14ac:dyDescent="0.3">
      <c r="A349" s="28"/>
      <c r="B349" s="28"/>
      <c r="C349" s="28"/>
      <c r="D349" s="28"/>
      <c r="E349" s="28"/>
      <c r="F349" s="28"/>
      <c r="G349" s="37"/>
      <c r="H349" s="28"/>
      <c r="I349" s="28"/>
      <c r="J349" s="28"/>
      <c r="K349" s="28"/>
      <c r="L349" s="28"/>
      <c r="M349" s="28"/>
      <c r="N349" s="28"/>
      <c r="O349" s="29"/>
      <c r="P349" t="str">
        <f t="shared" si="188"/>
        <v/>
      </c>
      <c r="Q349" t="s">
        <v>619</v>
      </c>
      <c r="R349" t="s">
        <v>32</v>
      </c>
      <c r="S349" t="s">
        <v>272</v>
      </c>
      <c r="U349" t="str">
        <f t="shared" si="184"/>
        <v/>
      </c>
      <c r="V349" s="13"/>
    </row>
    <row r="350" spans="1:22" ht="13.2" customHeight="1" x14ac:dyDescent="0.3">
      <c r="A350" s="28"/>
      <c r="B350" s="28"/>
      <c r="C350" s="28"/>
      <c r="D350" s="28"/>
      <c r="E350" s="28"/>
      <c r="F350" s="28"/>
      <c r="G350" s="37"/>
      <c r="H350" s="28"/>
      <c r="I350" s="28"/>
      <c r="J350" s="28"/>
      <c r="K350" s="28"/>
      <c r="L350" s="28"/>
      <c r="M350" s="28"/>
      <c r="N350" s="28"/>
      <c r="O350" s="29"/>
      <c r="P350" t="str">
        <f>IF(D$85="","",D$85)</f>
        <v/>
      </c>
      <c r="Q350" t="s">
        <v>69</v>
      </c>
      <c r="R350" t="s">
        <v>25</v>
      </c>
      <c r="S350" t="s">
        <v>275</v>
      </c>
      <c r="U350" t="str">
        <f t="shared" si="181"/>
        <v/>
      </c>
      <c r="V350" s="13" t="str">
        <f t="shared" ref="V350" si="189">IF(OR($N$15="Int.",ISBLANK($N$15)),"",IF(AND(U351="NO*",U353="NO*"),"Case 0",IF(U350="VALID",IF(U352="VALID",IF(U351="YES",IF(U353="YES","Case 1","Case 2"),IF(U353="YES","Case 3","Case 4")),IF(U351="YES",IF(U353="YES","Case 5","Case 6"),IF(U353="YES","Case 7","Case 8"))),IF(U352="VALID",IF(U351="YES",IF(U353="YES","Case 9","Case 10"),IF(U353="YES","Case 11","Case 12")),IF(U351="YES",IF(U353="YES","Case 13","Case 14"),IF(U353="YES","Case 15","Case 16"))))))</f>
        <v/>
      </c>
    </row>
    <row r="351" spans="1:22" ht="13.2" customHeight="1" x14ac:dyDescent="0.3">
      <c r="A351" s="28"/>
      <c r="B351" s="28"/>
      <c r="C351" s="28"/>
      <c r="D351" s="28"/>
      <c r="E351" s="28"/>
      <c r="F351" s="28"/>
      <c r="G351" s="37"/>
      <c r="H351" s="28"/>
      <c r="I351" s="28"/>
      <c r="J351" s="28"/>
      <c r="K351" s="28"/>
      <c r="L351" s="28"/>
      <c r="M351" s="28"/>
      <c r="N351" s="28"/>
      <c r="O351" s="29"/>
      <c r="P351" t="str">
        <f t="shared" ref="P351:P353" si="190">IF(D$85="","",D$85)</f>
        <v/>
      </c>
      <c r="Q351" t="s">
        <v>69</v>
      </c>
      <c r="R351" t="s">
        <v>32</v>
      </c>
      <c r="S351" t="s">
        <v>275</v>
      </c>
      <c r="U351" t="str">
        <f t="shared" si="184"/>
        <v/>
      </c>
      <c r="V351" s="13"/>
    </row>
    <row r="352" spans="1:22" ht="13.2" customHeight="1" x14ac:dyDescent="0.3">
      <c r="A352" s="28"/>
      <c r="B352" s="28"/>
      <c r="C352" s="28"/>
      <c r="D352" s="28"/>
      <c r="E352" s="28"/>
      <c r="F352" s="28"/>
      <c r="G352" s="37"/>
      <c r="H352" s="28"/>
      <c r="I352" s="28"/>
      <c r="J352" s="28"/>
      <c r="K352" s="28"/>
      <c r="L352" s="28"/>
      <c r="M352" s="28"/>
      <c r="N352" s="28"/>
      <c r="O352" s="29"/>
      <c r="P352" t="str">
        <f t="shared" si="190"/>
        <v/>
      </c>
      <c r="Q352" t="s">
        <v>73</v>
      </c>
      <c r="R352" t="s">
        <v>25</v>
      </c>
      <c r="S352" t="s">
        <v>275</v>
      </c>
      <c r="U352" t="str">
        <f t="shared" si="181"/>
        <v/>
      </c>
      <c r="V352" s="13"/>
    </row>
    <row r="353" spans="1:22" ht="13.2" customHeight="1" x14ac:dyDescent="0.3">
      <c r="A353" s="28"/>
      <c r="B353" s="28"/>
      <c r="C353" s="28"/>
      <c r="D353" s="28"/>
      <c r="E353" s="28"/>
      <c r="F353" s="28"/>
      <c r="G353" s="37"/>
      <c r="H353" s="28"/>
      <c r="I353" s="28"/>
      <c r="J353" s="28"/>
      <c r="K353" s="28"/>
      <c r="L353" s="28"/>
      <c r="M353" s="28"/>
      <c r="N353" s="28"/>
      <c r="O353" s="29"/>
      <c r="P353" t="str">
        <f t="shared" si="190"/>
        <v/>
      </c>
      <c r="Q353" t="s">
        <v>73</v>
      </c>
      <c r="R353" t="s">
        <v>32</v>
      </c>
      <c r="S353" t="s">
        <v>275</v>
      </c>
      <c r="U353" t="str">
        <f t="shared" si="184"/>
        <v/>
      </c>
      <c r="V353" s="13"/>
    </row>
    <row r="354" spans="1:22" ht="13.2" customHeight="1" x14ac:dyDescent="0.3">
      <c r="A354" s="28"/>
      <c r="B354" s="28"/>
      <c r="C354" s="28"/>
      <c r="D354" s="28"/>
      <c r="E354" s="28"/>
      <c r="F354" s="28"/>
      <c r="G354" s="37"/>
      <c r="H354" s="28"/>
      <c r="I354" s="28"/>
      <c r="J354" s="28"/>
      <c r="K354" s="28"/>
      <c r="L354" s="28"/>
      <c r="M354" s="28"/>
      <c r="N354" s="28"/>
      <c r="O354" s="29"/>
      <c r="P354" t="str">
        <f>IF(D$86="","",D$86)</f>
        <v/>
      </c>
      <c r="Q354" t="s">
        <v>620</v>
      </c>
      <c r="R354" t="s">
        <v>25</v>
      </c>
      <c r="S354" t="s">
        <v>277</v>
      </c>
      <c r="U354" t="str">
        <f t="shared" si="181"/>
        <v/>
      </c>
      <c r="V354" s="13" t="str">
        <f t="shared" ref="V354" si="191">IF(OR($N$15="Int.",ISBLANK($N$15)),"",IF(AND(U355="NO*",U357="NO*"),"Case 0",IF(U354="VALID",IF(U356="VALID",IF(U355="YES",IF(U357="YES","Case 1","Case 2"),IF(U357="YES","Case 3","Case 4")),IF(U355="YES",IF(U357="YES","Case 5","Case 6"),IF(U357="YES","Case 7","Case 8"))),IF(U356="VALID",IF(U355="YES",IF(U357="YES","Case 9","Case 10"),IF(U357="YES","Case 11","Case 12")),IF(U355="YES",IF(U357="YES","Case 13","Case 14"),IF(U357="YES","Case 15","Case 16"))))))</f>
        <v/>
      </c>
    </row>
    <row r="355" spans="1:22" ht="13.2" customHeight="1" x14ac:dyDescent="0.3">
      <c r="A355" s="28"/>
      <c r="B355" s="28"/>
      <c r="C355" s="28"/>
      <c r="D355" s="28"/>
      <c r="E355" s="28"/>
      <c r="F355" s="28"/>
      <c r="G355" s="37"/>
      <c r="H355" s="28"/>
      <c r="I355" s="28"/>
      <c r="J355" s="28"/>
      <c r="K355" s="28"/>
      <c r="L355" s="28"/>
      <c r="M355" s="28"/>
      <c r="N355" s="28"/>
      <c r="O355" s="29"/>
      <c r="P355" t="str">
        <f t="shared" ref="P355:P357" si="192">IF(D$86="","",D$86)</f>
        <v/>
      </c>
      <c r="Q355" t="s">
        <v>620</v>
      </c>
      <c r="R355" t="s">
        <v>32</v>
      </c>
      <c r="S355" t="s">
        <v>277</v>
      </c>
      <c r="U355" t="str">
        <f t="shared" si="184"/>
        <v/>
      </c>
      <c r="V355" s="13"/>
    </row>
    <row r="356" spans="1:22" ht="13.2" customHeight="1" x14ac:dyDescent="0.3">
      <c r="A356" s="28"/>
      <c r="B356" s="28"/>
      <c r="C356" s="28"/>
      <c r="D356" s="28"/>
      <c r="E356" s="28"/>
      <c r="F356" s="28"/>
      <c r="G356" s="37"/>
      <c r="H356" s="28"/>
      <c r="I356" s="28"/>
      <c r="J356" s="28"/>
      <c r="K356" s="28"/>
      <c r="L356" s="28"/>
      <c r="M356" s="28"/>
      <c r="N356" s="28"/>
      <c r="O356" s="29"/>
      <c r="P356" t="str">
        <f t="shared" si="192"/>
        <v/>
      </c>
      <c r="Q356" t="s">
        <v>621</v>
      </c>
      <c r="R356" t="s">
        <v>25</v>
      </c>
      <c r="S356" t="s">
        <v>277</v>
      </c>
      <c r="U356" t="str">
        <f t="shared" si="181"/>
        <v/>
      </c>
      <c r="V356" s="13"/>
    </row>
    <row r="357" spans="1:22" ht="13.2" customHeight="1" x14ac:dyDescent="0.3">
      <c r="A357" s="28"/>
      <c r="B357" s="28"/>
      <c r="C357" s="28"/>
      <c r="D357" s="28"/>
      <c r="E357" s="28"/>
      <c r="F357" s="28"/>
      <c r="G357" s="37"/>
      <c r="H357" s="28"/>
      <c r="I357" s="28"/>
      <c r="J357" s="28"/>
      <c r="K357" s="28"/>
      <c r="L357" s="28"/>
      <c r="M357" s="28"/>
      <c r="N357" s="28"/>
      <c r="O357" s="29"/>
      <c r="P357" t="str">
        <f t="shared" si="192"/>
        <v/>
      </c>
      <c r="Q357" t="s">
        <v>621</v>
      </c>
      <c r="R357" t="s">
        <v>32</v>
      </c>
      <c r="S357" t="s">
        <v>277</v>
      </c>
      <c r="U357" t="str">
        <f t="shared" si="184"/>
        <v/>
      </c>
      <c r="V357" s="13"/>
    </row>
    <row r="358" spans="1:22" ht="13.2" customHeight="1" x14ac:dyDescent="0.3">
      <c r="A358" s="28"/>
      <c r="B358" s="28"/>
      <c r="C358" s="28"/>
      <c r="D358" s="28"/>
      <c r="E358" s="28"/>
      <c r="F358" s="28"/>
      <c r="G358" s="37"/>
      <c r="H358" s="28"/>
      <c r="I358" s="28"/>
      <c r="J358" s="28"/>
      <c r="K358" s="28"/>
      <c r="L358" s="28"/>
      <c r="M358" s="28"/>
      <c r="N358" s="28"/>
      <c r="O358" s="29"/>
      <c r="P358" t="str">
        <f>IF(D$87="","",D$87)</f>
        <v/>
      </c>
      <c r="Q358" t="s">
        <v>622</v>
      </c>
      <c r="R358" t="s">
        <v>25</v>
      </c>
      <c r="S358" t="s">
        <v>280</v>
      </c>
      <c r="U358" t="str">
        <f t="shared" si="181"/>
        <v/>
      </c>
      <c r="V358" s="13" t="str">
        <f t="shared" ref="V358" si="193">IF(OR($N$15="Int.",ISBLANK($N$15)),"",IF(AND(U359="NO*",U361="NO*"),"Case 0",IF(U358="VALID",IF(U360="VALID",IF(U359="YES",IF(U361="YES","Case 1","Case 2"),IF(U361="YES","Case 3","Case 4")),IF(U359="YES",IF(U361="YES","Case 5","Case 6"),IF(U361="YES","Case 7","Case 8"))),IF(U360="VALID",IF(U359="YES",IF(U361="YES","Case 9","Case 10"),IF(U361="YES","Case 11","Case 12")),IF(U359="YES",IF(U361="YES","Case 13","Case 14"),IF(U361="YES","Case 15","Case 16"))))))</f>
        <v/>
      </c>
    </row>
    <row r="359" spans="1:22" ht="13.2" customHeight="1" x14ac:dyDescent="0.3">
      <c r="A359" s="28"/>
      <c r="B359" s="28"/>
      <c r="C359" s="28"/>
      <c r="D359" s="28"/>
      <c r="E359" s="28"/>
      <c r="F359" s="28"/>
      <c r="G359" s="37"/>
      <c r="H359" s="28"/>
      <c r="I359" s="28"/>
      <c r="J359" s="28"/>
      <c r="K359" s="28"/>
      <c r="L359" s="28"/>
      <c r="M359" s="28"/>
      <c r="N359" s="28"/>
      <c r="O359" s="29"/>
      <c r="P359" t="str">
        <f t="shared" ref="P359:P361" si="194">IF(D$87="","",D$87)</f>
        <v/>
      </c>
      <c r="Q359" t="s">
        <v>622</v>
      </c>
      <c r="R359" t="s">
        <v>32</v>
      </c>
      <c r="S359" t="s">
        <v>280</v>
      </c>
      <c r="U359" t="str">
        <f t="shared" si="184"/>
        <v/>
      </c>
      <c r="V359" s="13"/>
    </row>
    <row r="360" spans="1:22" ht="13.2" customHeight="1" x14ac:dyDescent="0.3">
      <c r="A360" s="28"/>
      <c r="B360" s="28"/>
      <c r="C360" s="28"/>
      <c r="D360" s="28"/>
      <c r="E360" s="28"/>
      <c r="F360" s="28"/>
      <c r="G360" s="37"/>
      <c r="H360" s="28"/>
      <c r="I360" s="28"/>
      <c r="J360" s="28"/>
      <c r="K360" s="28"/>
      <c r="L360" s="28"/>
      <c r="M360" s="28"/>
      <c r="N360" s="28"/>
      <c r="O360" s="29"/>
      <c r="P360" t="str">
        <f t="shared" si="194"/>
        <v/>
      </c>
      <c r="Q360" t="s">
        <v>623</v>
      </c>
      <c r="R360" t="s">
        <v>25</v>
      </c>
      <c r="S360" t="s">
        <v>280</v>
      </c>
      <c r="U360" t="str">
        <f t="shared" si="181"/>
        <v/>
      </c>
      <c r="V360" s="13"/>
    </row>
    <row r="361" spans="1:22" ht="13.2" customHeight="1" x14ac:dyDescent="0.3">
      <c r="A361" s="28"/>
      <c r="B361" s="28"/>
      <c r="C361" s="28"/>
      <c r="D361" s="28"/>
      <c r="E361" s="28"/>
      <c r="F361" s="28"/>
      <c r="G361" s="37"/>
      <c r="H361" s="28"/>
      <c r="I361" s="28"/>
      <c r="J361" s="28"/>
      <c r="K361" s="28"/>
      <c r="L361" s="28"/>
      <c r="M361" s="28"/>
      <c r="N361" s="28"/>
      <c r="O361" s="29"/>
      <c r="P361" t="str">
        <f t="shared" si="194"/>
        <v/>
      </c>
      <c r="Q361" t="s">
        <v>623</v>
      </c>
      <c r="R361" t="s">
        <v>32</v>
      </c>
      <c r="S361" t="s">
        <v>280</v>
      </c>
      <c r="U361" t="str">
        <f t="shared" si="184"/>
        <v/>
      </c>
      <c r="V361" s="13"/>
    </row>
    <row r="362" spans="1:22" ht="13.2" customHeight="1" x14ac:dyDescent="0.3">
      <c r="A362" s="28"/>
      <c r="B362" s="28"/>
      <c r="C362" s="28"/>
      <c r="D362" s="28"/>
      <c r="E362" s="28"/>
      <c r="F362" s="28"/>
      <c r="G362" s="37"/>
      <c r="H362" s="28"/>
      <c r="I362" s="28"/>
      <c r="J362" s="28"/>
      <c r="K362" s="28"/>
      <c r="L362" s="28"/>
      <c r="M362" s="28"/>
      <c r="N362" s="28"/>
      <c r="O362" s="29"/>
      <c r="P362" t="str">
        <f>IF(D$88="","",D$88)</f>
        <v/>
      </c>
      <c r="Q362" t="s">
        <v>624</v>
      </c>
      <c r="R362" t="s">
        <v>25</v>
      </c>
      <c r="S362" t="s">
        <v>282</v>
      </c>
      <c r="U362" t="str">
        <f t="shared" si="181"/>
        <v/>
      </c>
      <c r="V362" s="13" t="str">
        <f t="shared" ref="V362" si="195">IF(OR($N$15="Int.",ISBLANK($N$15)),"",IF(AND(U363="NO*",U365="NO*"),"Case 0",IF(U362="VALID",IF(U364="VALID",IF(U363="YES",IF(U365="YES","Case 1","Case 2"),IF(U365="YES","Case 3","Case 4")),IF(U363="YES",IF(U365="YES","Case 5","Case 6"),IF(U365="YES","Case 7","Case 8"))),IF(U364="VALID",IF(U363="YES",IF(U365="YES","Case 9","Case 10"),IF(U365="YES","Case 11","Case 12")),IF(U363="YES",IF(U365="YES","Case 13","Case 14"),IF(U365="YES","Case 15","Case 16"))))))</f>
        <v/>
      </c>
    </row>
    <row r="363" spans="1:22" ht="13.2" customHeight="1" x14ac:dyDescent="0.3">
      <c r="A363" s="28"/>
      <c r="B363" s="28"/>
      <c r="C363" s="28"/>
      <c r="D363" s="28"/>
      <c r="E363" s="28"/>
      <c r="F363" s="28"/>
      <c r="G363" s="37"/>
      <c r="H363" s="28"/>
      <c r="I363" s="28"/>
      <c r="J363" s="28"/>
      <c r="K363" s="28"/>
      <c r="L363" s="28"/>
      <c r="M363" s="28"/>
      <c r="N363" s="28"/>
      <c r="O363" s="29"/>
      <c r="P363" t="str">
        <f t="shared" ref="P363:P365" si="196">IF(D$88="","",D$88)</f>
        <v/>
      </c>
      <c r="Q363" t="s">
        <v>624</v>
      </c>
      <c r="R363" t="s">
        <v>32</v>
      </c>
      <c r="S363" t="s">
        <v>282</v>
      </c>
      <c r="U363" t="str">
        <f t="shared" si="184"/>
        <v/>
      </c>
      <c r="V363" s="13"/>
    </row>
    <row r="364" spans="1:22" ht="13.2" customHeight="1" x14ac:dyDescent="0.3">
      <c r="A364" s="28"/>
      <c r="B364" s="28"/>
      <c r="C364" s="28"/>
      <c r="D364" s="28"/>
      <c r="E364" s="28"/>
      <c r="F364" s="28"/>
      <c r="G364" s="37"/>
      <c r="H364" s="28"/>
      <c r="I364" s="28"/>
      <c r="J364" s="28"/>
      <c r="K364" s="28"/>
      <c r="L364" s="28"/>
      <c r="M364" s="28"/>
      <c r="N364" s="28"/>
      <c r="O364" s="29"/>
      <c r="P364" t="str">
        <f t="shared" si="196"/>
        <v/>
      </c>
      <c r="Q364" t="s">
        <v>625</v>
      </c>
      <c r="R364" t="s">
        <v>25</v>
      </c>
      <c r="S364" t="s">
        <v>282</v>
      </c>
      <c r="U364" t="str">
        <f t="shared" si="181"/>
        <v/>
      </c>
      <c r="V364" s="13"/>
    </row>
    <row r="365" spans="1:22" ht="13.2" customHeight="1" x14ac:dyDescent="0.3">
      <c r="A365" s="28"/>
      <c r="B365" s="28"/>
      <c r="C365" s="28"/>
      <c r="D365" s="28"/>
      <c r="E365" s="28"/>
      <c r="F365" s="28"/>
      <c r="G365" s="37"/>
      <c r="H365" s="28"/>
      <c r="I365" s="28"/>
      <c r="J365" s="28"/>
      <c r="K365" s="28"/>
      <c r="L365" s="28"/>
      <c r="M365" s="28"/>
      <c r="N365" s="28"/>
      <c r="O365" s="29"/>
      <c r="P365" t="str">
        <f t="shared" si="196"/>
        <v/>
      </c>
      <c r="Q365" t="s">
        <v>625</v>
      </c>
      <c r="R365" t="s">
        <v>32</v>
      </c>
      <c r="S365" t="s">
        <v>282</v>
      </c>
      <c r="U365" t="str">
        <f t="shared" si="184"/>
        <v/>
      </c>
      <c r="V365" s="13"/>
    </row>
    <row r="366" spans="1:22" ht="13.2" customHeight="1" x14ac:dyDescent="0.3">
      <c r="A366" s="28"/>
      <c r="B366" s="28"/>
      <c r="C366" s="28"/>
      <c r="D366" s="28"/>
      <c r="E366" s="28"/>
      <c r="F366" s="28"/>
      <c r="G366" s="37"/>
      <c r="H366" s="28"/>
      <c r="I366" s="28"/>
      <c r="J366" s="28"/>
      <c r="K366" s="28"/>
      <c r="L366" s="28"/>
      <c r="M366" s="28"/>
      <c r="N366" s="28"/>
      <c r="O366" s="29"/>
      <c r="P366" t="str">
        <f>IF(D$89="","",D$89)</f>
        <v/>
      </c>
      <c r="Q366" t="s">
        <v>626</v>
      </c>
      <c r="R366" t="s">
        <v>25</v>
      </c>
      <c r="S366" t="s">
        <v>285</v>
      </c>
      <c r="U366" t="str">
        <f t="shared" si="181"/>
        <v/>
      </c>
      <c r="V366" s="13" t="str">
        <f t="shared" ref="V366" si="197">IF(OR($N$15="Int.",ISBLANK($N$15)),"",IF(AND(U367="NO*",U369="NO*"),"Case 0",IF(U366="VALID",IF(U368="VALID",IF(U367="YES",IF(U369="YES","Case 1","Case 2"),IF(U369="YES","Case 3","Case 4")),IF(U367="YES",IF(U369="YES","Case 5","Case 6"),IF(U369="YES","Case 7","Case 8"))),IF(U368="VALID",IF(U367="YES",IF(U369="YES","Case 9","Case 10"),IF(U369="YES","Case 11","Case 12")),IF(U367="YES",IF(U369="YES","Case 13","Case 14"),IF(U369="YES","Case 15","Case 16"))))))</f>
        <v/>
      </c>
    </row>
    <row r="367" spans="1:22" ht="13.2" customHeight="1" x14ac:dyDescent="0.3">
      <c r="A367" s="28"/>
      <c r="B367" s="28"/>
      <c r="C367" s="28"/>
      <c r="D367" s="28"/>
      <c r="E367" s="28"/>
      <c r="F367" s="28"/>
      <c r="G367" s="37"/>
      <c r="H367" s="28"/>
      <c r="I367" s="28"/>
      <c r="J367" s="28"/>
      <c r="K367" s="28"/>
      <c r="L367" s="28"/>
      <c r="M367" s="28"/>
      <c r="N367" s="28"/>
      <c r="O367" s="29"/>
      <c r="P367" t="str">
        <f t="shared" ref="P367:P369" si="198">IF(D$89="","",D$89)</f>
        <v/>
      </c>
      <c r="Q367" t="s">
        <v>626</v>
      </c>
      <c r="R367" t="s">
        <v>32</v>
      </c>
      <c r="S367" t="s">
        <v>285</v>
      </c>
      <c r="U367" t="str">
        <f t="shared" si="184"/>
        <v/>
      </c>
      <c r="V367" s="13"/>
    </row>
    <row r="368" spans="1:22" ht="13.2" customHeight="1" x14ac:dyDescent="0.3">
      <c r="A368" s="28"/>
      <c r="B368" s="28"/>
      <c r="C368" s="28"/>
      <c r="D368" s="28"/>
      <c r="E368" s="28"/>
      <c r="F368" s="28"/>
      <c r="G368" s="37"/>
      <c r="H368" s="28"/>
      <c r="I368" s="28"/>
      <c r="J368" s="28"/>
      <c r="K368" s="28"/>
      <c r="L368" s="28"/>
      <c r="M368" s="28"/>
      <c r="N368" s="28"/>
      <c r="O368" s="29"/>
      <c r="P368" t="str">
        <f t="shared" si="198"/>
        <v/>
      </c>
      <c r="Q368" t="s">
        <v>627</v>
      </c>
      <c r="R368" t="s">
        <v>25</v>
      </c>
      <c r="S368" t="s">
        <v>285</v>
      </c>
      <c r="U368" t="str">
        <f t="shared" si="181"/>
        <v/>
      </c>
      <c r="V368" s="13"/>
    </row>
    <row r="369" spans="1:22" ht="13.2" customHeight="1" x14ac:dyDescent="0.3">
      <c r="A369" s="28"/>
      <c r="B369" s="28"/>
      <c r="C369" s="28"/>
      <c r="D369" s="28"/>
      <c r="E369" s="28"/>
      <c r="F369" s="28"/>
      <c r="G369" s="37"/>
      <c r="H369" s="28"/>
      <c r="I369" s="28"/>
      <c r="J369" s="28"/>
      <c r="K369" s="28"/>
      <c r="L369" s="28"/>
      <c r="M369" s="28"/>
      <c r="N369" s="28"/>
      <c r="O369" s="29"/>
      <c r="P369" t="str">
        <f t="shared" si="198"/>
        <v/>
      </c>
      <c r="Q369" t="s">
        <v>627</v>
      </c>
      <c r="R369" t="s">
        <v>32</v>
      </c>
      <c r="S369" t="s">
        <v>285</v>
      </c>
      <c r="U369" t="str">
        <f t="shared" si="184"/>
        <v/>
      </c>
      <c r="V369" s="13"/>
    </row>
    <row r="370" spans="1:22" ht="13.2" customHeight="1" x14ac:dyDescent="0.3">
      <c r="A370" s="28"/>
      <c r="B370" s="28"/>
      <c r="C370" s="28"/>
      <c r="D370" s="28"/>
      <c r="E370" s="28"/>
      <c r="F370" s="28"/>
      <c r="G370" s="37"/>
      <c r="H370" s="28"/>
      <c r="I370" s="28"/>
      <c r="J370" s="28"/>
      <c r="K370" s="28"/>
      <c r="L370" s="28"/>
      <c r="M370" s="28"/>
      <c r="N370" s="28"/>
      <c r="O370" s="29"/>
      <c r="P370" t="str">
        <f>IF(D$90="","",D$90)</f>
        <v/>
      </c>
      <c r="Q370" t="s">
        <v>628</v>
      </c>
      <c r="R370" t="s">
        <v>25</v>
      </c>
      <c r="S370" t="s">
        <v>287</v>
      </c>
      <c r="U370" t="str">
        <f t="shared" si="181"/>
        <v/>
      </c>
      <c r="V370" s="13" t="str">
        <f t="shared" ref="V370" si="199">IF(OR($N$15="Int.",ISBLANK($N$15)),"",IF(AND(U371="NO*",U373="NO*"),"Case 0",IF(U370="VALID",IF(U372="VALID",IF(U371="YES",IF(U373="YES","Case 1","Case 2"),IF(U373="YES","Case 3","Case 4")),IF(U371="YES",IF(U373="YES","Case 5","Case 6"),IF(U373="YES","Case 7","Case 8"))),IF(U372="VALID",IF(U371="YES",IF(U373="YES","Case 9","Case 10"),IF(U373="YES","Case 11","Case 12")),IF(U371="YES",IF(U373="YES","Case 13","Case 14"),IF(U373="YES","Case 15","Case 16"))))))</f>
        <v/>
      </c>
    </row>
    <row r="371" spans="1:22" ht="13.2" customHeight="1" x14ac:dyDescent="0.3">
      <c r="A371" s="28"/>
      <c r="B371" s="28"/>
      <c r="C371" s="28"/>
      <c r="D371" s="28"/>
      <c r="E371" s="28"/>
      <c r="F371" s="28"/>
      <c r="G371" s="37"/>
      <c r="H371" s="28"/>
      <c r="I371" s="28"/>
      <c r="J371" s="28"/>
      <c r="K371" s="28"/>
      <c r="L371" s="28"/>
      <c r="M371" s="28"/>
      <c r="N371" s="28"/>
      <c r="O371" s="29"/>
      <c r="P371" t="str">
        <f t="shared" ref="P371:P373" si="200">IF(D$90="","",D$90)</f>
        <v/>
      </c>
      <c r="Q371" t="s">
        <v>628</v>
      </c>
      <c r="R371" t="s">
        <v>32</v>
      </c>
      <c r="S371" t="s">
        <v>287</v>
      </c>
      <c r="U371" t="str">
        <f t="shared" si="184"/>
        <v/>
      </c>
      <c r="V371" s="13"/>
    </row>
    <row r="372" spans="1:22" ht="13.2" customHeight="1" x14ac:dyDescent="0.3">
      <c r="A372" s="28"/>
      <c r="B372" s="28"/>
      <c r="C372" s="28"/>
      <c r="D372" s="28"/>
      <c r="E372" s="28"/>
      <c r="F372" s="28"/>
      <c r="G372" s="37"/>
      <c r="H372" s="28"/>
      <c r="I372" s="28"/>
      <c r="J372" s="28"/>
      <c r="K372" s="28"/>
      <c r="L372" s="28"/>
      <c r="M372" s="28"/>
      <c r="N372" s="28"/>
      <c r="O372" s="29"/>
      <c r="P372" t="str">
        <f t="shared" si="200"/>
        <v/>
      </c>
      <c r="Q372" t="s">
        <v>629</v>
      </c>
      <c r="R372" t="s">
        <v>25</v>
      </c>
      <c r="S372" t="s">
        <v>287</v>
      </c>
      <c r="U372" t="str">
        <f t="shared" si="181"/>
        <v/>
      </c>
      <c r="V372" s="13"/>
    </row>
    <row r="373" spans="1:22" ht="13.2" customHeight="1" x14ac:dyDescent="0.3">
      <c r="A373" s="28"/>
      <c r="B373" s="28"/>
      <c r="C373" s="28"/>
      <c r="D373" s="28"/>
      <c r="E373" s="28"/>
      <c r="F373" s="28"/>
      <c r="G373" s="37"/>
      <c r="H373" s="28"/>
      <c r="I373" s="28"/>
      <c r="J373" s="28"/>
      <c r="K373" s="28"/>
      <c r="L373" s="28"/>
      <c r="M373" s="28"/>
      <c r="N373" s="28"/>
      <c r="O373" s="29"/>
      <c r="P373" t="str">
        <f t="shared" si="200"/>
        <v/>
      </c>
      <c r="Q373" t="s">
        <v>629</v>
      </c>
      <c r="R373" t="s">
        <v>32</v>
      </c>
      <c r="S373" t="s">
        <v>287</v>
      </c>
      <c r="U373" t="str">
        <f t="shared" si="184"/>
        <v/>
      </c>
      <c r="V373" s="13"/>
    </row>
    <row r="374" spans="1:22" ht="13.2" customHeight="1" x14ac:dyDescent="0.3">
      <c r="A374" s="28"/>
      <c r="B374" s="28"/>
      <c r="C374" s="28"/>
      <c r="D374" s="28"/>
      <c r="E374" s="28"/>
      <c r="F374" s="28"/>
      <c r="G374" s="37"/>
      <c r="H374" s="28"/>
      <c r="I374" s="28"/>
      <c r="J374" s="28"/>
      <c r="K374" s="28"/>
      <c r="L374" s="28"/>
      <c r="M374" s="28"/>
      <c r="N374" s="28"/>
      <c r="O374" s="29"/>
      <c r="P374" t="str">
        <f>IF(D$91="","",D$91)</f>
        <v/>
      </c>
      <c r="Q374" t="s">
        <v>630</v>
      </c>
      <c r="R374" t="s">
        <v>25</v>
      </c>
      <c r="S374" t="s">
        <v>290</v>
      </c>
      <c r="U374" t="str">
        <f t="shared" si="181"/>
        <v/>
      </c>
      <c r="V374" s="13" t="str">
        <f t="shared" ref="V374" si="201">IF(OR($N$15="Int.",ISBLANK($N$15)),"",IF(AND(U375="NO*",U377="NO*"),"Case 0",IF(U374="VALID",IF(U376="VALID",IF(U375="YES",IF(U377="YES","Case 1","Case 2"),IF(U377="YES","Case 3","Case 4")),IF(U375="YES",IF(U377="YES","Case 5","Case 6"),IF(U377="YES","Case 7","Case 8"))),IF(U376="VALID",IF(U375="YES",IF(U377="YES","Case 9","Case 10"),IF(U377="YES","Case 11","Case 12")),IF(U375="YES",IF(U377="YES","Case 13","Case 14"),IF(U377="YES","Case 15","Case 16"))))))</f>
        <v/>
      </c>
    </row>
    <row r="375" spans="1:22" ht="13.2" customHeight="1" x14ac:dyDescent="0.3">
      <c r="A375" s="28"/>
      <c r="B375" s="28"/>
      <c r="C375" s="28"/>
      <c r="D375" s="28"/>
      <c r="E375" s="28"/>
      <c r="F375" s="28"/>
      <c r="G375" s="37"/>
      <c r="H375" s="28"/>
      <c r="I375" s="28"/>
      <c r="J375" s="28"/>
      <c r="K375" s="28"/>
      <c r="L375" s="28"/>
      <c r="M375" s="28"/>
      <c r="N375" s="28"/>
      <c r="O375" s="29"/>
      <c r="P375" t="str">
        <f t="shared" ref="P375:P377" si="202">IF(D$91="","",D$91)</f>
        <v/>
      </c>
      <c r="Q375" t="s">
        <v>630</v>
      </c>
      <c r="R375" t="s">
        <v>32</v>
      </c>
      <c r="S375" t="s">
        <v>290</v>
      </c>
      <c r="U375" t="str">
        <f t="shared" si="184"/>
        <v/>
      </c>
      <c r="V375" s="13"/>
    </row>
    <row r="376" spans="1:22" ht="13.2" customHeight="1" x14ac:dyDescent="0.3">
      <c r="A376" s="28"/>
      <c r="B376" s="28"/>
      <c r="C376" s="28"/>
      <c r="D376" s="28"/>
      <c r="E376" s="28"/>
      <c r="F376" s="28"/>
      <c r="G376" s="37"/>
      <c r="H376" s="28"/>
      <c r="I376" s="28"/>
      <c r="J376" s="28"/>
      <c r="K376" s="28"/>
      <c r="L376" s="28"/>
      <c r="M376" s="28"/>
      <c r="N376" s="28"/>
      <c r="O376" s="29"/>
      <c r="P376" t="str">
        <f t="shared" si="202"/>
        <v/>
      </c>
      <c r="Q376" t="s">
        <v>631</v>
      </c>
      <c r="R376" t="s">
        <v>25</v>
      </c>
      <c r="S376" t="s">
        <v>290</v>
      </c>
      <c r="U376" t="str">
        <f t="shared" si="181"/>
        <v/>
      </c>
      <c r="V376" s="13"/>
    </row>
    <row r="377" spans="1:22" ht="13.2" customHeight="1" x14ac:dyDescent="0.3">
      <c r="A377" s="28"/>
      <c r="B377" s="28"/>
      <c r="C377" s="28"/>
      <c r="D377" s="28"/>
      <c r="E377" s="28"/>
      <c r="F377" s="28"/>
      <c r="G377" s="37"/>
      <c r="H377" s="28"/>
      <c r="I377" s="28"/>
      <c r="J377" s="28"/>
      <c r="K377" s="28"/>
      <c r="L377" s="28"/>
      <c r="M377" s="28"/>
      <c r="N377" s="28"/>
      <c r="O377" s="29"/>
      <c r="P377" t="str">
        <f t="shared" si="202"/>
        <v/>
      </c>
      <c r="Q377" t="s">
        <v>631</v>
      </c>
      <c r="R377" t="s">
        <v>32</v>
      </c>
      <c r="S377" t="s">
        <v>290</v>
      </c>
      <c r="U377" t="str">
        <f t="shared" si="184"/>
        <v/>
      </c>
      <c r="V377" s="13"/>
    </row>
    <row r="378" spans="1:22" ht="13.2" customHeight="1" x14ac:dyDescent="0.3">
      <c r="A378" s="28"/>
      <c r="B378" s="28"/>
      <c r="C378" s="28"/>
      <c r="D378" s="28"/>
      <c r="E378" s="28"/>
      <c r="F378" s="28"/>
      <c r="G378" s="37"/>
      <c r="H378" s="28"/>
      <c r="I378" s="28"/>
      <c r="J378" s="28"/>
      <c r="K378" s="28"/>
      <c r="L378" s="28"/>
      <c r="M378" s="28"/>
      <c r="N378" s="28"/>
      <c r="O378" s="29"/>
      <c r="P378" t="str">
        <f>IF(D$92="","",D$92)</f>
        <v/>
      </c>
      <c r="Q378" t="s">
        <v>632</v>
      </c>
      <c r="R378" t="s">
        <v>25</v>
      </c>
      <c r="S378" t="s">
        <v>292</v>
      </c>
      <c r="U378" t="str">
        <f t="shared" si="181"/>
        <v/>
      </c>
      <c r="V378" s="13" t="str">
        <f t="shared" ref="V378" si="203">IF(OR($N$15="Int.",ISBLANK($N$15)),"",IF(AND(U379="NO*",U381="NO*"),"Case 0",IF(U378="VALID",IF(U380="VALID",IF(U379="YES",IF(U381="YES","Case 1","Case 2"),IF(U381="YES","Case 3","Case 4")),IF(U379="YES",IF(U381="YES","Case 5","Case 6"),IF(U381="YES","Case 7","Case 8"))),IF(U380="VALID",IF(U379="YES",IF(U381="YES","Case 9","Case 10"),IF(U381="YES","Case 11","Case 12")),IF(U379="YES",IF(U381="YES","Case 13","Case 14"),IF(U381="YES","Case 15","Case 16"))))))</f>
        <v/>
      </c>
    </row>
    <row r="379" spans="1:22" ht="13.2" customHeight="1" x14ac:dyDescent="0.3">
      <c r="A379" s="28"/>
      <c r="B379" s="28"/>
      <c r="C379" s="28"/>
      <c r="D379" s="28"/>
      <c r="E379" s="28"/>
      <c r="F379" s="28"/>
      <c r="G379" s="37"/>
      <c r="H379" s="28"/>
      <c r="I379" s="28"/>
      <c r="J379" s="28"/>
      <c r="K379" s="28"/>
      <c r="L379" s="28"/>
      <c r="M379" s="28"/>
      <c r="N379" s="28"/>
      <c r="O379" s="29"/>
      <c r="P379" t="str">
        <f t="shared" ref="P379:P381" si="204">IF(D$92="","",D$92)</f>
        <v/>
      </c>
      <c r="Q379" t="s">
        <v>632</v>
      </c>
      <c r="R379" t="s">
        <v>32</v>
      </c>
      <c r="S379" t="s">
        <v>292</v>
      </c>
      <c r="U379" t="str">
        <f t="shared" si="184"/>
        <v/>
      </c>
      <c r="V379" s="13"/>
    </row>
    <row r="380" spans="1:22" ht="13.2" customHeight="1" x14ac:dyDescent="0.3">
      <c r="A380" s="28"/>
      <c r="B380" s="28"/>
      <c r="C380" s="28"/>
      <c r="D380" s="28"/>
      <c r="E380" s="28"/>
      <c r="F380" s="28"/>
      <c r="G380" s="37"/>
      <c r="H380" s="28"/>
      <c r="I380" s="28"/>
      <c r="J380" s="28"/>
      <c r="K380" s="28"/>
      <c r="L380" s="28"/>
      <c r="M380" s="28"/>
      <c r="N380" s="28"/>
      <c r="O380" s="29"/>
      <c r="P380" t="str">
        <f t="shared" si="204"/>
        <v/>
      </c>
      <c r="Q380" t="s">
        <v>633</v>
      </c>
      <c r="R380" t="s">
        <v>25</v>
      </c>
      <c r="S380" t="s">
        <v>292</v>
      </c>
      <c r="U380" t="str">
        <f t="shared" si="181"/>
        <v/>
      </c>
      <c r="V380" s="13"/>
    </row>
    <row r="381" spans="1:22" ht="13.2" customHeight="1" x14ac:dyDescent="0.3">
      <c r="A381" s="28"/>
      <c r="B381" s="28"/>
      <c r="C381" s="28"/>
      <c r="D381" s="28"/>
      <c r="E381" s="28"/>
      <c r="F381" s="28"/>
      <c r="G381" s="37"/>
      <c r="H381" s="28"/>
      <c r="I381" s="28"/>
      <c r="J381" s="28"/>
      <c r="K381" s="28"/>
      <c r="L381" s="28"/>
      <c r="M381" s="28"/>
      <c r="N381" s="28"/>
      <c r="O381" s="29"/>
      <c r="P381" t="str">
        <f t="shared" si="204"/>
        <v/>
      </c>
      <c r="Q381" t="s">
        <v>633</v>
      </c>
      <c r="R381" t="s">
        <v>32</v>
      </c>
      <c r="S381" t="s">
        <v>292</v>
      </c>
      <c r="U381" t="str">
        <f t="shared" si="184"/>
        <v/>
      </c>
      <c r="V381" s="13"/>
    </row>
    <row r="382" spans="1:22" ht="13.2" customHeight="1" x14ac:dyDescent="0.3">
      <c r="A382" s="28"/>
      <c r="B382" s="28"/>
      <c r="C382" s="28"/>
      <c r="D382" s="28"/>
      <c r="E382" s="28"/>
      <c r="F382" s="28"/>
      <c r="G382" s="37"/>
      <c r="H382" s="28"/>
      <c r="I382" s="28"/>
      <c r="J382" s="28"/>
      <c r="K382" s="28"/>
      <c r="L382" s="28"/>
      <c r="M382" s="28"/>
      <c r="N382" s="28"/>
      <c r="O382" s="29"/>
      <c r="P382" t="str">
        <f>IF(D$93="","",D$93)</f>
        <v/>
      </c>
      <c r="Q382" t="s">
        <v>634</v>
      </c>
      <c r="R382" t="s">
        <v>25</v>
      </c>
      <c r="S382" t="s">
        <v>295</v>
      </c>
      <c r="U382" t="str">
        <f t="shared" si="181"/>
        <v/>
      </c>
      <c r="V382" s="13" t="str">
        <f t="shared" ref="V382" si="205">IF(OR($N$15="Int.",ISBLANK($N$15)),"",IF(AND(U383="NO*",U385="NO*"),"Case 0",IF(U382="VALID",IF(U384="VALID",IF(U383="YES",IF(U385="YES","Case 1","Case 2"),IF(U385="YES","Case 3","Case 4")),IF(U383="YES",IF(U385="YES","Case 5","Case 6"),IF(U385="YES","Case 7","Case 8"))),IF(U384="VALID",IF(U383="YES",IF(U385="YES","Case 9","Case 10"),IF(U385="YES","Case 11","Case 12")),IF(U383="YES",IF(U385="YES","Case 13","Case 14"),IF(U385="YES","Case 15","Case 16"))))))</f>
        <v/>
      </c>
    </row>
    <row r="383" spans="1:22" ht="13.2" customHeight="1" x14ac:dyDescent="0.3">
      <c r="A383" s="28"/>
      <c r="B383" s="28"/>
      <c r="C383" s="28"/>
      <c r="D383" s="28"/>
      <c r="E383" s="28"/>
      <c r="F383" s="28"/>
      <c r="G383" s="37"/>
      <c r="H383" s="28"/>
      <c r="I383" s="28"/>
      <c r="J383" s="28"/>
      <c r="K383" s="28"/>
      <c r="L383" s="28"/>
      <c r="M383" s="28"/>
      <c r="N383" s="28"/>
      <c r="O383" s="29"/>
      <c r="P383" t="str">
        <f t="shared" ref="P383:P385" si="206">IF(D$93="","",D$93)</f>
        <v/>
      </c>
      <c r="Q383" t="s">
        <v>634</v>
      </c>
      <c r="R383" t="s">
        <v>32</v>
      </c>
      <c r="S383" t="s">
        <v>295</v>
      </c>
      <c r="U383" t="str">
        <f t="shared" si="184"/>
        <v/>
      </c>
      <c r="V383" s="13"/>
    </row>
    <row r="384" spans="1:22" ht="13.2" customHeight="1" x14ac:dyDescent="0.3">
      <c r="A384" s="28"/>
      <c r="B384" s="28"/>
      <c r="C384" s="28"/>
      <c r="D384" s="28"/>
      <c r="E384" s="28"/>
      <c r="F384" s="28"/>
      <c r="G384" s="37"/>
      <c r="H384" s="28"/>
      <c r="I384" s="28"/>
      <c r="J384" s="28"/>
      <c r="K384" s="28"/>
      <c r="L384" s="28"/>
      <c r="M384" s="28"/>
      <c r="N384" s="28"/>
      <c r="O384" s="29"/>
      <c r="P384" t="str">
        <f t="shared" si="206"/>
        <v/>
      </c>
      <c r="Q384" t="s">
        <v>635</v>
      </c>
      <c r="R384" t="s">
        <v>25</v>
      </c>
      <c r="S384" t="s">
        <v>295</v>
      </c>
      <c r="U384" t="str">
        <f t="shared" si="181"/>
        <v/>
      </c>
      <c r="V384" s="13"/>
    </row>
    <row r="385" spans="1:22" ht="13.2" customHeight="1" x14ac:dyDescent="0.3">
      <c r="A385" s="28"/>
      <c r="B385" s="28"/>
      <c r="C385" s="28"/>
      <c r="D385" s="28"/>
      <c r="E385" s="28"/>
      <c r="F385" s="28"/>
      <c r="G385" s="37"/>
      <c r="H385" s="28"/>
      <c r="I385" s="28"/>
      <c r="J385" s="28"/>
      <c r="K385" s="28"/>
      <c r="L385" s="28"/>
      <c r="M385" s="28"/>
      <c r="N385" s="28"/>
      <c r="O385" s="29"/>
      <c r="P385" t="str">
        <f t="shared" si="206"/>
        <v/>
      </c>
      <c r="Q385" t="s">
        <v>635</v>
      </c>
      <c r="R385" t="s">
        <v>32</v>
      </c>
      <c r="S385" t="s">
        <v>295</v>
      </c>
      <c r="U385" t="str">
        <f t="shared" si="184"/>
        <v/>
      </c>
      <c r="V385" s="13"/>
    </row>
    <row r="386" spans="1:22" ht="13.2" customHeight="1" x14ac:dyDescent="0.3">
      <c r="A386" s="28"/>
      <c r="B386" s="28"/>
      <c r="C386" s="28"/>
      <c r="D386" s="28"/>
      <c r="E386" s="28"/>
      <c r="F386" s="28"/>
      <c r="G386" s="37"/>
      <c r="H386" s="28"/>
      <c r="I386" s="28"/>
      <c r="J386" s="28"/>
      <c r="K386" s="28"/>
      <c r="L386" s="28"/>
      <c r="M386" s="28"/>
      <c r="N386" s="28"/>
      <c r="O386" s="29"/>
      <c r="P386" t="str">
        <f>IF(D$94="","",D$94)</f>
        <v/>
      </c>
      <c r="Q386" t="s">
        <v>636</v>
      </c>
      <c r="R386" t="s">
        <v>25</v>
      </c>
      <c r="S386" t="s">
        <v>297</v>
      </c>
      <c r="U386" t="str">
        <f t="shared" si="181"/>
        <v/>
      </c>
      <c r="V386" s="13" t="str">
        <f t="shared" ref="V386" si="207">IF(OR($N$15="Int.",ISBLANK($N$15)),"",IF(AND(U387="NO*",U389="NO*"),"Case 0",IF(U386="VALID",IF(U388="VALID",IF(U387="YES",IF(U389="YES","Case 1","Case 2"),IF(U389="YES","Case 3","Case 4")),IF(U387="YES",IF(U389="YES","Case 5","Case 6"),IF(U389="YES","Case 7","Case 8"))),IF(U388="VALID",IF(U387="YES",IF(U389="YES","Case 9","Case 10"),IF(U389="YES","Case 11","Case 12")),IF(U387="YES",IF(U389="YES","Case 13","Case 14"),IF(U389="YES","Case 15","Case 16"))))))</f>
        <v/>
      </c>
    </row>
    <row r="387" spans="1:22" ht="13.2" customHeight="1" x14ac:dyDescent="0.3">
      <c r="A387" s="28"/>
      <c r="B387" s="28"/>
      <c r="C387" s="28"/>
      <c r="D387" s="28"/>
      <c r="E387" s="28"/>
      <c r="F387" s="28"/>
      <c r="G387" s="37"/>
      <c r="H387" s="28"/>
      <c r="I387" s="28"/>
      <c r="J387" s="28"/>
      <c r="K387" s="28"/>
      <c r="L387" s="28"/>
      <c r="M387" s="28"/>
      <c r="N387" s="28"/>
      <c r="O387" s="29"/>
      <c r="P387" t="str">
        <f t="shared" ref="P387:P389" si="208">IF(D$94="","",D$94)</f>
        <v/>
      </c>
      <c r="Q387" t="s">
        <v>636</v>
      </c>
      <c r="R387" t="s">
        <v>32</v>
      </c>
      <c r="S387" t="s">
        <v>297</v>
      </c>
      <c r="U387" t="str">
        <f t="shared" si="184"/>
        <v/>
      </c>
      <c r="V387" s="13"/>
    </row>
    <row r="388" spans="1:22" ht="13.2" customHeight="1" x14ac:dyDescent="0.3">
      <c r="A388" s="28"/>
      <c r="B388" s="28"/>
      <c r="C388" s="28"/>
      <c r="D388" s="28"/>
      <c r="E388" s="28"/>
      <c r="F388" s="28"/>
      <c r="G388" s="37"/>
      <c r="H388" s="28"/>
      <c r="I388" s="28"/>
      <c r="J388" s="28"/>
      <c r="K388" s="28"/>
      <c r="L388" s="28"/>
      <c r="M388" s="28"/>
      <c r="N388" s="28"/>
      <c r="O388" s="29"/>
      <c r="P388" t="str">
        <f t="shared" si="208"/>
        <v/>
      </c>
      <c r="Q388" t="s">
        <v>637</v>
      </c>
      <c r="R388" t="s">
        <v>25</v>
      </c>
      <c r="S388" t="s">
        <v>297</v>
      </c>
      <c r="U388" t="str">
        <f t="shared" si="181"/>
        <v/>
      </c>
      <c r="V388" s="13"/>
    </row>
    <row r="389" spans="1:22" ht="13.2" customHeight="1" x14ac:dyDescent="0.3">
      <c r="A389" s="28"/>
      <c r="B389" s="28"/>
      <c r="C389" s="28"/>
      <c r="D389" s="28"/>
      <c r="E389" s="28"/>
      <c r="F389" s="28"/>
      <c r="G389" s="37"/>
      <c r="H389" s="28"/>
      <c r="I389" s="28"/>
      <c r="J389" s="28"/>
      <c r="K389" s="28"/>
      <c r="L389" s="28"/>
      <c r="M389" s="28"/>
      <c r="N389" s="28"/>
      <c r="O389" s="29"/>
      <c r="P389" t="str">
        <f t="shared" si="208"/>
        <v/>
      </c>
      <c r="Q389" t="s">
        <v>637</v>
      </c>
      <c r="R389" t="s">
        <v>32</v>
      </c>
      <c r="S389" t="s">
        <v>297</v>
      </c>
      <c r="U389" t="str">
        <f t="shared" si="184"/>
        <v/>
      </c>
      <c r="V389" s="13"/>
    </row>
    <row r="390" spans="1:22" ht="13.2" customHeight="1" x14ac:dyDescent="0.3">
      <c r="A390" s="28"/>
      <c r="B390" s="28"/>
      <c r="C390" s="28"/>
      <c r="D390" s="28"/>
      <c r="E390" s="28"/>
      <c r="F390" s="28"/>
      <c r="G390" s="37"/>
      <c r="H390" s="28"/>
      <c r="I390" s="28"/>
      <c r="J390" s="28"/>
      <c r="K390" s="28"/>
      <c r="L390" s="28"/>
      <c r="M390" s="28"/>
      <c r="N390" s="28"/>
      <c r="O390" s="29"/>
      <c r="P390" t="str">
        <f>IF(D$95="","",D$95)</f>
        <v/>
      </c>
      <c r="Q390" t="s">
        <v>638</v>
      </c>
      <c r="R390" t="s">
        <v>25</v>
      </c>
      <c r="S390" t="s">
        <v>300</v>
      </c>
      <c r="U390" t="str">
        <f t="shared" si="181"/>
        <v/>
      </c>
      <c r="V390" s="13" t="str">
        <f t="shared" ref="V390" si="209">IF(OR($N$15="Int.",ISBLANK($N$15)),"",IF(AND(U391="NO*",U393="NO*"),"Case 0",IF(U390="VALID",IF(U392="VALID",IF(U391="YES",IF(U393="YES","Case 1","Case 2"),IF(U393="YES","Case 3","Case 4")),IF(U391="YES",IF(U393="YES","Case 5","Case 6"),IF(U393="YES","Case 7","Case 8"))),IF(U392="VALID",IF(U391="YES",IF(U393="YES","Case 9","Case 10"),IF(U393="YES","Case 11","Case 12")),IF(U391="YES",IF(U393="YES","Case 13","Case 14"),IF(U393="YES","Case 15","Case 16"))))))</f>
        <v/>
      </c>
    </row>
    <row r="391" spans="1:22" ht="13.2" customHeight="1" x14ac:dyDescent="0.3">
      <c r="A391" s="28"/>
      <c r="B391" s="28"/>
      <c r="C391" s="28"/>
      <c r="D391" s="28"/>
      <c r="E391" s="28"/>
      <c r="F391" s="28"/>
      <c r="G391" s="37"/>
      <c r="H391" s="28"/>
      <c r="I391" s="28"/>
      <c r="J391" s="28"/>
      <c r="K391" s="28"/>
      <c r="L391" s="28"/>
      <c r="M391" s="28"/>
      <c r="N391" s="28"/>
      <c r="O391" s="29"/>
      <c r="P391" t="str">
        <f t="shared" ref="P391:P393" si="210">IF(D$95="","",D$95)</f>
        <v/>
      </c>
      <c r="Q391" t="s">
        <v>638</v>
      </c>
      <c r="R391" t="s">
        <v>32</v>
      </c>
      <c r="S391" t="s">
        <v>300</v>
      </c>
      <c r="U391" t="str">
        <f t="shared" si="184"/>
        <v/>
      </c>
      <c r="V391" s="13"/>
    </row>
    <row r="392" spans="1:22" ht="13.2" customHeight="1" x14ac:dyDescent="0.3">
      <c r="A392" s="28"/>
      <c r="B392" s="28"/>
      <c r="C392" s="28"/>
      <c r="D392" s="28"/>
      <c r="E392" s="28"/>
      <c r="F392" s="28"/>
      <c r="G392" s="37"/>
      <c r="H392" s="28"/>
      <c r="I392" s="28"/>
      <c r="J392" s="28"/>
      <c r="K392" s="28"/>
      <c r="L392" s="28"/>
      <c r="M392" s="28"/>
      <c r="N392" s="28"/>
      <c r="O392" s="29"/>
      <c r="P392" t="str">
        <f t="shared" si="210"/>
        <v/>
      </c>
      <c r="Q392" t="s">
        <v>639</v>
      </c>
      <c r="R392" t="s">
        <v>25</v>
      </c>
      <c r="S392" t="s">
        <v>300</v>
      </c>
      <c r="U392" t="str">
        <f t="shared" si="181"/>
        <v/>
      </c>
      <c r="V392" s="13"/>
    </row>
    <row r="393" spans="1:22" ht="13.2" customHeight="1" x14ac:dyDescent="0.3">
      <c r="A393" s="28"/>
      <c r="B393" s="28"/>
      <c r="C393" s="28"/>
      <c r="D393" s="28"/>
      <c r="E393" s="28"/>
      <c r="F393" s="28"/>
      <c r="G393" s="37"/>
      <c r="H393" s="28"/>
      <c r="I393" s="28"/>
      <c r="J393" s="28"/>
      <c r="K393" s="28"/>
      <c r="L393" s="28"/>
      <c r="M393" s="28"/>
      <c r="N393" s="28"/>
      <c r="O393" s="29"/>
      <c r="P393" t="str">
        <f t="shared" si="210"/>
        <v/>
      </c>
      <c r="Q393" t="s">
        <v>639</v>
      </c>
      <c r="R393" t="s">
        <v>32</v>
      </c>
      <c r="S393" t="s">
        <v>300</v>
      </c>
      <c r="U393" t="str">
        <f t="shared" si="184"/>
        <v/>
      </c>
      <c r="V393" s="13"/>
    </row>
    <row r="394" spans="1:22" ht="13.2" customHeight="1" x14ac:dyDescent="0.3">
      <c r="A394" s="28"/>
      <c r="B394" s="28"/>
      <c r="C394" s="28"/>
      <c r="D394" s="28"/>
      <c r="E394" s="28"/>
      <c r="F394" s="28"/>
      <c r="G394" s="37"/>
      <c r="H394" s="28"/>
      <c r="I394" s="28"/>
      <c r="J394" s="28"/>
      <c r="K394" s="28"/>
      <c r="L394" s="28"/>
      <c r="M394" s="28"/>
      <c r="N394" s="28"/>
      <c r="O394" s="29"/>
      <c r="P394" t="str">
        <f>IF(D$96="","",D$96)</f>
        <v/>
      </c>
      <c r="Q394" t="s">
        <v>640</v>
      </c>
      <c r="R394" t="s">
        <v>25</v>
      </c>
      <c r="S394" t="s">
        <v>302</v>
      </c>
      <c r="U394" t="str">
        <f t="shared" si="181"/>
        <v/>
      </c>
      <c r="V394" s="13" t="str">
        <f t="shared" ref="V394" si="211">IF(OR($N$15="Int.",ISBLANK($N$15)),"",IF(AND(U395="NO*",U397="NO*"),"Case 0",IF(U394="VALID",IF(U396="VALID",IF(U395="YES",IF(U397="YES","Case 1","Case 2"),IF(U397="YES","Case 3","Case 4")),IF(U395="YES",IF(U397="YES","Case 5","Case 6"),IF(U397="YES","Case 7","Case 8"))),IF(U396="VALID",IF(U395="YES",IF(U397="YES","Case 9","Case 10"),IF(U397="YES","Case 11","Case 12")),IF(U395="YES",IF(U397="YES","Case 13","Case 14"),IF(U397="YES","Case 15","Case 16"))))))</f>
        <v/>
      </c>
    </row>
    <row r="395" spans="1:22" ht="13.2" customHeight="1" x14ac:dyDescent="0.3">
      <c r="A395" s="28"/>
      <c r="B395" s="28"/>
      <c r="C395" s="28"/>
      <c r="D395" s="28"/>
      <c r="E395" s="28"/>
      <c r="F395" s="28"/>
      <c r="G395" s="37"/>
      <c r="H395" s="28"/>
      <c r="I395" s="28"/>
      <c r="J395" s="28"/>
      <c r="K395" s="28"/>
      <c r="L395" s="28"/>
      <c r="M395" s="28"/>
      <c r="N395" s="28"/>
      <c r="O395" s="29"/>
      <c r="P395" t="str">
        <f t="shared" ref="P395:P397" si="212">IF(D$96="","",D$96)</f>
        <v/>
      </c>
      <c r="Q395" t="s">
        <v>640</v>
      </c>
      <c r="R395" t="s">
        <v>32</v>
      </c>
      <c r="S395" t="s">
        <v>302</v>
      </c>
      <c r="U395" t="str">
        <f t="shared" si="184"/>
        <v/>
      </c>
      <c r="V395" s="13"/>
    </row>
    <row r="396" spans="1:22" ht="13.2" customHeight="1" x14ac:dyDescent="0.3">
      <c r="A396" s="28"/>
      <c r="B396" s="28"/>
      <c r="C396" s="28"/>
      <c r="D396" s="28"/>
      <c r="E396" s="28"/>
      <c r="F396" s="28"/>
      <c r="G396" s="37"/>
      <c r="H396" s="28"/>
      <c r="I396" s="28"/>
      <c r="J396" s="28"/>
      <c r="K396" s="28"/>
      <c r="L396" s="28"/>
      <c r="M396" s="28"/>
      <c r="N396" s="28"/>
      <c r="O396" s="29"/>
      <c r="P396" t="str">
        <f t="shared" si="212"/>
        <v/>
      </c>
      <c r="Q396" t="s">
        <v>641</v>
      </c>
      <c r="R396" t="s">
        <v>25</v>
      </c>
      <c r="S396" t="s">
        <v>302</v>
      </c>
      <c r="U396" t="str">
        <f t="shared" si="181"/>
        <v/>
      </c>
      <c r="V396" s="13"/>
    </row>
    <row r="397" spans="1:22" ht="13.2" customHeight="1" x14ac:dyDescent="0.3">
      <c r="A397" s="28"/>
      <c r="B397" s="28"/>
      <c r="C397" s="28"/>
      <c r="D397" s="28"/>
      <c r="E397" s="28"/>
      <c r="F397" s="28"/>
      <c r="G397" s="37"/>
      <c r="H397" s="28"/>
      <c r="I397" s="28"/>
      <c r="J397" s="28"/>
      <c r="K397" s="28"/>
      <c r="L397" s="28"/>
      <c r="M397" s="28"/>
      <c r="N397" s="28"/>
      <c r="O397" s="29"/>
      <c r="P397" t="str">
        <f t="shared" si="212"/>
        <v/>
      </c>
      <c r="Q397" t="s">
        <v>641</v>
      </c>
      <c r="R397" t="s">
        <v>32</v>
      </c>
      <c r="S397" t="s">
        <v>302</v>
      </c>
      <c r="U397" t="str">
        <f t="shared" si="184"/>
        <v/>
      </c>
      <c r="V397" s="13"/>
    </row>
    <row r="398" spans="1:22" ht="13.2" customHeight="1" x14ac:dyDescent="0.3">
      <c r="A398" s="28"/>
      <c r="B398" s="28"/>
      <c r="C398" s="28"/>
      <c r="D398" s="28"/>
      <c r="E398" s="28"/>
      <c r="F398" s="28"/>
      <c r="G398" s="37"/>
      <c r="H398" s="28"/>
      <c r="I398" s="28"/>
      <c r="J398" s="28"/>
      <c r="K398" s="28"/>
      <c r="L398" s="28"/>
      <c r="M398" s="28"/>
      <c r="N398" s="28"/>
      <c r="O398" s="29"/>
      <c r="P398" t="str">
        <f>IF(D$97="","",D$97)</f>
        <v/>
      </c>
      <c r="Q398" t="s">
        <v>642</v>
      </c>
      <c r="R398" t="s">
        <v>25</v>
      </c>
      <c r="S398" t="s">
        <v>305</v>
      </c>
      <c r="U398" t="str">
        <f t="shared" si="181"/>
        <v/>
      </c>
      <c r="V398" s="13" t="str">
        <f t="shared" ref="V398" si="213">IF(OR($N$15="Int.",ISBLANK($N$15)),"",IF(AND(U399="NO*",U401="NO*"),"Case 0",IF(U398="VALID",IF(U400="VALID",IF(U399="YES",IF(U401="YES","Case 1","Case 2"),IF(U401="YES","Case 3","Case 4")),IF(U399="YES",IF(U401="YES","Case 5","Case 6"),IF(U401="YES","Case 7","Case 8"))),IF(U400="VALID",IF(U399="YES",IF(U401="YES","Case 9","Case 10"),IF(U401="YES","Case 11","Case 12")),IF(U399="YES",IF(U401="YES","Case 13","Case 14"),IF(U401="YES","Case 15","Case 16"))))))</f>
        <v/>
      </c>
    </row>
    <row r="399" spans="1:22" ht="13.2" customHeight="1" x14ac:dyDescent="0.3">
      <c r="A399" s="28"/>
      <c r="B399" s="28"/>
      <c r="C399" s="28"/>
      <c r="D399" s="28"/>
      <c r="E399" s="28"/>
      <c r="F399" s="28"/>
      <c r="G399" s="37"/>
      <c r="H399" s="28"/>
      <c r="I399" s="28"/>
      <c r="J399" s="28"/>
      <c r="K399" s="28"/>
      <c r="L399" s="28"/>
      <c r="M399" s="28"/>
      <c r="N399" s="28"/>
      <c r="O399" s="29"/>
      <c r="P399" t="str">
        <f t="shared" ref="P399:P400" si="214">IF(D$97="","",D$97)</f>
        <v/>
      </c>
      <c r="Q399" t="s">
        <v>642</v>
      </c>
      <c r="R399" t="s">
        <v>32</v>
      </c>
      <c r="S399" t="s">
        <v>305</v>
      </c>
      <c r="U399" t="str">
        <f t="shared" si="184"/>
        <v/>
      </c>
      <c r="V399" s="13"/>
    </row>
    <row r="400" spans="1:22" ht="13.2" customHeight="1" x14ac:dyDescent="0.3">
      <c r="A400" s="28"/>
      <c r="B400" s="28"/>
      <c r="C400" s="28"/>
      <c r="D400" s="28"/>
      <c r="E400" s="28"/>
      <c r="F400" s="28"/>
      <c r="G400" s="37"/>
      <c r="H400" s="28"/>
      <c r="I400" s="28"/>
      <c r="J400" s="28"/>
      <c r="K400" s="28"/>
      <c r="L400" s="28"/>
      <c r="M400" s="28"/>
      <c r="N400" s="28"/>
      <c r="O400" s="29"/>
      <c r="P400" t="str">
        <f t="shared" si="214"/>
        <v/>
      </c>
      <c r="Q400" t="s">
        <v>643</v>
      </c>
      <c r="R400" t="s">
        <v>25</v>
      </c>
      <c r="S400" t="s">
        <v>305</v>
      </c>
      <c r="U400" t="str">
        <f t="shared" si="181"/>
        <v/>
      </c>
      <c r="V400" s="13"/>
    </row>
    <row r="401" spans="1:22" ht="13.2" customHeight="1" x14ac:dyDescent="0.3">
      <c r="A401" s="28"/>
      <c r="B401" s="28"/>
      <c r="C401" s="28"/>
      <c r="D401" s="28"/>
      <c r="E401" s="28"/>
      <c r="F401" s="28"/>
      <c r="G401" s="37"/>
      <c r="H401" s="28"/>
      <c r="I401" s="28"/>
      <c r="J401" s="28"/>
      <c r="K401" s="28"/>
      <c r="L401" s="28"/>
      <c r="M401" s="28"/>
      <c r="N401" s="28"/>
      <c r="O401" s="29"/>
      <c r="P401" s="21" t="str">
        <f>IF(D$97="","",D$97)</f>
        <v/>
      </c>
      <c r="Q401" s="21" t="s">
        <v>643</v>
      </c>
      <c r="R401" s="21" t="s">
        <v>32</v>
      </c>
      <c r="S401" s="21" t="s">
        <v>305</v>
      </c>
      <c r="T401" s="21"/>
      <c r="U401" s="21" t="str">
        <f t="shared" si="184"/>
        <v/>
      </c>
      <c r="V401" s="13"/>
    </row>
    <row r="402" spans="1:22" ht="13.2" customHeight="1" x14ac:dyDescent="0.3">
      <c r="A402" s="28"/>
      <c r="B402" s="28"/>
      <c r="C402" s="28"/>
      <c r="D402" s="28"/>
      <c r="E402" s="28"/>
      <c r="F402" s="28"/>
      <c r="G402" s="37"/>
      <c r="H402" s="28"/>
      <c r="I402" s="28"/>
      <c r="J402" s="28"/>
      <c r="K402" s="28"/>
      <c r="L402" s="28"/>
      <c r="M402" s="28"/>
      <c r="N402" s="28"/>
      <c r="O402" s="29"/>
      <c r="P402" t="str">
        <f>IF(D$98="","",D$98)</f>
        <v/>
      </c>
      <c r="Q402" t="s">
        <v>644</v>
      </c>
      <c r="R402" t="s">
        <v>25</v>
      </c>
      <c r="S402" t="s">
        <v>307</v>
      </c>
      <c r="U402" t="str">
        <f t="shared" ref="U402:U464" si="215">IF($T$1&lt;&gt;"Cq","",IF(T402="","INVALID",IF(T402&lt;33,"VALID","INVALID")))</f>
        <v/>
      </c>
      <c r="V402" s="13" t="str">
        <f t="shared" ref="V402" si="216">IF(OR($N$15="Int.",ISBLANK($N$15)),"",IF(AND(U403="NO*",U405="NO*"),"Case 0",IF(U402="VALID",IF(U404="VALID",IF(U403="YES",IF(U405="YES","Case 1","Case 2"),IF(U405="YES","Case 3","Case 4")),IF(U403="YES",IF(U405="YES","Case 5","Case 6"),IF(U405="YES","Case 7","Case 8"))),IF(U404="VALID",IF(U403="YES",IF(U405="YES","Case 9","Case 10"),IF(U405="YES","Case 11","Case 12")),IF(U403="YES",IF(U405="YES","Case 13","Case 14"),IF(U405="YES","Case 15","Case 16"))))))</f>
        <v/>
      </c>
    </row>
    <row r="403" spans="1:22" ht="13.2" customHeight="1" x14ac:dyDescent="0.3">
      <c r="A403" s="28"/>
      <c r="B403" s="28"/>
      <c r="C403" s="28"/>
      <c r="D403" s="28"/>
      <c r="E403" s="28"/>
      <c r="F403" s="28"/>
      <c r="G403" s="37"/>
      <c r="H403" s="28"/>
      <c r="I403" s="28"/>
      <c r="J403" s="28"/>
      <c r="K403" s="28"/>
      <c r="L403" s="28"/>
      <c r="M403" s="28"/>
      <c r="N403" s="28"/>
      <c r="O403" s="29"/>
      <c r="P403" t="str">
        <f t="shared" ref="P403:P405" si="217">IF(D$98="","",D$98)</f>
        <v/>
      </c>
      <c r="Q403" t="s">
        <v>644</v>
      </c>
      <c r="R403" t="s">
        <v>32</v>
      </c>
      <c r="S403" t="s">
        <v>307</v>
      </c>
      <c r="U403" t="str">
        <f t="shared" ref="U403:U465" si="218">IF($T$1&lt;&gt;"Cq","",IF(T403="","NO",IF(T403&lt;33,"YES","NO*")))</f>
        <v/>
      </c>
      <c r="V403" s="13"/>
    </row>
    <row r="404" spans="1:22" ht="13.2" customHeight="1" x14ac:dyDescent="0.3">
      <c r="A404" s="28"/>
      <c r="B404" s="28"/>
      <c r="C404" s="28"/>
      <c r="D404" s="28"/>
      <c r="E404" s="28"/>
      <c r="F404" s="28"/>
      <c r="G404" s="37"/>
      <c r="H404" s="28"/>
      <c r="I404" s="28"/>
      <c r="J404" s="28"/>
      <c r="K404" s="28"/>
      <c r="L404" s="28"/>
      <c r="M404" s="28"/>
      <c r="N404" s="28"/>
      <c r="O404" s="29"/>
      <c r="P404" t="str">
        <f t="shared" si="217"/>
        <v/>
      </c>
      <c r="Q404" t="s">
        <v>645</v>
      </c>
      <c r="R404" t="s">
        <v>25</v>
      </c>
      <c r="S404" t="s">
        <v>307</v>
      </c>
      <c r="U404" t="str">
        <f t="shared" si="215"/>
        <v/>
      </c>
      <c r="V404" s="13"/>
    </row>
    <row r="405" spans="1:22" ht="13.2" customHeight="1" x14ac:dyDescent="0.3">
      <c r="A405" s="28"/>
      <c r="B405" s="28"/>
      <c r="C405" s="28"/>
      <c r="D405" s="28"/>
      <c r="E405" s="28"/>
      <c r="F405" s="28"/>
      <c r="G405" s="37"/>
      <c r="H405" s="28"/>
      <c r="I405" s="28"/>
      <c r="J405" s="28"/>
      <c r="K405" s="28"/>
      <c r="L405" s="28"/>
      <c r="M405" s="28"/>
      <c r="N405" s="28"/>
      <c r="O405" s="29"/>
      <c r="P405" t="str">
        <f t="shared" si="217"/>
        <v/>
      </c>
      <c r="Q405" t="s">
        <v>645</v>
      </c>
      <c r="R405" t="s">
        <v>32</v>
      </c>
      <c r="S405" t="s">
        <v>307</v>
      </c>
      <c r="U405" t="str">
        <f t="shared" si="218"/>
        <v/>
      </c>
      <c r="V405" s="13"/>
    </row>
    <row r="406" spans="1:22" ht="13.2" customHeight="1" x14ac:dyDescent="0.3">
      <c r="A406" s="28"/>
      <c r="B406" s="28"/>
      <c r="C406" s="28"/>
      <c r="D406" s="28"/>
      <c r="E406" s="28"/>
      <c r="F406" s="28"/>
      <c r="G406" s="37"/>
      <c r="H406" s="28"/>
      <c r="I406" s="28"/>
      <c r="J406" s="28"/>
      <c r="K406" s="28"/>
      <c r="L406" s="28"/>
      <c r="M406" s="28"/>
      <c r="N406" s="28"/>
      <c r="O406" s="29"/>
      <c r="P406" t="str">
        <f>IF(D$99="","",D$99)</f>
        <v/>
      </c>
      <c r="Q406" t="s">
        <v>646</v>
      </c>
      <c r="R406" t="s">
        <v>25</v>
      </c>
      <c r="S406" t="s">
        <v>310</v>
      </c>
      <c r="U406" t="str">
        <f t="shared" si="215"/>
        <v/>
      </c>
      <c r="V406" s="13" t="str">
        <f t="shared" ref="V406" si="219">IF(OR($N$15="Int.",ISBLANK($N$15)),"",IF(AND(U407="NO*",U409="NO*"),"Case 0",IF(U406="VALID",IF(U408="VALID",IF(U407="YES",IF(U409="YES","Case 1","Case 2"),IF(U409="YES","Case 3","Case 4")),IF(U407="YES",IF(U409="YES","Case 5","Case 6"),IF(U409="YES","Case 7","Case 8"))),IF(U408="VALID",IF(U407="YES",IF(U409="YES","Case 9","Case 10"),IF(U409="YES","Case 11","Case 12")),IF(U407="YES",IF(U409="YES","Case 13","Case 14"),IF(U409="YES","Case 15","Case 16"))))))</f>
        <v/>
      </c>
    </row>
    <row r="407" spans="1:22" ht="13.2" customHeight="1" x14ac:dyDescent="0.3">
      <c r="A407" s="28"/>
      <c r="B407" s="28"/>
      <c r="C407" s="28"/>
      <c r="D407" s="28"/>
      <c r="E407" s="28"/>
      <c r="F407" s="28"/>
      <c r="G407" s="37"/>
      <c r="H407" s="28"/>
      <c r="I407" s="28"/>
      <c r="J407" s="28"/>
      <c r="K407" s="28"/>
      <c r="L407" s="28"/>
      <c r="M407" s="28"/>
      <c r="N407" s="28"/>
      <c r="O407" s="29"/>
      <c r="P407" t="str">
        <f t="shared" ref="P407:P409" si="220">IF(D$99="","",D$99)</f>
        <v/>
      </c>
      <c r="Q407" t="s">
        <v>646</v>
      </c>
      <c r="R407" t="s">
        <v>32</v>
      </c>
      <c r="S407" t="s">
        <v>310</v>
      </c>
      <c r="U407" t="str">
        <f t="shared" si="218"/>
        <v/>
      </c>
      <c r="V407" s="13"/>
    </row>
    <row r="408" spans="1:22" ht="13.2" customHeight="1" x14ac:dyDescent="0.3">
      <c r="A408" s="28"/>
      <c r="B408" s="28"/>
      <c r="C408" s="28"/>
      <c r="D408" s="28"/>
      <c r="E408" s="28"/>
      <c r="F408" s="28"/>
      <c r="G408" s="37"/>
      <c r="H408" s="28"/>
      <c r="I408" s="28"/>
      <c r="J408" s="28"/>
      <c r="K408" s="28"/>
      <c r="L408" s="28"/>
      <c r="M408" s="28"/>
      <c r="N408" s="28"/>
      <c r="O408" s="29"/>
      <c r="P408" t="str">
        <f t="shared" si="220"/>
        <v/>
      </c>
      <c r="Q408" t="s">
        <v>647</v>
      </c>
      <c r="R408" t="s">
        <v>25</v>
      </c>
      <c r="S408" t="s">
        <v>310</v>
      </c>
      <c r="U408" t="str">
        <f t="shared" si="215"/>
        <v/>
      </c>
      <c r="V408" s="13"/>
    </row>
    <row r="409" spans="1:22" ht="13.2" customHeight="1" x14ac:dyDescent="0.3">
      <c r="A409" s="28"/>
      <c r="B409" s="28"/>
      <c r="C409" s="28"/>
      <c r="D409" s="28"/>
      <c r="E409" s="28"/>
      <c r="F409" s="28"/>
      <c r="G409" s="37"/>
      <c r="H409" s="28"/>
      <c r="I409" s="28"/>
      <c r="J409" s="28"/>
      <c r="K409" s="28"/>
      <c r="L409" s="28"/>
      <c r="M409" s="28"/>
      <c r="N409" s="28"/>
      <c r="O409" s="29"/>
      <c r="P409" t="str">
        <f t="shared" si="220"/>
        <v/>
      </c>
      <c r="Q409" t="s">
        <v>647</v>
      </c>
      <c r="R409" t="s">
        <v>32</v>
      </c>
      <c r="S409" t="s">
        <v>310</v>
      </c>
      <c r="U409" t="str">
        <f t="shared" si="218"/>
        <v/>
      </c>
      <c r="V409" s="13"/>
    </row>
    <row r="410" spans="1:22" ht="13.2" customHeight="1" x14ac:dyDescent="0.3">
      <c r="A410" s="28"/>
      <c r="B410" s="28"/>
      <c r="C410" s="28"/>
      <c r="D410" s="28"/>
      <c r="E410" s="28"/>
      <c r="F410" s="28"/>
      <c r="G410" s="37"/>
      <c r="H410" s="28"/>
      <c r="I410" s="28"/>
      <c r="J410" s="28"/>
      <c r="K410" s="28"/>
      <c r="L410" s="28"/>
      <c r="M410" s="28"/>
      <c r="N410" s="28"/>
      <c r="O410" s="29"/>
      <c r="P410" t="str">
        <f>IF(D$100="","",D$100)</f>
        <v/>
      </c>
      <c r="Q410" t="s">
        <v>648</v>
      </c>
      <c r="R410" t="s">
        <v>25</v>
      </c>
      <c r="S410" t="s">
        <v>312</v>
      </c>
      <c r="U410" t="str">
        <f t="shared" si="215"/>
        <v/>
      </c>
      <c r="V410" s="13" t="str">
        <f t="shared" ref="V410" si="221">IF(OR($N$15="Int.",ISBLANK($N$15)),"",IF(AND(U411="NO*",U413="NO*"),"Case 0",IF(U410="VALID",IF(U412="VALID",IF(U411="YES",IF(U413="YES","Case 1","Case 2"),IF(U413="YES","Case 3","Case 4")),IF(U411="YES",IF(U413="YES","Case 5","Case 6"),IF(U413="YES","Case 7","Case 8"))),IF(U412="VALID",IF(U411="YES",IF(U413="YES","Case 9","Case 10"),IF(U413="YES","Case 11","Case 12")),IF(U411="YES",IF(U413="YES","Case 13","Case 14"),IF(U413="YES","Case 15","Case 16"))))))</f>
        <v/>
      </c>
    </row>
    <row r="411" spans="1:22" ht="13.2" customHeight="1" x14ac:dyDescent="0.3">
      <c r="A411" s="28"/>
      <c r="B411" s="28"/>
      <c r="C411" s="28"/>
      <c r="D411" s="28"/>
      <c r="E411" s="28"/>
      <c r="F411" s="28"/>
      <c r="G411" s="37"/>
      <c r="H411" s="28"/>
      <c r="I411" s="28"/>
      <c r="J411" s="28"/>
      <c r="K411" s="28"/>
      <c r="L411" s="28"/>
      <c r="M411" s="28"/>
      <c r="N411" s="28"/>
      <c r="O411" s="29"/>
      <c r="P411" t="str">
        <f t="shared" ref="P411:P413" si="222">IF(D$100="","",D$100)</f>
        <v/>
      </c>
      <c r="Q411" t="s">
        <v>648</v>
      </c>
      <c r="R411" t="s">
        <v>32</v>
      </c>
      <c r="S411" t="s">
        <v>312</v>
      </c>
      <c r="U411" t="str">
        <f t="shared" si="218"/>
        <v/>
      </c>
      <c r="V411" s="13"/>
    </row>
    <row r="412" spans="1:22" ht="13.2" customHeight="1" x14ac:dyDescent="0.3">
      <c r="A412" s="28"/>
      <c r="B412" s="28"/>
      <c r="C412" s="28"/>
      <c r="D412" s="28"/>
      <c r="E412" s="28"/>
      <c r="F412" s="28"/>
      <c r="G412" s="37"/>
      <c r="H412" s="28"/>
      <c r="I412" s="28"/>
      <c r="J412" s="28"/>
      <c r="K412" s="28"/>
      <c r="L412" s="28"/>
      <c r="M412" s="28"/>
      <c r="N412" s="28"/>
      <c r="O412" s="29"/>
      <c r="P412" t="str">
        <f t="shared" si="222"/>
        <v/>
      </c>
      <c r="Q412" t="s">
        <v>649</v>
      </c>
      <c r="R412" t="s">
        <v>25</v>
      </c>
      <c r="S412" t="s">
        <v>312</v>
      </c>
      <c r="U412" t="str">
        <f t="shared" si="215"/>
        <v/>
      </c>
      <c r="V412" s="13"/>
    </row>
    <row r="413" spans="1:22" ht="13.2" customHeight="1" x14ac:dyDescent="0.3">
      <c r="A413" s="28"/>
      <c r="B413" s="28"/>
      <c r="C413" s="28"/>
      <c r="D413" s="28"/>
      <c r="E413" s="28"/>
      <c r="F413" s="28"/>
      <c r="G413" s="37"/>
      <c r="H413" s="28"/>
      <c r="I413" s="28"/>
      <c r="J413" s="28"/>
      <c r="K413" s="28"/>
      <c r="L413" s="28"/>
      <c r="M413" s="28"/>
      <c r="N413" s="28"/>
      <c r="O413" s="29"/>
      <c r="P413" t="str">
        <f t="shared" si="222"/>
        <v/>
      </c>
      <c r="Q413" t="s">
        <v>649</v>
      </c>
      <c r="R413" t="s">
        <v>32</v>
      </c>
      <c r="S413" t="s">
        <v>312</v>
      </c>
      <c r="U413" t="str">
        <f t="shared" si="218"/>
        <v/>
      </c>
      <c r="V413" s="13"/>
    </row>
    <row r="414" spans="1:22" ht="13.2" customHeight="1" x14ac:dyDescent="0.3">
      <c r="A414" s="28"/>
      <c r="B414" s="28"/>
      <c r="C414" s="28"/>
      <c r="D414" s="28"/>
      <c r="E414" s="28"/>
      <c r="F414" s="28"/>
      <c r="G414" s="37"/>
      <c r="H414" s="28"/>
      <c r="I414" s="28"/>
      <c r="J414" s="28"/>
      <c r="K414" s="28"/>
      <c r="L414" s="28"/>
      <c r="M414" s="28"/>
      <c r="N414" s="28"/>
      <c r="O414" s="29"/>
      <c r="P414" t="str">
        <f>IF(D$101="","",D$101)</f>
        <v/>
      </c>
      <c r="Q414" t="s">
        <v>78</v>
      </c>
      <c r="R414" t="s">
        <v>25</v>
      </c>
      <c r="S414" t="s">
        <v>315</v>
      </c>
      <c r="U414" t="str">
        <f t="shared" si="215"/>
        <v/>
      </c>
      <c r="V414" s="13" t="str">
        <f t="shared" ref="V414" si="223">IF(OR($N$15="Int.",ISBLANK($N$15)),"",IF(AND(U415="NO*",U417="NO*"),"Case 0",IF(U414="VALID",IF(U416="VALID",IF(U415="YES",IF(U417="YES","Case 1","Case 2"),IF(U417="YES","Case 3","Case 4")),IF(U415="YES",IF(U417="YES","Case 5","Case 6"),IF(U417="YES","Case 7","Case 8"))),IF(U416="VALID",IF(U415="YES",IF(U417="YES","Case 9","Case 10"),IF(U417="YES","Case 11","Case 12")),IF(U415="YES",IF(U417="YES","Case 13","Case 14"),IF(U417="YES","Case 15","Case 16"))))))</f>
        <v/>
      </c>
    </row>
    <row r="415" spans="1:22" ht="13.2" customHeight="1" x14ac:dyDescent="0.3">
      <c r="A415" s="28"/>
      <c r="B415" s="28"/>
      <c r="C415" s="28"/>
      <c r="D415" s="28"/>
      <c r="E415" s="28"/>
      <c r="F415" s="28"/>
      <c r="G415" s="37"/>
      <c r="H415" s="28"/>
      <c r="I415" s="28"/>
      <c r="J415" s="28"/>
      <c r="K415" s="28"/>
      <c r="L415" s="28"/>
      <c r="M415" s="28"/>
      <c r="N415" s="28"/>
      <c r="O415" s="29"/>
      <c r="P415" t="str">
        <f t="shared" ref="P415:P417" si="224">IF(D$101="","",D$101)</f>
        <v/>
      </c>
      <c r="Q415" t="s">
        <v>78</v>
      </c>
      <c r="R415" t="s">
        <v>32</v>
      </c>
      <c r="S415" t="s">
        <v>315</v>
      </c>
      <c r="U415" t="str">
        <f t="shared" si="218"/>
        <v/>
      </c>
      <c r="V415" s="13"/>
    </row>
    <row r="416" spans="1:22" ht="13.2" customHeight="1" x14ac:dyDescent="0.3">
      <c r="A416" s="28"/>
      <c r="B416" s="28"/>
      <c r="C416" s="28"/>
      <c r="D416" s="28"/>
      <c r="E416" s="28"/>
      <c r="F416" s="28"/>
      <c r="G416" s="37"/>
      <c r="H416" s="28"/>
      <c r="I416" s="28"/>
      <c r="J416" s="28"/>
      <c r="K416" s="28"/>
      <c r="L416" s="28"/>
      <c r="M416" s="28"/>
      <c r="N416" s="28"/>
      <c r="O416" s="29"/>
      <c r="P416" t="str">
        <f t="shared" si="224"/>
        <v/>
      </c>
      <c r="Q416" t="s">
        <v>82</v>
      </c>
      <c r="R416" t="s">
        <v>25</v>
      </c>
      <c r="S416" t="s">
        <v>315</v>
      </c>
      <c r="U416" t="str">
        <f t="shared" si="215"/>
        <v/>
      </c>
      <c r="V416" s="13"/>
    </row>
    <row r="417" spans="1:22" ht="13.2" customHeight="1" x14ac:dyDescent="0.3">
      <c r="A417" s="28"/>
      <c r="B417" s="28"/>
      <c r="C417" s="28"/>
      <c r="D417" s="28"/>
      <c r="E417" s="28"/>
      <c r="F417" s="28"/>
      <c r="G417" s="37"/>
      <c r="H417" s="28"/>
      <c r="I417" s="28"/>
      <c r="J417" s="28"/>
      <c r="K417" s="28"/>
      <c r="L417" s="28"/>
      <c r="M417" s="28"/>
      <c r="N417" s="28"/>
      <c r="O417" s="29"/>
      <c r="P417" t="str">
        <f t="shared" si="224"/>
        <v/>
      </c>
      <c r="Q417" t="s">
        <v>82</v>
      </c>
      <c r="R417" t="s">
        <v>32</v>
      </c>
      <c r="S417" t="s">
        <v>315</v>
      </c>
      <c r="U417" t="str">
        <f t="shared" si="218"/>
        <v/>
      </c>
      <c r="V417" s="13"/>
    </row>
    <row r="418" spans="1:22" ht="13.2" customHeight="1" x14ac:dyDescent="0.3">
      <c r="A418" s="28"/>
      <c r="B418" s="28"/>
      <c r="C418" s="28"/>
      <c r="D418" s="28"/>
      <c r="E418" s="28"/>
      <c r="F418" s="28"/>
      <c r="G418" s="37"/>
      <c r="H418" s="28"/>
      <c r="I418" s="28"/>
      <c r="J418" s="28"/>
      <c r="K418" s="28"/>
      <c r="L418" s="28"/>
      <c r="M418" s="28"/>
      <c r="N418" s="28"/>
      <c r="O418" s="29"/>
      <c r="P418" t="str">
        <f>IF(D$102="","",D$102)</f>
        <v/>
      </c>
      <c r="Q418" t="s">
        <v>650</v>
      </c>
      <c r="R418" t="s">
        <v>25</v>
      </c>
      <c r="S418" t="s">
        <v>317</v>
      </c>
      <c r="U418" t="str">
        <f t="shared" si="215"/>
        <v/>
      </c>
      <c r="V418" s="13" t="str">
        <f t="shared" ref="V418" si="225">IF(OR($N$15="Int.",ISBLANK($N$15)),"",IF(AND(U419="NO*",U421="NO*"),"Case 0",IF(U418="VALID",IF(U420="VALID",IF(U419="YES",IF(U421="YES","Case 1","Case 2"),IF(U421="YES","Case 3","Case 4")),IF(U419="YES",IF(U421="YES","Case 5","Case 6"),IF(U421="YES","Case 7","Case 8"))),IF(U420="VALID",IF(U419="YES",IF(U421="YES","Case 9","Case 10"),IF(U421="YES","Case 11","Case 12")),IF(U419="YES",IF(U421="YES","Case 13","Case 14"),IF(U421="YES","Case 15","Case 16"))))))</f>
        <v/>
      </c>
    </row>
    <row r="419" spans="1:22" ht="13.2" customHeight="1" x14ac:dyDescent="0.3">
      <c r="A419" s="28"/>
      <c r="B419" s="28"/>
      <c r="C419" s="28"/>
      <c r="D419" s="28"/>
      <c r="E419" s="28"/>
      <c r="F419" s="28"/>
      <c r="G419" s="37"/>
      <c r="H419" s="28"/>
      <c r="I419" s="28"/>
      <c r="J419" s="28"/>
      <c r="K419" s="28"/>
      <c r="L419" s="28"/>
      <c r="M419" s="28"/>
      <c r="N419" s="28"/>
      <c r="O419" s="29"/>
      <c r="P419" t="str">
        <f t="shared" ref="P419:P421" si="226">IF(D$102="","",D$102)</f>
        <v/>
      </c>
      <c r="Q419" t="s">
        <v>650</v>
      </c>
      <c r="R419" t="s">
        <v>32</v>
      </c>
      <c r="S419" t="s">
        <v>317</v>
      </c>
      <c r="U419" t="str">
        <f t="shared" si="218"/>
        <v/>
      </c>
      <c r="V419" s="13"/>
    </row>
    <row r="420" spans="1:22" ht="13.2" customHeight="1" x14ac:dyDescent="0.3">
      <c r="A420" s="28"/>
      <c r="B420" s="28"/>
      <c r="C420" s="28"/>
      <c r="D420" s="28"/>
      <c r="E420" s="28"/>
      <c r="F420" s="28"/>
      <c r="G420" s="37"/>
      <c r="H420" s="28"/>
      <c r="I420" s="28"/>
      <c r="J420" s="28"/>
      <c r="K420" s="28"/>
      <c r="L420" s="28"/>
      <c r="M420" s="28"/>
      <c r="N420" s="28"/>
      <c r="O420" s="29"/>
      <c r="P420" t="str">
        <f t="shared" si="226"/>
        <v/>
      </c>
      <c r="Q420" t="s">
        <v>651</v>
      </c>
      <c r="R420" t="s">
        <v>25</v>
      </c>
      <c r="S420" t="s">
        <v>317</v>
      </c>
      <c r="U420" t="str">
        <f t="shared" si="215"/>
        <v/>
      </c>
      <c r="V420" s="13"/>
    </row>
    <row r="421" spans="1:22" ht="13.2" customHeight="1" x14ac:dyDescent="0.3">
      <c r="A421" s="28"/>
      <c r="B421" s="28"/>
      <c r="C421" s="28"/>
      <c r="D421" s="28"/>
      <c r="E421" s="28"/>
      <c r="F421" s="28"/>
      <c r="G421" s="37"/>
      <c r="H421" s="28"/>
      <c r="I421" s="28"/>
      <c r="J421" s="28"/>
      <c r="K421" s="28"/>
      <c r="L421" s="28"/>
      <c r="M421" s="28"/>
      <c r="N421" s="28"/>
      <c r="O421" s="29"/>
      <c r="P421" t="str">
        <f t="shared" si="226"/>
        <v/>
      </c>
      <c r="Q421" t="s">
        <v>651</v>
      </c>
      <c r="R421" t="s">
        <v>32</v>
      </c>
      <c r="S421" t="s">
        <v>317</v>
      </c>
      <c r="U421" t="str">
        <f t="shared" si="218"/>
        <v/>
      </c>
      <c r="V421" s="13"/>
    </row>
    <row r="422" spans="1:22" ht="13.2" customHeight="1" x14ac:dyDescent="0.3">
      <c r="A422" s="28"/>
      <c r="B422" s="28"/>
      <c r="C422" s="28"/>
      <c r="D422" s="28"/>
      <c r="E422" s="28"/>
      <c r="F422" s="28"/>
      <c r="G422" s="37"/>
      <c r="H422" s="28"/>
      <c r="I422" s="28"/>
      <c r="J422" s="28"/>
      <c r="K422" s="28"/>
      <c r="L422" s="28"/>
      <c r="M422" s="28"/>
      <c r="N422" s="28"/>
      <c r="O422" s="29"/>
      <c r="P422" t="str">
        <f>IF(D$103="","",D$103)</f>
        <v/>
      </c>
      <c r="Q422" t="s">
        <v>652</v>
      </c>
      <c r="R422" t="s">
        <v>25</v>
      </c>
      <c r="S422" t="s">
        <v>320</v>
      </c>
      <c r="U422" t="str">
        <f t="shared" si="215"/>
        <v/>
      </c>
      <c r="V422" s="13" t="str">
        <f t="shared" ref="V422" si="227">IF(OR($N$15="Int.",ISBLANK($N$15)),"",IF(AND(U423="NO*",U425="NO*"),"Case 0",IF(U422="VALID",IF(U424="VALID",IF(U423="YES",IF(U425="YES","Case 1","Case 2"),IF(U425="YES","Case 3","Case 4")),IF(U423="YES",IF(U425="YES","Case 5","Case 6"),IF(U425="YES","Case 7","Case 8"))),IF(U424="VALID",IF(U423="YES",IF(U425="YES","Case 9","Case 10"),IF(U425="YES","Case 11","Case 12")),IF(U423="YES",IF(U425="YES","Case 13","Case 14"),IF(U425="YES","Case 15","Case 16"))))))</f>
        <v/>
      </c>
    </row>
    <row r="423" spans="1:22" ht="13.2" customHeight="1" x14ac:dyDescent="0.3">
      <c r="A423" s="28"/>
      <c r="B423" s="28"/>
      <c r="C423" s="28"/>
      <c r="D423" s="28"/>
      <c r="E423" s="28"/>
      <c r="F423" s="28"/>
      <c r="G423" s="37"/>
      <c r="H423" s="28"/>
      <c r="I423" s="28"/>
      <c r="J423" s="28"/>
      <c r="K423" s="28"/>
      <c r="L423" s="28"/>
      <c r="M423" s="28"/>
      <c r="N423" s="28"/>
      <c r="O423" s="29"/>
      <c r="P423" t="str">
        <f t="shared" ref="P423:P425" si="228">IF(D$103="","",D$103)</f>
        <v/>
      </c>
      <c r="Q423" t="s">
        <v>652</v>
      </c>
      <c r="R423" t="s">
        <v>32</v>
      </c>
      <c r="S423" t="s">
        <v>320</v>
      </c>
      <c r="U423" t="str">
        <f t="shared" si="218"/>
        <v/>
      </c>
      <c r="V423" s="13"/>
    </row>
    <row r="424" spans="1:22" ht="13.2" customHeight="1" x14ac:dyDescent="0.3">
      <c r="A424" s="28"/>
      <c r="B424" s="28"/>
      <c r="C424" s="28"/>
      <c r="D424" s="28"/>
      <c r="E424" s="28"/>
      <c r="F424" s="28"/>
      <c r="G424" s="37"/>
      <c r="H424" s="28"/>
      <c r="I424" s="28"/>
      <c r="J424" s="28"/>
      <c r="K424" s="28"/>
      <c r="L424" s="28"/>
      <c r="M424" s="28"/>
      <c r="N424" s="28"/>
      <c r="O424" s="29"/>
      <c r="P424" t="str">
        <f t="shared" si="228"/>
        <v/>
      </c>
      <c r="Q424" t="s">
        <v>653</v>
      </c>
      <c r="R424" t="s">
        <v>25</v>
      </c>
      <c r="S424" t="s">
        <v>320</v>
      </c>
      <c r="U424" t="str">
        <f t="shared" si="215"/>
        <v/>
      </c>
      <c r="V424" s="13"/>
    </row>
    <row r="425" spans="1:22" ht="13.2" customHeight="1" x14ac:dyDescent="0.3">
      <c r="A425" s="28"/>
      <c r="B425" s="28"/>
      <c r="C425" s="28"/>
      <c r="D425" s="28"/>
      <c r="E425" s="28"/>
      <c r="F425" s="28"/>
      <c r="G425" s="37"/>
      <c r="H425" s="28"/>
      <c r="I425" s="28"/>
      <c r="J425" s="28"/>
      <c r="K425" s="28"/>
      <c r="L425" s="28"/>
      <c r="M425" s="28"/>
      <c r="N425" s="28"/>
      <c r="O425" s="29"/>
      <c r="P425" t="str">
        <f t="shared" si="228"/>
        <v/>
      </c>
      <c r="Q425" t="s">
        <v>653</v>
      </c>
      <c r="R425" t="s">
        <v>32</v>
      </c>
      <c r="S425" t="s">
        <v>320</v>
      </c>
      <c r="U425" t="str">
        <f t="shared" si="218"/>
        <v/>
      </c>
      <c r="V425" s="13"/>
    </row>
    <row r="426" spans="1:22" ht="13.2" customHeight="1" x14ac:dyDescent="0.3">
      <c r="A426" s="28"/>
      <c r="B426" s="28"/>
      <c r="C426" s="28"/>
      <c r="D426" s="28"/>
      <c r="E426" s="28"/>
      <c r="F426" s="28"/>
      <c r="G426" s="37"/>
      <c r="H426" s="28"/>
      <c r="I426" s="28"/>
      <c r="J426" s="28"/>
      <c r="K426" s="28"/>
      <c r="L426" s="28"/>
      <c r="M426" s="28"/>
      <c r="N426" s="28"/>
      <c r="O426" s="29"/>
      <c r="P426" t="str">
        <f>IF(D$104="","",D$104)</f>
        <v/>
      </c>
      <c r="Q426" t="s">
        <v>654</v>
      </c>
      <c r="R426" t="s">
        <v>25</v>
      </c>
      <c r="S426" t="s">
        <v>322</v>
      </c>
      <c r="U426" t="str">
        <f t="shared" si="215"/>
        <v/>
      </c>
      <c r="V426" s="13" t="str">
        <f t="shared" ref="V426" si="229">IF(OR($N$15="Int.",ISBLANK($N$15)),"",IF(AND(U427="NO*",U429="NO*"),"Case 0",IF(U426="VALID",IF(U428="VALID",IF(U427="YES",IF(U429="YES","Case 1","Case 2"),IF(U429="YES","Case 3","Case 4")),IF(U427="YES",IF(U429="YES","Case 5","Case 6"),IF(U429="YES","Case 7","Case 8"))),IF(U428="VALID",IF(U427="YES",IF(U429="YES","Case 9","Case 10"),IF(U429="YES","Case 11","Case 12")),IF(U427="YES",IF(U429="YES","Case 13","Case 14"),IF(U429="YES","Case 15","Case 16"))))))</f>
        <v/>
      </c>
    </row>
    <row r="427" spans="1:22" ht="13.2" customHeight="1" x14ac:dyDescent="0.3">
      <c r="A427" s="28"/>
      <c r="B427" s="28"/>
      <c r="C427" s="28"/>
      <c r="D427" s="28"/>
      <c r="E427" s="28"/>
      <c r="F427" s="28"/>
      <c r="G427" s="37"/>
      <c r="H427" s="28"/>
      <c r="I427" s="28"/>
      <c r="J427" s="28"/>
      <c r="K427" s="28"/>
      <c r="L427" s="28"/>
      <c r="M427" s="28"/>
      <c r="N427" s="28"/>
      <c r="O427" s="29"/>
      <c r="P427" t="str">
        <f t="shared" ref="P427:P429" si="230">IF(D$104="","",D$104)</f>
        <v/>
      </c>
      <c r="Q427" t="s">
        <v>654</v>
      </c>
      <c r="R427" t="s">
        <v>32</v>
      </c>
      <c r="S427" t="s">
        <v>322</v>
      </c>
      <c r="U427" t="str">
        <f t="shared" si="218"/>
        <v/>
      </c>
      <c r="V427" s="13"/>
    </row>
    <row r="428" spans="1:22" ht="13.2" customHeight="1" x14ac:dyDescent="0.3">
      <c r="A428" s="28"/>
      <c r="B428" s="28"/>
      <c r="C428" s="28"/>
      <c r="D428" s="28"/>
      <c r="E428" s="28"/>
      <c r="F428" s="28"/>
      <c r="G428" s="37"/>
      <c r="H428" s="28"/>
      <c r="I428" s="28"/>
      <c r="J428" s="28"/>
      <c r="K428" s="28"/>
      <c r="L428" s="28"/>
      <c r="M428" s="28"/>
      <c r="N428" s="28"/>
      <c r="O428" s="29"/>
      <c r="P428" t="str">
        <f t="shared" si="230"/>
        <v/>
      </c>
      <c r="Q428" t="s">
        <v>655</v>
      </c>
      <c r="R428" t="s">
        <v>25</v>
      </c>
      <c r="S428" t="s">
        <v>322</v>
      </c>
      <c r="U428" t="str">
        <f t="shared" si="215"/>
        <v/>
      </c>
      <c r="V428" s="13"/>
    </row>
    <row r="429" spans="1:22" ht="13.2" customHeight="1" x14ac:dyDescent="0.3">
      <c r="A429" s="28"/>
      <c r="B429" s="28"/>
      <c r="C429" s="28"/>
      <c r="D429" s="28"/>
      <c r="E429" s="28"/>
      <c r="F429" s="28"/>
      <c r="G429" s="37"/>
      <c r="H429" s="28"/>
      <c r="I429" s="28"/>
      <c r="J429" s="28"/>
      <c r="K429" s="28"/>
      <c r="L429" s="28"/>
      <c r="M429" s="28"/>
      <c r="N429" s="28"/>
      <c r="O429" s="29"/>
      <c r="P429" t="str">
        <f t="shared" si="230"/>
        <v/>
      </c>
      <c r="Q429" t="s">
        <v>655</v>
      </c>
      <c r="R429" t="s">
        <v>32</v>
      </c>
      <c r="S429" t="s">
        <v>322</v>
      </c>
      <c r="U429" t="str">
        <f t="shared" si="218"/>
        <v/>
      </c>
      <c r="V429" s="13"/>
    </row>
    <row r="430" spans="1:22" ht="13.2" customHeight="1" x14ac:dyDescent="0.3">
      <c r="A430" s="28"/>
      <c r="B430" s="28"/>
      <c r="C430" s="28"/>
      <c r="D430" s="28"/>
      <c r="E430" s="28"/>
      <c r="F430" s="28"/>
      <c r="G430" s="37"/>
      <c r="H430" s="28"/>
      <c r="I430" s="28"/>
      <c r="J430" s="28"/>
      <c r="K430" s="28"/>
      <c r="L430" s="28"/>
      <c r="M430" s="28"/>
      <c r="N430" s="28"/>
      <c r="O430" s="29"/>
      <c r="P430" t="str">
        <f>IF(D$105="","",D$105)</f>
        <v/>
      </c>
      <c r="Q430" t="s">
        <v>656</v>
      </c>
      <c r="R430" t="s">
        <v>25</v>
      </c>
      <c r="S430" t="s">
        <v>325</v>
      </c>
      <c r="U430" t="str">
        <f t="shared" si="215"/>
        <v/>
      </c>
      <c r="V430" s="13" t="str">
        <f t="shared" ref="V430" si="231">IF(OR($N$15="Int.",ISBLANK($N$15)),"",IF(AND(U431="NO*",U433="NO*"),"Case 0",IF(U430="VALID",IF(U432="VALID",IF(U431="YES",IF(U433="YES","Case 1","Case 2"),IF(U433="YES","Case 3","Case 4")),IF(U431="YES",IF(U433="YES","Case 5","Case 6"),IF(U433="YES","Case 7","Case 8"))),IF(U432="VALID",IF(U431="YES",IF(U433="YES","Case 9","Case 10"),IF(U433="YES","Case 11","Case 12")),IF(U431="YES",IF(U433="YES","Case 13","Case 14"),IF(U433="YES","Case 15","Case 16"))))))</f>
        <v/>
      </c>
    </row>
    <row r="431" spans="1:22" ht="13.2" customHeight="1" x14ac:dyDescent="0.3">
      <c r="A431" s="28"/>
      <c r="B431" s="28"/>
      <c r="C431" s="28"/>
      <c r="D431" s="28"/>
      <c r="E431" s="28"/>
      <c r="F431" s="28"/>
      <c r="G431" s="37"/>
      <c r="H431" s="28"/>
      <c r="I431" s="28"/>
      <c r="J431" s="28"/>
      <c r="K431" s="28"/>
      <c r="L431" s="28"/>
      <c r="M431" s="28"/>
      <c r="N431" s="28"/>
      <c r="O431" s="29"/>
      <c r="P431" t="str">
        <f t="shared" ref="P431:P433" si="232">IF(D$105="","",D$105)</f>
        <v/>
      </c>
      <c r="Q431" t="s">
        <v>656</v>
      </c>
      <c r="R431" t="s">
        <v>32</v>
      </c>
      <c r="S431" t="s">
        <v>325</v>
      </c>
      <c r="U431" t="str">
        <f t="shared" si="218"/>
        <v/>
      </c>
      <c r="V431" s="13"/>
    </row>
    <row r="432" spans="1:22" ht="13.2" customHeight="1" x14ac:dyDescent="0.3">
      <c r="A432" s="28"/>
      <c r="B432" s="28"/>
      <c r="C432" s="28"/>
      <c r="D432" s="28"/>
      <c r="E432" s="28"/>
      <c r="F432" s="28"/>
      <c r="G432" s="37"/>
      <c r="H432" s="28"/>
      <c r="I432" s="28"/>
      <c r="J432" s="28"/>
      <c r="K432" s="28"/>
      <c r="L432" s="28"/>
      <c r="M432" s="28"/>
      <c r="N432" s="28"/>
      <c r="O432" s="29"/>
      <c r="P432" t="str">
        <f t="shared" si="232"/>
        <v/>
      </c>
      <c r="Q432" t="s">
        <v>657</v>
      </c>
      <c r="R432" t="s">
        <v>25</v>
      </c>
      <c r="S432" t="s">
        <v>325</v>
      </c>
      <c r="U432" t="str">
        <f t="shared" si="215"/>
        <v/>
      </c>
      <c r="V432" s="13"/>
    </row>
    <row r="433" spans="1:22" ht="13.2" customHeight="1" x14ac:dyDescent="0.3">
      <c r="A433" s="28"/>
      <c r="B433" s="28"/>
      <c r="C433" s="28"/>
      <c r="D433" s="28"/>
      <c r="E433" s="28"/>
      <c r="F433" s="28"/>
      <c r="G433" s="37"/>
      <c r="H433" s="28"/>
      <c r="I433" s="28"/>
      <c r="J433" s="28"/>
      <c r="K433" s="28"/>
      <c r="L433" s="28"/>
      <c r="M433" s="28"/>
      <c r="N433" s="28"/>
      <c r="O433" s="29"/>
      <c r="P433" t="str">
        <f t="shared" si="232"/>
        <v/>
      </c>
      <c r="Q433" t="s">
        <v>657</v>
      </c>
      <c r="R433" t="s">
        <v>32</v>
      </c>
      <c r="S433" t="s">
        <v>325</v>
      </c>
      <c r="U433" t="str">
        <f t="shared" si="218"/>
        <v/>
      </c>
      <c r="V433" s="13"/>
    </row>
    <row r="434" spans="1:22" ht="13.2" customHeight="1" x14ac:dyDescent="0.3">
      <c r="A434" s="28"/>
      <c r="B434" s="28"/>
      <c r="C434" s="28"/>
      <c r="D434" s="28"/>
      <c r="E434" s="28"/>
      <c r="F434" s="28"/>
      <c r="G434" s="37"/>
      <c r="H434" s="28"/>
      <c r="I434" s="28"/>
      <c r="J434" s="28"/>
      <c r="K434" s="28"/>
      <c r="L434" s="28"/>
      <c r="M434" s="28"/>
      <c r="N434" s="28"/>
      <c r="O434" s="29"/>
      <c r="P434" t="str">
        <f>IF(D$106="","",D$106)</f>
        <v/>
      </c>
      <c r="Q434" t="s">
        <v>658</v>
      </c>
      <c r="R434" t="s">
        <v>25</v>
      </c>
      <c r="S434" t="s">
        <v>327</v>
      </c>
      <c r="U434" t="str">
        <f t="shared" si="215"/>
        <v/>
      </c>
      <c r="V434" s="13" t="str">
        <f t="shared" ref="V434" si="233">IF(OR($N$15="Int.",ISBLANK($N$15)),"",IF(AND(U435="NO*",U437="NO*"),"Case 0",IF(U434="VALID",IF(U436="VALID",IF(U435="YES",IF(U437="YES","Case 1","Case 2"),IF(U437="YES","Case 3","Case 4")),IF(U435="YES",IF(U437="YES","Case 5","Case 6"),IF(U437="YES","Case 7","Case 8"))),IF(U436="VALID",IF(U435="YES",IF(U437="YES","Case 9","Case 10"),IF(U437="YES","Case 11","Case 12")),IF(U435="YES",IF(U437="YES","Case 13","Case 14"),IF(U437="YES","Case 15","Case 16"))))))</f>
        <v/>
      </c>
    </row>
    <row r="435" spans="1:22" ht="13.2" customHeight="1" x14ac:dyDescent="0.3">
      <c r="A435" s="28"/>
      <c r="B435" s="28"/>
      <c r="C435" s="28"/>
      <c r="D435" s="28"/>
      <c r="E435" s="28"/>
      <c r="F435" s="28"/>
      <c r="G435" s="37"/>
      <c r="H435" s="28"/>
      <c r="I435" s="28"/>
      <c r="J435" s="28"/>
      <c r="K435" s="28"/>
      <c r="L435" s="28"/>
      <c r="M435" s="28"/>
      <c r="N435" s="28"/>
      <c r="O435" s="29"/>
      <c r="P435" t="str">
        <f t="shared" ref="P435:P437" si="234">IF(D$106="","",D$106)</f>
        <v/>
      </c>
      <c r="Q435" t="s">
        <v>658</v>
      </c>
      <c r="R435" t="s">
        <v>32</v>
      </c>
      <c r="S435" t="s">
        <v>327</v>
      </c>
      <c r="U435" t="str">
        <f t="shared" si="218"/>
        <v/>
      </c>
      <c r="V435" s="13"/>
    </row>
    <row r="436" spans="1:22" ht="13.2" customHeight="1" x14ac:dyDescent="0.3">
      <c r="A436" s="28"/>
      <c r="B436" s="28"/>
      <c r="C436" s="28"/>
      <c r="D436" s="28"/>
      <c r="E436" s="28"/>
      <c r="F436" s="28"/>
      <c r="G436" s="37"/>
      <c r="H436" s="28"/>
      <c r="I436" s="28"/>
      <c r="J436" s="28"/>
      <c r="K436" s="28"/>
      <c r="L436" s="28"/>
      <c r="M436" s="28"/>
      <c r="N436" s="28"/>
      <c r="O436" s="29"/>
      <c r="P436" t="str">
        <f t="shared" si="234"/>
        <v/>
      </c>
      <c r="Q436" t="s">
        <v>659</v>
      </c>
      <c r="R436" t="s">
        <v>25</v>
      </c>
      <c r="S436" t="s">
        <v>327</v>
      </c>
      <c r="U436" t="str">
        <f t="shared" si="215"/>
        <v/>
      </c>
      <c r="V436" s="13"/>
    </row>
    <row r="437" spans="1:22" ht="13.2" customHeight="1" x14ac:dyDescent="0.3">
      <c r="A437" s="28"/>
      <c r="B437" s="28"/>
      <c r="C437" s="28"/>
      <c r="D437" s="28"/>
      <c r="E437" s="28"/>
      <c r="F437" s="28"/>
      <c r="G437" s="37"/>
      <c r="H437" s="28"/>
      <c r="I437" s="28"/>
      <c r="J437" s="28"/>
      <c r="K437" s="28"/>
      <c r="L437" s="28"/>
      <c r="M437" s="28"/>
      <c r="N437" s="28"/>
      <c r="O437" s="29"/>
      <c r="P437" t="str">
        <f t="shared" si="234"/>
        <v/>
      </c>
      <c r="Q437" t="s">
        <v>659</v>
      </c>
      <c r="R437" t="s">
        <v>32</v>
      </c>
      <c r="S437" t="s">
        <v>327</v>
      </c>
      <c r="U437" t="str">
        <f t="shared" si="218"/>
        <v/>
      </c>
      <c r="V437" s="13"/>
    </row>
    <row r="438" spans="1:22" ht="13.2" customHeight="1" x14ac:dyDescent="0.3">
      <c r="A438" s="28"/>
      <c r="B438" s="28"/>
      <c r="C438" s="28"/>
      <c r="D438" s="28"/>
      <c r="E438" s="28"/>
      <c r="F438" s="28"/>
      <c r="G438" s="37"/>
      <c r="H438" s="28"/>
      <c r="I438" s="28"/>
      <c r="J438" s="28"/>
      <c r="K438" s="28"/>
      <c r="L438" s="28"/>
      <c r="M438" s="28"/>
      <c r="N438" s="28"/>
      <c r="O438" s="29"/>
      <c r="P438" t="str">
        <f>IF(D$107="","",D$107)</f>
        <v/>
      </c>
      <c r="Q438" t="s">
        <v>660</v>
      </c>
      <c r="R438" t="s">
        <v>25</v>
      </c>
      <c r="S438" t="s">
        <v>330</v>
      </c>
      <c r="U438" t="str">
        <f t="shared" si="215"/>
        <v/>
      </c>
      <c r="V438" s="13" t="str">
        <f t="shared" ref="V438" si="235">IF(OR($N$15="Int.",ISBLANK($N$15)),"",IF(AND(U439="NO*",U441="NO*"),"Case 0",IF(U438="VALID",IF(U440="VALID",IF(U439="YES",IF(U441="YES","Case 1","Case 2"),IF(U441="YES","Case 3","Case 4")),IF(U439="YES",IF(U441="YES","Case 5","Case 6"),IF(U441="YES","Case 7","Case 8"))),IF(U440="VALID",IF(U439="YES",IF(U441="YES","Case 9","Case 10"),IF(U441="YES","Case 11","Case 12")),IF(U439="YES",IF(U441="YES","Case 13","Case 14"),IF(U441="YES","Case 15","Case 16"))))))</f>
        <v/>
      </c>
    </row>
    <row r="439" spans="1:22" ht="13.2" customHeight="1" x14ac:dyDescent="0.3">
      <c r="A439" s="28"/>
      <c r="B439" s="28"/>
      <c r="C439" s="28"/>
      <c r="D439" s="28"/>
      <c r="E439" s="28"/>
      <c r="F439" s="28"/>
      <c r="G439" s="37"/>
      <c r="H439" s="28"/>
      <c r="I439" s="28"/>
      <c r="J439" s="28"/>
      <c r="K439" s="28"/>
      <c r="L439" s="28"/>
      <c r="M439" s="28"/>
      <c r="N439" s="28"/>
      <c r="O439" s="29"/>
      <c r="P439" t="str">
        <f t="shared" ref="P439:P441" si="236">IF(D$107="","",D$107)</f>
        <v/>
      </c>
      <c r="Q439" t="s">
        <v>660</v>
      </c>
      <c r="R439" t="s">
        <v>32</v>
      </c>
      <c r="S439" t="s">
        <v>330</v>
      </c>
      <c r="U439" t="str">
        <f t="shared" si="218"/>
        <v/>
      </c>
      <c r="V439" s="13"/>
    </row>
    <row r="440" spans="1:22" ht="13.2" customHeight="1" x14ac:dyDescent="0.3">
      <c r="A440" s="28"/>
      <c r="B440" s="28"/>
      <c r="C440" s="28"/>
      <c r="D440" s="28"/>
      <c r="E440" s="28"/>
      <c r="F440" s="28"/>
      <c r="G440" s="37"/>
      <c r="H440" s="28"/>
      <c r="I440" s="28"/>
      <c r="J440" s="28"/>
      <c r="K440" s="28"/>
      <c r="L440" s="28"/>
      <c r="M440" s="28"/>
      <c r="N440" s="28"/>
      <c r="O440" s="29"/>
      <c r="P440" t="str">
        <f t="shared" si="236"/>
        <v/>
      </c>
      <c r="Q440" t="s">
        <v>661</v>
      </c>
      <c r="R440" t="s">
        <v>25</v>
      </c>
      <c r="S440" t="s">
        <v>330</v>
      </c>
      <c r="U440" t="str">
        <f t="shared" si="215"/>
        <v/>
      </c>
      <c r="V440" s="13"/>
    </row>
    <row r="441" spans="1:22" ht="13.2" customHeight="1" x14ac:dyDescent="0.3">
      <c r="A441" s="28"/>
      <c r="B441" s="28"/>
      <c r="C441" s="28"/>
      <c r="D441" s="28"/>
      <c r="E441" s="28"/>
      <c r="F441" s="28"/>
      <c r="G441" s="37"/>
      <c r="H441" s="28"/>
      <c r="I441" s="28"/>
      <c r="J441" s="28"/>
      <c r="K441" s="28"/>
      <c r="L441" s="28"/>
      <c r="M441" s="28"/>
      <c r="N441" s="28"/>
      <c r="O441" s="29"/>
      <c r="P441" t="str">
        <f t="shared" si="236"/>
        <v/>
      </c>
      <c r="Q441" t="s">
        <v>661</v>
      </c>
      <c r="R441" t="s">
        <v>32</v>
      </c>
      <c r="S441" t="s">
        <v>330</v>
      </c>
      <c r="U441" t="str">
        <f t="shared" si="218"/>
        <v/>
      </c>
      <c r="V441" s="13"/>
    </row>
    <row r="442" spans="1:22" ht="13.2" customHeight="1" x14ac:dyDescent="0.3">
      <c r="A442" s="28"/>
      <c r="B442" s="28"/>
      <c r="C442" s="28"/>
      <c r="D442" s="28"/>
      <c r="E442" s="28"/>
      <c r="F442" s="28"/>
      <c r="G442" s="37"/>
      <c r="H442" s="28"/>
      <c r="I442" s="28"/>
      <c r="J442" s="28"/>
      <c r="K442" s="28"/>
      <c r="L442" s="28"/>
      <c r="M442" s="28"/>
      <c r="N442" s="28"/>
      <c r="O442" s="29"/>
      <c r="P442" t="str">
        <f>IF(D$108="","",D$108)</f>
        <v/>
      </c>
      <c r="Q442" t="s">
        <v>662</v>
      </c>
      <c r="R442" t="s">
        <v>25</v>
      </c>
      <c r="S442" t="s">
        <v>332</v>
      </c>
      <c r="U442" t="str">
        <f t="shared" si="215"/>
        <v/>
      </c>
      <c r="V442" s="13" t="str">
        <f t="shared" ref="V442" si="237">IF(OR($N$15="Int.",ISBLANK($N$15)),"",IF(AND(U443="NO*",U445="NO*"),"Case 0",IF(U442="VALID",IF(U444="VALID",IF(U443="YES",IF(U445="YES","Case 1","Case 2"),IF(U445="YES","Case 3","Case 4")),IF(U443="YES",IF(U445="YES","Case 5","Case 6"),IF(U445="YES","Case 7","Case 8"))),IF(U444="VALID",IF(U443="YES",IF(U445="YES","Case 9","Case 10"),IF(U445="YES","Case 11","Case 12")),IF(U443="YES",IF(U445="YES","Case 13","Case 14"),IF(U445="YES","Case 15","Case 16"))))))</f>
        <v/>
      </c>
    </row>
    <row r="443" spans="1:22" ht="13.2" customHeight="1" x14ac:dyDescent="0.3">
      <c r="A443" s="28"/>
      <c r="B443" s="28"/>
      <c r="C443" s="28"/>
      <c r="D443" s="28"/>
      <c r="E443" s="28"/>
      <c r="F443" s="28"/>
      <c r="G443" s="37"/>
      <c r="H443" s="28"/>
      <c r="I443" s="28"/>
      <c r="J443" s="28"/>
      <c r="K443" s="28"/>
      <c r="L443" s="28"/>
      <c r="M443" s="28"/>
      <c r="N443" s="28"/>
      <c r="O443" s="29"/>
      <c r="P443" t="str">
        <f t="shared" ref="P443:P445" si="238">IF(D$108="","",D$108)</f>
        <v/>
      </c>
      <c r="Q443" t="s">
        <v>662</v>
      </c>
      <c r="R443" t="s">
        <v>32</v>
      </c>
      <c r="S443" t="s">
        <v>332</v>
      </c>
      <c r="U443" t="str">
        <f t="shared" si="218"/>
        <v/>
      </c>
      <c r="V443" s="13"/>
    </row>
    <row r="444" spans="1:22" ht="13.2" customHeight="1" x14ac:dyDescent="0.3">
      <c r="A444" s="28"/>
      <c r="B444" s="28"/>
      <c r="C444" s="28"/>
      <c r="D444" s="28"/>
      <c r="E444" s="28"/>
      <c r="F444" s="28"/>
      <c r="G444" s="37"/>
      <c r="H444" s="28"/>
      <c r="I444" s="28"/>
      <c r="J444" s="28"/>
      <c r="K444" s="28"/>
      <c r="L444" s="28"/>
      <c r="M444" s="28"/>
      <c r="N444" s="28"/>
      <c r="O444" s="29"/>
      <c r="P444" t="str">
        <f t="shared" si="238"/>
        <v/>
      </c>
      <c r="Q444" t="s">
        <v>663</v>
      </c>
      <c r="R444" t="s">
        <v>25</v>
      </c>
      <c r="S444" t="s">
        <v>332</v>
      </c>
      <c r="U444" t="str">
        <f t="shared" si="215"/>
        <v/>
      </c>
      <c r="V444" s="13"/>
    </row>
    <row r="445" spans="1:22" ht="13.2" customHeight="1" x14ac:dyDescent="0.3">
      <c r="A445" s="28"/>
      <c r="B445" s="28"/>
      <c r="C445" s="28"/>
      <c r="D445" s="28"/>
      <c r="E445" s="28"/>
      <c r="F445" s="28"/>
      <c r="G445" s="37"/>
      <c r="H445" s="28"/>
      <c r="I445" s="28"/>
      <c r="J445" s="28"/>
      <c r="K445" s="28"/>
      <c r="L445" s="28"/>
      <c r="M445" s="28"/>
      <c r="N445" s="28"/>
      <c r="O445" s="29"/>
      <c r="P445" t="str">
        <f t="shared" si="238"/>
        <v/>
      </c>
      <c r="Q445" t="s">
        <v>663</v>
      </c>
      <c r="R445" t="s">
        <v>32</v>
      </c>
      <c r="S445" t="s">
        <v>332</v>
      </c>
      <c r="U445" t="str">
        <f t="shared" si="218"/>
        <v/>
      </c>
      <c r="V445" s="13"/>
    </row>
    <row r="446" spans="1:22" ht="13.2" customHeight="1" x14ac:dyDescent="0.3">
      <c r="A446" s="28"/>
      <c r="B446" s="28"/>
      <c r="C446" s="28"/>
      <c r="D446" s="28"/>
      <c r="E446" s="28"/>
      <c r="F446" s="28"/>
      <c r="G446" s="37"/>
      <c r="H446" s="28"/>
      <c r="I446" s="28"/>
      <c r="J446" s="28"/>
      <c r="K446" s="28"/>
      <c r="L446" s="28"/>
      <c r="M446" s="28"/>
      <c r="N446" s="28"/>
      <c r="O446" s="29"/>
      <c r="P446" t="str">
        <f>IF(D$109="","",D$109)</f>
        <v/>
      </c>
      <c r="Q446" t="s">
        <v>664</v>
      </c>
      <c r="R446" t="s">
        <v>25</v>
      </c>
      <c r="S446" t="s">
        <v>335</v>
      </c>
      <c r="U446" t="str">
        <f t="shared" si="215"/>
        <v/>
      </c>
      <c r="V446" s="13" t="str">
        <f t="shared" ref="V446" si="239">IF(OR($N$15="Int.",ISBLANK($N$15)),"",IF(AND(U447="NO*",U449="NO*"),"Case 0",IF(U446="VALID",IF(U448="VALID",IF(U447="YES",IF(U449="YES","Case 1","Case 2"),IF(U449="YES","Case 3","Case 4")),IF(U447="YES",IF(U449="YES","Case 5","Case 6"),IF(U449="YES","Case 7","Case 8"))),IF(U448="VALID",IF(U447="YES",IF(U449="YES","Case 9","Case 10"),IF(U449="YES","Case 11","Case 12")),IF(U447="YES",IF(U449="YES","Case 13","Case 14"),IF(U449="YES","Case 15","Case 16"))))))</f>
        <v/>
      </c>
    </row>
    <row r="447" spans="1:22" ht="13.2" customHeight="1" x14ac:dyDescent="0.3">
      <c r="A447" s="28"/>
      <c r="B447" s="28"/>
      <c r="C447" s="28"/>
      <c r="D447" s="28"/>
      <c r="E447" s="28"/>
      <c r="F447" s="28"/>
      <c r="G447" s="37"/>
      <c r="H447" s="28"/>
      <c r="I447" s="28"/>
      <c r="J447" s="28"/>
      <c r="K447" s="28"/>
      <c r="L447" s="28"/>
      <c r="M447" s="28"/>
      <c r="N447" s="28"/>
      <c r="O447" s="29"/>
      <c r="P447" t="str">
        <f t="shared" ref="P447:P449" si="240">IF(D$109="","",D$109)</f>
        <v/>
      </c>
      <c r="Q447" t="s">
        <v>664</v>
      </c>
      <c r="R447" t="s">
        <v>32</v>
      </c>
      <c r="S447" t="s">
        <v>335</v>
      </c>
      <c r="U447" t="str">
        <f t="shared" si="218"/>
        <v/>
      </c>
      <c r="V447" s="13"/>
    </row>
    <row r="448" spans="1:22" ht="13.2" customHeight="1" x14ac:dyDescent="0.3">
      <c r="A448" s="28"/>
      <c r="B448" s="28"/>
      <c r="C448" s="28"/>
      <c r="D448" s="28"/>
      <c r="E448" s="28"/>
      <c r="F448" s="28"/>
      <c r="G448" s="37"/>
      <c r="H448" s="28"/>
      <c r="I448" s="28"/>
      <c r="J448" s="28"/>
      <c r="K448" s="28"/>
      <c r="L448" s="28"/>
      <c r="M448" s="28"/>
      <c r="N448" s="28"/>
      <c r="O448" s="29"/>
      <c r="P448" t="str">
        <f t="shared" si="240"/>
        <v/>
      </c>
      <c r="Q448" t="s">
        <v>665</v>
      </c>
      <c r="R448" t="s">
        <v>25</v>
      </c>
      <c r="S448" t="s">
        <v>335</v>
      </c>
      <c r="U448" t="str">
        <f t="shared" si="215"/>
        <v/>
      </c>
      <c r="V448" s="13"/>
    </row>
    <row r="449" spans="1:22" ht="13.2" customHeight="1" x14ac:dyDescent="0.3">
      <c r="A449" s="28"/>
      <c r="B449" s="28"/>
      <c r="C449" s="28"/>
      <c r="D449" s="28"/>
      <c r="E449" s="28"/>
      <c r="F449" s="28"/>
      <c r="G449" s="37"/>
      <c r="H449" s="28"/>
      <c r="I449" s="28"/>
      <c r="J449" s="28"/>
      <c r="K449" s="28"/>
      <c r="L449" s="28"/>
      <c r="M449" s="28"/>
      <c r="N449" s="28"/>
      <c r="O449" s="29"/>
      <c r="P449" t="str">
        <f t="shared" si="240"/>
        <v/>
      </c>
      <c r="Q449" t="s">
        <v>665</v>
      </c>
      <c r="R449" t="s">
        <v>32</v>
      </c>
      <c r="S449" t="s">
        <v>335</v>
      </c>
      <c r="U449" t="str">
        <f t="shared" si="218"/>
        <v/>
      </c>
      <c r="V449" s="13"/>
    </row>
    <row r="450" spans="1:22" ht="13.2" customHeight="1" x14ac:dyDescent="0.3">
      <c r="A450" s="28"/>
      <c r="B450" s="28"/>
      <c r="C450" s="28"/>
      <c r="D450" s="28"/>
      <c r="E450" s="28"/>
      <c r="F450" s="28"/>
      <c r="G450" s="37"/>
      <c r="H450" s="28"/>
      <c r="I450" s="28"/>
      <c r="J450" s="28"/>
      <c r="K450" s="28"/>
      <c r="L450" s="28"/>
      <c r="M450" s="28"/>
      <c r="N450" s="28"/>
      <c r="O450" s="29"/>
      <c r="P450" t="str">
        <f>IF(D$110="","",D$110)</f>
        <v/>
      </c>
      <c r="Q450" t="s">
        <v>666</v>
      </c>
      <c r="R450" t="s">
        <v>25</v>
      </c>
      <c r="S450" t="s">
        <v>337</v>
      </c>
      <c r="U450" t="str">
        <f t="shared" si="215"/>
        <v/>
      </c>
      <c r="V450" s="13" t="str">
        <f t="shared" ref="V450" si="241">IF(OR($N$15="Int.",ISBLANK($N$15)),"",IF(AND(U451="NO*",U453="NO*"),"Case 0",IF(U450="VALID",IF(U452="VALID",IF(U451="YES",IF(U453="YES","Case 1","Case 2"),IF(U453="YES","Case 3","Case 4")),IF(U451="YES",IF(U453="YES","Case 5","Case 6"),IF(U453="YES","Case 7","Case 8"))),IF(U452="VALID",IF(U451="YES",IF(U453="YES","Case 9","Case 10"),IF(U453="YES","Case 11","Case 12")),IF(U451="YES",IF(U453="YES","Case 13","Case 14"),IF(U453="YES","Case 15","Case 16"))))))</f>
        <v/>
      </c>
    </row>
    <row r="451" spans="1:22" ht="13.2" customHeight="1" x14ac:dyDescent="0.3">
      <c r="A451" s="28"/>
      <c r="B451" s="28"/>
      <c r="C451" s="28"/>
      <c r="D451" s="28"/>
      <c r="E451" s="28"/>
      <c r="F451" s="28"/>
      <c r="G451" s="37"/>
      <c r="H451" s="28"/>
      <c r="I451" s="28"/>
      <c r="J451" s="28"/>
      <c r="K451" s="28"/>
      <c r="L451" s="28"/>
      <c r="M451" s="28"/>
      <c r="N451" s="28"/>
      <c r="O451" s="29"/>
      <c r="P451" t="str">
        <f t="shared" ref="P451:P453" si="242">IF(D$110="","",D$110)</f>
        <v/>
      </c>
      <c r="Q451" t="s">
        <v>666</v>
      </c>
      <c r="R451" t="s">
        <v>32</v>
      </c>
      <c r="S451" t="s">
        <v>337</v>
      </c>
      <c r="U451" t="str">
        <f t="shared" si="218"/>
        <v/>
      </c>
      <c r="V451" s="13"/>
    </row>
    <row r="452" spans="1:22" ht="13.2" customHeight="1" x14ac:dyDescent="0.3">
      <c r="A452" s="28"/>
      <c r="B452" s="28"/>
      <c r="C452" s="28"/>
      <c r="D452" s="28"/>
      <c r="E452" s="28"/>
      <c r="F452" s="28"/>
      <c r="G452" s="37"/>
      <c r="H452" s="28"/>
      <c r="I452" s="28"/>
      <c r="J452" s="28"/>
      <c r="K452" s="28"/>
      <c r="L452" s="28"/>
      <c r="M452" s="28"/>
      <c r="N452" s="28"/>
      <c r="O452" s="29"/>
      <c r="P452" t="str">
        <f t="shared" si="242"/>
        <v/>
      </c>
      <c r="Q452" t="s">
        <v>667</v>
      </c>
      <c r="R452" t="s">
        <v>25</v>
      </c>
      <c r="S452" t="s">
        <v>337</v>
      </c>
      <c r="U452" t="str">
        <f t="shared" si="215"/>
        <v/>
      </c>
      <c r="V452" s="13"/>
    </row>
    <row r="453" spans="1:22" ht="13.2" customHeight="1" x14ac:dyDescent="0.3">
      <c r="A453" s="28"/>
      <c r="B453" s="28"/>
      <c r="C453" s="28"/>
      <c r="D453" s="28"/>
      <c r="E453" s="28"/>
      <c r="F453" s="28"/>
      <c r="G453" s="37"/>
      <c r="H453" s="28"/>
      <c r="I453" s="28"/>
      <c r="J453" s="28"/>
      <c r="K453" s="28"/>
      <c r="L453" s="28"/>
      <c r="M453" s="28"/>
      <c r="N453" s="28"/>
      <c r="O453" s="29"/>
      <c r="P453" t="str">
        <f t="shared" si="242"/>
        <v/>
      </c>
      <c r="Q453" t="s">
        <v>667</v>
      </c>
      <c r="R453" t="s">
        <v>32</v>
      </c>
      <c r="S453" t="s">
        <v>337</v>
      </c>
      <c r="U453" t="str">
        <f t="shared" si="218"/>
        <v/>
      </c>
      <c r="V453" s="13"/>
    </row>
    <row r="454" spans="1:22" ht="13.2" customHeight="1" x14ac:dyDescent="0.3">
      <c r="A454" s="28"/>
      <c r="B454" s="28"/>
      <c r="C454" s="28"/>
      <c r="D454" s="28"/>
      <c r="E454" s="28"/>
      <c r="F454" s="28"/>
      <c r="G454" s="37"/>
      <c r="H454" s="28"/>
      <c r="I454" s="28"/>
      <c r="J454" s="28"/>
      <c r="K454" s="28"/>
      <c r="L454" s="28"/>
      <c r="M454" s="28"/>
      <c r="N454" s="28"/>
      <c r="O454" s="29"/>
      <c r="P454" t="str">
        <f>IF(D$111="","",D$111)</f>
        <v/>
      </c>
      <c r="Q454" t="s">
        <v>668</v>
      </c>
      <c r="R454" t="s">
        <v>25</v>
      </c>
      <c r="S454" t="s">
        <v>340</v>
      </c>
      <c r="U454" t="str">
        <f t="shared" si="215"/>
        <v/>
      </c>
      <c r="V454" s="13" t="str">
        <f t="shared" ref="V454" si="243">IF(OR($N$15="Int.",ISBLANK($N$15)),"",IF(AND(U455="NO*",U457="NO*"),"Case 0",IF(U454="VALID",IF(U456="VALID",IF(U455="YES",IF(U457="YES","Case 1","Case 2"),IF(U457="YES","Case 3","Case 4")),IF(U455="YES",IF(U457="YES","Case 5","Case 6"),IF(U457="YES","Case 7","Case 8"))),IF(U456="VALID",IF(U455="YES",IF(U457="YES","Case 9","Case 10"),IF(U457="YES","Case 11","Case 12")),IF(U455="YES",IF(U457="YES","Case 13","Case 14"),IF(U457="YES","Case 15","Case 16"))))))</f>
        <v/>
      </c>
    </row>
    <row r="455" spans="1:22" ht="13.2" customHeight="1" x14ac:dyDescent="0.3">
      <c r="A455" s="28"/>
      <c r="B455" s="28"/>
      <c r="C455" s="28"/>
      <c r="D455" s="28"/>
      <c r="E455" s="28"/>
      <c r="F455" s="28"/>
      <c r="G455" s="37"/>
      <c r="H455" s="28"/>
      <c r="I455" s="28"/>
      <c r="J455" s="28"/>
      <c r="K455" s="28"/>
      <c r="L455" s="28"/>
      <c r="M455" s="28"/>
      <c r="N455" s="28"/>
      <c r="O455" s="29"/>
      <c r="P455" t="str">
        <f t="shared" ref="P455:P457" si="244">IF(D$111="","",D$111)</f>
        <v/>
      </c>
      <c r="Q455" t="s">
        <v>668</v>
      </c>
      <c r="R455" t="s">
        <v>32</v>
      </c>
      <c r="S455" t="s">
        <v>340</v>
      </c>
      <c r="U455" t="str">
        <f t="shared" si="218"/>
        <v/>
      </c>
      <c r="V455" s="13"/>
    </row>
    <row r="456" spans="1:22" ht="13.2" customHeight="1" x14ac:dyDescent="0.3">
      <c r="A456" s="28"/>
      <c r="B456" s="28"/>
      <c r="C456" s="28"/>
      <c r="D456" s="28"/>
      <c r="E456" s="28"/>
      <c r="F456" s="28"/>
      <c r="G456" s="37"/>
      <c r="H456" s="28"/>
      <c r="I456" s="28"/>
      <c r="J456" s="28"/>
      <c r="K456" s="28"/>
      <c r="L456" s="28"/>
      <c r="M456" s="28"/>
      <c r="N456" s="28"/>
      <c r="O456" s="29"/>
      <c r="P456" t="str">
        <f t="shared" si="244"/>
        <v/>
      </c>
      <c r="Q456" t="s">
        <v>669</v>
      </c>
      <c r="R456" t="s">
        <v>25</v>
      </c>
      <c r="S456" t="s">
        <v>340</v>
      </c>
      <c r="U456" t="str">
        <f t="shared" si="215"/>
        <v/>
      </c>
      <c r="V456" s="13"/>
    </row>
    <row r="457" spans="1:22" ht="13.2" customHeight="1" x14ac:dyDescent="0.3">
      <c r="A457" s="28"/>
      <c r="B457" s="28"/>
      <c r="C457" s="28"/>
      <c r="D457" s="28"/>
      <c r="E457" s="28"/>
      <c r="F457" s="28"/>
      <c r="G457" s="37"/>
      <c r="H457" s="28"/>
      <c r="I457" s="28"/>
      <c r="J457" s="28"/>
      <c r="K457" s="28"/>
      <c r="L457" s="28"/>
      <c r="M457" s="28"/>
      <c r="N457" s="28"/>
      <c r="O457" s="29"/>
      <c r="P457" t="str">
        <f t="shared" si="244"/>
        <v/>
      </c>
      <c r="Q457" t="s">
        <v>669</v>
      </c>
      <c r="R457" t="s">
        <v>32</v>
      </c>
      <c r="S457" t="s">
        <v>340</v>
      </c>
      <c r="U457" t="str">
        <f t="shared" si="218"/>
        <v/>
      </c>
      <c r="V457" s="13"/>
    </row>
    <row r="458" spans="1:22" ht="13.2" customHeight="1" x14ac:dyDescent="0.3">
      <c r="A458" s="28"/>
      <c r="B458" s="28"/>
      <c r="C458" s="28"/>
      <c r="D458" s="28"/>
      <c r="E458" s="28"/>
      <c r="F458" s="28"/>
      <c r="G458" s="37"/>
      <c r="H458" s="28"/>
      <c r="I458" s="28"/>
      <c r="J458" s="28"/>
      <c r="K458" s="28"/>
      <c r="L458" s="28"/>
      <c r="M458" s="28"/>
      <c r="N458" s="28"/>
      <c r="O458" s="29"/>
      <c r="P458" t="str">
        <f>IF(D$112="","",D$112)</f>
        <v/>
      </c>
      <c r="Q458" t="s">
        <v>670</v>
      </c>
      <c r="R458" t="s">
        <v>25</v>
      </c>
      <c r="S458" t="s">
        <v>342</v>
      </c>
      <c r="U458" t="str">
        <f t="shared" si="215"/>
        <v/>
      </c>
      <c r="V458" s="13" t="str">
        <f t="shared" ref="V458" si="245">IF(OR($N$15="Int.",ISBLANK($N$15)),"",IF(AND(U459="NO*",U461="NO*"),"Case 0",IF(U458="VALID",IF(U460="VALID",IF(U459="YES",IF(U461="YES","Case 1","Case 2"),IF(U461="YES","Case 3","Case 4")),IF(U459="YES",IF(U461="YES","Case 5","Case 6"),IF(U461="YES","Case 7","Case 8"))),IF(U460="VALID",IF(U459="YES",IF(U461="YES","Case 9","Case 10"),IF(U461="YES","Case 11","Case 12")),IF(U459="YES",IF(U461="YES","Case 13","Case 14"),IF(U461="YES","Case 15","Case 16"))))))</f>
        <v/>
      </c>
    </row>
    <row r="459" spans="1:22" ht="13.2" customHeight="1" x14ac:dyDescent="0.3">
      <c r="A459" s="28"/>
      <c r="B459" s="28"/>
      <c r="C459" s="28"/>
      <c r="D459" s="28"/>
      <c r="E459" s="28"/>
      <c r="F459" s="28"/>
      <c r="G459" s="37"/>
      <c r="H459" s="28"/>
      <c r="I459" s="28"/>
      <c r="J459" s="28"/>
      <c r="K459" s="28"/>
      <c r="L459" s="28"/>
      <c r="M459" s="28"/>
      <c r="N459" s="28"/>
      <c r="O459" s="29"/>
      <c r="P459" t="str">
        <f t="shared" ref="P459:P461" si="246">IF(D$112="","",D$112)</f>
        <v/>
      </c>
      <c r="Q459" t="s">
        <v>670</v>
      </c>
      <c r="R459" t="s">
        <v>32</v>
      </c>
      <c r="S459" t="s">
        <v>342</v>
      </c>
      <c r="U459" t="str">
        <f t="shared" si="218"/>
        <v/>
      </c>
      <c r="V459" s="13"/>
    </row>
    <row r="460" spans="1:22" ht="13.2" customHeight="1" x14ac:dyDescent="0.3">
      <c r="A460" s="28"/>
      <c r="B460" s="28"/>
      <c r="C460" s="28"/>
      <c r="D460" s="28"/>
      <c r="E460" s="28"/>
      <c r="F460" s="28"/>
      <c r="G460" s="37"/>
      <c r="H460" s="28"/>
      <c r="I460" s="28"/>
      <c r="J460" s="28"/>
      <c r="K460" s="28"/>
      <c r="L460" s="28"/>
      <c r="M460" s="28"/>
      <c r="N460" s="28"/>
      <c r="O460" s="29"/>
      <c r="P460" t="str">
        <f t="shared" si="246"/>
        <v/>
      </c>
      <c r="Q460" t="s">
        <v>671</v>
      </c>
      <c r="R460" t="s">
        <v>25</v>
      </c>
      <c r="S460" t="s">
        <v>342</v>
      </c>
      <c r="U460" t="str">
        <f t="shared" si="215"/>
        <v/>
      </c>
      <c r="V460" s="13"/>
    </row>
    <row r="461" spans="1:22" ht="13.2" customHeight="1" x14ac:dyDescent="0.3">
      <c r="A461" s="28"/>
      <c r="B461" s="28"/>
      <c r="C461" s="28"/>
      <c r="D461" s="28"/>
      <c r="E461" s="28"/>
      <c r="F461" s="28"/>
      <c r="G461" s="37"/>
      <c r="H461" s="28"/>
      <c r="I461" s="28"/>
      <c r="J461" s="28"/>
      <c r="K461" s="28"/>
      <c r="L461" s="28"/>
      <c r="M461" s="28"/>
      <c r="N461" s="28"/>
      <c r="O461" s="29"/>
      <c r="P461" t="str">
        <f t="shared" si="246"/>
        <v/>
      </c>
      <c r="Q461" t="s">
        <v>671</v>
      </c>
      <c r="R461" t="s">
        <v>32</v>
      </c>
      <c r="S461" t="s">
        <v>342</v>
      </c>
      <c r="U461" t="str">
        <f t="shared" si="218"/>
        <v/>
      </c>
      <c r="V461" s="13"/>
    </row>
    <row r="462" spans="1:22" ht="13.2" customHeight="1" x14ac:dyDescent="0.3">
      <c r="A462" s="28"/>
      <c r="B462" s="28"/>
      <c r="C462" s="28"/>
      <c r="D462" s="28"/>
      <c r="E462" s="28"/>
      <c r="F462" s="28"/>
      <c r="G462" s="37"/>
      <c r="H462" s="28"/>
      <c r="I462" s="28"/>
      <c r="J462" s="28"/>
      <c r="K462" s="28"/>
      <c r="L462" s="28"/>
      <c r="M462" s="28"/>
      <c r="N462" s="28"/>
      <c r="O462" s="29"/>
      <c r="P462" t="str">
        <f>IF(D$113="","",D$113)</f>
        <v/>
      </c>
      <c r="Q462" t="s">
        <v>672</v>
      </c>
      <c r="R462" t="s">
        <v>25</v>
      </c>
      <c r="S462" t="s">
        <v>345</v>
      </c>
      <c r="U462" t="str">
        <f t="shared" si="215"/>
        <v/>
      </c>
      <c r="V462" s="13" t="str">
        <f t="shared" ref="V462" si="247">IF(OR($N$15="Int.",ISBLANK($N$15)),"",IF(AND(U463="NO*",U465="NO*"),"Case 0",IF(U462="VALID",IF(U464="VALID",IF(U463="YES",IF(U465="YES","Case 1","Case 2"),IF(U465="YES","Case 3","Case 4")),IF(U463="YES",IF(U465="YES","Case 5","Case 6"),IF(U465="YES","Case 7","Case 8"))),IF(U464="VALID",IF(U463="YES",IF(U465="YES","Case 9","Case 10"),IF(U465="YES","Case 11","Case 12")),IF(U463="YES",IF(U465="YES","Case 13","Case 14"),IF(U465="YES","Case 15","Case 16"))))))</f>
        <v/>
      </c>
    </row>
    <row r="463" spans="1:22" ht="13.2" customHeight="1" x14ac:dyDescent="0.3">
      <c r="A463" s="28"/>
      <c r="B463" s="28"/>
      <c r="C463" s="28"/>
      <c r="D463" s="28"/>
      <c r="E463" s="28"/>
      <c r="F463" s="28"/>
      <c r="G463" s="37"/>
      <c r="H463" s="28"/>
      <c r="I463" s="28"/>
      <c r="J463" s="28"/>
      <c r="K463" s="28"/>
      <c r="L463" s="28"/>
      <c r="M463" s="28"/>
      <c r="N463" s="28"/>
      <c r="O463" s="29"/>
      <c r="P463" t="str">
        <f t="shared" ref="P463:P465" si="248">IF(D$113="","",D$113)</f>
        <v/>
      </c>
      <c r="Q463" t="s">
        <v>672</v>
      </c>
      <c r="R463" t="s">
        <v>32</v>
      </c>
      <c r="S463" t="s">
        <v>345</v>
      </c>
      <c r="U463" t="str">
        <f t="shared" si="218"/>
        <v/>
      </c>
      <c r="V463" s="13"/>
    </row>
    <row r="464" spans="1:22" ht="13.2" customHeight="1" x14ac:dyDescent="0.3">
      <c r="A464" s="28"/>
      <c r="B464" s="28"/>
      <c r="C464" s="28"/>
      <c r="D464" s="28"/>
      <c r="E464" s="28"/>
      <c r="F464" s="28"/>
      <c r="G464" s="37"/>
      <c r="H464" s="28"/>
      <c r="I464" s="28"/>
      <c r="J464" s="28"/>
      <c r="K464" s="28"/>
      <c r="L464" s="28"/>
      <c r="M464" s="28"/>
      <c r="N464" s="28"/>
      <c r="O464" s="29"/>
      <c r="P464" t="str">
        <f t="shared" si="248"/>
        <v/>
      </c>
      <c r="Q464" t="s">
        <v>673</v>
      </c>
      <c r="R464" t="s">
        <v>25</v>
      </c>
      <c r="S464" t="s">
        <v>345</v>
      </c>
      <c r="U464" t="str">
        <f t="shared" si="215"/>
        <v/>
      </c>
      <c r="V464" s="13"/>
    </row>
    <row r="465" spans="1:22" ht="13.2" customHeight="1" x14ac:dyDescent="0.3">
      <c r="A465" s="28"/>
      <c r="B465" s="28"/>
      <c r="C465" s="28"/>
      <c r="D465" s="28"/>
      <c r="E465" s="28"/>
      <c r="F465" s="28"/>
      <c r="G465" s="37"/>
      <c r="H465" s="28"/>
      <c r="I465" s="28"/>
      <c r="J465" s="28"/>
      <c r="K465" s="28"/>
      <c r="L465" s="28"/>
      <c r="M465" s="28"/>
      <c r="N465" s="28"/>
      <c r="O465" s="29"/>
      <c r="P465" t="str">
        <f t="shared" si="248"/>
        <v/>
      </c>
      <c r="Q465" t="s">
        <v>673</v>
      </c>
      <c r="R465" t="s">
        <v>32</v>
      </c>
      <c r="S465" t="s">
        <v>345</v>
      </c>
      <c r="U465" t="str">
        <f t="shared" si="218"/>
        <v/>
      </c>
      <c r="V465" s="13"/>
    </row>
    <row r="466" spans="1:22" ht="13.2" customHeight="1" x14ac:dyDescent="0.3">
      <c r="A466" s="28"/>
      <c r="B466" s="28"/>
      <c r="C466" s="28"/>
      <c r="D466" s="28"/>
      <c r="E466" s="28"/>
      <c r="F466" s="28"/>
      <c r="G466" s="37"/>
      <c r="H466" s="28"/>
      <c r="I466" s="28"/>
      <c r="J466" s="28"/>
      <c r="K466" s="28"/>
      <c r="L466" s="28"/>
      <c r="M466" s="28"/>
      <c r="N466" s="28"/>
      <c r="O466" s="29"/>
      <c r="P466" t="str">
        <f>IF(D$114="","",D$114)</f>
        <v/>
      </c>
      <c r="Q466" t="s">
        <v>674</v>
      </c>
      <c r="R466" t="s">
        <v>25</v>
      </c>
      <c r="S466" t="s">
        <v>347</v>
      </c>
      <c r="U466" t="str">
        <f t="shared" ref="U466:U528" si="249">IF($T$1&lt;&gt;"Cq","",IF(T466="","INVALID",IF(T466&lt;33,"VALID","INVALID")))</f>
        <v/>
      </c>
      <c r="V466" s="13" t="str">
        <f t="shared" ref="V466" si="250">IF(OR($N$15="Int.",ISBLANK($N$15)),"",IF(AND(U467="NO*",U469="NO*"),"Case 0",IF(U466="VALID",IF(U468="VALID",IF(U467="YES",IF(U469="YES","Case 1","Case 2"),IF(U469="YES","Case 3","Case 4")),IF(U467="YES",IF(U469="YES","Case 5","Case 6"),IF(U469="YES","Case 7","Case 8"))),IF(U468="VALID",IF(U467="YES",IF(U469="YES","Case 9","Case 10"),IF(U469="YES","Case 11","Case 12")),IF(U467="YES",IF(U469="YES","Case 13","Case 14"),IF(U469="YES","Case 15","Case 16"))))))</f>
        <v/>
      </c>
    </row>
    <row r="467" spans="1:22" ht="13.2" customHeight="1" x14ac:dyDescent="0.3">
      <c r="A467" s="28"/>
      <c r="B467" s="28"/>
      <c r="C467" s="28"/>
      <c r="D467" s="28"/>
      <c r="E467" s="28"/>
      <c r="F467" s="28"/>
      <c r="G467" s="37"/>
      <c r="H467" s="28"/>
      <c r="I467" s="28"/>
      <c r="J467" s="28"/>
      <c r="K467" s="28"/>
      <c r="L467" s="28"/>
      <c r="M467" s="28"/>
      <c r="N467" s="28"/>
      <c r="O467" s="29"/>
      <c r="P467" t="str">
        <f t="shared" ref="P467:P469" si="251">IF(D$114="","",D$114)</f>
        <v/>
      </c>
      <c r="Q467" t="s">
        <v>674</v>
      </c>
      <c r="R467" t="s">
        <v>32</v>
      </c>
      <c r="S467" t="s">
        <v>347</v>
      </c>
      <c r="U467" t="str">
        <f t="shared" ref="U467:U529" si="252">IF($T$1&lt;&gt;"Cq","",IF(T467="","NO",IF(T467&lt;33,"YES","NO*")))</f>
        <v/>
      </c>
      <c r="V467" s="13"/>
    </row>
    <row r="468" spans="1:22" ht="13.2" customHeight="1" x14ac:dyDescent="0.3">
      <c r="A468" s="28"/>
      <c r="B468" s="28"/>
      <c r="C468" s="28"/>
      <c r="D468" s="28"/>
      <c r="E468" s="28"/>
      <c r="F468" s="28"/>
      <c r="G468" s="37"/>
      <c r="H468" s="28"/>
      <c r="I468" s="28"/>
      <c r="J468" s="28"/>
      <c r="K468" s="28"/>
      <c r="L468" s="28"/>
      <c r="M468" s="28"/>
      <c r="N468" s="28"/>
      <c r="O468" s="29"/>
      <c r="P468" t="str">
        <f t="shared" si="251"/>
        <v/>
      </c>
      <c r="Q468" t="s">
        <v>675</v>
      </c>
      <c r="R468" t="s">
        <v>25</v>
      </c>
      <c r="S468" t="s">
        <v>347</v>
      </c>
      <c r="U468" t="str">
        <f t="shared" si="249"/>
        <v/>
      </c>
      <c r="V468" s="13"/>
    </row>
    <row r="469" spans="1:22" ht="13.2" customHeight="1" x14ac:dyDescent="0.3">
      <c r="A469" s="28"/>
      <c r="B469" s="28"/>
      <c r="C469" s="28"/>
      <c r="D469" s="28"/>
      <c r="E469" s="28"/>
      <c r="F469" s="28"/>
      <c r="G469" s="37"/>
      <c r="H469" s="28"/>
      <c r="I469" s="28"/>
      <c r="J469" s="28"/>
      <c r="K469" s="28"/>
      <c r="L469" s="28"/>
      <c r="M469" s="28"/>
      <c r="N469" s="28"/>
      <c r="O469" s="29"/>
      <c r="P469" t="str">
        <f t="shared" si="251"/>
        <v/>
      </c>
      <c r="Q469" t="s">
        <v>675</v>
      </c>
      <c r="R469" t="s">
        <v>32</v>
      </c>
      <c r="S469" t="s">
        <v>347</v>
      </c>
      <c r="U469" t="str">
        <f t="shared" si="252"/>
        <v/>
      </c>
      <c r="V469" s="13"/>
    </row>
    <row r="470" spans="1:22" ht="13.2" customHeight="1" x14ac:dyDescent="0.3">
      <c r="A470" s="28"/>
      <c r="B470" s="28"/>
      <c r="C470" s="28"/>
      <c r="D470" s="28"/>
      <c r="E470" s="28"/>
      <c r="F470" s="28"/>
      <c r="G470" s="37"/>
      <c r="H470" s="28"/>
      <c r="I470" s="28"/>
      <c r="J470" s="28"/>
      <c r="K470" s="28"/>
      <c r="L470" s="28"/>
      <c r="M470" s="28"/>
      <c r="N470" s="28"/>
      <c r="O470" s="29"/>
      <c r="P470" t="str">
        <f>IF(D$115="","",D$115)</f>
        <v/>
      </c>
      <c r="Q470" t="s">
        <v>676</v>
      </c>
      <c r="R470" t="s">
        <v>25</v>
      </c>
      <c r="S470" t="s">
        <v>350</v>
      </c>
      <c r="U470" t="str">
        <f t="shared" si="249"/>
        <v/>
      </c>
      <c r="V470" s="13" t="str">
        <f t="shared" ref="V470" si="253">IF(OR($N$15="Int.",ISBLANK($N$15)),"",IF(AND(U471="NO*",U473="NO*"),"Case 0",IF(U470="VALID",IF(U472="VALID",IF(U471="YES",IF(U473="YES","Case 1","Case 2"),IF(U473="YES","Case 3","Case 4")),IF(U471="YES",IF(U473="YES","Case 5","Case 6"),IF(U473="YES","Case 7","Case 8"))),IF(U472="VALID",IF(U471="YES",IF(U473="YES","Case 9","Case 10"),IF(U473="YES","Case 11","Case 12")),IF(U471="YES",IF(U473="YES","Case 13","Case 14"),IF(U473="YES","Case 15","Case 16"))))))</f>
        <v/>
      </c>
    </row>
    <row r="471" spans="1:22" ht="13.2" customHeight="1" x14ac:dyDescent="0.3">
      <c r="A471" s="28"/>
      <c r="B471" s="28"/>
      <c r="C471" s="28"/>
      <c r="D471" s="28"/>
      <c r="E471" s="28"/>
      <c r="F471" s="28"/>
      <c r="G471" s="37"/>
      <c r="H471" s="28"/>
      <c r="I471" s="28"/>
      <c r="J471" s="28"/>
      <c r="K471" s="28"/>
      <c r="L471" s="28"/>
      <c r="M471" s="28"/>
      <c r="N471" s="28"/>
      <c r="O471" s="29"/>
      <c r="P471" t="str">
        <f t="shared" ref="P471:P473" si="254">IF(D$115="","",D$115)</f>
        <v/>
      </c>
      <c r="Q471" t="s">
        <v>676</v>
      </c>
      <c r="R471" t="s">
        <v>32</v>
      </c>
      <c r="S471" t="s">
        <v>350</v>
      </c>
      <c r="U471" t="str">
        <f t="shared" si="252"/>
        <v/>
      </c>
      <c r="V471" s="13"/>
    </row>
    <row r="472" spans="1:22" ht="13.2" customHeight="1" x14ac:dyDescent="0.3">
      <c r="A472" s="28"/>
      <c r="B472" s="28"/>
      <c r="C472" s="28"/>
      <c r="D472" s="28"/>
      <c r="E472" s="28"/>
      <c r="F472" s="28"/>
      <c r="G472" s="37"/>
      <c r="H472" s="28"/>
      <c r="I472" s="28"/>
      <c r="J472" s="28"/>
      <c r="K472" s="28"/>
      <c r="L472" s="28"/>
      <c r="M472" s="28"/>
      <c r="N472" s="28"/>
      <c r="O472" s="29"/>
      <c r="P472" t="str">
        <f t="shared" si="254"/>
        <v/>
      </c>
      <c r="Q472" t="s">
        <v>677</v>
      </c>
      <c r="R472" t="s">
        <v>25</v>
      </c>
      <c r="S472" t="s">
        <v>350</v>
      </c>
      <c r="U472" t="str">
        <f t="shared" si="249"/>
        <v/>
      </c>
      <c r="V472" s="13"/>
    </row>
    <row r="473" spans="1:22" ht="13.2" customHeight="1" x14ac:dyDescent="0.3">
      <c r="A473" s="28"/>
      <c r="B473" s="28"/>
      <c r="C473" s="28"/>
      <c r="D473" s="28"/>
      <c r="E473" s="28"/>
      <c r="F473" s="28"/>
      <c r="G473" s="37"/>
      <c r="H473" s="28"/>
      <c r="I473" s="28"/>
      <c r="J473" s="28"/>
      <c r="K473" s="28"/>
      <c r="L473" s="28"/>
      <c r="M473" s="28"/>
      <c r="N473" s="28"/>
      <c r="O473" s="29"/>
      <c r="P473" t="str">
        <f t="shared" si="254"/>
        <v/>
      </c>
      <c r="Q473" t="s">
        <v>677</v>
      </c>
      <c r="R473" t="s">
        <v>32</v>
      </c>
      <c r="S473" t="s">
        <v>350</v>
      </c>
      <c r="U473" t="str">
        <f t="shared" si="252"/>
        <v/>
      </c>
      <c r="V473" s="13"/>
    </row>
    <row r="474" spans="1:22" ht="13.2" customHeight="1" x14ac:dyDescent="0.3">
      <c r="A474" s="28"/>
      <c r="B474" s="28"/>
      <c r="C474" s="28"/>
      <c r="D474" s="28"/>
      <c r="E474" s="28"/>
      <c r="F474" s="28"/>
      <c r="G474" s="37"/>
      <c r="H474" s="28"/>
      <c r="I474" s="28"/>
      <c r="J474" s="28"/>
      <c r="K474" s="28"/>
      <c r="L474" s="28"/>
      <c r="M474" s="28"/>
      <c r="N474" s="28"/>
      <c r="O474" s="29"/>
      <c r="P474" t="str">
        <f>IF(D$116="","",D$116)</f>
        <v/>
      </c>
      <c r="Q474" t="s">
        <v>678</v>
      </c>
      <c r="R474" t="s">
        <v>25</v>
      </c>
      <c r="S474" t="s">
        <v>352</v>
      </c>
      <c r="U474" t="str">
        <f t="shared" si="249"/>
        <v/>
      </c>
      <c r="V474" s="13" t="str">
        <f t="shared" ref="V474" si="255">IF(OR($N$15="Int.",ISBLANK($N$15)),"",IF(AND(U475="NO*",U477="NO*"),"Case 0",IF(U474="VALID",IF(U476="VALID",IF(U475="YES",IF(U477="YES","Case 1","Case 2"),IF(U477="YES","Case 3","Case 4")),IF(U475="YES",IF(U477="YES","Case 5","Case 6"),IF(U477="YES","Case 7","Case 8"))),IF(U476="VALID",IF(U475="YES",IF(U477="YES","Case 9","Case 10"),IF(U477="YES","Case 11","Case 12")),IF(U475="YES",IF(U477="YES","Case 13","Case 14"),IF(U477="YES","Case 15","Case 16"))))))</f>
        <v/>
      </c>
    </row>
    <row r="475" spans="1:22" ht="13.2" customHeight="1" x14ac:dyDescent="0.3">
      <c r="A475" s="28"/>
      <c r="B475" s="28"/>
      <c r="C475" s="28"/>
      <c r="D475" s="28"/>
      <c r="E475" s="28"/>
      <c r="F475" s="28"/>
      <c r="G475" s="37"/>
      <c r="H475" s="28"/>
      <c r="I475" s="28"/>
      <c r="J475" s="28"/>
      <c r="K475" s="28"/>
      <c r="L475" s="28"/>
      <c r="M475" s="28"/>
      <c r="N475" s="28"/>
      <c r="O475" s="29"/>
      <c r="P475" t="str">
        <f t="shared" ref="P475:P477" si="256">IF(D$116="","",D$116)</f>
        <v/>
      </c>
      <c r="Q475" t="s">
        <v>678</v>
      </c>
      <c r="R475" t="s">
        <v>32</v>
      </c>
      <c r="S475" t="s">
        <v>352</v>
      </c>
      <c r="U475" t="str">
        <f t="shared" si="252"/>
        <v/>
      </c>
      <c r="V475" s="13"/>
    </row>
    <row r="476" spans="1:22" ht="13.2" customHeight="1" x14ac:dyDescent="0.3">
      <c r="A476" s="28"/>
      <c r="B476" s="28"/>
      <c r="C476" s="28"/>
      <c r="D476" s="28"/>
      <c r="E476" s="28"/>
      <c r="F476" s="28"/>
      <c r="G476" s="37"/>
      <c r="H476" s="28"/>
      <c r="I476" s="28"/>
      <c r="J476" s="28"/>
      <c r="K476" s="28"/>
      <c r="L476" s="28"/>
      <c r="M476" s="28"/>
      <c r="N476" s="28"/>
      <c r="O476" s="29"/>
      <c r="P476" t="str">
        <f t="shared" si="256"/>
        <v/>
      </c>
      <c r="Q476" t="s">
        <v>679</v>
      </c>
      <c r="R476" t="s">
        <v>25</v>
      </c>
      <c r="S476" t="s">
        <v>352</v>
      </c>
      <c r="U476" t="str">
        <f t="shared" si="249"/>
        <v/>
      </c>
      <c r="V476" s="13"/>
    </row>
    <row r="477" spans="1:22" ht="13.2" customHeight="1" x14ac:dyDescent="0.3">
      <c r="A477" s="28"/>
      <c r="B477" s="28"/>
      <c r="C477" s="28"/>
      <c r="D477" s="28"/>
      <c r="E477" s="28"/>
      <c r="F477" s="28"/>
      <c r="G477" s="37"/>
      <c r="H477" s="28"/>
      <c r="I477" s="28"/>
      <c r="J477" s="28"/>
      <c r="K477" s="28"/>
      <c r="L477" s="28"/>
      <c r="M477" s="28"/>
      <c r="N477" s="28"/>
      <c r="O477" s="29"/>
      <c r="P477" t="str">
        <f t="shared" si="256"/>
        <v/>
      </c>
      <c r="Q477" t="s">
        <v>679</v>
      </c>
      <c r="R477" t="s">
        <v>32</v>
      </c>
      <c r="S477" t="s">
        <v>352</v>
      </c>
      <c r="U477" t="str">
        <f t="shared" si="252"/>
        <v/>
      </c>
      <c r="V477" s="13"/>
    </row>
    <row r="478" spans="1:22" ht="13.2" customHeight="1" x14ac:dyDescent="0.3">
      <c r="A478" s="28"/>
      <c r="B478" s="28"/>
      <c r="C478" s="28"/>
      <c r="D478" s="28"/>
      <c r="E478" s="28"/>
      <c r="F478" s="28"/>
      <c r="G478" s="37"/>
      <c r="H478" s="28"/>
      <c r="I478" s="28"/>
      <c r="J478" s="28"/>
      <c r="K478" s="28"/>
      <c r="L478" s="28"/>
      <c r="M478" s="28"/>
      <c r="N478" s="28"/>
      <c r="O478" s="29"/>
      <c r="P478" t="str">
        <f>IF(D$117="","",D$117)</f>
        <v/>
      </c>
      <c r="Q478" t="s">
        <v>88</v>
      </c>
      <c r="R478" t="s">
        <v>25</v>
      </c>
      <c r="S478" t="s">
        <v>355</v>
      </c>
      <c r="U478" t="str">
        <f t="shared" si="249"/>
        <v/>
      </c>
      <c r="V478" s="13" t="str">
        <f t="shared" ref="V478" si="257">IF(OR($N$15="Int.",ISBLANK($N$15)),"",IF(AND(U479="NO*",U481="NO*"),"Case 0",IF(U478="VALID",IF(U480="VALID",IF(U479="YES",IF(U481="YES","Case 1","Case 2"),IF(U481="YES","Case 3","Case 4")),IF(U479="YES",IF(U481="YES","Case 5","Case 6"),IF(U481="YES","Case 7","Case 8"))),IF(U480="VALID",IF(U479="YES",IF(U481="YES","Case 9","Case 10"),IF(U481="YES","Case 11","Case 12")),IF(U479="YES",IF(U481="YES","Case 13","Case 14"),IF(U481="YES","Case 15","Case 16"))))))</f>
        <v/>
      </c>
    </row>
    <row r="479" spans="1:22" ht="13.2" customHeight="1" x14ac:dyDescent="0.3">
      <c r="A479" s="28"/>
      <c r="B479" s="28"/>
      <c r="C479" s="28"/>
      <c r="D479" s="28"/>
      <c r="E479" s="28"/>
      <c r="F479" s="28"/>
      <c r="G479" s="37"/>
      <c r="H479" s="28"/>
      <c r="I479" s="28"/>
      <c r="J479" s="28"/>
      <c r="K479" s="28"/>
      <c r="L479" s="28"/>
      <c r="M479" s="28"/>
      <c r="N479" s="28"/>
      <c r="O479" s="29"/>
      <c r="P479" t="str">
        <f t="shared" ref="P479:P481" si="258">IF(D$117="","",D$117)</f>
        <v/>
      </c>
      <c r="Q479" t="s">
        <v>88</v>
      </c>
      <c r="R479" t="s">
        <v>32</v>
      </c>
      <c r="S479" t="s">
        <v>355</v>
      </c>
      <c r="U479" t="str">
        <f t="shared" si="252"/>
        <v/>
      </c>
      <c r="V479" s="13"/>
    </row>
    <row r="480" spans="1:22" ht="13.2" customHeight="1" x14ac:dyDescent="0.3">
      <c r="A480" s="28"/>
      <c r="B480" s="28"/>
      <c r="C480" s="28"/>
      <c r="D480" s="28"/>
      <c r="E480" s="28"/>
      <c r="F480" s="28"/>
      <c r="G480" s="37"/>
      <c r="H480" s="28"/>
      <c r="I480" s="28"/>
      <c r="J480" s="28"/>
      <c r="K480" s="28"/>
      <c r="L480" s="28"/>
      <c r="M480" s="28"/>
      <c r="N480" s="28"/>
      <c r="O480" s="29"/>
      <c r="P480" t="str">
        <f t="shared" si="258"/>
        <v/>
      </c>
      <c r="Q480" t="s">
        <v>90</v>
      </c>
      <c r="R480" t="s">
        <v>25</v>
      </c>
      <c r="S480" t="s">
        <v>355</v>
      </c>
      <c r="U480" t="str">
        <f t="shared" si="249"/>
        <v/>
      </c>
      <c r="V480" s="13"/>
    </row>
    <row r="481" spans="1:22" ht="13.2" customHeight="1" x14ac:dyDescent="0.3">
      <c r="A481" s="28"/>
      <c r="B481" s="28"/>
      <c r="C481" s="28"/>
      <c r="D481" s="28"/>
      <c r="E481" s="28"/>
      <c r="F481" s="28"/>
      <c r="G481" s="37"/>
      <c r="H481" s="28"/>
      <c r="I481" s="28"/>
      <c r="J481" s="28"/>
      <c r="K481" s="28"/>
      <c r="L481" s="28"/>
      <c r="M481" s="28"/>
      <c r="N481" s="28"/>
      <c r="O481" s="29"/>
      <c r="P481" t="str">
        <f t="shared" si="258"/>
        <v/>
      </c>
      <c r="Q481" t="s">
        <v>90</v>
      </c>
      <c r="R481" t="s">
        <v>32</v>
      </c>
      <c r="S481" t="s">
        <v>355</v>
      </c>
      <c r="U481" t="str">
        <f t="shared" si="252"/>
        <v/>
      </c>
      <c r="V481" s="13"/>
    </row>
    <row r="482" spans="1:22" ht="13.2" customHeight="1" x14ac:dyDescent="0.3">
      <c r="A482" s="28"/>
      <c r="B482" s="28"/>
      <c r="C482" s="28"/>
      <c r="D482" s="28"/>
      <c r="E482" s="28"/>
      <c r="F482" s="28"/>
      <c r="G482" s="37"/>
      <c r="H482" s="28"/>
      <c r="I482" s="28"/>
      <c r="J482" s="28"/>
      <c r="K482" s="28"/>
      <c r="L482" s="28"/>
      <c r="M482" s="28"/>
      <c r="N482" s="28"/>
      <c r="O482" s="29"/>
      <c r="P482" t="str">
        <f>IF(D$118="","",D$118)</f>
        <v/>
      </c>
      <c r="Q482" t="s">
        <v>680</v>
      </c>
      <c r="R482" t="s">
        <v>25</v>
      </c>
      <c r="S482" t="s">
        <v>357</v>
      </c>
      <c r="U482" t="str">
        <f t="shared" si="249"/>
        <v/>
      </c>
      <c r="V482" s="13" t="str">
        <f t="shared" ref="V482" si="259">IF(OR($N$15="Int.",ISBLANK($N$15)),"",IF(AND(U483="NO*",U485="NO*"),"Case 0",IF(U482="VALID",IF(U484="VALID",IF(U483="YES",IF(U485="YES","Case 1","Case 2"),IF(U485="YES","Case 3","Case 4")),IF(U483="YES",IF(U485="YES","Case 5","Case 6"),IF(U485="YES","Case 7","Case 8"))),IF(U484="VALID",IF(U483="YES",IF(U485="YES","Case 9","Case 10"),IF(U485="YES","Case 11","Case 12")),IF(U483="YES",IF(U485="YES","Case 13","Case 14"),IF(U485="YES","Case 15","Case 16"))))))</f>
        <v/>
      </c>
    </row>
    <row r="483" spans="1:22" ht="13.2" customHeight="1" x14ac:dyDescent="0.3">
      <c r="A483" s="28"/>
      <c r="B483" s="28"/>
      <c r="C483" s="28"/>
      <c r="D483" s="28"/>
      <c r="E483" s="28"/>
      <c r="F483" s="28"/>
      <c r="G483" s="37"/>
      <c r="H483" s="28"/>
      <c r="I483" s="28"/>
      <c r="J483" s="28"/>
      <c r="K483" s="28"/>
      <c r="L483" s="28"/>
      <c r="M483" s="28"/>
      <c r="N483" s="28"/>
      <c r="O483" s="29"/>
      <c r="P483" t="str">
        <f t="shared" ref="P483:P485" si="260">IF(D$118="","",D$118)</f>
        <v/>
      </c>
      <c r="Q483" t="s">
        <v>680</v>
      </c>
      <c r="R483" t="s">
        <v>32</v>
      </c>
      <c r="S483" t="s">
        <v>357</v>
      </c>
      <c r="U483" t="str">
        <f t="shared" si="252"/>
        <v/>
      </c>
      <c r="V483" s="13"/>
    </row>
    <row r="484" spans="1:22" ht="13.2" customHeight="1" x14ac:dyDescent="0.3">
      <c r="A484" s="28"/>
      <c r="B484" s="28"/>
      <c r="C484" s="28"/>
      <c r="D484" s="28"/>
      <c r="E484" s="28"/>
      <c r="F484" s="28"/>
      <c r="G484" s="37"/>
      <c r="H484" s="28"/>
      <c r="I484" s="28"/>
      <c r="J484" s="28"/>
      <c r="K484" s="28"/>
      <c r="L484" s="28"/>
      <c r="M484" s="28"/>
      <c r="N484" s="28"/>
      <c r="O484" s="29"/>
      <c r="P484" t="str">
        <f t="shared" si="260"/>
        <v/>
      </c>
      <c r="Q484" t="s">
        <v>681</v>
      </c>
      <c r="R484" t="s">
        <v>25</v>
      </c>
      <c r="S484" t="s">
        <v>357</v>
      </c>
      <c r="U484" t="str">
        <f t="shared" si="249"/>
        <v/>
      </c>
      <c r="V484" s="13"/>
    </row>
    <row r="485" spans="1:22" ht="13.2" customHeight="1" x14ac:dyDescent="0.3">
      <c r="A485" s="28"/>
      <c r="B485" s="28"/>
      <c r="C485" s="28"/>
      <c r="D485" s="28"/>
      <c r="E485" s="28"/>
      <c r="F485" s="28"/>
      <c r="G485" s="37"/>
      <c r="H485" s="28"/>
      <c r="I485" s="28"/>
      <c r="J485" s="28"/>
      <c r="K485" s="28"/>
      <c r="L485" s="28"/>
      <c r="M485" s="28"/>
      <c r="N485" s="28"/>
      <c r="O485" s="29"/>
      <c r="P485" t="str">
        <f t="shared" si="260"/>
        <v/>
      </c>
      <c r="Q485" t="s">
        <v>681</v>
      </c>
      <c r="R485" t="s">
        <v>32</v>
      </c>
      <c r="S485" t="s">
        <v>357</v>
      </c>
      <c r="U485" t="str">
        <f t="shared" si="252"/>
        <v/>
      </c>
      <c r="V485" s="13"/>
    </row>
    <row r="486" spans="1:22" ht="13.2" customHeight="1" x14ac:dyDescent="0.3">
      <c r="A486" s="28"/>
      <c r="B486" s="28"/>
      <c r="C486" s="28"/>
      <c r="D486" s="28"/>
      <c r="E486" s="28"/>
      <c r="F486" s="28"/>
      <c r="G486" s="37"/>
      <c r="H486" s="28"/>
      <c r="I486" s="28"/>
      <c r="J486" s="28"/>
      <c r="K486" s="28"/>
      <c r="L486" s="28"/>
      <c r="M486" s="28"/>
      <c r="N486" s="28"/>
      <c r="O486" s="29"/>
      <c r="P486" t="str">
        <f>IF(D$119="","",D$119)</f>
        <v/>
      </c>
      <c r="Q486" t="s">
        <v>682</v>
      </c>
      <c r="R486" t="s">
        <v>25</v>
      </c>
      <c r="S486" t="s">
        <v>360</v>
      </c>
      <c r="U486" t="str">
        <f t="shared" si="249"/>
        <v/>
      </c>
      <c r="V486" s="13" t="str">
        <f t="shared" ref="V486" si="261">IF(OR($N$15="Int.",ISBLANK($N$15)),"",IF(AND(U487="NO*",U489="NO*"),"Case 0",IF(U486="VALID",IF(U488="VALID",IF(U487="YES",IF(U489="YES","Case 1","Case 2"),IF(U489="YES","Case 3","Case 4")),IF(U487="YES",IF(U489="YES","Case 5","Case 6"),IF(U489="YES","Case 7","Case 8"))),IF(U488="VALID",IF(U487="YES",IF(U489="YES","Case 9","Case 10"),IF(U489="YES","Case 11","Case 12")),IF(U487="YES",IF(U489="YES","Case 13","Case 14"),IF(U489="YES","Case 15","Case 16"))))))</f>
        <v/>
      </c>
    </row>
    <row r="487" spans="1:22" ht="13.2" customHeight="1" x14ac:dyDescent="0.3">
      <c r="A487" s="28"/>
      <c r="B487" s="28"/>
      <c r="C487" s="28"/>
      <c r="D487" s="28"/>
      <c r="E487" s="28"/>
      <c r="F487" s="28"/>
      <c r="G487" s="37"/>
      <c r="H487" s="28"/>
      <c r="I487" s="28"/>
      <c r="J487" s="28"/>
      <c r="K487" s="28"/>
      <c r="L487" s="28"/>
      <c r="M487" s="28"/>
      <c r="N487" s="28"/>
      <c r="O487" s="29"/>
      <c r="P487" t="str">
        <f t="shared" ref="P487:P489" si="262">IF(D$119="","",D$119)</f>
        <v/>
      </c>
      <c r="Q487" t="s">
        <v>682</v>
      </c>
      <c r="R487" t="s">
        <v>32</v>
      </c>
      <c r="S487" t="s">
        <v>360</v>
      </c>
      <c r="U487" t="str">
        <f t="shared" si="252"/>
        <v/>
      </c>
      <c r="V487" s="13"/>
    </row>
    <row r="488" spans="1:22" ht="13.2" customHeight="1" x14ac:dyDescent="0.3">
      <c r="A488" s="28"/>
      <c r="B488" s="28"/>
      <c r="C488" s="28"/>
      <c r="D488" s="28"/>
      <c r="E488" s="28"/>
      <c r="F488" s="28"/>
      <c r="G488" s="37"/>
      <c r="H488" s="28"/>
      <c r="I488" s="28"/>
      <c r="J488" s="28"/>
      <c r="K488" s="28"/>
      <c r="L488" s="28"/>
      <c r="M488" s="28"/>
      <c r="N488" s="28"/>
      <c r="O488" s="29"/>
      <c r="P488" t="str">
        <f t="shared" si="262"/>
        <v/>
      </c>
      <c r="Q488" t="s">
        <v>683</v>
      </c>
      <c r="R488" t="s">
        <v>25</v>
      </c>
      <c r="S488" t="s">
        <v>360</v>
      </c>
      <c r="U488" t="str">
        <f t="shared" si="249"/>
        <v/>
      </c>
      <c r="V488" s="13"/>
    </row>
    <row r="489" spans="1:22" ht="13.2" customHeight="1" x14ac:dyDescent="0.3">
      <c r="A489" s="28"/>
      <c r="B489" s="28"/>
      <c r="C489" s="28"/>
      <c r="D489" s="28"/>
      <c r="E489" s="28"/>
      <c r="F489" s="28"/>
      <c r="G489" s="37"/>
      <c r="H489" s="28"/>
      <c r="I489" s="28"/>
      <c r="J489" s="28"/>
      <c r="K489" s="28"/>
      <c r="L489" s="28"/>
      <c r="M489" s="28"/>
      <c r="N489" s="28"/>
      <c r="O489" s="29"/>
      <c r="P489" t="str">
        <f t="shared" si="262"/>
        <v/>
      </c>
      <c r="Q489" t="s">
        <v>683</v>
      </c>
      <c r="R489" t="s">
        <v>32</v>
      </c>
      <c r="S489" t="s">
        <v>360</v>
      </c>
      <c r="U489" t="str">
        <f t="shared" si="252"/>
        <v/>
      </c>
      <c r="V489" s="13"/>
    </row>
    <row r="490" spans="1:22" ht="13.2" customHeight="1" x14ac:dyDescent="0.3">
      <c r="A490" s="28"/>
      <c r="B490" s="28"/>
      <c r="C490" s="28"/>
      <c r="D490" s="28"/>
      <c r="E490" s="28"/>
      <c r="F490" s="28"/>
      <c r="G490" s="37"/>
      <c r="H490" s="28"/>
      <c r="I490" s="28"/>
      <c r="J490" s="28"/>
      <c r="K490" s="28"/>
      <c r="L490" s="28"/>
      <c r="M490" s="28"/>
      <c r="N490" s="28"/>
      <c r="O490" s="29"/>
      <c r="P490" t="str">
        <f>IF(D$120="","",D$120)</f>
        <v/>
      </c>
      <c r="Q490" t="s">
        <v>684</v>
      </c>
      <c r="R490" t="s">
        <v>25</v>
      </c>
      <c r="S490" t="s">
        <v>362</v>
      </c>
      <c r="U490" t="str">
        <f t="shared" si="249"/>
        <v/>
      </c>
      <c r="V490" s="13" t="str">
        <f t="shared" ref="V490" si="263">IF(OR($N$15="Int.",ISBLANK($N$15)),"",IF(AND(U491="NO*",U493="NO*"),"Case 0",IF(U490="VALID",IF(U492="VALID",IF(U491="YES",IF(U493="YES","Case 1","Case 2"),IF(U493="YES","Case 3","Case 4")),IF(U491="YES",IF(U493="YES","Case 5","Case 6"),IF(U493="YES","Case 7","Case 8"))),IF(U492="VALID",IF(U491="YES",IF(U493="YES","Case 9","Case 10"),IF(U493="YES","Case 11","Case 12")),IF(U491="YES",IF(U493="YES","Case 13","Case 14"),IF(U493="YES","Case 15","Case 16"))))))</f>
        <v/>
      </c>
    </row>
    <row r="491" spans="1:22" ht="13.2" customHeight="1" x14ac:dyDescent="0.3">
      <c r="A491" s="28"/>
      <c r="B491" s="28"/>
      <c r="C491" s="28"/>
      <c r="D491" s="28"/>
      <c r="E491" s="28"/>
      <c r="F491" s="28"/>
      <c r="G491" s="37"/>
      <c r="H491" s="28"/>
      <c r="I491" s="28"/>
      <c r="J491" s="28"/>
      <c r="K491" s="28"/>
      <c r="L491" s="28"/>
      <c r="M491" s="28"/>
      <c r="N491" s="28"/>
      <c r="O491" s="29"/>
      <c r="P491" t="str">
        <f t="shared" ref="P491:P493" si="264">IF(D$120="","",D$120)</f>
        <v/>
      </c>
      <c r="Q491" t="s">
        <v>684</v>
      </c>
      <c r="R491" t="s">
        <v>32</v>
      </c>
      <c r="S491" t="s">
        <v>362</v>
      </c>
      <c r="U491" t="str">
        <f t="shared" si="252"/>
        <v/>
      </c>
      <c r="V491" s="13"/>
    </row>
    <row r="492" spans="1:22" ht="13.2" customHeight="1" x14ac:dyDescent="0.3">
      <c r="A492" s="28"/>
      <c r="B492" s="28"/>
      <c r="C492" s="28"/>
      <c r="D492" s="28"/>
      <c r="E492" s="28"/>
      <c r="F492" s="28"/>
      <c r="G492" s="37"/>
      <c r="H492" s="28"/>
      <c r="I492" s="28"/>
      <c r="J492" s="28"/>
      <c r="K492" s="28"/>
      <c r="L492" s="28"/>
      <c r="M492" s="28"/>
      <c r="N492" s="28"/>
      <c r="O492" s="29"/>
      <c r="P492" t="str">
        <f t="shared" si="264"/>
        <v/>
      </c>
      <c r="Q492" t="s">
        <v>685</v>
      </c>
      <c r="R492" t="s">
        <v>25</v>
      </c>
      <c r="S492" t="s">
        <v>362</v>
      </c>
      <c r="U492" t="str">
        <f t="shared" si="249"/>
        <v/>
      </c>
      <c r="V492" s="13"/>
    </row>
    <row r="493" spans="1:22" ht="13.2" customHeight="1" x14ac:dyDescent="0.3">
      <c r="A493" s="28"/>
      <c r="B493" s="28"/>
      <c r="C493" s="28"/>
      <c r="D493" s="28"/>
      <c r="E493" s="28"/>
      <c r="F493" s="28"/>
      <c r="G493" s="37"/>
      <c r="H493" s="28"/>
      <c r="I493" s="28"/>
      <c r="J493" s="28"/>
      <c r="K493" s="28"/>
      <c r="L493" s="28"/>
      <c r="M493" s="28"/>
      <c r="N493" s="28"/>
      <c r="O493" s="29"/>
      <c r="P493" t="str">
        <f t="shared" si="264"/>
        <v/>
      </c>
      <c r="Q493" t="s">
        <v>685</v>
      </c>
      <c r="R493" t="s">
        <v>32</v>
      </c>
      <c r="S493" t="s">
        <v>362</v>
      </c>
      <c r="U493" t="str">
        <f t="shared" si="252"/>
        <v/>
      </c>
      <c r="V493" s="13"/>
    </row>
    <row r="494" spans="1:22" ht="13.2" customHeight="1" x14ac:dyDescent="0.3">
      <c r="A494" s="28"/>
      <c r="B494" s="28"/>
      <c r="C494" s="28"/>
      <c r="D494" s="28"/>
      <c r="E494" s="28"/>
      <c r="F494" s="28"/>
      <c r="G494" s="37"/>
      <c r="H494" s="28"/>
      <c r="I494" s="28"/>
      <c r="J494" s="28"/>
      <c r="K494" s="28"/>
      <c r="L494" s="28"/>
      <c r="M494" s="28"/>
      <c r="N494" s="28"/>
      <c r="O494" s="29"/>
      <c r="P494" t="str">
        <f>IF(D$121="","",D$121)</f>
        <v/>
      </c>
      <c r="Q494" t="s">
        <v>686</v>
      </c>
      <c r="R494" t="s">
        <v>25</v>
      </c>
      <c r="S494" t="s">
        <v>365</v>
      </c>
      <c r="U494" t="str">
        <f t="shared" si="249"/>
        <v/>
      </c>
      <c r="V494" s="13" t="str">
        <f t="shared" ref="V494" si="265">IF(OR($N$15="Int.",ISBLANK($N$15)),"",IF(AND(U495="NO*",U497="NO*"),"Case 0",IF(U494="VALID",IF(U496="VALID",IF(U495="YES",IF(U497="YES","Case 1","Case 2"),IF(U497="YES","Case 3","Case 4")),IF(U495="YES",IF(U497="YES","Case 5","Case 6"),IF(U497="YES","Case 7","Case 8"))),IF(U496="VALID",IF(U495="YES",IF(U497="YES","Case 9","Case 10"),IF(U497="YES","Case 11","Case 12")),IF(U495="YES",IF(U497="YES","Case 13","Case 14"),IF(U497="YES","Case 15","Case 16"))))))</f>
        <v/>
      </c>
    </row>
    <row r="495" spans="1:22" ht="13.2" customHeight="1" x14ac:dyDescent="0.3">
      <c r="A495" s="28"/>
      <c r="B495" s="28"/>
      <c r="C495" s="28"/>
      <c r="D495" s="28"/>
      <c r="E495" s="28"/>
      <c r="F495" s="28"/>
      <c r="G495" s="37"/>
      <c r="H495" s="28"/>
      <c r="I495" s="28"/>
      <c r="J495" s="28"/>
      <c r="K495" s="28"/>
      <c r="L495" s="28"/>
      <c r="M495" s="28"/>
      <c r="N495" s="28"/>
      <c r="O495" s="29"/>
      <c r="P495" t="str">
        <f t="shared" ref="P495:P497" si="266">IF(D$121="","",D$121)</f>
        <v/>
      </c>
      <c r="Q495" t="s">
        <v>686</v>
      </c>
      <c r="R495" t="s">
        <v>32</v>
      </c>
      <c r="S495" t="s">
        <v>365</v>
      </c>
      <c r="U495" t="str">
        <f t="shared" si="252"/>
        <v/>
      </c>
      <c r="V495" s="13"/>
    </row>
    <row r="496" spans="1:22" ht="13.2" customHeight="1" x14ac:dyDescent="0.3">
      <c r="A496" s="28"/>
      <c r="B496" s="28"/>
      <c r="C496" s="28"/>
      <c r="D496" s="28"/>
      <c r="E496" s="28"/>
      <c r="F496" s="28"/>
      <c r="G496" s="37"/>
      <c r="H496" s="28"/>
      <c r="I496" s="28"/>
      <c r="J496" s="28"/>
      <c r="K496" s="28"/>
      <c r="L496" s="28"/>
      <c r="M496" s="28"/>
      <c r="N496" s="28"/>
      <c r="O496" s="29"/>
      <c r="P496" t="str">
        <f t="shared" si="266"/>
        <v/>
      </c>
      <c r="Q496" t="s">
        <v>687</v>
      </c>
      <c r="R496" t="s">
        <v>25</v>
      </c>
      <c r="S496" t="s">
        <v>365</v>
      </c>
      <c r="U496" t="str">
        <f t="shared" si="249"/>
        <v/>
      </c>
      <c r="V496" s="13"/>
    </row>
    <row r="497" spans="1:22" ht="13.2" customHeight="1" x14ac:dyDescent="0.3">
      <c r="A497" s="28"/>
      <c r="B497" s="28"/>
      <c r="C497" s="28"/>
      <c r="D497" s="28"/>
      <c r="E497" s="28"/>
      <c r="F497" s="28"/>
      <c r="G497" s="37"/>
      <c r="H497" s="28"/>
      <c r="I497" s="28"/>
      <c r="J497" s="28"/>
      <c r="K497" s="28"/>
      <c r="L497" s="28"/>
      <c r="M497" s="28"/>
      <c r="N497" s="28"/>
      <c r="O497" s="29"/>
      <c r="P497" t="str">
        <f t="shared" si="266"/>
        <v/>
      </c>
      <c r="Q497" t="s">
        <v>687</v>
      </c>
      <c r="R497" t="s">
        <v>32</v>
      </c>
      <c r="S497" t="s">
        <v>365</v>
      </c>
      <c r="U497" t="str">
        <f t="shared" si="252"/>
        <v/>
      </c>
      <c r="V497" s="13"/>
    </row>
    <row r="498" spans="1:22" ht="13.2" customHeight="1" x14ac:dyDescent="0.3">
      <c r="A498" s="28"/>
      <c r="B498" s="28"/>
      <c r="C498" s="28"/>
      <c r="D498" s="28"/>
      <c r="E498" s="28"/>
      <c r="F498" s="28"/>
      <c r="G498" s="37"/>
      <c r="H498" s="28"/>
      <c r="I498" s="28"/>
      <c r="J498" s="28"/>
      <c r="K498" s="28"/>
      <c r="L498" s="28"/>
      <c r="M498" s="28"/>
      <c r="N498" s="28"/>
      <c r="O498" s="29"/>
      <c r="P498" t="str">
        <f>IF(D$122="","",D$122)</f>
        <v/>
      </c>
      <c r="Q498" t="s">
        <v>688</v>
      </c>
      <c r="R498" t="s">
        <v>25</v>
      </c>
      <c r="S498" t="s">
        <v>367</v>
      </c>
      <c r="U498" t="str">
        <f t="shared" si="249"/>
        <v/>
      </c>
      <c r="V498" s="13" t="str">
        <f t="shared" ref="V498" si="267">IF(OR($N$15="Int.",ISBLANK($N$15)),"",IF(AND(U499="NO*",U501="NO*"),"Case 0",IF(U498="VALID",IF(U500="VALID",IF(U499="YES",IF(U501="YES","Case 1","Case 2"),IF(U501="YES","Case 3","Case 4")),IF(U499="YES",IF(U501="YES","Case 5","Case 6"),IF(U501="YES","Case 7","Case 8"))),IF(U500="VALID",IF(U499="YES",IF(U501="YES","Case 9","Case 10"),IF(U501="YES","Case 11","Case 12")),IF(U499="YES",IF(U501="YES","Case 13","Case 14"),IF(U501="YES","Case 15","Case 16"))))))</f>
        <v/>
      </c>
    </row>
    <row r="499" spans="1:22" ht="13.2" customHeight="1" x14ac:dyDescent="0.3">
      <c r="A499" s="28"/>
      <c r="B499" s="28"/>
      <c r="C499" s="28"/>
      <c r="D499" s="28"/>
      <c r="E499" s="28"/>
      <c r="F499" s="28"/>
      <c r="G499" s="37"/>
      <c r="H499" s="28"/>
      <c r="I499" s="28"/>
      <c r="J499" s="28"/>
      <c r="K499" s="28"/>
      <c r="L499" s="28"/>
      <c r="M499" s="28"/>
      <c r="N499" s="28"/>
      <c r="O499" s="29"/>
      <c r="P499" t="str">
        <f t="shared" ref="P499:P501" si="268">IF(D$122="","",D$122)</f>
        <v/>
      </c>
      <c r="Q499" t="s">
        <v>688</v>
      </c>
      <c r="R499" t="s">
        <v>32</v>
      </c>
      <c r="S499" t="s">
        <v>367</v>
      </c>
      <c r="U499" t="str">
        <f t="shared" si="252"/>
        <v/>
      </c>
      <c r="V499" s="13"/>
    </row>
    <row r="500" spans="1:22" ht="13.2" customHeight="1" x14ac:dyDescent="0.3">
      <c r="A500" s="28"/>
      <c r="B500" s="28"/>
      <c r="C500" s="28"/>
      <c r="D500" s="28"/>
      <c r="E500" s="28"/>
      <c r="F500" s="28"/>
      <c r="G500" s="37"/>
      <c r="H500" s="28"/>
      <c r="I500" s="28"/>
      <c r="J500" s="28"/>
      <c r="K500" s="28"/>
      <c r="L500" s="28"/>
      <c r="M500" s="28"/>
      <c r="N500" s="28"/>
      <c r="O500" s="29"/>
      <c r="P500" t="str">
        <f t="shared" si="268"/>
        <v/>
      </c>
      <c r="Q500" t="s">
        <v>689</v>
      </c>
      <c r="R500" t="s">
        <v>25</v>
      </c>
      <c r="S500" t="s">
        <v>367</v>
      </c>
      <c r="U500" t="str">
        <f t="shared" si="249"/>
        <v/>
      </c>
      <c r="V500" s="13"/>
    </row>
    <row r="501" spans="1:22" ht="13.2" customHeight="1" x14ac:dyDescent="0.3">
      <c r="A501" s="28"/>
      <c r="B501" s="28"/>
      <c r="C501" s="28"/>
      <c r="D501" s="28"/>
      <c r="E501" s="28"/>
      <c r="F501" s="28"/>
      <c r="G501" s="37"/>
      <c r="H501" s="28"/>
      <c r="I501" s="28"/>
      <c r="J501" s="28"/>
      <c r="K501" s="28"/>
      <c r="L501" s="28"/>
      <c r="M501" s="28"/>
      <c r="N501" s="28"/>
      <c r="O501" s="29"/>
      <c r="P501" t="str">
        <f t="shared" si="268"/>
        <v/>
      </c>
      <c r="Q501" t="s">
        <v>689</v>
      </c>
      <c r="R501" t="s">
        <v>32</v>
      </c>
      <c r="S501" t="s">
        <v>367</v>
      </c>
      <c r="U501" t="str">
        <f t="shared" si="252"/>
        <v/>
      </c>
      <c r="V501" s="13"/>
    </row>
    <row r="502" spans="1:22" ht="13.2" customHeight="1" x14ac:dyDescent="0.3">
      <c r="A502" s="28"/>
      <c r="B502" s="28"/>
      <c r="C502" s="28"/>
      <c r="D502" s="28"/>
      <c r="E502" s="28"/>
      <c r="F502" s="28"/>
      <c r="G502" s="37"/>
      <c r="H502" s="28"/>
      <c r="I502" s="28"/>
      <c r="J502" s="28"/>
      <c r="K502" s="28"/>
      <c r="L502" s="28"/>
      <c r="M502" s="28"/>
      <c r="N502" s="28"/>
      <c r="O502" s="29"/>
      <c r="P502" t="str">
        <f>IF(D$123="","",D$123)</f>
        <v/>
      </c>
      <c r="Q502" t="s">
        <v>690</v>
      </c>
      <c r="R502" t="s">
        <v>25</v>
      </c>
      <c r="S502" t="s">
        <v>370</v>
      </c>
      <c r="U502" t="str">
        <f t="shared" si="249"/>
        <v/>
      </c>
      <c r="V502" s="13" t="str">
        <f t="shared" ref="V502" si="269">IF(OR($N$15="Int.",ISBLANK($N$15)),"",IF(AND(U503="NO*",U505="NO*"),"Case 0",IF(U502="VALID",IF(U504="VALID",IF(U503="YES",IF(U505="YES","Case 1","Case 2"),IF(U505="YES","Case 3","Case 4")),IF(U503="YES",IF(U505="YES","Case 5","Case 6"),IF(U505="YES","Case 7","Case 8"))),IF(U504="VALID",IF(U503="YES",IF(U505="YES","Case 9","Case 10"),IF(U505="YES","Case 11","Case 12")),IF(U503="YES",IF(U505="YES","Case 13","Case 14"),IF(U505="YES","Case 15","Case 16"))))))</f>
        <v/>
      </c>
    </row>
    <row r="503" spans="1:22" ht="13.2" customHeight="1" x14ac:dyDescent="0.3">
      <c r="A503" s="28"/>
      <c r="B503" s="28"/>
      <c r="C503" s="28"/>
      <c r="D503" s="28"/>
      <c r="E503" s="28"/>
      <c r="F503" s="28"/>
      <c r="G503" s="37"/>
      <c r="H503" s="28"/>
      <c r="I503" s="28"/>
      <c r="J503" s="28"/>
      <c r="K503" s="28"/>
      <c r="L503" s="28"/>
      <c r="M503" s="28"/>
      <c r="N503" s="28"/>
      <c r="O503" s="29"/>
      <c r="P503" t="str">
        <f t="shared" ref="P503:P505" si="270">IF(D$123="","",D$123)</f>
        <v/>
      </c>
      <c r="Q503" t="s">
        <v>690</v>
      </c>
      <c r="R503" t="s">
        <v>32</v>
      </c>
      <c r="S503" t="s">
        <v>370</v>
      </c>
      <c r="U503" t="str">
        <f t="shared" si="252"/>
        <v/>
      </c>
      <c r="V503" s="13"/>
    </row>
    <row r="504" spans="1:22" ht="13.2" customHeight="1" x14ac:dyDescent="0.3">
      <c r="A504" s="28"/>
      <c r="B504" s="28"/>
      <c r="C504" s="28"/>
      <c r="D504" s="28"/>
      <c r="E504" s="28"/>
      <c r="F504" s="28"/>
      <c r="G504" s="37"/>
      <c r="H504" s="28"/>
      <c r="I504" s="28"/>
      <c r="J504" s="28"/>
      <c r="K504" s="28"/>
      <c r="L504" s="28"/>
      <c r="M504" s="28"/>
      <c r="N504" s="28"/>
      <c r="O504" s="29"/>
      <c r="P504" t="str">
        <f t="shared" si="270"/>
        <v/>
      </c>
      <c r="Q504" t="s">
        <v>691</v>
      </c>
      <c r="R504" t="s">
        <v>25</v>
      </c>
      <c r="S504" t="s">
        <v>370</v>
      </c>
      <c r="U504" t="str">
        <f t="shared" si="249"/>
        <v/>
      </c>
      <c r="V504" s="13"/>
    </row>
    <row r="505" spans="1:22" ht="13.2" customHeight="1" x14ac:dyDescent="0.3">
      <c r="A505" s="28"/>
      <c r="B505" s="28"/>
      <c r="C505" s="28"/>
      <c r="D505" s="28"/>
      <c r="E505" s="28"/>
      <c r="F505" s="28"/>
      <c r="G505" s="37"/>
      <c r="H505" s="28"/>
      <c r="I505" s="28"/>
      <c r="J505" s="28"/>
      <c r="K505" s="28"/>
      <c r="L505" s="28"/>
      <c r="M505" s="28"/>
      <c r="N505" s="28"/>
      <c r="O505" s="29"/>
      <c r="P505" t="str">
        <f t="shared" si="270"/>
        <v/>
      </c>
      <c r="Q505" t="s">
        <v>691</v>
      </c>
      <c r="R505" t="s">
        <v>32</v>
      </c>
      <c r="S505" t="s">
        <v>370</v>
      </c>
      <c r="U505" t="str">
        <f t="shared" si="252"/>
        <v/>
      </c>
      <c r="V505" s="13"/>
    </row>
    <row r="506" spans="1:22" ht="13.2" customHeight="1" x14ac:dyDescent="0.3">
      <c r="A506" s="28"/>
      <c r="B506" s="28"/>
      <c r="C506" s="28"/>
      <c r="D506" s="28"/>
      <c r="E506" s="28"/>
      <c r="F506" s="28"/>
      <c r="G506" s="37"/>
      <c r="H506" s="28"/>
      <c r="I506" s="28"/>
      <c r="J506" s="28"/>
      <c r="K506" s="28"/>
      <c r="L506" s="28"/>
      <c r="M506" s="28"/>
      <c r="N506" s="28"/>
      <c r="O506" s="29"/>
      <c r="P506" t="str">
        <f>IF(D$124="","",D$124)</f>
        <v/>
      </c>
      <c r="Q506" t="s">
        <v>692</v>
      </c>
      <c r="R506" t="s">
        <v>25</v>
      </c>
      <c r="S506" t="s">
        <v>372</v>
      </c>
      <c r="U506" t="str">
        <f t="shared" si="249"/>
        <v/>
      </c>
      <c r="V506" s="13" t="str">
        <f t="shared" ref="V506" si="271">IF(OR($N$15="Int.",ISBLANK($N$15)),"",IF(AND(U507="NO*",U509="NO*"),"Case 0",IF(U506="VALID",IF(U508="VALID",IF(U507="YES",IF(U509="YES","Case 1","Case 2"),IF(U509="YES","Case 3","Case 4")),IF(U507="YES",IF(U509="YES","Case 5","Case 6"),IF(U509="YES","Case 7","Case 8"))),IF(U508="VALID",IF(U507="YES",IF(U509="YES","Case 9","Case 10"),IF(U509="YES","Case 11","Case 12")),IF(U507="YES",IF(U509="YES","Case 13","Case 14"),IF(U509="YES","Case 15","Case 16"))))))</f>
        <v/>
      </c>
    </row>
    <row r="507" spans="1:22" ht="13.2" customHeight="1" x14ac:dyDescent="0.3">
      <c r="A507" s="28"/>
      <c r="B507" s="28"/>
      <c r="C507" s="28"/>
      <c r="D507" s="28"/>
      <c r="E507" s="28"/>
      <c r="F507" s="28"/>
      <c r="G507" s="37"/>
      <c r="H507" s="28"/>
      <c r="I507" s="28"/>
      <c r="J507" s="28"/>
      <c r="K507" s="28"/>
      <c r="L507" s="28"/>
      <c r="M507" s="28"/>
      <c r="N507" s="28"/>
      <c r="O507" s="29"/>
      <c r="P507" t="str">
        <f t="shared" ref="P507:P509" si="272">IF(D$124="","",D$124)</f>
        <v/>
      </c>
      <c r="Q507" t="s">
        <v>692</v>
      </c>
      <c r="R507" t="s">
        <v>32</v>
      </c>
      <c r="S507" t="s">
        <v>372</v>
      </c>
      <c r="U507" t="str">
        <f t="shared" si="252"/>
        <v/>
      </c>
      <c r="V507" s="13"/>
    </row>
    <row r="508" spans="1:22" ht="13.2" customHeight="1" x14ac:dyDescent="0.3">
      <c r="A508" s="28"/>
      <c r="B508" s="28"/>
      <c r="C508" s="28"/>
      <c r="D508" s="28"/>
      <c r="E508" s="28"/>
      <c r="F508" s="28"/>
      <c r="G508" s="37"/>
      <c r="H508" s="28"/>
      <c r="I508" s="28"/>
      <c r="J508" s="28"/>
      <c r="K508" s="28"/>
      <c r="L508" s="28"/>
      <c r="M508" s="28"/>
      <c r="N508" s="28"/>
      <c r="O508" s="29"/>
      <c r="P508" t="str">
        <f t="shared" si="272"/>
        <v/>
      </c>
      <c r="Q508" t="s">
        <v>693</v>
      </c>
      <c r="R508" t="s">
        <v>25</v>
      </c>
      <c r="S508" t="s">
        <v>372</v>
      </c>
      <c r="U508" t="str">
        <f t="shared" si="249"/>
        <v/>
      </c>
      <c r="V508" s="13"/>
    </row>
    <row r="509" spans="1:22" ht="13.2" customHeight="1" x14ac:dyDescent="0.3">
      <c r="A509" s="28"/>
      <c r="B509" s="28"/>
      <c r="C509" s="28"/>
      <c r="D509" s="28"/>
      <c r="E509" s="28"/>
      <c r="F509" s="28"/>
      <c r="G509" s="37"/>
      <c r="H509" s="28"/>
      <c r="I509" s="28"/>
      <c r="J509" s="28"/>
      <c r="K509" s="28"/>
      <c r="L509" s="28"/>
      <c r="M509" s="28"/>
      <c r="N509" s="28"/>
      <c r="O509" s="29"/>
      <c r="P509" t="str">
        <f t="shared" si="272"/>
        <v/>
      </c>
      <c r="Q509" t="s">
        <v>693</v>
      </c>
      <c r="R509" t="s">
        <v>32</v>
      </c>
      <c r="S509" t="s">
        <v>372</v>
      </c>
      <c r="U509" t="str">
        <f t="shared" si="252"/>
        <v/>
      </c>
      <c r="V509" s="13"/>
    </row>
    <row r="510" spans="1:22" ht="13.2" customHeight="1" x14ac:dyDescent="0.3">
      <c r="A510" s="28"/>
      <c r="B510" s="28"/>
      <c r="C510" s="28"/>
      <c r="D510" s="28"/>
      <c r="E510" s="28"/>
      <c r="F510" s="28"/>
      <c r="G510" s="37"/>
      <c r="H510" s="28"/>
      <c r="I510" s="28"/>
      <c r="J510" s="28"/>
      <c r="K510" s="28"/>
      <c r="L510" s="28"/>
      <c r="M510" s="28"/>
      <c r="N510" s="28"/>
      <c r="O510" s="29"/>
      <c r="P510" t="str">
        <f>IF(D$125="","",D$125)</f>
        <v/>
      </c>
      <c r="Q510" t="s">
        <v>694</v>
      </c>
      <c r="R510" t="s">
        <v>25</v>
      </c>
      <c r="S510" t="s">
        <v>375</v>
      </c>
      <c r="U510" t="str">
        <f t="shared" si="249"/>
        <v/>
      </c>
      <c r="V510" s="13" t="str">
        <f t="shared" ref="V510" si="273">IF(OR($N$15="Int.",ISBLANK($N$15)),"",IF(AND(U511="NO*",U513="NO*"),"Case 0",IF(U510="VALID",IF(U512="VALID",IF(U511="YES",IF(U513="YES","Case 1","Case 2"),IF(U513="YES","Case 3","Case 4")),IF(U511="YES",IF(U513="YES","Case 5","Case 6"),IF(U513="YES","Case 7","Case 8"))),IF(U512="VALID",IF(U511="YES",IF(U513="YES","Case 9","Case 10"),IF(U513="YES","Case 11","Case 12")),IF(U511="YES",IF(U513="YES","Case 13","Case 14"),IF(U513="YES","Case 15","Case 16"))))))</f>
        <v/>
      </c>
    </row>
    <row r="511" spans="1:22" ht="13.2" customHeight="1" x14ac:dyDescent="0.3">
      <c r="A511" s="28"/>
      <c r="B511" s="28"/>
      <c r="C511" s="28"/>
      <c r="D511" s="28"/>
      <c r="E511" s="28"/>
      <c r="F511" s="28"/>
      <c r="G511" s="37"/>
      <c r="H511" s="28"/>
      <c r="I511" s="28"/>
      <c r="J511" s="28"/>
      <c r="K511" s="28"/>
      <c r="L511" s="28"/>
      <c r="M511" s="28"/>
      <c r="N511" s="28"/>
      <c r="O511" s="29"/>
      <c r="P511" t="str">
        <f t="shared" ref="P511:P513" si="274">IF(D$125="","",D$125)</f>
        <v/>
      </c>
      <c r="Q511" t="s">
        <v>694</v>
      </c>
      <c r="R511" t="s">
        <v>32</v>
      </c>
      <c r="S511" t="s">
        <v>375</v>
      </c>
      <c r="U511" t="str">
        <f t="shared" si="252"/>
        <v/>
      </c>
      <c r="V511" s="13"/>
    </row>
    <row r="512" spans="1:22" ht="13.2" customHeight="1" x14ac:dyDescent="0.3">
      <c r="A512" s="28"/>
      <c r="B512" s="28"/>
      <c r="C512" s="28"/>
      <c r="D512" s="28"/>
      <c r="E512" s="28"/>
      <c r="F512" s="28"/>
      <c r="G512" s="37"/>
      <c r="H512" s="28"/>
      <c r="I512" s="28"/>
      <c r="J512" s="28"/>
      <c r="K512" s="28"/>
      <c r="L512" s="28"/>
      <c r="M512" s="28"/>
      <c r="N512" s="28"/>
      <c r="O512" s="29"/>
      <c r="P512" t="str">
        <f t="shared" si="274"/>
        <v/>
      </c>
      <c r="Q512" t="s">
        <v>695</v>
      </c>
      <c r="R512" t="s">
        <v>25</v>
      </c>
      <c r="S512" t="s">
        <v>375</v>
      </c>
      <c r="U512" t="str">
        <f t="shared" si="249"/>
        <v/>
      </c>
      <c r="V512" s="13"/>
    </row>
    <row r="513" spans="1:22" ht="13.2" customHeight="1" x14ac:dyDescent="0.3">
      <c r="A513" s="28"/>
      <c r="B513" s="28"/>
      <c r="C513" s="28"/>
      <c r="D513" s="28"/>
      <c r="E513" s="28"/>
      <c r="F513" s="28"/>
      <c r="G513" s="37"/>
      <c r="H513" s="28"/>
      <c r="I513" s="28"/>
      <c r="J513" s="28"/>
      <c r="K513" s="28"/>
      <c r="L513" s="28"/>
      <c r="M513" s="28"/>
      <c r="N513" s="28"/>
      <c r="O513" s="29"/>
      <c r="P513" t="str">
        <f t="shared" si="274"/>
        <v/>
      </c>
      <c r="Q513" t="s">
        <v>695</v>
      </c>
      <c r="R513" t="s">
        <v>32</v>
      </c>
      <c r="S513" t="s">
        <v>375</v>
      </c>
      <c r="U513" t="str">
        <f t="shared" si="252"/>
        <v/>
      </c>
      <c r="V513" s="13"/>
    </row>
    <row r="514" spans="1:22" ht="13.2" customHeight="1" x14ac:dyDescent="0.3">
      <c r="A514" s="28"/>
      <c r="B514" s="28"/>
      <c r="C514" s="28"/>
      <c r="D514" s="28"/>
      <c r="E514" s="28"/>
      <c r="F514" s="28"/>
      <c r="G514" s="37"/>
      <c r="H514" s="28"/>
      <c r="I514" s="28"/>
      <c r="J514" s="28"/>
      <c r="K514" s="28"/>
      <c r="L514" s="28"/>
      <c r="M514" s="28"/>
      <c r="N514" s="28"/>
      <c r="O514" s="29"/>
      <c r="P514" t="str">
        <f>IF(D$126="","",D$126)</f>
        <v/>
      </c>
      <c r="Q514" t="s">
        <v>696</v>
      </c>
      <c r="R514" t="s">
        <v>25</v>
      </c>
      <c r="S514" t="s">
        <v>377</v>
      </c>
      <c r="U514" t="str">
        <f t="shared" si="249"/>
        <v/>
      </c>
      <c r="V514" s="13" t="str">
        <f t="shared" ref="V514" si="275">IF(OR($N$15="Int.",ISBLANK($N$15)),"",IF(AND(U515="NO*",U517="NO*"),"Case 0",IF(U514="VALID",IF(U516="VALID",IF(U515="YES",IF(U517="YES","Case 1","Case 2"),IF(U517="YES","Case 3","Case 4")),IF(U515="YES",IF(U517="YES","Case 5","Case 6"),IF(U517="YES","Case 7","Case 8"))),IF(U516="VALID",IF(U515="YES",IF(U517="YES","Case 9","Case 10"),IF(U517="YES","Case 11","Case 12")),IF(U515="YES",IF(U517="YES","Case 13","Case 14"),IF(U517="YES","Case 15","Case 16"))))))</f>
        <v/>
      </c>
    </row>
    <row r="515" spans="1:22" ht="13.2" customHeight="1" x14ac:dyDescent="0.3">
      <c r="A515" s="28"/>
      <c r="B515" s="28"/>
      <c r="C515" s="28"/>
      <c r="D515" s="28"/>
      <c r="E515" s="28"/>
      <c r="F515" s="28"/>
      <c r="G515" s="37"/>
      <c r="H515" s="28"/>
      <c r="I515" s="28"/>
      <c r="J515" s="28"/>
      <c r="K515" s="28"/>
      <c r="L515" s="28"/>
      <c r="M515" s="28"/>
      <c r="N515" s="28"/>
      <c r="O515" s="29"/>
      <c r="P515" t="str">
        <f t="shared" ref="P515:P517" si="276">IF(D$126="","",D$126)</f>
        <v/>
      </c>
      <c r="Q515" t="s">
        <v>696</v>
      </c>
      <c r="R515" t="s">
        <v>32</v>
      </c>
      <c r="S515" t="s">
        <v>377</v>
      </c>
      <c r="U515" t="str">
        <f t="shared" si="252"/>
        <v/>
      </c>
      <c r="V515" s="13"/>
    </row>
    <row r="516" spans="1:22" ht="13.2" customHeight="1" x14ac:dyDescent="0.3">
      <c r="A516" s="28"/>
      <c r="B516" s="28"/>
      <c r="C516" s="28"/>
      <c r="D516" s="28"/>
      <c r="E516" s="28"/>
      <c r="F516" s="28"/>
      <c r="G516" s="37"/>
      <c r="H516" s="28"/>
      <c r="I516" s="28"/>
      <c r="J516" s="28"/>
      <c r="K516" s="28"/>
      <c r="L516" s="28"/>
      <c r="M516" s="28"/>
      <c r="N516" s="28"/>
      <c r="O516" s="29"/>
      <c r="P516" t="str">
        <f t="shared" si="276"/>
        <v/>
      </c>
      <c r="Q516" t="s">
        <v>697</v>
      </c>
      <c r="R516" t="s">
        <v>25</v>
      </c>
      <c r="S516" t="s">
        <v>377</v>
      </c>
      <c r="U516" t="str">
        <f t="shared" si="249"/>
        <v/>
      </c>
      <c r="V516" s="13"/>
    </row>
    <row r="517" spans="1:22" ht="13.2" customHeight="1" x14ac:dyDescent="0.3">
      <c r="A517" s="28"/>
      <c r="B517" s="28"/>
      <c r="C517" s="28"/>
      <c r="D517" s="28"/>
      <c r="E517" s="28"/>
      <c r="F517" s="28"/>
      <c r="G517" s="37"/>
      <c r="H517" s="28"/>
      <c r="I517" s="28"/>
      <c r="J517" s="28"/>
      <c r="K517" s="28"/>
      <c r="L517" s="28"/>
      <c r="M517" s="28"/>
      <c r="N517" s="28"/>
      <c r="O517" s="29"/>
      <c r="P517" t="str">
        <f t="shared" si="276"/>
        <v/>
      </c>
      <c r="Q517" t="s">
        <v>697</v>
      </c>
      <c r="R517" t="s">
        <v>32</v>
      </c>
      <c r="S517" t="s">
        <v>377</v>
      </c>
      <c r="U517" t="str">
        <f t="shared" si="252"/>
        <v/>
      </c>
      <c r="V517" s="13"/>
    </row>
    <row r="518" spans="1:22" ht="13.2" customHeight="1" x14ac:dyDescent="0.3">
      <c r="A518" s="28"/>
      <c r="B518" s="28"/>
      <c r="C518" s="28"/>
      <c r="D518" s="28"/>
      <c r="E518" s="28"/>
      <c r="F518" s="28"/>
      <c r="G518" s="37"/>
      <c r="H518" s="28"/>
      <c r="I518" s="28"/>
      <c r="J518" s="28"/>
      <c r="K518" s="28"/>
      <c r="L518" s="28"/>
      <c r="M518" s="28"/>
      <c r="N518" s="28"/>
      <c r="O518" s="29"/>
      <c r="P518" t="str">
        <f>IF(D$127="","",D$127)</f>
        <v/>
      </c>
      <c r="Q518" t="s">
        <v>698</v>
      </c>
      <c r="R518" t="s">
        <v>25</v>
      </c>
      <c r="S518" t="s">
        <v>380</v>
      </c>
      <c r="U518" t="str">
        <f t="shared" si="249"/>
        <v/>
      </c>
      <c r="V518" s="13" t="str">
        <f t="shared" ref="V518" si="277">IF(OR($N$15="Int.",ISBLANK($N$15)),"",IF(AND(U519="NO*",U521="NO*"),"Case 0",IF(U518="VALID",IF(U520="VALID",IF(U519="YES",IF(U521="YES","Case 1","Case 2"),IF(U521="YES","Case 3","Case 4")),IF(U519="YES",IF(U521="YES","Case 5","Case 6"),IF(U521="YES","Case 7","Case 8"))),IF(U520="VALID",IF(U519="YES",IF(U521="YES","Case 9","Case 10"),IF(U521="YES","Case 11","Case 12")),IF(U519="YES",IF(U521="YES","Case 13","Case 14"),IF(U521="YES","Case 15","Case 16"))))))</f>
        <v/>
      </c>
    </row>
    <row r="519" spans="1:22" ht="13.2" customHeight="1" x14ac:dyDescent="0.3">
      <c r="A519" s="28"/>
      <c r="B519" s="28"/>
      <c r="C519" s="28"/>
      <c r="D519" s="28"/>
      <c r="E519" s="28"/>
      <c r="F519" s="28"/>
      <c r="G519" s="37"/>
      <c r="H519" s="28"/>
      <c r="I519" s="28"/>
      <c r="J519" s="28"/>
      <c r="K519" s="28"/>
      <c r="L519" s="28"/>
      <c r="M519" s="28"/>
      <c r="N519" s="28"/>
      <c r="O519" s="29"/>
      <c r="P519" t="str">
        <f t="shared" ref="P519:P521" si="278">IF(D$127="","",D$127)</f>
        <v/>
      </c>
      <c r="Q519" t="s">
        <v>698</v>
      </c>
      <c r="R519" t="s">
        <v>32</v>
      </c>
      <c r="S519" t="s">
        <v>380</v>
      </c>
      <c r="U519" t="str">
        <f t="shared" si="252"/>
        <v/>
      </c>
      <c r="V519" s="13"/>
    </row>
    <row r="520" spans="1:22" ht="13.2" customHeight="1" x14ac:dyDescent="0.3">
      <c r="A520" s="28"/>
      <c r="B520" s="28"/>
      <c r="C520" s="28"/>
      <c r="D520" s="28"/>
      <c r="E520" s="28"/>
      <c r="F520" s="28"/>
      <c r="G520" s="37"/>
      <c r="H520" s="28"/>
      <c r="I520" s="28"/>
      <c r="J520" s="28"/>
      <c r="K520" s="28"/>
      <c r="L520" s="28"/>
      <c r="M520" s="28"/>
      <c r="N520" s="28"/>
      <c r="O520" s="29"/>
      <c r="P520" t="str">
        <f t="shared" si="278"/>
        <v/>
      </c>
      <c r="Q520" t="s">
        <v>699</v>
      </c>
      <c r="R520" t="s">
        <v>25</v>
      </c>
      <c r="S520" t="s">
        <v>380</v>
      </c>
      <c r="U520" t="str">
        <f t="shared" si="249"/>
        <v/>
      </c>
      <c r="V520" s="13"/>
    </row>
    <row r="521" spans="1:22" ht="13.2" customHeight="1" x14ac:dyDescent="0.3">
      <c r="A521" s="28"/>
      <c r="B521" s="28"/>
      <c r="C521" s="28"/>
      <c r="D521" s="28"/>
      <c r="E521" s="28"/>
      <c r="F521" s="28"/>
      <c r="G521" s="37"/>
      <c r="H521" s="28"/>
      <c r="I521" s="28"/>
      <c r="J521" s="28"/>
      <c r="K521" s="28"/>
      <c r="L521" s="28"/>
      <c r="M521" s="28"/>
      <c r="N521" s="28"/>
      <c r="O521" s="29"/>
      <c r="P521" t="str">
        <f t="shared" si="278"/>
        <v/>
      </c>
      <c r="Q521" t="s">
        <v>699</v>
      </c>
      <c r="R521" t="s">
        <v>32</v>
      </c>
      <c r="S521" t="s">
        <v>380</v>
      </c>
      <c r="U521" t="str">
        <f t="shared" si="252"/>
        <v/>
      </c>
      <c r="V521" s="13"/>
    </row>
    <row r="522" spans="1:22" ht="13.2" customHeight="1" x14ac:dyDescent="0.3">
      <c r="A522" s="28"/>
      <c r="B522" s="28"/>
      <c r="C522" s="28"/>
      <c r="D522" s="28"/>
      <c r="E522" s="28"/>
      <c r="F522" s="28"/>
      <c r="G522" s="37"/>
      <c r="H522" s="28"/>
      <c r="I522" s="28"/>
      <c r="J522" s="28"/>
      <c r="K522" s="28"/>
      <c r="L522" s="28"/>
      <c r="M522" s="28"/>
      <c r="N522" s="28"/>
      <c r="O522" s="29"/>
      <c r="P522" t="str">
        <f>IF(D$128="","",D$128)</f>
        <v/>
      </c>
      <c r="Q522" t="s">
        <v>700</v>
      </c>
      <c r="R522" t="s">
        <v>25</v>
      </c>
      <c r="S522" t="s">
        <v>382</v>
      </c>
      <c r="U522" t="str">
        <f t="shared" si="249"/>
        <v/>
      </c>
      <c r="V522" s="13" t="str">
        <f t="shared" ref="V522" si="279">IF(OR($N$15="Int.",ISBLANK($N$15)),"",IF(AND(U523="NO*",U525="NO*"),"Case 0",IF(U522="VALID",IF(U524="VALID",IF(U523="YES",IF(U525="YES","Case 1","Case 2"),IF(U525="YES","Case 3","Case 4")),IF(U523="YES",IF(U525="YES","Case 5","Case 6"),IF(U525="YES","Case 7","Case 8"))),IF(U524="VALID",IF(U523="YES",IF(U525="YES","Case 9","Case 10"),IF(U525="YES","Case 11","Case 12")),IF(U523="YES",IF(U525="YES","Case 13","Case 14"),IF(U525="YES","Case 15","Case 16"))))))</f>
        <v/>
      </c>
    </row>
    <row r="523" spans="1:22" ht="13.2" customHeight="1" x14ac:dyDescent="0.3">
      <c r="A523" s="28"/>
      <c r="B523" s="28"/>
      <c r="C523" s="28"/>
      <c r="D523" s="28"/>
      <c r="E523" s="28"/>
      <c r="F523" s="28"/>
      <c r="G523" s="37"/>
      <c r="H523" s="28"/>
      <c r="I523" s="28"/>
      <c r="J523" s="28"/>
      <c r="K523" s="28"/>
      <c r="L523" s="28"/>
      <c r="M523" s="28"/>
      <c r="N523" s="28"/>
      <c r="O523" s="29"/>
      <c r="P523" t="str">
        <f t="shared" ref="P523:P525" si="280">IF(D$128="","",D$128)</f>
        <v/>
      </c>
      <c r="Q523" t="s">
        <v>700</v>
      </c>
      <c r="R523" t="s">
        <v>32</v>
      </c>
      <c r="S523" t="s">
        <v>382</v>
      </c>
      <c r="U523" t="str">
        <f t="shared" si="252"/>
        <v/>
      </c>
      <c r="V523" s="13"/>
    </row>
    <row r="524" spans="1:22" ht="13.2" customHeight="1" x14ac:dyDescent="0.3">
      <c r="A524" s="28"/>
      <c r="B524" s="28"/>
      <c r="C524" s="28"/>
      <c r="D524" s="28"/>
      <c r="E524" s="28"/>
      <c r="F524" s="28"/>
      <c r="G524" s="37"/>
      <c r="H524" s="28"/>
      <c r="I524" s="28"/>
      <c r="J524" s="28"/>
      <c r="K524" s="28"/>
      <c r="L524" s="28"/>
      <c r="M524" s="28"/>
      <c r="N524" s="28"/>
      <c r="O524" s="29"/>
      <c r="P524" t="str">
        <f t="shared" si="280"/>
        <v/>
      </c>
      <c r="Q524" t="s">
        <v>701</v>
      </c>
      <c r="R524" t="s">
        <v>25</v>
      </c>
      <c r="S524" t="s">
        <v>382</v>
      </c>
      <c r="U524" t="str">
        <f t="shared" si="249"/>
        <v/>
      </c>
      <c r="V524" s="13"/>
    </row>
    <row r="525" spans="1:22" ht="13.2" customHeight="1" x14ac:dyDescent="0.3">
      <c r="A525" s="28"/>
      <c r="B525" s="28"/>
      <c r="C525" s="28"/>
      <c r="D525" s="28"/>
      <c r="E525" s="28"/>
      <c r="F525" s="28"/>
      <c r="G525" s="37"/>
      <c r="H525" s="28"/>
      <c r="I525" s="28"/>
      <c r="J525" s="28"/>
      <c r="K525" s="28"/>
      <c r="L525" s="28"/>
      <c r="M525" s="28"/>
      <c r="N525" s="28"/>
      <c r="O525" s="29"/>
      <c r="P525" t="str">
        <f t="shared" si="280"/>
        <v/>
      </c>
      <c r="Q525" t="s">
        <v>701</v>
      </c>
      <c r="R525" t="s">
        <v>32</v>
      </c>
      <c r="S525" t="s">
        <v>382</v>
      </c>
      <c r="U525" t="str">
        <f t="shared" si="252"/>
        <v/>
      </c>
      <c r="V525" s="13"/>
    </row>
    <row r="526" spans="1:22" ht="13.2" customHeight="1" x14ac:dyDescent="0.3">
      <c r="A526" s="28"/>
      <c r="B526" s="28"/>
      <c r="C526" s="28"/>
      <c r="D526" s="28"/>
      <c r="E526" s="28"/>
      <c r="F526" s="28"/>
      <c r="G526" s="37"/>
      <c r="H526" s="28"/>
      <c r="I526" s="28"/>
      <c r="J526" s="28"/>
      <c r="K526" s="28"/>
      <c r="L526" s="28"/>
      <c r="M526" s="28"/>
      <c r="N526" s="28"/>
      <c r="O526" s="29"/>
      <c r="P526" t="str">
        <f>IF(D$129="","",D$129)</f>
        <v/>
      </c>
      <c r="Q526" t="s">
        <v>702</v>
      </c>
      <c r="R526" t="s">
        <v>25</v>
      </c>
      <c r="S526" t="s">
        <v>385</v>
      </c>
      <c r="U526" t="str">
        <f t="shared" si="249"/>
        <v/>
      </c>
      <c r="V526" s="13" t="str">
        <f t="shared" ref="V526" si="281">IF(OR($N$15="Int.",ISBLANK($N$15)),"",IF(AND(U527="NO*",U529="NO*"),"Case 0",IF(U526="VALID",IF(U528="VALID",IF(U527="YES",IF(U529="YES","Case 1","Case 2"),IF(U529="YES","Case 3","Case 4")),IF(U527="YES",IF(U529="YES","Case 5","Case 6"),IF(U529="YES","Case 7","Case 8"))),IF(U528="VALID",IF(U527="YES",IF(U529="YES","Case 9","Case 10"),IF(U529="YES","Case 11","Case 12")),IF(U527="YES",IF(U529="YES","Case 13","Case 14"),IF(U529="YES","Case 15","Case 16"))))))</f>
        <v/>
      </c>
    </row>
    <row r="527" spans="1:22" ht="13.2" customHeight="1" x14ac:dyDescent="0.3">
      <c r="A527" s="28"/>
      <c r="B527" s="28"/>
      <c r="C527" s="28"/>
      <c r="D527" s="28"/>
      <c r="E527" s="28"/>
      <c r="F527" s="28"/>
      <c r="G527" s="37"/>
      <c r="H527" s="28"/>
      <c r="I527" s="28"/>
      <c r="J527" s="28"/>
      <c r="K527" s="28"/>
      <c r="L527" s="28"/>
      <c r="M527" s="28"/>
      <c r="N527" s="28"/>
      <c r="O527" s="29"/>
      <c r="P527" t="str">
        <f t="shared" ref="P527:P529" si="282">IF(D$129="","",D$129)</f>
        <v/>
      </c>
      <c r="Q527" t="s">
        <v>702</v>
      </c>
      <c r="R527" t="s">
        <v>32</v>
      </c>
      <c r="S527" t="s">
        <v>385</v>
      </c>
      <c r="U527" t="str">
        <f t="shared" si="252"/>
        <v/>
      </c>
      <c r="V527" s="13"/>
    </row>
    <row r="528" spans="1:22" ht="13.2" customHeight="1" x14ac:dyDescent="0.3">
      <c r="A528" s="28"/>
      <c r="B528" s="28"/>
      <c r="C528" s="28"/>
      <c r="D528" s="28"/>
      <c r="E528" s="28"/>
      <c r="F528" s="28"/>
      <c r="G528" s="37"/>
      <c r="H528" s="28"/>
      <c r="I528" s="28"/>
      <c r="J528" s="28"/>
      <c r="K528" s="28"/>
      <c r="L528" s="28"/>
      <c r="M528" s="28"/>
      <c r="N528" s="28"/>
      <c r="O528" s="29"/>
      <c r="P528" t="str">
        <f t="shared" si="282"/>
        <v/>
      </c>
      <c r="Q528" t="s">
        <v>703</v>
      </c>
      <c r="R528" t="s">
        <v>25</v>
      </c>
      <c r="S528" t="s">
        <v>385</v>
      </c>
      <c r="U528" t="str">
        <f t="shared" si="249"/>
        <v/>
      </c>
      <c r="V528" s="13"/>
    </row>
    <row r="529" spans="1:22" ht="13.2" customHeight="1" x14ac:dyDescent="0.3">
      <c r="A529" s="28"/>
      <c r="B529" s="28"/>
      <c r="C529" s="28"/>
      <c r="D529" s="28"/>
      <c r="E529" s="28"/>
      <c r="F529" s="28"/>
      <c r="G529" s="37"/>
      <c r="H529" s="28"/>
      <c r="I529" s="28"/>
      <c r="J529" s="28"/>
      <c r="K529" s="28"/>
      <c r="L529" s="28"/>
      <c r="M529" s="28"/>
      <c r="N529" s="28"/>
      <c r="O529" s="29"/>
      <c r="P529" t="str">
        <f t="shared" si="282"/>
        <v/>
      </c>
      <c r="Q529" t="s">
        <v>703</v>
      </c>
      <c r="R529" t="s">
        <v>32</v>
      </c>
      <c r="S529" t="s">
        <v>385</v>
      </c>
      <c r="U529" t="str">
        <f t="shared" si="252"/>
        <v/>
      </c>
      <c r="V529" s="13"/>
    </row>
    <row r="530" spans="1:22" ht="13.2" customHeight="1" x14ac:dyDescent="0.3">
      <c r="A530" s="28"/>
      <c r="B530" s="28"/>
      <c r="C530" s="28"/>
      <c r="D530" s="28"/>
      <c r="E530" s="28"/>
      <c r="F530" s="28"/>
      <c r="G530" s="37"/>
      <c r="H530" s="28"/>
      <c r="I530" s="28"/>
      <c r="J530" s="28"/>
      <c r="K530" s="28"/>
      <c r="L530" s="28"/>
      <c r="M530" s="28"/>
      <c r="N530" s="28"/>
      <c r="O530" s="29"/>
      <c r="P530" t="str">
        <f>IF(D$130="","",D$130)</f>
        <v/>
      </c>
      <c r="Q530" t="s">
        <v>704</v>
      </c>
      <c r="R530" t="s">
        <v>25</v>
      </c>
      <c r="S530" t="s">
        <v>387</v>
      </c>
      <c r="U530" t="str">
        <f t="shared" ref="U530:U592" si="283">IF($T$1&lt;&gt;"Cq","",IF(T530="","INVALID",IF(T530&lt;33,"VALID","INVALID")))</f>
        <v/>
      </c>
      <c r="V530" s="13" t="str">
        <f t="shared" ref="V530" si="284">IF(OR($N$15="Int.",ISBLANK($N$15)),"",IF(AND(U531="NO*",U533="NO*"),"Case 0",IF(U530="VALID",IF(U532="VALID",IF(U531="YES",IF(U533="YES","Case 1","Case 2"),IF(U533="YES","Case 3","Case 4")),IF(U531="YES",IF(U533="YES","Case 5","Case 6"),IF(U533="YES","Case 7","Case 8"))),IF(U532="VALID",IF(U531="YES",IF(U533="YES","Case 9","Case 10"),IF(U533="YES","Case 11","Case 12")),IF(U531="YES",IF(U533="YES","Case 13","Case 14"),IF(U533="YES","Case 15","Case 16"))))))</f>
        <v/>
      </c>
    </row>
    <row r="531" spans="1:22" ht="13.2" customHeight="1" x14ac:dyDescent="0.3">
      <c r="A531" s="28"/>
      <c r="B531" s="28"/>
      <c r="C531" s="28"/>
      <c r="D531" s="28"/>
      <c r="E531" s="28"/>
      <c r="F531" s="28"/>
      <c r="G531" s="37"/>
      <c r="H531" s="28"/>
      <c r="I531" s="28"/>
      <c r="J531" s="28"/>
      <c r="K531" s="28"/>
      <c r="L531" s="28"/>
      <c r="M531" s="28"/>
      <c r="N531" s="28"/>
      <c r="O531" s="29"/>
      <c r="P531" t="str">
        <f t="shared" ref="P531:P533" si="285">IF(D$130="","",D$130)</f>
        <v/>
      </c>
      <c r="Q531" t="s">
        <v>704</v>
      </c>
      <c r="R531" t="s">
        <v>32</v>
      </c>
      <c r="S531" t="s">
        <v>387</v>
      </c>
      <c r="U531" t="str">
        <f t="shared" ref="U531:U593" si="286">IF($T$1&lt;&gt;"Cq","",IF(T531="","NO",IF(T531&lt;33,"YES","NO*")))</f>
        <v/>
      </c>
      <c r="V531" s="13"/>
    </row>
    <row r="532" spans="1:22" ht="13.2" customHeight="1" x14ac:dyDescent="0.3">
      <c r="A532" s="28"/>
      <c r="B532" s="28"/>
      <c r="C532" s="28"/>
      <c r="D532" s="28"/>
      <c r="E532" s="28"/>
      <c r="F532" s="28"/>
      <c r="G532" s="37"/>
      <c r="H532" s="28"/>
      <c r="I532" s="28"/>
      <c r="J532" s="28"/>
      <c r="K532" s="28"/>
      <c r="L532" s="28"/>
      <c r="M532" s="28"/>
      <c r="N532" s="28"/>
      <c r="O532" s="29"/>
      <c r="P532" t="str">
        <f t="shared" si="285"/>
        <v/>
      </c>
      <c r="Q532" t="s">
        <v>705</v>
      </c>
      <c r="R532" t="s">
        <v>25</v>
      </c>
      <c r="S532" t="s">
        <v>387</v>
      </c>
      <c r="U532" t="str">
        <f t="shared" si="283"/>
        <v/>
      </c>
      <c r="V532" s="13"/>
    </row>
    <row r="533" spans="1:22" ht="13.2" customHeight="1" x14ac:dyDescent="0.3">
      <c r="A533" s="28"/>
      <c r="B533" s="28"/>
      <c r="C533" s="28"/>
      <c r="D533" s="28"/>
      <c r="E533" s="28"/>
      <c r="F533" s="28"/>
      <c r="G533" s="37"/>
      <c r="H533" s="28"/>
      <c r="I533" s="28"/>
      <c r="J533" s="28"/>
      <c r="K533" s="28"/>
      <c r="L533" s="28"/>
      <c r="M533" s="28"/>
      <c r="N533" s="28"/>
      <c r="O533" s="29"/>
      <c r="P533" t="str">
        <f t="shared" si="285"/>
        <v/>
      </c>
      <c r="Q533" t="s">
        <v>705</v>
      </c>
      <c r="R533" t="s">
        <v>32</v>
      </c>
      <c r="S533" t="s">
        <v>387</v>
      </c>
      <c r="U533" t="str">
        <f t="shared" si="286"/>
        <v/>
      </c>
      <c r="V533" s="13"/>
    </row>
    <row r="534" spans="1:22" ht="13.2" customHeight="1" x14ac:dyDescent="0.3">
      <c r="A534" s="28"/>
      <c r="B534" s="28"/>
      <c r="C534" s="28"/>
      <c r="D534" s="28"/>
      <c r="E534" s="28"/>
      <c r="F534" s="28"/>
      <c r="G534" s="37"/>
      <c r="H534" s="28"/>
      <c r="I534" s="28"/>
      <c r="J534" s="28"/>
      <c r="K534" s="28"/>
      <c r="L534" s="28"/>
      <c r="M534" s="28"/>
      <c r="N534" s="28"/>
      <c r="O534" s="29"/>
      <c r="P534" t="str">
        <f>IF(D$131="","",D$131)</f>
        <v/>
      </c>
      <c r="Q534" t="s">
        <v>706</v>
      </c>
      <c r="R534" t="s">
        <v>25</v>
      </c>
      <c r="S534" t="s">
        <v>390</v>
      </c>
      <c r="U534" t="str">
        <f t="shared" si="283"/>
        <v/>
      </c>
      <c r="V534" s="13" t="str">
        <f t="shared" ref="V534" si="287">IF(OR($N$15="Int.",ISBLANK($N$15)),"",IF(AND(U535="NO*",U537="NO*"),"Case 0",IF(U534="VALID",IF(U536="VALID",IF(U535="YES",IF(U537="YES","Case 1","Case 2"),IF(U537="YES","Case 3","Case 4")),IF(U535="YES",IF(U537="YES","Case 5","Case 6"),IF(U537="YES","Case 7","Case 8"))),IF(U536="VALID",IF(U535="YES",IF(U537="YES","Case 9","Case 10"),IF(U537="YES","Case 11","Case 12")),IF(U535="YES",IF(U537="YES","Case 13","Case 14"),IF(U537="YES","Case 15","Case 16"))))))</f>
        <v/>
      </c>
    </row>
    <row r="535" spans="1:22" ht="13.2" customHeight="1" x14ac:dyDescent="0.3">
      <c r="A535" s="28"/>
      <c r="B535" s="28"/>
      <c r="C535" s="28"/>
      <c r="D535" s="28"/>
      <c r="E535" s="28"/>
      <c r="F535" s="28"/>
      <c r="G535" s="37"/>
      <c r="H535" s="28"/>
      <c r="I535" s="28"/>
      <c r="J535" s="28"/>
      <c r="K535" s="28"/>
      <c r="L535" s="28"/>
      <c r="M535" s="28"/>
      <c r="N535" s="28"/>
      <c r="O535" s="29"/>
      <c r="P535" t="str">
        <f t="shared" ref="P535:P537" si="288">IF(D$131="","",D$131)</f>
        <v/>
      </c>
      <c r="Q535" t="s">
        <v>706</v>
      </c>
      <c r="R535" t="s">
        <v>32</v>
      </c>
      <c r="S535" t="s">
        <v>390</v>
      </c>
      <c r="U535" t="str">
        <f t="shared" si="286"/>
        <v/>
      </c>
      <c r="V535" s="13"/>
    </row>
    <row r="536" spans="1:22" ht="13.2" customHeight="1" x14ac:dyDescent="0.3">
      <c r="A536" s="28"/>
      <c r="B536" s="28"/>
      <c r="C536" s="28"/>
      <c r="D536" s="28"/>
      <c r="E536" s="28"/>
      <c r="F536" s="28"/>
      <c r="G536" s="37"/>
      <c r="H536" s="28"/>
      <c r="I536" s="28"/>
      <c r="J536" s="28"/>
      <c r="K536" s="28"/>
      <c r="L536" s="28"/>
      <c r="M536" s="28"/>
      <c r="N536" s="28"/>
      <c r="O536" s="29"/>
      <c r="P536" t="str">
        <f t="shared" si="288"/>
        <v/>
      </c>
      <c r="Q536" t="s">
        <v>707</v>
      </c>
      <c r="R536" t="s">
        <v>25</v>
      </c>
      <c r="S536" t="s">
        <v>390</v>
      </c>
      <c r="U536" t="str">
        <f t="shared" si="283"/>
        <v/>
      </c>
      <c r="V536" s="13"/>
    </row>
    <row r="537" spans="1:22" ht="13.2" customHeight="1" x14ac:dyDescent="0.3">
      <c r="A537" s="28"/>
      <c r="B537" s="28"/>
      <c r="C537" s="28"/>
      <c r="D537" s="28"/>
      <c r="E537" s="28"/>
      <c r="F537" s="28"/>
      <c r="G537" s="37"/>
      <c r="H537" s="28"/>
      <c r="I537" s="28"/>
      <c r="J537" s="28"/>
      <c r="K537" s="28"/>
      <c r="L537" s="28"/>
      <c r="M537" s="28"/>
      <c r="N537" s="28"/>
      <c r="O537" s="29"/>
      <c r="P537" t="str">
        <f t="shared" si="288"/>
        <v/>
      </c>
      <c r="Q537" t="s">
        <v>707</v>
      </c>
      <c r="R537" t="s">
        <v>32</v>
      </c>
      <c r="S537" t="s">
        <v>390</v>
      </c>
      <c r="U537" t="str">
        <f t="shared" si="286"/>
        <v/>
      </c>
      <c r="V537" s="13"/>
    </row>
    <row r="538" spans="1:22" ht="13.2" customHeight="1" x14ac:dyDescent="0.3">
      <c r="A538" s="28"/>
      <c r="B538" s="28"/>
      <c r="C538" s="28"/>
      <c r="D538" s="28"/>
      <c r="E538" s="28"/>
      <c r="F538" s="28"/>
      <c r="G538" s="37"/>
      <c r="H538" s="28"/>
      <c r="I538" s="28"/>
      <c r="J538" s="28"/>
      <c r="K538" s="28"/>
      <c r="L538" s="28"/>
      <c r="M538" s="28"/>
      <c r="N538" s="28"/>
      <c r="O538" s="29"/>
      <c r="P538" t="str">
        <f>IF(D$132="","",D$132)</f>
        <v/>
      </c>
      <c r="Q538" t="s">
        <v>708</v>
      </c>
      <c r="R538" t="s">
        <v>25</v>
      </c>
      <c r="S538" t="s">
        <v>392</v>
      </c>
      <c r="U538" t="str">
        <f t="shared" si="283"/>
        <v/>
      </c>
      <c r="V538" s="13" t="str">
        <f t="shared" ref="V538" si="289">IF(OR($N$15="Int.",ISBLANK($N$15)),"",IF(AND(U539="NO*",U541="NO*"),"Case 0",IF(U538="VALID",IF(U540="VALID",IF(U539="YES",IF(U541="YES","Case 1","Case 2"),IF(U541="YES","Case 3","Case 4")),IF(U539="YES",IF(U541="YES","Case 5","Case 6"),IF(U541="YES","Case 7","Case 8"))),IF(U540="VALID",IF(U539="YES",IF(U541="YES","Case 9","Case 10"),IF(U541="YES","Case 11","Case 12")),IF(U539="YES",IF(U541="YES","Case 13","Case 14"),IF(U541="YES","Case 15","Case 16"))))))</f>
        <v/>
      </c>
    </row>
    <row r="539" spans="1:22" ht="13.2" customHeight="1" x14ac:dyDescent="0.3">
      <c r="A539" s="28"/>
      <c r="B539" s="28"/>
      <c r="C539" s="28"/>
      <c r="D539" s="28"/>
      <c r="E539" s="28"/>
      <c r="F539" s="28"/>
      <c r="G539" s="37"/>
      <c r="H539" s="28"/>
      <c r="I539" s="28"/>
      <c r="J539" s="28"/>
      <c r="K539" s="28"/>
      <c r="L539" s="28"/>
      <c r="M539" s="28"/>
      <c r="N539" s="28"/>
      <c r="O539" s="29"/>
      <c r="P539" t="str">
        <f t="shared" ref="P539:P541" si="290">IF(D$132="","",D$132)</f>
        <v/>
      </c>
      <c r="Q539" t="s">
        <v>708</v>
      </c>
      <c r="R539" t="s">
        <v>32</v>
      </c>
      <c r="S539" t="s">
        <v>392</v>
      </c>
      <c r="U539" t="str">
        <f t="shared" si="286"/>
        <v/>
      </c>
      <c r="V539" s="13"/>
    </row>
    <row r="540" spans="1:22" ht="13.2" customHeight="1" x14ac:dyDescent="0.3">
      <c r="A540" s="28"/>
      <c r="B540" s="28"/>
      <c r="C540" s="28"/>
      <c r="D540" s="28"/>
      <c r="E540" s="28"/>
      <c r="F540" s="28"/>
      <c r="G540" s="37"/>
      <c r="H540" s="28"/>
      <c r="I540" s="28"/>
      <c r="J540" s="28"/>
      <c r="K540" s="28"/>
      <c r="L540" s="28"/>
      <c r="M540" s="28"/>
      <c r="N540" s="28"/>
      <c r="O540" s="29"/>
      <c r="P540" t="str">
        <f t="shared" si="290"/>
        <v/>
      </c>
      <c r="Q540" t="s">
        <v>709</v>
      </c>
      <c r="R540" t="s">
        <v>25</v>
      </c>
      <c r="S540" t="s">
        <v>392</v>
      </c>
      <c r="U540" t="str">
        <f t="shared" si="283"/>
        <v/>
      </c>
      <c r="V540" s="13"/>
    </row>
    <row r="541" spans="1:22" ht="13.2" customHeight="1" x14ac:dyDescent="0.3">
      <c r="A541" s="28"/>
      <c r="B541" s="28"/>
      <c r="C541" s="28"/>
      <c r="D541" s="28"/>
      <c r="E541" s="28"/>
      <c r="F541" s="28"/>
      <c r="G541" s="37"/>
      <c r="H541" s="28"/>
      <c r="I541" s="28"/>
      <c r="J541" s="28"/>
      <c r="K541" s="28"/>
      <c r="L541" s="28"/>
      <c r="M541" s="28"/>
      <c r="N541" s="28"/>
      <c r="O541" s="29"/>
      <c r="P541" t="str">
        <f t="shared" si="290"/>
        <v/>
      </c>
      <c r="Q541" t="s">
        <v>709</v>
      </c>
      <c r="R541" t="s">
        <v>32</v>
      </c>
      <c r="S541" t="s">
        <v>392</v>
      </c>
      <c r="U541" t="str">
        <f t="shared" si="286"/>
        <v/>
      </c>
      <c r="V541" s="13"/>
    </row>
    <row r="542" spans="1:22" ht="13.2" customHeight="1" x14ac:dyDescent="0.3">
      <c r="A542" s="28"/>
      <c r="B542" s="28"/>
      <c r="C542" s="28"/>
      <c r="D542" s="28"/>
      <c r="E542" s="28"/>
      <c r="F542" s="28"/>
      <c r="G542" s="37"/>
      <c r="H542" s="28"/>
      <c r="I542" s="28"/>
      <c r="J542" s="28"/>
      <c r="K542" s="28"/>
      <c r="L542" s="28"/>
      <c r="M542" s="28"/>
      <c r="N542" s="28"/>
      <c r="O542" s="29"/>
      <c r="P542" t="str">
        <f>IF(D$133="","",D$133)</f>
        <v/>
      </c>
      <c r="Q542" t="s">
        <v>94</v>
      </c>
      <c r="R542" t="s">
        <v>25</v>
      </c>
      <c r="S542" t="s">
        <v>395</v>
      </c>
      <c r="U542" t="str">
        <f t="shared" si="283"/>
        <v/>
      </c>
      <c r="V542" s="13" t="str">
        <f t="shared" ref="V542" si="291">IF(OR($N$15="Int.",ISBLANK($N$15)),"",IF(AND(U543="NO*",U545="NO*"),"Case 0",IF(U542="VALID",IF(U544="VALID",IF(U543="YES",IF(U545="YES","Case 1","Case 2"),IF(U545="YES","Case 3","Case 4")),IF(U543="YES",IF(U545="YES","Case 5","Case 6"),IF(U545="YES","Case 7","Case 8"))),IF(U544="VALID",IF(U543="YES",IF(U545="YES","Case 9","Case 10"),IF(U545="YES","Case 11","Case 12")),IF(U543="YES",IF(U545="YES","Case 13","Case 14"),IF(U545="YES","Case 15","Case 16"))))))</f>
        <v/>
      </c>
    </row>
    <row r="543" spans="1:22" ht="13.2" customHeight="1" x14ac:dyDescent="0.3">
      <c r="A543" s="28"/>
      <c r="B543" s="28"/>
      <c r="C543" s="28"/>
      <c r="D543" s="28"/>
      <c r="E543" s="28"/>
      <c r="F543" s="28"/>
      <c r="G543" s="37"/>
      <c r="H543" s="28"/>
      <c r="I543" s="28"/>
      <c r="J543" s="28"/>
      <c r="K543" s="28"/>
      <c r="L543" s="28"/>
      <c r="M543" s="28"/>
      <c r="N543" s="28"/>
      <c r="O543" s="29"/>
      <c r="P543" t="str">
        <f t="shared" ref="P543:P545" si="292">IF(D$133="","",D$133)</f>
        <v/>
      </c>
      <c r="Q543" t="s">
        <v>94</v>
      </c>
      <c r="R543" t="s">
        <v>32</v>
      </c>
      <c r="S543" t="s">
        <v>395</v>
      </c>
      <c r="U543" t="str">
        <f t="shared" si="286"/>
        <v/>
      </c>
      <c r="V543" s="13"/>
    </row>
    <row r="544" spans="1:22" ht="13.2" customHeight="1" x14ac:dyDescent="0.3">
      <c r="A544" s="28"/>
      <c r="B544" s="28"/>
      <c r="C544" s="28"/>
      <c r="D544" s="28"/>
      <c r="E544" s="28"/>
      <c r="F544" s="28"/>
      <c r="G544" s="37"/>
      <c r="H544" s="28"/>
      <c r="I544" s="28"/>
      <c r="J544" s="28"/>
      <c r="K544" s="28"/>
      <c r="L544" s="28"/>
      <c r="M544" s="28"/>
      <c r="N544" s="28"/>
      <c r="O544" s="29"/>
      <c r="P544" t="str">
        <f t="shared" si="292"/>
        <v/>
      </c>
      <c r="Q544" t="s">
        <v>96</v>
      </c>
      <c r="R544" t="s">
        <v>25</v>
      </c>
      <c r="S544" t="s">
        <v>395</v>
      </c>
      <c r="U544" t="str">
        <f t="shared" si="283"/>
        <v/>
      </c>
      <c r="V544" s="13"/>
    </row>
    <row r="545" spans="1:22" ht="13.2" customHeight="1" x14ac:dyDescent="0.3">
      <c r="A545" s="28"/>
      <c r="B545" s="28"/>
      <c r="C545" s="28"/>
      <c r="D545" s="28"/>
      <c r="E545" s="28"/>
      <c r="F545" s="28"/>
      <c r="G545" s="37"/>
      <c r="H545" s="28"/>
      <c r="I545" s="28"/>
      <c r="J545" s="28"/>
      <c r="K545" s="28"/>
      <c r="L545" s="28"/>
      <c r="M545" s="28"/>
      <c r="N545" s="28"/>
      <c r="O545" s="29"/>
      <c r="P545" t="str">
        <f t="shared" si="292"/>
        <v/>
      </c>
      <c r="Q545" t="s">
        <v>96</v>
      </c>
      <c r="R545" t="s">
        <v>32</v>
      </c>
      <c r="S545" t="s">
        <v>395</v>
      </c>
      <c r="U545" t="str">
        <f t="shared" si="286"/>
        <v/>
      </c>
      <c r="V545" s="13"/>
    </row>
    <row r="546" spans="1:22" ht="13.2" customHeight="1" x14ac:dyDescent="0.3">
      <c r="A546" s="28"/>
      <c r="B546" s="28"/>
      <c r="C546" s="28"/>
      <c r="D546" s="28"/>
      <c r="E546" s="28"/>
      <c r="F546" s="28"/>
      <c r="G546" s="37"/>
      <c r="H546" s="28"/>
      <c r="I546" s="28"/>
      <c r="J546" s="28"/>
      <c r="K546" s="28"/>
      <c r="L546" s="28"/>
      <c r="M546" s="28"/>
      <c r="N546" s="28"/>
      <c r="O546" s="29"/>
      <c r="P546" t="str">
        <f>IF(D$134="","",D$134)</f>
        <v/>
      </c>
      <c r="Q546" t="s">
        <v>710</v>
      </c>
      <c r="R546" t="s">
        <v>25</v>
      </c>
      <c r="S546" t="s">
        <v>397</v>
      </c>
      <c r="U546" t="str">
        <f t="shared" si="283"/>
        <v/>
      </c>
      <c r="V546" s="13" t="str">
        <f t="shared" ref="V546" si="293">IF(OR($N$15="Int.",ISBLANK($N$15)),"",IF(AND(U547="NO*",U549="NO*"),"Case 0",IF(U546="VALID",IF(U548="VALID",IF(U547="YES",IF(U549="YES","Case 1","Case 2"),IF(U549="YES","Case 3","Case 4")),IF(U547="YES",IF(U549="YES","Case 5","Case 6"),IF(U549="YES","Case 7","Case 8"))),IF(U548="VALID",IF(U547="YES",IF(U549="YES","Case 9","Case 10"),IF(U549="YES","Case 11","Case 12")),IF(U547="YES",IF(U549="YES","Case 13","Case 14"),IF(U549="YES","Case 15","Case 16"))))))</f>
        <v/>
      </c>
    </row>
    <row r="547" spans="1:22" ht="13.2" customHeight="1" x14ac:dyDescent="0.3">
      <c r="A547" s="28"/>
      <c r="B547" s="28"/>
      <c r="C547" s="28"/>
      <c r="D547" s="28"/>
      <c r="E547" s="28"/>
      <c r="F547" s="28"/>
      <c r="G547" s="37"/>
      <c r="H547" s="28"/>
      <c r="I547" s="28"/>
      <c r="J547" s="28"/>
      <c r="K547" s="28"/>
      <c r="L547" s="28"/>
      <c r="M547" s="28"/>
      <c r="N547" s="28"/>
      <c r="O547" s="29"/>
      <c r="P547" t="str">
        <f t="shared" ref="P547:P549" si="294">IF(D$134="","",D$134)</f>
        <v/>
      </c>
      <c r="Q547" t="s">
        <v>710</v>
      </c>
      <c r="R547" t="s">
        <v>32</v>
      </c>
      <c r="S547" t="s">
        <v>397</v>
      </c>
      <c r="U547" t="str">
        <f t="shared" si="286"/>
        <v/>
      </c>
      <c r="V547" s="13"/>
    </row>
    <row r="548" spans="1:22" ht="13.2" customHeight="1" x14ac:dyDescent="0.3">
      <c r="A548" s="28"/>
      <c r="B548" s="28"/>
      <c r="C548" s="28"/>
      <c r="D548" s="28"/>
      <c r="E548" s="28"/>
      <c r="F548" s="28"/>
      <c r="G548" s="37"/>
      <c r="H548" s="28"/>
      <c r="I548" s="28"/>
      <c r="J548" s="28"/>
      <c r="K548" s="28"/>
      <c r="L548" s="28"/>
      <c r="M548" s="28"/>
      <c r="N548" s="28"/>
      <c r="O548" s="29"/>
      <c r="P548" t="str">
        <f t="shared" si="294"/>
        <v/>
      </c>
      <c r="Q548" t="s">
        <v>711</v>
      </c>
      <c r="R548" t="s">
        <v>25</v>
      </c>
      <c r="S548" t="s">
        <v>397</v>
      </c>
      <c r="U548" t="str">
        <f t="shared" si="283"/>
        <v/>
      </c>
      <c r="V548" s="13"/>
    </row>
    <row r="549" spans="1:22" ht="13.2" customHeight="1" x14ac:dyDescent="0.3">
      <c r="A549" s="28"/>
      <c r="B549" s="28"/>
      <c r="C549" s="28"/>
      <c r="D549" s="28"/>
      <c r="E549" s="28"/>
      <c r="F549" s="28"/>
      <c r="G549" s="37"/>
      <c r="H549" s="28"/>
      <c r="I549" s="28"/>
      <c r="J549" s="28"/>
      <c r="K549" s="28"/>
      <c r="L549" s="28"/>
      <c r="M549" s="28"/>
      <c r="N549" s="28"/>
      <c r="O549" s="29"/>
      <c r="P549" t="str">
        <f t="shared" si="294"/>
        <v/>
      </c>
      <c r="Q549" t="s">
        <v>711</v>
      </c>
      <c r="R549" t="s">
        <v>32</v>
      </c>
      <c r="S549" t="s">
        <v>397</v>
      </c>
      <c r="U549" t="str">
        <f t="shared" si="286"/>
        <v/>
      </c>
      <c r="V549" s="13"/>
    </row>
    <row r="550" spans="1:22" ht="13.2" customHeight="1" x14ac:dyDescent="0.3">
      <c r="A550" s="28"/>
      <c r="B550" s="28"/>
      <c r="C550" s="28"/>
      <c r="D550" s="28"/>
      <c r="E550" s="28"/>
      <c r="F550" s="28"/>
      <c r="G550" s="37"/>
      <c r="H550" s="28"/>
      <c r="I550" s="28"/>
      <c r="J550" s="28"/>
      <c r="K550" s="28"/>
      <c r="L550" s="28"/>
      <c r="M550" s="28"/>
      <c r="N550" s="28"/>
      <c r="O550" s="29"/>
      <c r="P550" t="str">
        <f>IF(D$135="","",D$135)</f>
        <v/>
      </c>
      <c r="Q550" t="s">
        <v>712</v>
      </c>
      <c r="R550" t="s">
        <v>25</v>
      </c>
      <c r="S550" t="s">
        <v>400</v>
      </c>
      <c r="U550" t="str">
        <f t="shared" si="283"/>
        <v/>
      </c>
      <c r="V550" s="13" t="str">
        <f t="shared" ref="V550" si="295">IF(OR($N$15="Int.",ISBLANK($N$15)),"",IF(AND(U551="NO*",U553="NO*"),"Case 0",IF(U550="VALID",IF(U552="VALID",IF(U551="YES",IF(U553="YES","Case 1","Case 2"),IF(U553="YES","Case 3","Case 4")),IF(U551="YES",IF(U553="YES","Case 5","Case 6"),IF(U553="YES","Case 7","Case 8"))),IF(U552="VALID",IF(U551="YES",IF(U553="YES","Case 9","Case 10"),IF(U553="YES","Case 11","Case 12")),IF(U551="YES",IF(U553="YES","Case 13","Case 14"),IF(U553="YES","Case 15","Case 16"))))))</f>
        <v/>
      </c>
    </row>
    <row r="551" spans="1:22" ht="13.2" customHeight="1" x14ac:dyDescent="0.3">
      <c r="A551" s="28"/>
      <c r="B551" s="28"/>
      <c r="C551" s="28"/>
      <c r="D551" s="28"/>
      <c r="E551" s="28"/>
      <c r="F551" s="28"/>
      <c r="G551" s="37"/>
      <c r="H551" s="28"/>
      <c r="I551" s="28"/>
      <c r="J551" s="28"/>
      <c r="K551" s="28"/>
      <c r="L551" s="28"/>
      <c r="M551" s="28"/>
      <c r="N551" s="28"/>
      <c r="O551" s="29"/>
      <c r="P551" t="str">
        <f t="shared" ref="P551:P553" si="296">IF(D$135="","",D$135)</f>
        <v/>
      </c>
      <c r="Q551" t="s">
        <v>712</v>
      </c>
      <c r="R551" t="s">
        <v>32</v>
      </c>
      <c r="S551" t="s">
        <v>400</v>
      </c>
      <c r="U551" t="str">
        <f t="shared" si="286"/>
        <v/>
      </c>
      <c r="V551" s="13"/>
    </row>
    <row r="552" spans="1:22" ht="13.2" customHeight="1" x14ac:dyDescent="0.3">
      <c r="A552" s="28"/>
      <c r="B552" s="28"/>
      <c r="C552" s="28"/>
      <c r="D552" s="28"/>
      <c r="E552" s="28"/>
      <c r="F552" s="28"/>
      <c r="G552" s="37"/>
      <c r="H552" s="28"/>
      <c r="I552" s="28"/>
      <c r="J552" s="28"/>
      <c r="K552" s="28"/>
      <c r="L552" s="28"/>
      <c r="M552" s="28"/>
      <c r="N552" s="28"/>
      <c r="O552" s="29"/>
      <c r="P552" t="str">
        <f t="shared" si="296"/>
        <v/>
      </c>
      <c r="Q552" t="s">
        <v>713</v>
      </c>
      <c r="R552" t="s">
        <v>25</v>
      </c>
      <c r="S552" t="s">
        <v>400</v>
      </c>
      <c r="U552" t="str">
        <f t="shared" si="283"/>
        <v/>
      </c>
      <c r="V552" s="13"/>
    </row>
    <row r="553" spans="1:22" ht="13.2" customHeight="1" x14ac:dyDescent="0.3">
      <c r="A553" s="28"/>
      <c r="B553" s="28"/>
      <c r="C553" s="28"/>
      <c r="D553" s="28"/>
      <c r="E553" s="28"/>
      <c r="F553" s="28"/>
      <c r="G553" s="37"/>
      <c r="H553" s="28"/>
      <c r="I553" s="28"/>
      <c r="J553" s="28"/>
      <c r="K553" s="28"/>
      <c r="L553" s="28"/>
      <c r="M553" s="28"/>
      <c r="N553" s="28"/>
      <c r="O553" s="29"/>
      <c r="P553" t="str">
        <f t="shared" si="296"/>
        <v/>
      </c>
      <c r="Q553" t="s">
        <v>713</v>
      </c>
      <c r="R553" t="s">
        <v>32</v>
      </c>
      <c r="S553" t="s">
        <v>400</v>
      </c>
      <c r="U553" t="str">
        <f t="shared" si="286"/>
        <v/>
      </c>
      <c r="V553" s="13"/>
    </row>
    <row r="554" spans="1:22" ht="13.2" customHeight="1" x14ac:dyDescent="0.3">
      <c r="A554" s="28"/>
      <c r="B554" s="28"/>
      <c r="C554" s="28"/>
      <c r="D554" s="28"/>
      <c r="E554" s="28"/>
      <c r="F554" s="28"/>
      <c r="G554" s="37"/>
      <c r="H554" s="28"/>
      <c r="I554" s="28"/>
      <c r="J554" s="28"/>
      <c r="K554" s="28"/>
      <c r="L554" s="28"/>
      <c r="M554" s="28"/>
      <c r="N554" s="28"/>
      <c r="O554" s="29"/>
      <c r="P554" t="str">
        <f>IF(D$136="","",D$136)</f>
        <v/>
      </c>
      <c r="Q554" t="s">
        <v>714</v>
      </c>
      <c r="R554" t="s">
        <v>25</v>
      </c>
      <c r="S554" t="s">
        <v>402</v>
      </c>
      <c r="U554" t="str">
        <f t="shared" si="283"/>
        <v/>
      </c>
      <c r="V554" s="13" t="str">
        <f t="shared" ref="V554" si="297">IF(OR($N$15="Int.",ISBLANK($N$15)),"",IF(AND(U555="NO*",U557="NO*"),"Case 0",IF(U554="VALID",IF(U556="VALID",IF(U555="YES",IF(U557="YES","Case 1","Case 2"),IF(U557="YES","Case 3","Case 4")),IF(U555="YES",IF(U557="YES","Case 5","Case 6"),IF(U557="YES","Case 7","Case 8"))),IF(U556="VALID",IF(U555="YES",IF(U557="YES","Case 9","Case 10"),IF(U557="YES","Case 11","Case 12")),IF(U555="YES",IF(U557="YES","Case 13","Case 14"),IF(U557="YES","Case 15","Case 16"))))))</f>
        <v/>
      </c>
    </row>
    <row r="555" spans="1:22" ht="13.2" customHeight="1" x14ac:dyDescent="0.3">
      <c r="A555" s="28"/>
      <c r="B555" s="28"/>
      <c r="C555" s="28"/>
      <c r="D555" s="28"/>
      <c r="E555" s="28"/>
      <c r="F555" s="28"/>
      <c r="G555" s="37"/>
      <c r="H555" s="28"/>
      <c r="I555" s="28"/>
      <c r="J555" s="28"/>
      <c r="K555" s="28"/>
      <c r="L555" s="28"/>
      <c r="M555" s="28"/>
      <c r="N555" s="28"/>
      <c r="O555" s="29"/>
      <c r="P555" t="str">
        <f t="shared" ref="P555:P557" si="298">IF(D$136="","",D$136)</f>
        <v/>
      </c>
      <c r="Q555" t="s">
        <v>714</v>
      </c>
      <c r="R555" t="s">
        <v>32</v>
      </c>
      <c r="S555" t="s">
        <v>402</v>
      </c>
      <c r="U555" t="str">
        <f t="shared" si="286"/>
        <v/>
      </c>
      <c r="V555" s="13"/>
    </row>
    <row r="556" spans="1:22" ht="13.2" customHeight="1" x14ac:dyDescent="0.3">
      <c r="A556" s="28"/>
      <c r="B556" s="28"/>
      <c r="C556" s="28"/>
      <c r="D556" s="28"/>
      <c r="E556" s="28"/>
      <c r="F556" s="28"/>
      <c r="G556" s="37"/>
      <c r="H556" s="28"/>
      <c r="I556" s="28"/>
      <c r="J556" s="28"/>
      <c r="K556" s="28"/>
      <c r="L556" s="28"/>
      <c r="M556" s="28"/>
      <c r="N556" s="28"/>
      <c r="O556" s="29"/>
      <c r="P556" t="str">
        <f t="shared" si="298"/>
        <v/>
      </c>
      <c r="Q556" t="s">
        <v>715</v>
      </c>
      <c r="R556" t="s">
        <v>25</v>
      </c>
      <c r="S556" t="s">
        <v>402</v>
      </c>
      <c r="U556" t="str">
        <f t="shared" si="283"/>
        <v/>
      </c>
      <c r="V556" s="13"/>
    </row>
    <row r="557" spans="1:22" ht="13.2" customHeight="1" x14ac:dyDescent="0.3">
      <c r="A557" s="28"/>
      <c r="B557" s="28"/>
      <c r="C557" s="28"/>
      <c r="D557" s="28"/>
      <c r="E557" s="28"/>
      <c r="F557" s="28"/>
      <c r="G557" s="37"/>
      <c r="H557" s="28"/>
      <c r="I557" s="28"/>
      <c r="J557" s="28"/>
      <c r="K557" s="28"/>
      <c r="L557" s="28"/>
      <c r="M557" s="28"/>
      <c r="N557" s="28"/>
      <c r="O557" s="29"/>
      <c r="P557" t="str">
        <f t="shared" si="298"/>
        <v/>
      </c>
      <c r="Q557" t="s">
        <v>715</v>
      </c>
      <c r="R557" t="s">
        <v>32</v>
      </c>
      <c r="S557" t="s">
        <v>402</v>
      </c>
      <c r="U557" t="str">
        <f t="shared" si="286"/>
        <v/>
      </c>
      <c r="V557" s="13"/>
    </row>
    <row r="558" spans="1:22" ht="13.2" customHeight="1" x14ac:dyDescent="0.3">
      <c r="A558" s="28"/>
      <c r="B558" s="28"/>
      <c r="C558" s="28"/>
      <c r="D558" s="28"/>
      <c r="E558" s="28"/>
      <c r="F558" s="28"/>
      <c r="G558" s="37"/>
      <c r="H558" s="28"/>
      <c r="I558" s="28"/>
      <c r="J558" s="28"/>
      <c r="K558" s="28"/>
      <c r="L558" s="28"/>
      <c r="M558" s="28"/>
      <c r="N558" s="28"/>
      <c r="O558" s="29"/>
      <c r="P558" t="str">
        <f>IF(D$137="","",D$137)</f>
        <v/>
      </c>
      <c r="Q558" t="s">
        <v>716</v>
      </c>
      <c r="R558" t="s">
        <v>25</v>
      </c>
      <c r="S558" t="s">
        <v>405</v>
      </c>
      <c r="U558" t="str">
        <f t="shared" si="283"/>
        <v/>
      </c>
      <c r="V558" s="13" t="str">
        <f t="shared" ref="V558" si="299">IF(OR($N$15="Int.",ISBLANK($N$15)),"",IF(AND(U559="NO*",U561="NO*"),"Case 0",IF(U558="VALID",IF(U560="VALID",IF(U559="YES",IF(U561="YES","Case 1","Case 2"),IF(U561="YES","Case 3","Case 4")),IF(U559="YES",IF(U561="YES","Case 5","Case 6"),IF(U561="YES","Case 7","Case 8"))),IF(U560="VALID",IF(U559="YES",IF(U561="YES","Case 9","Case 10"),IF(U561="YES","Case 11","Case 12")),IF(U559="YES",IF(U561="YES","Case 13","Case 14"),IF(U561="YES","Case 15","Case 16"))))))</f>
        <v/>
      </c>
    </row>
    <row r="559" spans="1:22" ht="13.2" customHeight="1" x14ac:dyDescent="0.3">
      <c r="A559" s="28"/>
      <c r="B559" s="28"/>
      <c r="C559" s="28"/>
      <c r="D559" s="28"/>
      <c r="E559" s="28"/>
      <c r="F559" s="28"/>
      <c r="G559" s="37"/>
      <c r="H559" s="28"/>
      <c r="I559" s="28"/>
      <c r="J559" s="28"/>
      <c r="K559" s="28"/>
      <c r="L559" s="28"/>
      <c r="M559" s="28"/>
      <c r="N559" s="28"/>
      <c r="O559" s="29"/>
      <c r="P559" t="str">
        <f t="shared" ref="P559:P561" si="300">IF(D$137="","",D$137)</f>
        <v/>
      </c>
      <c r="Q559" t="s">
        <v>716</v>
      </c>
      <c r="R559" t="s">
        <v>32</v>
      </c>
      <c r="S559" t="s">
        <v>405</v>
      </c>
      <c r="U559" t="str">
        <f t="shared" si="286"/>
        <v/>
      </c>
      <c r="V559" s="13"/>
    </row>
    <row r="560" spans="1:22" ht="13.2" customHeight="1" x14ac:dyDescent="0.3">
      <c r="A560" s="28"/>
      <c r="B560" s="28"/>
      <c r="C560" s="28"/>
      <c r="D560" s="28"/>
      <c r="E560" s="28"/>
      <c r="F560" s="28"/>
      <c r="G560" s="37"/>
      <c r="H560" s="28"/>
      <c r="I560" s="28"/>
      <c r="J560" s="28"/>
      <c r="K560" s="28"/>
      <c r="L560" s="28"/>
      <c r="M560" s="28"/>
      <c r="N560" s="28"/>
      <c r="O560" s="29"/>
      <c r="P560" t="str">
        <f t="shared" si="300"/>
        <v/>
      </c>
      <c r="Q560" t="s">
        <v>717</v>
      </c>
      <c r="R560" t="s">
        <v>25</v>
      </c>
      <c r="S560" t="s">
        <v>405</v>
      </c>
      <c r="U560" t="str">
        <f t="shared" si="283"/>
        <v/>
      </c>
      <c r="V560" s="13"/>
    </row>
    <row r="561" spans="1:22" ht="13.2" customHeight="1" x14ac:dyDescent="0.3">
      <c r="A561" s="28"/>
      <c r="B561" s="28"/>
      <c r="C561" s="28"/>
      <c r="D561" s="28"/>
      <c r="E561" s="28"/>
      <c r="F561" s="28"/>
      <c r="G561" s="37"/>
      <c r="H561" s="28"/>
      <c r="I561" s="28"/>
      <c r="J561" s="28"/>
      <c r="K561" s="28"/>
      <c r="L561" s="28"/>
      <c r="M561" s="28"/>
      <c r="N561" s="28"/>
      <c r="O561" s="29"/>
      <c r="P561" t="str">
        <f t="shared" si="300"/>
        <v/>
      </c>
      <c r="Q561" t="s">
        <v>717</v>
      </c>
      <c r="R561" t="s">
        <v>32</v>
      </c>
      <c r="S561" t="s">
        <v>405</v>
      </c>
      <c r="U561" t="str">
        <f t="shared" si="286"/>
        <v/>
      </c>
      <c r="V561" s="13"/>
    </row>
    <row r="562" spans="1:22" ht="13.2" customHeight="1" x14ac:dyDescent="0.3">
      <c r="A562" s="28"/>
      <c r="B562" s="28"/>
      <c r="C562" s="28"/>
      <c r="D562" s="28"/>
      <c r="E562" s="28"/>
      <c r="F562" s="28"/>
      <c r="G562" s="37"/>
      <c r="H562" s="28"/>
      <c r="I562" s="28"/>
      <c r="J562" s="28"/>
      <c r="K562" s="28"/>
      <c r="L562" s="28"/>
      <c r="M562" s="28"/>
      <c r="N562" s="28"/>
      <c r="O562" s="29"/>
      <c r="P562" t="str">
        <f>IF(D$138="","",D$138)</f>
        <v/>
      </c>
      <c r="Q562" t="s">
        <v>718</v>
      </c>
      <c r="R562" t="s">
        <v>25</v>
      </c>
      <c r="S562" t="s">
        <v>407</v>
      </c>
      <c r="U562" t="str">
        <f t="shared" si="283"/>
        <v/>
      </c>
      <c r="V562" s="13" t="str">
        <f t="shared" ref="V562" si="301">IF(OR($N$15="Int.",ISBLANK($N$15)),"",IF(AND(U563="NO*",U565="NO*"),"Case 0",IF(U562="VALID",IF(U564="VALID",IF(U563="YES",IF(U565="YES","Case 1","Case 2"),IF(U565="YES","Case 3","Case 4")),IF(U563="YES",IF(U565="YES","Case 5","Case 6"),IF(U565="YES","Case 7","Case 8"))),IF(U564="VALID",IF(U563="YES",IF(U565="YES","Case 9","Case 10"),IF(U565="YES","Case 11","Case 12")),IF(U563="YES",IF(U565="YES","Case 13","Case 14"),IF(U565="YES","Case 15","Case 16"))))))</f>
        <v/>
      </c>
    </row>
    <row r="563" spans="1:22" ht="13.2" customHeight="1" x14ac:dyDescent="0.3">
      <c r="A563" s="28"/>
      <c r="B563" s="28"/>
      <c r="C563" s="28"/>
      <c r="D563" s="28"/>
      <c r="E563" s="28"/>
      <c r="F563" s="28"/>
      <c r="G563" s="37"/>
      <c r="H563" s="28"/>
      <c r="I563" s="28"/>
      <c r="J563" s="28"/>
      <c r="K563" s="28"/>
      <c r="L563" s="28"/>
      <c r="M563" s="28"/>
      <c r="N563" s="28"/>
      <c r="O563" s="29"/>
      <c r="P563" t="str">
        <f t="shared" ref="P563:P565" si="302">IF(D$138="","",D$138)</f>
        <v/>
      </c>
      <c r="Q563" t="s">
        <v>718</v>
      </c>
      <c r="R563" t="s">
        <v>32</v>
      </c>
      <c r="S563" t="s">
        <v>407</v>
      </c>
      <c r="U563" t="str">
        <f t="shared" si="286"/>
        <v/>
      </c>
      <c r="V563" s="13"/>
    </row>
    <row r="564" spans="1:22" ht="13.2" customHeight="1" x14ac:dyDescent="0.3">
      <c r="A564" s="28"/>
      <c r="B564" s="28"/>
      <c r="C564" s="28"/>
      <c r="D564" s="28"/>
      <c r="E564" s="28"/>
      <c r="F564" s="28"/>
      <c r="G564" s="37"/>
      <c r="H564" s="28"/>
      <c r="I564" s="28"/>
      <c r="J564" s="28"/>
      <c r="K564" s="28"/>
      <c r="L564" s="28"/>
      <c r="M564" s="28"/>
      <c r="N564" s="28"/>
      <c r="O564" s="29"/>
      <c r="P564" t="str">
        <f t="shared" si="302"/>
        <v/>
      </c>
      <c r="Q564" t="s">
        <v>719</v>
      </c>
      <c r="R564" t="s">
        <v>25</v>
      </c>
      <c r="S564" t="s">
        <v>407</v>
      </c>
      <c r="U564" t="str">
        <f t="shared" si="283"/>
        <v/>
      </c>
      <c r="V564" s="13"/>
    </row>
    <row r="565" spans="1:22" ht="13.2" customHeight="1" x14ac:dyDescent="0.3">
      <c r="A565" s="28"/>
      <c r="B565" s="28"/>
      <c r="C565" s="28"/>
      <c r="D565" s="28"/>
      <c r="E565" s="28"/>
      <c r="F565" s="28"/>
      <c r="G565" s="37"/>
      <c r="H565" s="28"/>
      <c r="I565" s="28"/>
      <c r="J565" s="28"/>
      <c r="K565" s="28"/>
      <c r="L565" s="28"/>
      <c r="M565" s="28"/>
      <c r="N565" s="28"/>
      <c r="O565" s="29"/>
      <c r="P565" t="str">
        <f t="shared" si="302"/>
        <v/>
      </c>
      <c r="Q565" t="s">
        <v>719</v>
      </c>
      <c r="R565" t="s">
        <v>32</v>
      </c>
      <c r="S565" t="s">
        <v>407</v>
      </c>
      <c r="U565" t="str">
        <f t="shared" si="286"/>
        <v/>
      </c>
      <c r="V565" s="13"/>
    </row>
    <row r="566" spans="1:22" ht="13.2" customHeight="1" x14ac:dyDescent="0.3">
      <c r="A566" s="28"/>
      <c r="B566" s="28"/>
      <c r="C566" s="28"/>
      <c r="D566" s="28"/>
      <c r="E566" s="28"/>
      <c r="F566" s="28"/>
      <c r="G566" s="37"/>
      <c r="H566" s="28"/>
      <c r="I566" s="28"/>
      <c r="J566" s="28"/>
      <c r="K566" s="28"/>
      <c r="L566" s="28"/>
      <c r="M566" s="28"/>
      <c r="N566" s="28"/>
      <c r="O566" s="29"/>
      <c r="P566" t="str">
        <f>IF(D$139="","",D$139)</f>
        <v/>
      </c>
      <c r="Q566" t="s">
        <v>720</v>
      </c>
      <c r="R566" t="s">
        <v>25</v>
      </c>
      <c r="S566" t="s">
        <v>410</v>
      </c>
      <c r="U566" t="str">
        <f t="shared" si="283"/>
        <v/>
      </c>
      <c r="V566" s="13" t="str">
        <f t="shared" ref="V566" si="303">IF(OR($N$15="Int.",ISBLANK($N$15)),"",IF(AND(U567="NO*",U569="NO*"),"Case 0",IF(U566="VALID",IF(U568="VALID",IF(U567="YES",IF(U569="YES","Case 1","Case 2"),IF(U569="YES","Case 3","Case 4")),IF(U567="YES",IF(U569="YES","Case 5","Case 6"),IF(U569="YES","Case 7","Case 8"))),IF(U568="VALID",IF(U567="YES",IF(U569="YES","Case 9","Case 10"),IF(U569="YES","Case 11","Case 12")),IF(U567="YES",IF(U569="YES","Case 13","Case 14"),IF(U569="YES","Case 15","Case 16"))))))</f>
        <v/>
      </c>
    </row>
    <row r="567" spans="1:22" ht="13.2" customHeight="1" x14ac:dyDescent="0.3">
      <c r="A567" s="28"/>
      <c r="B567" s="28"/>
      <c r="C567" s="28"/>
      <c r="D567" s="28"/>
      <c r="E567" s="28"/>
      <c r="F567" s="28"/>
      <c r="G567" s="37"/>
      <c r="H567" s="28"/>
      <c r="I567" s="28"/>
      <c r="J567" s="28"/>
      <c r="K567" s="28"/>
      <c r="L567" s="28"/>
      <c r="M567" s="28"/>
      <c r="N567" s="28"/>
      <c r="O567" s="29"/>
      <c r="P567" t="str">
        <f t="shared" ref="P567:P569" si="304">IF(D$139="","",D$139)</f>
        <v/>
      </c>
      <c r="Q567" t="s">
        <v>720</v>
      </c>
      <c r="R567" t="s">
        <v>32</v>
      </c>
      <c r="S567" t="s">
        <v>410</v>
      </c>
      <c r="U567" t="str">
        <f t="shared" si="286"/>
        <v/>
      </c>
      <c r="V567" s="13"/>
    </row>
    <row r="568" spans="1:22" ht="13.2" customHeight="1" x14ac:dyDescent="0.3">
      <c r="A568" s="28"/>
      <c r="B568" s="28"/>
      <c r="C568" s="28"/>
      <c r="D568" s="28"/>
      <c r="E568" s="28"/>
      <c r="F568" s="28"/>
      <c r="G568" s="37"/>
      <c r="H568" s="28"/>
      <c r="I568" s="28"/>
      <c r="J568" s="28"/>
      <c r="K568" s="28"/>
      <c r="L568" s="28"/>
      <c r="M568" s="28"/>
      <c r="N568" s="28"/>
      <c r="O568" s="29"/>
      <c r="P568" t="str">
        <f t="shared" si="304"/>
        <v/>
      </c>
      <c r="Q568" t="s">
        <v>721</v>
      </c>
      <c r="R568" t="s">
        <v>25</v>
      </c>
      <c r="S568" t="s">
        <v>410</v>
      </c>
      <c r="U568" t="str">
        <f t="shared" si="283"/>
        <v/>
      </c>
      <c r="V568" s="13"/>
    </row>
    <row r="569" spans="1:22" ht="13.2" customHeight="1" x14ac:dyDescent="0.3">
      <c r="A569" s="28"/>
      <c r="B569" s="28"/>
      <c r="C569" s="28"/>
      <c r="D569" s="28"/>
      <c r="E569" s="28"/>
      <c r="F569" s="28"/>
      <c r="G569" s="37"/>
      <c r="H569" s="28"/>
      <c r="I569" s="28"/>
      <c r="J569" s="28"/>
      <c r="K569" s="28"/>
      <c r="L569" s="28"/>
      <c r="M569" s="28"/>
      <c r="N569" s="28"/>
      <c r="O569" s="29"/>
      <c r="P569" t="str">
        <f t="shared" si="304"/>
        <v/>
      </c>
      <c r="Q569" t="s">
        <v>721</v>
      </c>
      <c r="R569" t="s">
        <v>32</v>
      </c>
      <c r="S569" t="s">
        <v>410</v>
      </c>
      <c r="U569" t="str">
        <f t="shared" si="286"/>
        <v/>
      </c>
      <c r="V569" s="13"/>
    </row>
    <row r="570" spans="1:22" ht="13.2" customHeight="1" x14ac:dyDescent="0.3">
      <c r="A570" s="28"/>
      <c r="B570" s="28"/>
      <c r="C570" s="28"/>
      <c r="D570" s="28"/>
      <c r="E570" s="28"/>
      <c r="F570" s="28"/>
      <c r="G570" s="37"/>
      <c r="H570" s="28"/>
      <c r="I570" s="28"/>
      <c r="J570" s="28"/>
      <c r="K570" s="28"/>
      <c r="L570" s="28"/>
      <c r="M570" s="28"/>
      <c r="N570" s="28"/>
      <c r="O570" s="29"/>
      <c r="P570" t="str">
        <f>IF(D$140="","",D$140)</f>
        <v/>
      </c>
      <c r="Q570" t="s">
        <v>722</v>
      </c>
      <c r="R570" t="s">
        <v>25</v>
      </c>
      <c r="S570" t="s">
        <v>412</v>
      </c>
      <c r="U570" t="str">
        <f t="shared" si="283"/>
        <v/>
      </c>
      <c r="V570" s="13" t="str">
        <f t="shared" ref="V570" si="305">IF(OR($N$15="Int.",ISBLANK($N$15)),"",IF(AND(U571="NO*",U573="NO*"),"Case 0",IF(U570="VALID",IF(U572="VALID",IF(U571="YES",IF(U573="YES","Case 1","Case 2"),IF(U573="YES","Case 3","Case 4")),IF(U571="YES",IF(U573="YES","Case 5","Case 6"),IF(U573="YES","Case 7","Case 8"))),IF(U572="VALID",IF(U571="YES",IF(U573="YES","Case 9","Case 10"),IF(U573="YES","Case 11","Case 12")),IF(U571="YES",IF(U573="YES","Case 13","Case 14"),IF(U573="YES","Case 15","Case 16"))))))</f>
        <v/>
      </c>
    </row>
    <row r="571" spans="1:22" ht="13.2" customHeight="1" x14ac:dyDescent="0.3">
      <c r="A571" s="28"/>
      <c r="B571" s="28"/>
      <c r="C571" s="28"/>
      <c r="D571" s="28"/>
      <c r="E571" s="28"/>
      <c r="F571" s="28"/>
      <c r="G571" s="37"/>
      <c r="H571" s="28"/>
      <c r="I571" s="28"/>
      <c r="J571" s="28"/>
      <c r="K571" s="28"/>
      <c r="L571" s="28"/>
      <c r="M571" s="28"/>
      <c r="N571" s="28"/>
      <c r="O571" s="29"/>
      <c r="P571" t="str">
        <f t="shared" ref="P571:P573" si="306">IF(D$140="","",D$140)</f>
        <v/>
      </c>
      <c r="Q571" t="s">
        <v>722</v>
      </c>
      <c r="R571" t="s">
        <v>32</v>
      </c>
      <c r="S571" t="s">
        <v>412</v>
      </c>
      <c r="U571" t="str">
        <f t="shared" si="286"/>
        <v/>
      </c>
      <c r="V571" s="13"/>
    </row>
    <row r="572" spans="1:22" ht="13.2" customHeight="1" x14ac:dyDescent="0.3">
      <c r="A572" s="28"/>
      <c r="B572" s="28"/>
      <c r="C572" s="28"/>
      <c r="D572" s="28"/>
      <c r="E572" s="28"/>
      <c r="F572" s="28"/>
      <c r="G572" s="37"/>
      <c r="H572" s="28"/>
      <c r="I572" s="28"/>
      <c r="J572" s="28"/>
      <c r="K572" s="28"/>
      <c r="L572" s="28"/>
      <c r="M572" s="28"/>
      <c r="N572" s="28"/>
      <c r="O572" s="29"/>
      <c r="P572" t="str">
        <f t="shared" si="306"/>
        <v/>
      </c>
      <c r="Q572" t="s">
        <v>723</v>
      </c>
      <c r="R572" t="s">
        <v>25</v>
      </c>
      <c r="S572" t="s">
        <v>412</v>
      </c>
      <c r="U572" t="str">
        <f t="shared" si="283"/>
        <v/>
      </c>
      <c r="V572" s="13"/>
    </row>
    <row r="573" spans="1:22" ht="13.2" customHeight="1" x14ac:dyDescent="0.3">
      <c r="A573" s="28"/>
      <c r="B573" s="28"/>
      <c r="C573" s="28"/>
      <c r="D573" s="28"/>
      <c r="E573" s="28"/>
      <c r="F573" s="28"/>
      <c r="G573" s="37"/>
      <c r="H573" s="28"/>
      <c r="I573" s="28"/>
      <c r="J573" s="28"/>
      <c r="K573" s="28"/>
      <c r="L573" s="28"/>
      <c r="M573" s="28"/>
      <c r="N573" s="28"/>
      <c r="O573" s="29"/>
      <c r="P573" t="str">
        <f t="shared" si="306"/>
        <v/>
      </c>
      <c r="Q573" t="s">
        <v>723</v>
      </c>
      <c r="R573" t="s">
        <v>32</v>
      </c>
      <c r="S573" t="s">
        <v>412</v>
      </c>
      <c r="U573" t="str">
        <f t="shared" si="286"/>
        <v/>
      </c>
      <c r="V573" s="13"/>
    </row>
    <row r="574" spans="1:22" ht="13.2" customHeight="1" x14ac:dyDescent="0.3">
      <c r="A574" s="28"/>
      <c r="B574" s="28"/>
      <c r="C574" s="28"/>
      <c r="D574" s="28"/>
      <c r="E574" s="28"/>
      <c r="F574" s="28"/>
      <c r="G574" s="37"/>
      <c r="H574" s="28"/>
      <c r="I574" s="28"/>
      <c r="J574" s="28"/>
      <c r="K574" s="28"/>
      <c r="L574" s="28"/>
      <c r="M574" s="28"/>
      <c r="N574" s="28"/>
      <c r="O574" s="29"/>
      <c r="P574" t="str">
        <f>IF(D$141="","",D$141)</f>
        <v/>
      </c>
      <c r="Q574" t="s">
        <v>724</v>
      </c>
      <c r="R574" t="s">
        <v>25</v>
      </c>
      <c r="S574" t="s">
        <v>415</v>
      </c>
      <c r="U574" t="str">
        <f t="shared" si="283"/>
        <v/>
      </c>
      <c r="V574" s="13" t="str">
        <f t="shared" ref="V574" si="307">IF(OR($N$15="Int.",ISBLANK($N$15)),"",IF(AND(U575="NO*",U577="NO*"),"Case 0",IF(U574="VALID",IF(U576="VALID",IF(U575="YES",IF(U577="YES","Case 1","Case 2"),IF(U577="YES","Case 3","Case 4")),IF(U575="YES",IF(U577="YES","Case 5","Case 6"),IF(U577="YES","Case 7","Case 8"))),IF(U576="VALID",IF(U575="YES",IF(U577="YES","Case 9","Case 10"),IF(U577="YES","Case 11","Case 12")),IF(U575="YES",IF(U577="YES","Case 13","Case 14"),IF(U577="YES","Case 15","Case 16"))))))</f>
        <v/>
      </c>
    </row>
    <row r="575" spans="1:22" ht="13.2" customHeight="1" x14ac:dyDescent="0.3">
      <c r="A575" s="28"/>
      <c r="B575" s="28"/>
      <c r="C575" s="28"/>
      <c r="D575" s="28"/>
      <c r="E575" s="28"/>
      <c r="F575" s="28"/>
      <c r="G575" s="37"/>
      <c r="H575" s="28"/>
      <c r="I575" s="28"/>
      <c r="J575" s="28"/>
      <c r="K575" s="28"/>
      <c r="L575" s="28"/>
      <c r="M575" s="28"/>
      <c r="N575" s="28"/>
      <c r="O575" s="29"/>
      <c r="P575" t="str">
        <f t="shared" ref="P575:P577" si="308">IF(D$141="","",D$141)</f>
        <v/>
      </c>
      <c r="Q575" t="s">
        <v>724</v>
      </c>
      <c r="R575" t="s">
        <v>32</v>
      </c>
      <c r="S575" t="s">
        <v>415</v>
      </c>
      <c r="U575" t="str">
        <f t="shared" si="286"/>
        <v/>
      </c>
      <c r="V575" s="13"/>
    </row>
    <row r="576" spans="1:22" ht="13.2" customHeight="1" x14ac:dyDescent="0.3">
      <c r="A576" s="28"/>
      <c r="B576" s="28"/>
      <c r="C576" s="28"/>
      <c r="D576" s="28"/>
      <c r="E576" s="28"/>
      <c r="F576" s="28"/>
      <c r="G576" s="37"/>
      <c r="H576" s="28"/>
      <c r="I576" s="28"/>
      <c r="J576" s="28"/>
      <c r="K576" s="28"/>
      <c r="L576" s="28"/>
      <c r="M576" s="28"/>
      <c r="N576" s="28"/>
      <c r="O576" s="29"/>
      <c r="P576" t="str">
        <f t="shared" si="308"/>
        <v/>
      </c>
      <c r="Q576" t="s">
        <v>725</v>
      </c>
      <c r="R576" t="s">
        <v>25</v>
      </c>
      <c r="S576" t="s">
        <v>415</v>
      </c>
      <c r="U576" t="str">
        <f t="shared" si="283"/>
        <v/>
      </c>
      <c r="V576" s="13"/>
    </row>
    <row r="577" spans="1:22" ht="13.2" customHeight="1" x14ac:dyDescent="0.3">
      <c r="A577" s="28"/>
      <c r="B577" s="28"/>
      <c r="C577" s="28"/>
      <c r="D577" s="28"/>
      <c r="E577" s="28"/>
      <c r="F577" s="28"/>
      <c r="G577" s="37"/>
      <c r="H577" s="28"/>
      <c r="I577" s="28"/>
      <c r="J577" s="28"/>
      <c r="K577" s="28"/>
      <c r="L577" s="28"/>
      <c r="M577" s="28"/>
      <c r="N577" s="28"/>
      <c r="O577" s="29"/>
      <c r="P577" t="str">
        <f t="shared" si="308"/>
        <v/>
      </c>
      <c r="Q577" t="s">
        <v>725</v>
      </c>
      <c r="R577" t="s">
        <v>32</v>
      </c>
      <c r="S577" t="s">
        <v>415</v>
      </c>
      <c r="U577" t="str">
        <f t="shared" si="286"/>
        <v/>
      </c>
      <c r="V577" s="13"/>
    </row>
    <row r="578" spans="1:22" ht="13.2" customHeight="1" x14ac:dyDescent="0.3">
      <c r="A578" s="28"/>
      <c r="B578" s="28"/>
      <c r="C578" s="28"/>
      <c r="D578" s="28"/>
      <c r="E578" s="28"/>
      <c r="F578" s="28"/>
      <c r="G578" s="37"/>
      <c r="H578" s="28"/>
      <c r="I578" s="28"/>
      <c r="J578" s="28"/>
      <c r="K578" s="28"/>
      <c r="L578" s="28"/>
      <c r="M578" s="28"/>
      <c r="N578" s="28"/>
      <c r="O578" s="29"/>
      <c r="P578" t="str">
        <f>IF(D$142="","",D$142)</f>
        <v/>
      </c>
      <c r="Q578" t="s">
        <v>726</v>
      </c>
      <c r="R578" t="s">
        <v>25</v>
      </c>
      <c r="S578" t="s">
        <v>417</v>
      </c>
      <c r="U578" t="str">
        <f t="shared" si="283"/>
        <v/>
      </c>
      <c r="V578" s="13" t="str">
        <f t="shared" ref="V578" si="309">IF(OR($N$15="Int.",ISBLANK($N$15)),"",IF(AND(U579="NO*",U581="NO*"),"Case 0",IF(U578="VALID",IF(U580="VALID",IF(U579="YES",IF(U581="YES","Case 1","Case 2"),IF(U581="YES","Case 3","Case 4")),IF(U579="YES",IF(U581="YES","Case 5","Case 6"),IF(U581="YES","Case 7","Case 8"))),IF(U580="VALID",IF(U579="YES",IF(U581="YES","Case 9","Case 10"),IF(U581="YES","Case 11","Case 12")),IF(U579="YES",IF(U581="YES","Case 13","Case 14"),IF(U581="YES","Case 15","Case 16"))))))</f>
        <v/>
      </c>
    </row>
    <row r="579" spans="1:22" ht="13.2" customHeight="1" x14ac:dyDescent="0.3">
      <c r="A579" s="28"/>
      <c r="B579" s="28"/>
      <c r="C579" s="28"/>
      <c r="D579" s="28"/>
      <c r="E579" s="28"/>
      <c r="F579" s="28"/>
      <c r="G579" s="37"/>
      <c r="H579" s="28"/>
      <c r="I579" s="28"/>
      <c r="J579" s="28"/>
      <c r="K579" s="28"/>
      <c r="L579" s="28"/>
      <c r="M579" s="28"/>
      <c r="N579" s="28"/>
      <c r="O579" s="29"/>
      <c r="P579" t="str">
        <f t="shared" ref="P579:P581" si="310">IF(D$142="","",D$142)</f>
        <v/>
      </c>
      <c r="Q579" t="s">
        <v>726</v>
      </c>
      <c r="R579" t="s">
        <v>32</v>
      </c>
      <c r="S579" t="s">
        <v>417</v>
      </c>
      <c r="U579" t="str">
        <f t="shared" si="286"/>
        <v/>
      </c>
      <c r="V579" s="13"/>
    </row>
    <row r="580" spans="1:22" ht="13.2" customHeight="1" x14ac:dyDescent="0.3">
      <c r="A580" s="28"/>
      <c r="B580" s="28"/>
      <c r="C580" s="28"/>
      <c r="D580" s="28"/>
      <c r="E580" s="28"/>
      <c r="F580" s="28"/>
      <c r="G580" s="37"/>
      <c r="H580" s="28"/>
      <c r="I580" s="28"/>
      <c r="J580" s="28"/>
      <c r="K580" s="28"/>
      <c r="L580" s="28"/>
      <c r="M580" s="28"/>
      <c r="N580" s="28"/>
      <c r="O580" s="29"/>
      <c r="P580" t="str">
        <f t="shared" si="310"/>
        <v/>
      </c>
      <c r="Q580" t="s">
        <v>727</v>
      </c>
      <c r="R580" t="s">
        <v>25</v>
      </c>
      <c r="S580" t="s">
        <v>417</v>
      </c>
      <c r="U580" t="str">
        <f t="shared" si="283"/>
        <v/>
      </c>
      <c r="V580" s="13"/>
    </row>
    <row r="581" spans="1:22" ht="13.2" customHeight="1" x14ac:dyDescent="0.3">
      <c r="A581" s="28"/>
      <c r="B581" s="28"/>
      <c r="C581" s="28"/>
      <c r="D581" s="28"/>
      <c r="E581" s="28"/>
      <c r="F581" s="28"/>
      <c r="G581" s="37"/>
      <c r="H581" s="28"/>
      <c r="I581" s="28"/>
      <c r="J581" s="28"/>
      <c r="K581" s="28"/>
      <c r="L581" s="28"/>
      <c r="M581" s="28"/>
      <c r="N581" s="28"/>
      <c r="O581" s="29"/>
      <c r="P581" t="str">
        <f t="shared" si="310"/>
        <v/>
      </c>
      <c r="Q581" t="s">
        <v>727</v>
      </c>
      <c r="R581" t="s">
        <v>32</v>
      </c>
      <c r="S581" t="s">
        <v>417</v>
      </c>
      <c r="U581" t="str">
        <f t="shared" si="286"/>
        <v/>
      </c>
      <c r="V581" s="13"/>
    </row>
    <row r="582" spans="1:22" ht="13.2" customHeight="1" x14ac:dyDescent="0.3">
      <c r="A582" s="28"/>
      <c r="B582" s="28"/>
      <c r="C582" s="28"/>
      <c r="D582" s="28"/>
      <c r="E582" s="28"/>
      <c r="F582" s="28"/>
      <c r="G582" s="37"/>
      <c r="H582" s="28"/>
      <c r="I582" s="28"/>
      <c r="J582" s="28"/>
      <c r="K582" s="28"/>
      <c r="L582" s="28"/>
      <c r="M582" s="28"/>
      <c r="N582" s="28"/>
      <c r="O582" s="29"/>
      <c r="P582" t="str">
        <f>IF(D$143="","",D$143)</f>
        <v/>
      </c>
      <c r="Q582" t="s">
        <v>728</v>
      </c>
      <c r="R582" t="s">
        <v>25</v>
      </c>
      <c r="S582" t="s">
        <v>420</v>
      </c>
      <c r="U582" t="str">
        <f t="shared" si="283"/>
        <v/>
      </c>
      <c r="V582" s="13" t="str">
        <f t="shared" ref="V582" si="311">IF(OR($N$15="Int.",ISBLANK($N$15)),"",IF(AND(U583="NO*",U585="NO*"),"Case 0",IF(U582="VALID",IF(U584="VALID",IF(U583="YES",IF(U585="YES","Case 1","Case 2"),IF(U585="YES","Case 3","Case 4")),IF(U583="YES",IF(U585="YES","Case 5","Case 6"),IF(U585="YES","Case 7","Case 8"))),IF(U584="VALID",IF(U583="YES",IF(U585="YES","Case 9","Case 10"),IF(U585="YES","Case 11","Case 12")),IF(U583="YES",IF(U585="YES","Case 13","Case 14"),IF(U585="YES","Case 15","Case 16"))))))</f>
        <v/>
      </c>
    </row>
    <row r="583" spans="1:22" ht="13.2" customHeight="1" x14ac:dyDescent="0.3">
      <c r="A583" s="28"/>
      <c r="B583" s="28"/>
      <c r="C583" s="28"/>
      <c r="D583" s="28"/>
      <c r="E583" s="28"/>
      <c r="F583" s="28"/>
      <c r="G583" s="37"/>
      <c r="H583" s="28"/>
      <c r="I583" s="28"/>
      <c r="J583" s="28"/>
      <c r="K583" s="28"/>
      <c r="L583" s="28"/>
      <c r="M583" s="28"/>
      <c r="N583" s="28"/>
      <c r="O583" s="29"/>
      <c r="P583" t="str">
        <f t="shared" ref="P583:P585" si="312">IF(D$143="","",D$143)</f>
        <v/>
      </c>
      <c r="Q583" t="s">
        <v>728</v>
      </c>
      <c r="R583" t="s">
        <v>32</v>
      </c>
      <c r="S583" t="s">
        <v>420</v>
      </c>
      <c r="U583" t="str">
        <f t="shared" si="286"/>
        <v/>
      </c>
      <c r="V583" s="13"/>
    </row>
    <row r="584" spans="1:22" ht="13.2" customHeight="1" x14ac:dyDescent="0.3">
      <c r="A584" s="28"/>
      <c r="B584" s="28"/>
      <c r="C584" s="28"/>
      <c r="D584" s="28"/>
      <c r="E584" s="28"/>
      <c r="F584" s="28"/>
      <c r="G584" s="37"/>
      <c r="H584" s="28"/>
      <c r="I584" s="28"/>
      <c r="J584" s="28"/>
      <c r="K584" s="28"/>
      <c r="L584" s="28"/>
      <c r="M584" s="28"/>
      <c r="N584" s="28"/>
      <c r="O584" s="29"/>
      <c r="P584" t="str">
        <f t="shared" si="312"/>
        <v/>
      </c>
      <c r="Q584" t="s">
        <v>729</v>
      </c>
      <c r="R584" t="s">
        <v>25</v>
      </c>
      <c r="S584" t="s">
        <v>420</v>
      </c>
      <c r="U584" t="str">
        <f t="shared" si="283"/>
        <v/>
      </c>
      <c r="V584" s="13"/>
    </row>
    <row r="585" spans="1:22" ht="13.2" customHeight="1" x14ac:dyDescent="0.3">
      <c r="A585" s="28"/>
      <c r="B585" s="28"/>
      <c r="C585" s="28"/>
      <c r="D585" s="28"/>
      <c r="E585" s="28"/>
      <c r="F585" s="28"/>
      <c r="G585" s="37"/>
      <c r="H585" s="28"/>
      <c r="I585" s="28"/>
      <c r="J585" s="28"/>
      <c r="K585" s="28"/>
      <c r="L585" s="28"/>
      <c r="M585" s="28"/>
      <c r="N585" s="28"/>
      <c r="O585" s="29"/>
      <c r="P585" t="str">
        <f t="shared" si="312"/>
        <v/>
      </c>
      <c r="Q585" t="s">
        <v>729</v>
      </c>
      <c r="R585" t="s">
        <v>32</v>
      </c>
      <c r="S585" t="s">
        <v>420</v>
      </c>
      <c r="U585" t="str">
        <f t="shared" si="286"/>
        <v/>
      </c>
      <c r="V585" s="13"/>
    </row>
    <row r="586" spans="1:22" ht="13.2" customHeight="1" x14ac:dyDescent="0.3">
      <c r="A586" s="28"/>
      <c r="B586" s="28"/>
      <c r="C586" s="28"/>
      <c r="D586" s="28"/>
      <c r="E586" s="28"/>
      <c r="F586" s="28"/>
      <c r="G586" s="37"/>
      <c r="H586" s="28"/>
      <c r="I586" s="28"/>
      <c r="J586" s="28"/>
      <c r="K586" s="28"/>
      <c r="L586" s="28"/>
      <c r="M586" s="28"/>
      <c r="N586" s="28"/>
      <c r="O586" s="29"/>
      <c r="P586" t="str">
        <f>IF(D$144="","",D$144)</f>
        <v/>
      </c>
      <c r="Q586" t="s">
        <v>730</v>
      </c>
      <c r="R586" t="s">
        <v>25</v>
      </c>
      <c r="S586" t="s">
        <v>422</v>
      </c>
      <c r="U586" t="str">
        <f t="shared" si="283"/>
        <v/>
      </c>
      <c r="V586" s="13" t="str">
        <f t="shared" ref="V586" si="313">IF(OR($N$15="Int.",ISBLANK($N$15)),"",IF(AND(U587="NO*",U589="NO*"),"Case 0",IF(U586="VALID",IF(U588="VALID",IF(U587="YES",IF(U589="YES","Case 1","Case 2"),IF(U589="YES","Case 3","Case 4")),IF(U587="YES",IF(U589="YES","Case 5","Case 6"),IF(U589="YES","Case 7","Case 8"))),IF(U588="VALID",IF(U587="YES",IF(U589="YES","Case 9","Case 10"),IF(U589="YES","Case 11","Case 12")),IF(U587="YES",IF(U589="YES","Case 13","Case 14"),IF(U589="YES","Case 15","Case 16"))))))</f>
        <v/>
      </c>
    </row>
    <row r="587" spans="1:22" ht="13.2" customHeight="1" x14ac:dyDescent="0.3">
      <c r="A587" s="28"/>
      <c r="B587" s="28"/>
      <c r="C587" s="28"/>
      <c r="D587" s="28"/>
      <c r="E587" s="28"/>
      <c r="F587" s="28"/>
      <c r="G587" s="37"/>
      <c r="H587" s="28"/>
      <c r="I587" s="28"/>
      <c r="J587" s="28"/>
      <c r="K587" s="28"/>
      <c r="L587" s="28"/>
      <c r="M587" s="28"/>
      <c r="N587" s="28"/>
      <c r="O587" s="29"/>
      <c r="P587" t="str">
        <f t="shared" ref="P587:P589" si="314">IF(D$144="","",D$144)</f>
        <v/>
      </c>
      <c r="Q587" t="s">
        <v>730</v>
      </c>
      <c r="R587" t="s">
        <v>32</v>
      </c>
      <c r="S587" t="s">
        <v>422</v>
      </c>
      <c r="U587" t="str">
        <f t="shared" si="286"/>
        <v/>
      </c>
      <c r="V587" s="13"/>
    </row>
    <row r="588" spans="1:22" ht="13.2" customHeight="1" x14ac:dyDescent="0.3">
      <c r="A588" s="28"/>
      <c r="B588" s="28"/>
      <c r="C588" s="28"/>
      <c r="D588" s="28"/>
      <c r="E588" s="28"/>
      <c r="F588" s="28"/>
      <c r="G588" s="37"/>
      <c r="H588" s="28"/>
      <c r="I588" s="28"/>
      <c r="J588" s="28"/>
      <c r="K588" s="28"/>
      <c r="L588" s="28"/>
      <c r="M588" s="28"/>
      <c r="N588" s="28"/>
      <c r="O588" s="29"/>
      <c r="P588" t="str">
        <f t="shared" si="314"/>
        <v/>
      </c>
      <c r="Q588" t="s">
        <v>731</v>
      </c>
      <c r="R588" t="s">
        <v>25</v>
      </c>
      <c r="S588" t="s">
        <v>422</v>
      </c>
      <c r="U588" t="str">
        <f t="shared" si="283"/>
        <v/>
      </c>
      <c r="V588" s="13"/>
    </row>
    <row r="589" spans="1:22" ht="13.2" customHeight="1" x14ac:dyDescent="0.3">
      <c r="A589" s="28"/>
      <c r="B589" s="28"/>
      <c r="C589" s="28"/>
      <c r="D589" s="28"/>
      <c r="E589" s="28"/>
      <c r="F589" s="28"/>
      <c r="G589" s="37"/>
      <c r="H589" s="28"/>
      <c r="I589" s="28"/>
      <c r="J589" s="28"/>
      <c r="K589" s="28"/>
      <c r="L589" s="28"/>
      <c r="M589" s="28"/>
      <c r="N589" s="28"/>
      <c r="O589" s="29"/>
      <c r="P589" t="str">
        <f t="shared" si="314"/>
        <v/>
      </c>
      <c r="Q589" t="s">
        <v>731</v>
      </c>
      <c r="R589" t="s">
        <v>32</v>
      </c>
      <c r="S589" t="s">
        <v>422</v>
      </c>
      <c r="U589" t="str">
        <f t="shared" si="286"/>
        <v/>
      </c>
      <c r="V589" s="13"/>
    </row>
    <row r="590" spans="1:22" ht="13.2" customHeight="1" x14ac:dyDescent="0.3">
      <c r="A590" s="28"/>
      <c r="B590" s="28"/>
      <c r="C590" s="28"/>
      <c r="D590" s="28"/>
      <c r="E590" s="28"/>
      <c r="F590" s="28"/>
      <c r="G590" s="37"/>
      <c r="H590" s="28"/>
      <c r="I590" s="28"/>
      <c r="J590" s="28"/>
      <c r="K590" s="28"/>
      <c r="L590" s="28"/>
      <c r="M590" s="28"/>
      <c r="N590" s="28"/>
      <c r="O590" s="29"/>
      <c r="P590" t="str">
        <f>IF(D$145="","",D$145)</f>
        <v/>
      </c>
      <c r="Q590" t="s">
        <v>732</v>
      </c>
      <c r="R590" t="s">
        <v>25</v>
      </c>
      <c r="S590" t="s">
        <v>425</v>
      </c>
      <c r="U590" t="str">
        <f t="shared" si="283"/>
        <v/>
      </c>
      <c r="V590" s="13" t="str">
        <f t="shared" ref="V590" si="315">IF(OR($N$15="Int.",ISBLANK($N$15)),"",IF(AND(U591="NO*",U593="NO*"),"Case 0",IF(U590="VALID",IF(U592="VALID",IF(U591="YES",IF(U593="YES","Case 1","Case 2"),IF(U593="YES","Case 3","Case 4")),IF(U591="YES",IF(U593="YES","Case 5","Case 6"),IF(U593="YES","Case 7","Case 8"))),IF(U592="VALID",IF(U591="YES",IF(U593="YES","Case 9","Case 10"),IF(U593="YES","Case 11","Case 12")),IF(U591="YES",IF(U593="YES","Case 13","Case 14"),IF(U593="YES","Case 15","Case 16"))))))</f>
        <v/>
      </c>
    </row>
    <row r="591" spans="1:22" ht="13.2" customHeight="1" x14ac:dyDescent="0.3">
      <c r="A591" s="28"/>
      <c r="B591" s="28"/>
      <c r="C591" s="28"/>
      <c r="D591" s="28"/>
      <c r="E591" s="28"/>
      <c r="F591" s="28"/>
      <c r="G591" s="37"/>
      <c r="H591" s="28"/>
      <c r="I591" s="28"/>
      <c r="J591" s="28"/>
      <c r="K591" s="28"/>
      <c r="L591" s="28"/>
      <c r="M591" s="28"/>
      <c r="N591" s="28"/>
      <c r="O591" s="29"/>
      <c r="P591" t="str">
        <f t="shared" ref="P591:P592" si="316">IF(D$145="","",D$145)</f>
        <v/>
      </c>
      <c r="Q591" t="s">
        <v>732</v>
      </c>
      <c r="R591" t="s">
        <v>32</v>
      </c>
      <c r="S591" t="s">
        <v>425</v>
      </c>
      <c r="U591" t="str">
        <f t="shared" si="286"/>
        <v/>
      </c>
      <c r="V591" s="13"/>
    </row>
    <row r="592" spans="1:22" ht="13.2" customHeight="1" x14ac:dyDescent="0.3">
      <c r="A592" s="28"/>
      <c r="B592" s="28"/>
      <c r="C592" s="28"/>
      <c r="D592" s="28"/>
      <c r="E592" s="28"/>
      <c r="F592" s="28"/>
      <c r="G592" s="37"/>
      <c r="H592" s="28"/>
      <c r="I592" s="28"/>
      <c r="J592" s="28"/>
      <c r="K592" s="28"/>
      <c r="L592" s="28"/>
      <c r="M592" s="28"/>
      <c r="N592" s="28"/>
      <c r="O592" s="29"/>
      <c r="P592" t="str">
        <f t="shared" si="316"/>
        <v/>
      </c>
      <c r="Q592" t="s">
        <v>733</v>
      </c>
      <c r="R592" t="s">
        <v>25</v>
      </c>
      <c r="S592" t="s">
        <v>425</v>
      </c>
      <c r="U592" t="str">
        <f t="shared" si="283"/>
        <v/>
      </c>
      <c r="V592" s="13"/>
    </row>
    <row r="593" spans="1:22" ht="13.2" customHeight="1" x14ac:dyDescent="0.3">
      <c r="A593" s="28"/>
      <c r="B593" s="28"/>
      <c r="C593" s="28"/>
      <c r="D593" s="28"/>
      <c r="E593" s="28"/>
      <c r="F593" s="28"/>
      <c r="G593" s="37"/>
      <c r="H593" s="28"/>
      <c r="I593" s="28"/>
      <c r="J593" s="28"/>
      <c r="K593" s="28"/>
      <c r="L593" s="28"/>
      <c r="M593" s="28"/>
      <c r="N593" s="28"/>
      <c r="O593" s="29"/>
      <c r="P593" s="21" t="str">
        <f>IF(D$145="","",D$145)</f>
        <v/>
      </c>
      <c r="Q593" s="21" t="s">
        <v>733</v>
      </c>
      <c r="R593" s="21" t="s">
        <v>32</v>
      </c>
      <c r="S593" s="21" t="s">
        <v>425</v>
      </c>
      <c r="T593" s="21"/>
      <c r="U593" s="21" t="str">
        <f t="shared" si="286"/>
        <v/>
      </c>
      <c r="V593" s="13"/>
    </row>
    <row r="594" spans="1:22" ht="13.2" customHeight="1" x14ac:dyDescent="0.3">
      <c r="A594" s="28"/>
      <c r="B594" s="28"/>
      <c r="C594" s="28"/>
      <c r="D594" s="28"/>
      <c r="E594" s="28"/>
      <c r="F594" s="28"/>
      <c r="G594" s="37"/>
      <c r="H594" s="28"/>
      <c r="I594" s="28"/>
      <c r="J594" s="28"/>
      <c r="K594" s="28"/>
      <c r="L594" s="28"/>
      <c r="M594" s="28"/>
      <c r="N594" s="28"/>
      <c r="O594" s="29"/>
      <c r="P594" t="str">
        <f>IF(D$146="","",D$146)</f>
        <v/>
      </c>
      <c r="Q594" t="s">
        <v>734</v>
      </c>
      <c r="R594" t="s">
        <v>25</v>
      </c>
      <c r="S594" t="s">
        <v>427</v>
      </c>
      <c r="U594" t="str">
        <f t="shared" ref="U594:U656" si="317">IF($T$1&lt;&gt;"Cq","",IF(T594="","INVALID",IF(T594&lt;33,"VALID","INVALID")))</f>
        <v/>
      </c>
      <c r="V594" s="13" t="str">
        <f t="shared" ref="V594" si="318">IF(OR($N$15="Int.",ISBLANK($N$15)),"",IF(AND(U595="NO*",U597="NO*"),"Case 0",IF(U594="VALID",IF(U596="VALID",IF(U595="YES",IF(U597="YES","Case 1","Case 2"),IF(U597="YES","Case 3","Case 4")),IF(U595="YES",IF(U597="YES","Case 5","Case 6"),IF(U597="YES","Case 7","Case 8"))),IF(U596="VALID",IF(U595="YES",IF(U597="YES","Case 9","Case 10"),IF(U597="YES","Case 11","Case 12")),IF(U595="YES",IF(U597="YES","Case 13","Case 14"),IF(U597="YES","Case 15","Case 16"))))))</f>
        <v/>
      </c>
    </row>
    <row r="595" spans="1:22" ht="13.2" customHeight="1" x14ac:dyDescent="0.3">
      <c r="A595" s="28"/>
      <c r="B595" s="28"/>
      <c r="C595" s="28"/>
      <c r="D595" s="28"/>
      <c r="E595" s="28"/>
      <c r="F595" s="28"/>
      <c r="G595" s="37"/>
      <c r="H595" s="28"/>
      <c r="I595" s="28"/>
      <c r="J595" s="28"/>
      <c r="K595" s="28"/>
      <c r="L595" s="28"/>
      <c r="M595" s="28"/>
      <c r="N595" s="28"/>
      <c r="O595" s="29"/>
      <c r="P595" t="str">
        <f t="shared" ref="P595:P597" si="319">IF(D$146="","",D$146)</f>
        <v/>
      </c>
      <c r="Q595" t="s">
        <v>734</v>
      </c>
      <c r="R595" t="s">
        <v>32</v>
      </c>
      <c r="S595" t="s">
        <v>427</v>
      </c>
      <c r="U595" t="str">
        <f t="shared" ref="U595:U657" si="320">IF($T$1&lt;&gt;"Cq","",IF(T595="","NO",IF(T595&lt;33,"YES","NO*")))</f>
        <v/>
      </c>
      <c r="V595" s="13"/>
    </row>
    <row r="596" spans="1:22" ht="13.2" customHeight="1" x14ac:dyDescent="0.3">
      <c r="A596" s="28"/>
      <c r="B596" s="28"/>
      <c r="C596" s="28"/>
      <c r="D596" s="28"/>
      <c r="E596" s="28"/>
      <c r="F596" s="28"/>
      <c r="G596" s="37"/>
      <c r="H596" s="28"/>
      <c r="I596" s="28"/>
      <c r="J596" s="28"/>
      <c r="K596" s="28"/>
      <c r="L596" s="28"/>
      <c r="M596" s="28"/>
      <c r="N596" s="28"/>
      <c r="O596" s="29"/>
      <c r="P596" t="str">
        <f t="shared" si="319"/>
        <v/>
      </c>
      <c r="Q596" t="s">
        <v>735</v>
      </c>
      <c r="R596" t="s">
        <v>25</v>
      </c>
      <c r="S596" t="s">
        <v>427</v>
      </c>
      <c r="U596" t="str">
        <f t="shared" si="317"/>
        <v/>
      </c>
      <c r="V596" s="13"/>
    </row>
    <row r="597" spans="1:22" ht="13.2" customHeight="1" x14ac:dyDescent="0.3">
      <c r="A597" s="28"/>
      <c r="B597" s="28"/>
      <c r="C597" s="28"/>
      <c r="D597" s="28"/>
      <c r="E597" s="28"/>
      <c r="F597" s="28"/>
      <c r="G597" s="37"/>
      <c r="H597" s="28"/>
      <c r="I597" s="28"/>
      <c r="J597" s="28"/>
      <c r="K597" s="28"/>
      <c r="L597" s="28"/>
      <c r="M597" s="28"/>
      <c r="N597" s="28"/>
      <c r="O597" s="29"/>
      <c r="P597" t="str">
        <f t="shared" si="319"/>
        <v/>
      </c>
      <c r="Q597" t="s">
        <v>735</v>
      </c>
      <c r="R597" t="s">
        <v>32</v>
      </c>
      <c r="S597" t="s">
        <v>427</v>
      </c>
      <c r="U597" t="str">
        <f t="shared" si="320"/>
        <v/>
      </c>
      <c r="V597" s="13"/>
    </row>
    <row r="598" spans="1:22" ht="13.2" customHeight="1" x14ac:dyDescent="0.3">
      <c r="A598" s="28"/>
      <c r="B598" s="28"/>
      <c r="C598" s="28"/>
      <c r="D598" s="28"/>
      <c r="E598" s="28"/>
      <c r="F598" s="28"/>
      <c r="G598" s="37"/>
      <c r="H598" s="28"/>
      <c r="I598" s="28"/>
      <c r="J598" s="28"/>
      <c r="K598" s="28"/>
      <c r="L598" s="28"/>
      <c r="M598" s="28"/>
      <c r="N598" s="28"/>
      <c r="O598" s="29"/>
      <c r="P598" t="str">
        <f t="shared" ref="P598:P601" si="321">IF(D$147="","",D$147)</f>
        <v/>
      </c>
      <c r="Q598" t="s">
        <v>736</v>
      </c>
      <c r="R598" t="s">
        <v>25</v>
      </c>
      <c r="S598" t="s">
        <v>430</v>
      </c>
      <c r="U598" t="str">
        <f t="shared" si="317"/>
        <v/>
      </c>
      <c r="V598" s="13" t="str">
        <f t="shared" ref="V598" si="322">IF(OR($N$15="Int.",ISBLANK($N$15)),"",IF(AND(U599="NO*",U601="NO*"),"Case 0",IF(U598="VALID",IF(U600="VALID",IF(U599="YES",IF(U601="YES","Case 1","Case 2"),IF(U601="YES","Case 3","Case 4")),IF(U599="YES",IF(U601="YES","Case 5","Case 6"),IF(U601="YES","Case 7","Case 8"))),IF(U600="VALID",IF(U599="YES",IF(U601="YES","Case 9","Case 10"),IF(U601="YES","Case 11","Case 12")),IF(U599="YES",IF(U601="YES","Case 13","Case 14"),IF(U601="YES","Case 15","Case 16"))))))</f>
        <v/>
      </c>
    </row>
    <row r="599" spans="1:22" ht="13.2" customHeight="1" x14ac:dyDescent="0.3">
      <c r="A599" s="28"/>
      <c r="B599" s="28"/>
      <c r="C599" s="28"/>
      <c r="D599" s="28"/>
      <c r="E599" s="28"/>
      <c r="F599" s="28"/>
      <c r="G599" s="37"/>
      <c r="H599" s="28"/>
      <c r="I599" s="28"/>
      <c r="J599" s="28"/>
      <c r="K599" s="28"/>
      <c r="L599" s="28"/>
      <c r="M599" s="28"/>
      <c r="N599" s="28"/>
      <c r="O599" s="29"/>
      <c r="P599" t="str">
        <f t="shared" si="321"/>
        <v/>
      </c>
      <c r="Q599" t="s">
        <v>736</v>
      </c>
      <c r="R599" t="s">
        <v>32</v>
      </c>
      <c r="S599" t="s">
        <v>430</v>
      </c>
      <c r="U599" t="str">
        <f t="shared" si="320"/>
        <v/>
      </c>
      <c r="V599" s="13"/>
    </row>
    <row r="600" spans="1:22" ht="13.2" customHeight="1" x14ac:dyDescent="0.3">
      <c r="A600" s="28"/>
      <c r="B600" s="28"/>
      <c r="C600" s="28"/>
      <c r="D600" s="28"/>
      <c r="E600" s="28"/>
      <c r="F600" s="28"/>
      <c r="G600" s="37"/>
      <c r="H600" s="28"/>
      <c r="I600" s="28"/>
      <c r="J600" s="28"/>
      <c r="K600" s="28"/>
      <c r="L600" s="28"/>
      <c r="M600" s="28"/>
      <c r="N600" s="28"/>
      <c r="O600" s="29"/>
      <c r="P600" t="str">
        <f t="shared" si="321"/>
        <v/>
      </c>
      <c r="Q600" t="s">
        <v>737</v>
      </c>
      <c r="R600" t="s">
        <v>25</v>
      </c>
      <c r="S600" t="s">
        <v>430</v>
      </c>
      <c r="U600" t="str">
        <f t="shared" si="317"/>
        <v/>
      </c>
      <c r="V600" s="13"/>
    </row>
    <row r="601" spans="1:22" ht="13.2" customHeight="1" x14ac:dyDescent="0.3">
      <c r="A601" s="28"/>
      <c r="B601" s="28"/>
      <c r="C601" s="28"/>
      <c r="D601" s="28"/>
      <c r="E601" s="28"/>
      <c r="F601" s="28"/>
      <c r="G601" s="37"/>
      <c r="H601" s="28"/>
      <c r="I601" s="28"/>
      <c r="J601" s="28"/>
      <c r="K601" s="28"/>
      <c r="L601" s="28"/>
      <c r="M601" s="28"/>
      <c r="N601" s="28"/>
      <c r="O601" s="29"/>
      <c r="P601" t="str">
        <f t="shared" si="321"/>
        <v/>
      </c>
      <c r="Q601" t="s">
        <v>737</v>
      </c>
      <c r="R601" t="s">
        <v>32</v>
      </c>
      <c r="S601" t="s">
        <v>430</v>
      </c>
      <c r="U601" t="str">
        <f t="shared" si="320"/>
        <v/>
      </c>
      <c r="V601" s="13"/>
    </row>
    <row r="602" spans="1:22" ht="13.2" customHeight="1" x14ac:dyDescent="0.3">
      <c r="A602" s="28"/>
      <c r="B602" s="28"/>
      <c r="C602" s="28"/>
      <c r="D602" s="28"/>
      <c r="E602" s="28"/>
      <c r="F602" s="28"/>
      <c r="G602" s="37"/>
      <c r="H602" s="28"/>
      <c r="I602" s="28"/>
      <c r="J602" s="28"/>
      <c r="K602" s="28"/>
      <c r="L602" s="28"/>
      <c r="M602" s="28"/>
      <c r="N602" s="28"/>
      <c r="O602" s="29"/>
      <c r="P602" t="str">
        <f>IF(D$148="","",D$148)</f>
        <v/>
      </c>
      <c r="Q602" t="s">
        <v>738</v>
      </c>
      <c r="R602" t="s">
        <v>25</v>
      </c>
      <c r="S602" t="s">
        <v>432</v>
      </c>
      <c r="U602" t="str">
        <f t="shared" si="317"/>
        <v/>
      </c>
      <c r="V602" s="13" t="str">
        <f t="shared" ref="V602" si="323">IF(OR($N$15="Int.",ISBLANK($N$15)),"",IF(AND(U603="NO*",U605="NO*"),"Case 0",IF(U602="VALID",IF(U604="VALID",IF(U603="YES",IF(U605="YES","Case 1","Case 2"),IF(U605="YES","Case 3","Case 4")),IF(U603="YES",IF(U605="YES","Case 5","Case 6"),IF(U605="YES","Case 7","Case 8"))),IF(U604="VALID",IF(U603="YES",IF(U605="YES","Case 9","Case 10"),IF(U605="YES","Case 11","Case 12")),IF(U603="YES",IF(U605="YES","Case 13","Case 14"),IF(U605="YES","Case 15","Case 16"))))))</f>
        <v/>
      </c>
    </row>
    <row r="603" spans="1:22" ht="13.2" customHeight="1" x14ac:dyDescent="0.3">
      <c r="A603" s="28"/>
      <c r="B603" s="28"/>
      <c r="C603" s="28"/>
      <c r="D603" s="28"/>
      <c r="E603" s="28"/>
      <c r="F603" s="28"/>
      <c r="G603" s="37"/>
      <c r="H603" s="28"/>
      <c r="I603" s="28"/>
      <c r="J603" s="28"/>
      <c r="K603" s="28"/>
      <c r="L603" s="28"/>
      <c r="M603" s="28"/>
      <c r="N603" s="28"/>
      <c r="O603" s="29"/>
      <c r="P603" t="str">
        <f t="shared" ref="P603:P605" si="324">IF(D$148="","",D$148)</f>
        <v/>
      </c>
      <c r="Q603" t="s">
        <v>738</v>
      </c>
      <c r="R603" t="s">
        <v>32</v>
      </c>
      <c r="S603" t="s">
        <v>432</v>
      </c>
      <c r="U603" t="str">
        <f t="shared" si="320"/>
        <v/>
      </c>
      <c r="V603" s="13"/>
    </row>
    <row r="604" spans="1:22" ht="13.2" customHeight="1" x14ac:dyDescent="0.3">
      <c r="A604" s="28"/>
      <c r="B604" s="28"/>
      <c r="C604" s="28"/>
      <c r="D604" s="28"/>
      <c r="E604" s="28"/>
      <c r="F604" s="28"/>
      <c r="G604" s="37"/>
      <c r="H604" s="28"/>
      <c r="I604" s="28"/>
      <c r="J604" s="28"/>
      <c r="K604" s="28"/>
      <c r="L604" s="28"/>
      <c r="M604" s="28"/>
      <c r="N604" s="28"/>
      <c r="O604" s="29"/>
      <c r="P604" t="str">
        <f t="shared" si="324"/>
        <v/>
      </c>
      <c r="Q604" t="s">
        <v>739</v>
      </c>
      <c r="R604" t="s">
        <v>25</v>
      </c>
      <c r="S604" t="s">
        <v>432</v>
      </c>
      <c r="U604" t="str">
        <f t="shared" si="317"/>
        <v/>
      </c>
      <c r="V604" s="13"/>
    </row>
    <row r="605" spans="1:22" ht="13.2" customHeight="1" x14ac:dyDescent="0.3">
      <c r="A605" s="28"/>
      <c r="B605" s="28"/>
      <c r="C605" s="28"/>
      <c r="D605" s="28"/>
      <c r="E605" s="28"/>
      <c r="F605" s="28"/>
      <c r="G605" s="37"/>
      <c r="H605" s="28"/>
      <c r="I605" s="28"/>
      <c r="J605" s="28"/>
      <c r="K605" s="28"/>
      <c r="L605" s="28"/>
      <c r="M605" s="28"/>
      <c r="N605" s="28"/>
      <c r="O605" s="29"/>
      <c r="P605" t="str">
        <f t="shared" si="324"/>
        <v/>
      </c>
      <c r="Q605" t="s">
        <v>739</v>
      </c>
      <c r="R605" t="s">
        <v>32</v>
      </c>
      <c r="S605" t="s">
        <v>432</v>
      </c>
      <c r="U605" t="str">
        <f t="shared" si="320"/>
        <v/>
      </c>
      <c r="V605" s="13"/>
    </row>
    <row r="606" spans="1:22" ht="13.2" customHeight="1" x14ac:dyDescent="0.3">
      <c r="A606" s="28"/>
      <c r="B606" s="28"/>
      <c r="C606" s="28"/>
      <c r="D606" s="28"/>
      <c r="E606" s="28"/>
      <c r="F606" s="28"/>
      <c r="G606" s="37"/>
      <c r="H606" s="28"/>
      <c r="I606" s="28"/>
      <c r="J606" s="28"/>
      <c r="K606" s="28"/>
      <c r="L606" s="28"/>
      <c r="M606" s="28"/>
      <c r="N606" s="28"/>
      <c r="O606" s="29"/>
      <c r="P606" t="str">
        <f>IF(D$149="","",D$149)</f>
        <v/>
      </c>
      <c r="Q606" t="s">
        <v>100</v>
      </c>
      <c r="R606" t="s">
        <v>25</v>
      </c>
      <c r="S606" t="s">
        <v>435</v>
      </c>
      <c r="U606" t="str">
        <f t="shared" si="317"/>
        <v/>
      </c>
      <c r="V606" s="13" t="str">
        <f t="shared" ref="V606" si="325">IF(OR($N$15="Int.",ISBLANK($N$15)),"",IF(AND(U607="NO*",U609="NO*"),"Case 0",IF(U606="VALID",IF(U608="VALID",IF(U607="YES",IF(U609="YES","Case 1","Case 2"),IF(U609="YES","Case 3","Case 4")),IF(U607="YES",IF(U609="YES","Case 5","Case 6"),IF(U609="YES","Case 7","Case 8"))),IF(U608="VALID",IF(U607="YES",IF(U609="YES","Case 9","Case 10"),IF(U609="YES","Case 11","Case 12")),IF(U607="YES",IF(U609="YES","Case 13","Case 14"),IF(U609="YES","Case 15","Case 16"))))))</f>
        <v/>
      </c>
    </row>
    <row r="607" spans="1:22" ht="13.2" customHeight="1" x14ac:dyDescent="0.3">
      <c r="A607" s="28"/>
      <c r="B607" s="28"/>
      <c r="C607" s="28"/>
      <c r="D607" s="28"/>
      <c r="E607" s="28"/>
      <c r="F607" s="28"/>
      <c r="G607" s="37"/>
      <c r="H607" s="28"/>
      <c r="I607" s="28"/>
      <c r="J607" s="28"/>
      <c r="K607" s="28"/>
      <c r="L607" s="28"/>
      <c r="M607" s="28"/>
      <c r="N607" s="28"/>
      <c r="O607" s="29"/>
      <c r="P607" t="str">
        <f t="shared" ref="P607:P609" si="326">IF(D$149="","",D$149)</f>
        <v/>
      </c>
      <c r="Q607" t="s">
        <v>100</v>
      </c>
      <c r="R607" t="s">
        <v>32</v>
      </c>
      <c r="S607" t="s">
        <v>435</v>
      </c>
      <c r="U607" t="str">
        <f t="shared" si="320"/>
        <v/>
      </c>
      <c r="V607" s="13"/>
    </row>
    <row r="608" spans="1:22" ht="13.2" customHeight="1" x14ac:dyDescent="0.3">
      <c r="A608" s="28"/>
      <c r="B608" s="28"/>
      <c r="C608" s="28"/>
      <c r="D608" s="28"/>
      <c r="E608" s="28"/>
      <c r="F608" s="28"/>
      <c r="G608" s="37"/>
      <c r="H608" s="28"/>
      <c r="I608" s="28"/>
      <c r="J608" s="28"/>
      <c r="K608" s="28"/>
      <c r="L608" s="28"/>
      <c r="M608" s="28"/>
      <c r="N608" s="28"/>
      <c r="O608" s="29"/>
      <c r="P608" t="str">
        <f t="shared" si="326"/>
        <v/>
      </c>
      <c r="Q608" t="s">
        <v>103</v>
      </c>
      <c r="R608" t="s">
        <v>25</v>
      </c>
      <c r="S608" t="s">
        <v>435</v>
      </c>
      <c r="U608" t="str">
        <f t="shared" si="317"/>
        <v/>
      </c>
      <c r="V608" s="13"/>
    </row>
    <row r="609" spans="1:22" ht="13.2" customHeight="1" x14ac:dyDescent="0.3">
      <c r="A609" s="28"/>
      <c r="B609" s="28"/>
      <c r="C609" s="28"/>
      <c r="D609" s="28"/>
      <c r="E609" s="28"/>
      <c r="F609" s="28"/>
      <c r="G609" s="37"/>
      <c r="H609" s="28"/>
      <c r="I609" s="28"/>
      <c r="J609" s="28"/>
      <c r="K609" s="28"/>
      <c r="L609" s="28"/>
      <c r="M609" s="28"/>
      <c r="N609" s="28"/>
      <c r="O609" s="29"/>
      <c r="P609" t="str">
        <f t="shared" si="326"/>
        <v/>
      </c>
      <c r="Q609" t="s">
        <v>103</v>
      </c>
      <c r="R609" t="s">
        <v>32</v>
      </c>
      <c r="S609" t="s">
        <v>435</v>
      </c>
      <c r="U609" t="str">
        <f t="shared" si="320"/>
        <v/>
      </c>
      <c r="V609" s="13"/>
    </row>
    <row r="610" spans="1:22" ht="13.2" customHeight="1" x14ac:dyDescent="0.3">
      <c r="A610" s="28"/>
      <c r="B610" s="28"/>
      <c r="C610" s="28"/>
      <c r="D610" s="28"/>
      <c r="E610" s="28"/>
      <c r="F610" s="28"/>
      <c r="G610" s="37"/>
      <c r="H610" s="28"/>
      <c r="I610" s="28"/>
      <c r="J610" s="28"/>
      <c r="K610" s="28"/>
      <c r="L610" s="28"/>
      <c r="M610" s="28"/>
      <c r="N610" s="28"/>
      <c r="O610" s="29"/>
      <c r="P610" t="str">
        <f>IF(D$150="","",D$150)</f>
        <v/>
      </c>
      <c r="Q610" t="s">
        <v>740</v>
      </c>
      <c r="R610" t="s">
        <v>25</v>
      </c>
      <c r="S610" t="s">
        <v>437</v>
      </c>
      <c r="U610" t="str">
        <f t="shared" si="317"/>
        <v/>
      </c>
      <c r="V610" s="13" t="str">
        <f t="shared" ref="V610" si="327">IF(OR($N$15="Int.",ISBLANK($N$15)),"",IF(AND(U611="NO*",U613="NO*"),"Case 0",IF(U610="VALID",IF(U612="VALID",IF(U611="YES",IF(U613="YES","Case 1","Case 2"),IF(U613="YES","Case 3","Case 4")),IF(U611="YES",IF(U613="YES","Case 5","Case 6"),IF(U613="YES","Case 7","Case 8"))),IF(U612="VALID",IF(U611="YES",IF(U613="YES","Case 9","Case 10"),IF(U613="YES","Case 11","Case 12")),IF(U611="YES",IF(U613="YES","Case 13","Case 14"),IF(U613="YES","Case 15","Case 16"))))))</f>
        <v/>
      </c>
    </row>
    <row r="611" spans="1:22" ht="13.2" customHeight="1" x14ac:dyDescent="0.3">
      <c r="A611" s="28"/>
      <c r="B611" s="28"/>
      <c r="C611" s="28"/>
      <c r="D611" s="28"/>
      <c r="E611" s="28"/>
      <c r="F611" s="28"/>
      <c r="G611" s="37"/>
      <c r="H611" s="28"/>
      <c r="I611" s="28"/>
      <c r="J611" s="28"/>
      <c r="K611" s="28"/>
      <c r="L611" s="28"/>
      <c r="M611" s="28"/>
      <c r="N611" s="28"/>
      <c r="O611" s="29"/>
      <c r="P611" t="str">
        <f t="shared" ref="P611:P613" si="328">IF(D$150="","",D$150)</f>
        <v/>
      </c>
      <c r="Q611" t="s">
        <v>740</v>
      </c>
      <c r="R611" t="s">
        <v>32</v>
      </c>
      <c r="S611" t="s">
        <v>437</v>
      </c>
      <c r="U611" t="str">
        <f t="shared" si="320"/>
        <v/>
      </c>
      <c r="V611" s="13"/>
    </row>
    <row r="612" spans="1:22" ht="13.2" customHeight="1" x14ac:dyDescent="0.3">
      <c r="A612" s="28"/>
      <c r="B612" s="28"/>
      <c r="C612" s="28"/>
      <c r="D612" s="28"/>
      <c r="E612" s="28"/>
      <c r="F612" s="28"/>
      <c r="G612" s="37"/>
      <c r="H612" s="28"/>
      <c r="I612" s="28"/>
      <c r="J612" s="28"/>
      <c r="K612" s="28"/>
      <c r="L612" s="28"/>
      <c r="M612" s="28"/>
      <c r="N612" s="28"/>
      <c r="O612" s="29"/>
      <c r="P612" t="str">
        <f t="shared" si="328"/>
        <v/>
      </c>
      <c r="Q612" t="s">
        <v>741</v>
      </c>
      <c r="R612" t="s">
        <v>25</v>
      </c>
      <c r="S612" t="s">
        <v>437</v>
      </c>
      <c r="U612" t="str">
        <f t="shared" si="317"/>
        <v/>
      </c>
      <c r="V612" s="13"/>
    </row>
    <row r="613" spans="1:22" ht="13.2" customHeight="1" x14ac:dyDescent="0.3">
      <c r="A613" s="28"/>
      <c r="B613" s="28"/>
      <c r="C613" s="28"/>
      <c r="D613" s="28"/>
      <c r="E613" s="28"/>
      <c r="F613" s="28"/>
      <c r="G613" s="37"/>
      <c r="H613" s="28"/>
      <c r="I613" s="28"/>
      <c r="J613" s="28"/>
      <c r="K613" s="28"/>
      <c r="L613" s="28"/>
      <c r="M613" s="28"/>
      <c r="N613" s="28"/>
      <c r="O613" s="29"/>
      <c r="P613" t="str">
        <f t="shared" si="328"/>
        <v/>
      </c>
      <c r="Q613" t="s">
        <v>741</v>
      </c>
      <c r="R613" t="s">
        <v>32</v>
      </c>
      <c r="S613" t="s">
        <v>437</v>
      </c>
      <c r="U613" t="str">
        <f t="shared" si="320"/>
        <v/>
      </c>
      <c r="V613" s="13"/>
    </row>
    <row r="614" spans="1:22" ht="13.2" customHeight="1" x14ac:dyDescent="0.3">
      <c r="A614" s="28"/>
      <c r="B614" s="28"/>
      <c r="C614" s="28"/>
      <c r="D614" s="28"/>
      <c r="E614" s="28"/>
      <c r="F614" s="28"/>
      <c r="G614" s="37"/>
      <c r="H614" s="28"/>
      <c r="I614" s="28"/>
      <c r="J614" s="28"/>
      <c r="K614" s="28"/>
      <c r="L614" s="28"/>
      <c r="M614" s="28"/>
      <c r="N614" s="28"/>
      <c r="O614" s="29"/>
      <c r="P614" t="str">
        <f>IF(D$151="","",D$151)</f>
        <v/>
      </c>
      <c r="Q614" t="s">
        <v>742</v>
      </c>
      <c r="R614" t="s">
        <v>25</v>
      </c>
      <c r="S614" t="s">
        <v>440</v>
      </c>
      <c r="U614" t="str">
        <f t="shared" si="317"/>
        <v/>
      </c>
      <c r="V614" s="13" t="str">
        <f t="shared" ref="V614" si="329">IF(OR($N$15="Int.",ISBLANK($N$15)),"",IF(AND(U615="NO*",U617="NO*"),"Case 0",IF(U614="VALID",IF(U616="VALID",IF(U615="YES",IF(U617="YES","Case 1","Case 2"),IF(U617="YES","Case 3","Case 4")),IF(U615="YES",IF(U617="YES","Case 5","Case 6"),IF(U617="YES","Case 7","Case 8"))),IF(U616="VALID",IF(U615="YES",IF(U617="YES","Case 9","Case 10"),IF(U617="YES","Case 11","Case 12")),IF(U615="YES",IF(U617="YES","Case 13","Case 14"),IF(U617="YES","Case 15","Case 16"))))))</f>
        <v/>
      </c>
    </row>
    <row r="615" spans="1:22" ht="13.2" customHeight="1" x14ac:dyDescent="0.3">
      <c r="A615" s="28"/>
      <c r="B615" s="28"/>
      <c r="C615" s="28"/>
      <c r="D615" s="28"/>
      <c r="E615" s="28"/>
      <c r="F615" s="28"/>
      <c r="G615" s="37"/>
      <c r="H615" s="28"/>
      <c r="I615" s="28"/>
      <c r="J615" s="28"/>
      <c r="K615" s="28"/>
      <c r="L615" s="28"/>
      <c r="M615" s="28"/>
      <c r="N615" s="28"/>
      <c r="O615" s="29"/>
      <c r="P615" t="str">
        <f t="shared" ref="P615:P617" si="330">IF(D$151="","",D$151)</f>
        <v/>
      </c>
      <c r="Q615" t="s">
        <v>742</v>
      </c>
      <c r="R615" t="s">
        <v>32</v>
      </c>
      <c r="S615" t="s">
        <v>440</v>
      </c>
      <c r="U615" t="str">
        <f t="shared" si="320"/>
        <v/>
      </c>
      <c r="V615" s="13"/>
    </row>
    <row r="616" spans="1:22" ht="13.2" customHeight="1" x14ac:dyDescent="0.3">
      <c r="A616" s="28"/>
      <c r="B616" s="28"/>
      <c r="C616" s="28"/>
      <c r="D616" s="28"/>
      <c r="E616" s="28"/>
      <c r="F616" s="28"/>
      <c r="G616" s="37"/>
      <c r="H616" s="28"/>
      <c r="I616" s="28"/>
      <c r="J616" s="28"/>
      <c r="K616" s="28"/>
      <c r="L616" s="28"/>
      <c r="M616" s="28"/>
      <c r="N616" s="28"/>
      <c r="O616" s="29"/>
      <c r="P616" t="str">
        <f t="shared" si="330"/>
        <v/>
      </c>
      <c r="Q616" t="s">
        <v>743</v>
      </c>
      <c r="R616" t="s">
        <v>25</v>
      </c>
      <c r="S616" t="s">
        <v>440</v>
      </c>
      <c r="U616" t="str">
        <f t="shared" si="317"/>
        <v/>
      </c>
      <c r="V616" s="13"/>
    </row>
    <row r="617" spans="1:22" ht="13.2" customHeight="1" x14ac:dyDescent="0.3">
      <c r="A617" s="28"/>
      <c r="B617" s="28"/>
      <c r="C617" s="28"/>
      <c r="D617" s="28"/>
      <c r="E617" s="28"/>
      <c r="F617" s="28"/>
      <c r="G617" s="37"/>
      <c r="H617" s="28"/>
      <c r="I617" s="28"/>
      <c r="J617" s="28"/>
      <c r="K617" s="28"/>
      <c r="L617" s="28"/>
      <c r="M617" s="28"/>
      <c r="N617" s="28"/>
      <c r="O617" s="29"/>
      <c r="P617" t="str">
        <f t="shared" si="330"/>
        <v/>
      </c>
      <c r="Q617" t="s">
        <v>743</v>
      </c>
      <c r="R617" t="s">
        <v>32</v>
      </c>
      <c r="S617" t="s">
        <v>440</v>
      </c>
      <c r="U617" t="str">
        <f t="shared" si="320"/>
        <v/>
      </c>
      <c r="V617" s="13"/>
    </row>
    <row r="618" spans="1:22" ht="13.2" customHeight="1" x14ac:dyDescent="0.3">
      <c r="A618" s="28"/>
      <c r="B618" s="28"/>
      <c r="C618" s="28"/>
      <c r="D618" s="28"/>
      <c r="E618" s="28"/>
      <c r="F618" s="28"/>
      <c r="G618" s="37"/>
      <c r="H618" s="28"/>
      <c r="I618" s="28"/>
      <c r="J618" s="28"/>
      <c r="K618" s="28"/>
      <c r="L618" s="28"/>
      <c r="M618" s="28"/>
      <c r="N618" s="28"/>
      <c r="O618" s="29"/>
      <c r="P618" t="str">
        <f>IF(D$152="","",D$152)</f>
        <v/>
      </c>
      <c r="Q618" t="s">
        <v>744</v>
      </c>
      <c r="R618" t="s">
        <v>25</v>
      </c>
      <c r="S618" t="s">
        <v>442</v>
      </c>
      <c r="U618" t="str">
        <f t="shared" si="317"/>
        <v/>
      </c>
      <c r="V618" s="13" t="str">
        <f t="shared" ref="V618" si="331">IF(OR($N$15="Int.",ISBLANK($N$15)),"",IF(AND(U619="NO*",U621="NO*"),"Case 0",IF(U618="VALID",IF(U620="VALID",IF(U619="YES",IF(U621="YES","Case 1","Case 2"),IF(U621="YES","Case 3","Case 4")),IF(U619="YES",IF(U621="YES","Case 5","Case 6"),IF(U621="YES","Case 7","Case 8"))),IF(U620="VALID",IF(U619="YES",IF(U621="YES","Case 9","Case 10"),IF(U621="YES","Case 11","Case 12")),IF(U619="YES",IF(U621="YES","Case 13","Case 14"),IF(U621="YES","Case 15","Case 16"))))))</f>
        <v/>
      </c>
    </row>
    <row r="619" spans="1:22" ht="13.2" customHeight="1" x14ac:dyDescent="0.3">
      <c r="A619" s="28"/>
      <c r="B619" s="28"/>
      <c r="C619" s="28"/>
      <c r="D619" s="28"/>
      <c r="E619" s="28"/>
      <c r="F619" s="28"/>
      <c r="G619" s="37"/>
      <c r="H619" s="28"/>
      <c r="I619" s="28"/>
      <c r="J619" s="28"/>
      <c r="K619" s="28"/>
      <c r="L619" s="28"/>
      <c r="M619" s="28"/>
      <c r="N619" s="28"/>
      <c r="O619" s="29"/>
      <c r="P619" t="str">
        <f t="shared" ref="P619:P621" si="332">IF(D$152="","",D$152)</f>
        <v/>
      </c>
      <c r="Q619" t="s">
        <v>744</v>
      </c>
      <c r="R619" t="s">
        <v>32</v>
      </c>
      <c r="S619" t="s">
        <v>442</v>
      </c>
      <c r="U619" t="str">
        <f t="shared" si="320"/>
        <v/>
      </c>
      <c r="V619" s="13"/>
    </row>
    <row r="620" spans="1:22" ht="13.2" customHeight="1" x14ac:dyDescent="0.3">
      <c r="A620" s="28"/>
      <c r="B620" s="28"/>
      <c r="C620" s="28"/>
      <c r="D620" s="28"/>
      <c r="E620" s="28"/>
      <c r="F620" s="28"/>
      <c r="G620" s="37"/>
      <c r="H620" s="28"/>
      <c r="I620" s="28"/>
      <c r="J620" s="28"/>
      <c r="K620" s="28"/>
      <c r="L620" s="28"/>
      <c r="M620" s="28"/>
      <c r="N620" s="28"/>
      <c r="O620" s="29"/>
      <c r="P620" t="str">
        <f t="shared" si="332"/>
        <v/>
      </c>
      <c r="Q620" t="s">
        <v>745</v>
      </c>
      <c r="R620" t="s">
        <v>25</v>
      </c>
      <c r="S620" t="s">
        <v>442</v>
      </c>
      <c r="U620" t="str">
        <f t="shared" si="317"/>
        <v/>
      </c>
      <c r="V620" s="13"/>
    </row>
    <row r="621" spans="1:22" ht="13.2" customHeight="1" x14ac:dyDescent="0.3">
      <c r="A621" s="28"/>
      <c r="B621" s="28"/>
      <c r="C621" s="28"/>
      <c r="D621" s="28"/>
      <c r="E621" s="28"/>
      <c r="F621" s="28"/>
      <c r="G621" s="37"/>
      <c r="H621" s="28"/>
      <c r="I621" s="28"/>
      <c r="J621" s="28"/>
      <c r="K621" s="28"/>
      <c r="L621" s="28"/>
      <c r="M621" s="28"/>
      <c r="N621" s="28"/>
      <c r="O621" s="29"/>
      <c r="P621" t="str">
        <f t="shared" si="332"/>
        <v/>
      </c>
      <c r="Q621" t="s">
        <v>745</v>
      </c>
      <c r="R621" t="s">
        <v>32</v>
      </c>
      <c r="S621" t="s">
        <v>442</v>
      </c>
      <c r="U621" t="str">
        <f t="shared" si="320"/>
        <v/>
      </c>
      <c r="V621" s="13"/>
    </row>
    <row r="622" spans="1:22" ht="13.2" customHeight="1" x14ac:dyDescent="0.3">
      <c r="A622" s="28"/>
      <c r="B622" s="28"/>
      <c r="C622" s="28"/>
      <c r="D622" s="28"/>
      <c r="E622" s="28"/>
      <c r="F622" s="28"/>
      <c r="G622" s="37"/>
      <c r="H622" s="28"/>
      <c r="I622" s="28"/>
      <c r="J622" s="28"/>
      <c r="K622" s="28"/>
      <c r="L622" s="28"/>
      <c r="M622" s="28"/>
      <c r="N622" s="28"/>
      <c r="O622" s="29"/>
      <c r="P622" t="str">
        <f>IF(D$153="","",D$153)</f>
        <v/>
      </c>
      <c r="Q622" t="s">
        <v>746</v>
      </c>
      <c r="R622" t="s">
        <v>25</v>
      </c>
      <c r="S622" t="s">
        <v>445</v>
      </c>
      <c r="U622" t="str">
        <f t="shared" si="317"/>
        <v/>
      </c>
      <c r="V622" s="13" t="str">
        <f t="shared" ref="V622" si="333">IF(OR($N$15="Int.",ISBLANK($N$15)),"",IF(AND(U623="NO*",U625="NO*"),"Case 0",IF(U622="VALID",IF(U624="VALID",IF(U623="YES",IF(U625="YES","Case 1","Case 2"),IF(U625="YES","Case 3","Case 4")),IF(U623="YES",IF(U625="YES","Case 5","Case 6"),IF(U625="YES","Case 7","Case 8"))),IF(U624="VALID",IF(U623="YES",IF(U625="YES","Case 9","Case 10"),IF(U625="YES","Case 11","Case 12")),IF(U623="YES",IF(U625="YES","Case 13","Case 14"),IF(U625="YES","Case 15","Case 16"))))))</f>
        <v/>
      </c>
    </row>
    <row r="623" spans="1:22" ht="13.2" customHeight="1" x14ac:dyDescent="0.3">
      <c r="A623" s="28"/>
      <c r="B623" s="28"/>
      <c r="C623" s="28"/>
      <c r="D623" s="28"/>
      <c r="E623" s="28"/>
      <c r="F623" s="28"/>
      <c r="G623" s="37"/>
      <c r="H623" s="28"/>
      <c r="I623" s="28"/>
      <c r="J623" s="28"/>
      <c r="K623" s="28"/>
      <c r="L623" s="28"/>
      <c r="M623" s="28"/>
      <c r="N623" s="28"/>
      <c r="O623" s="29"/>
      <c r="P623" t="str">
        <f t="shared" ref="P623:P625" si="334">IF(D$153="","",D$153)</f>
        <v/>
      </c>
      <c r="Q623" t="s">
        <v>746</v>
      </c>
      <c r="R623" t="s">
        <v>32</v>
      </c>
      <c r="S623" t="s">
        <v>445</v>
      </c>
      <c r="U623" t="str">
        <f t="shared" si="320"/>
        <v/>
      </c>
      <c r="V623" s="13"/>
    </row>
    <row r="624" spans="1:22" ht="13.2" customHeight="1" x14ac:dyDescent="0.3">
      <c r="A624" s="28"/>
      <c r="B624" s="28"/>
      <c r="C624" s="28"/>
      <c r="D624" s="28"/>
      <c r="E624" s="28"/>
      <c r="F624" s="28"/>
      <c r="G624" s="37"/>
      <c r="H624" s="28"/>
      <c r="I624" s="28"/>
      <c r="J624" s="28"/>
      <c r="K624" s="28"/>
      <c r="L624" s="28"/>
      <c r="M624" s="28"/>
      <c r="N624" s="28"/>
      <c r="O624" s="29"/>
      <c r="P624" t="str">
        <f t="shared" si="334"/>
        <v/>
      </c>
      <c r="Q624" t="s">
        <v>747</v>
      </c>
      <c r="R624" t="s">
        <v>25</v>
      </c>
      <c r="S624" t="s">
        <v>445</v>
      </c>
      <c r="U624" t="str">
        <f t="shared" si="317"/>
        <v/>
      </c>
      <c r="V624" s="13"/>
    </row>
    <row r="625" spans="1:22" ht="13.2" customHeight="1" x14ac:dyDescent="0.3">
      <c r="A625" s="28"/>
      <c r="B625" s="28"/>
      <c r="C625" s="28"/>
      <c r="D625" s="28"/>
      <c r="E625" s="28"/>
      <c r="F625" s="28"/>
      <c r="G625" s="37"/>
      <c r="H625" s="28"/>
      <c r="I625" s="28"/>
      <c r="J625" s="28"/>
      <c r="K625" s="28"/>
      <c r="L625" s="28"/>
      <c r="M625" s="28"/>
      <c r="N625" s="28"/>
      <c r="O625" s="29"/>
      <c r="P625" t="str">
        <f t="shared" si="334"/>
        <v/>
      </c>
      <c r="Q625" t="s">
        <v>747</v>
      </c>
      <c r="R625" t="s">
        <v>32</v>
      </c>
      <c r="S625" t="s">
        <v>445</v>
      </c>
      <c r="U625" t="str">
        <f t="shared" si="320"/>
        <v/>
      </c>
      <c r="V625" s="13"/>
    </row>
    <row r="626" spans="1:22" ht="13.2" customHeight="1" x14ac:dyDescent="0.3">
      <c r="A626" s="28"/>
      <c r="B626" s="28"/>
      <c r="C626" s="28"/>
      <c r="D626" s="28"/>
      <c r="E626" s="28"/>
      <c r="F626" s="28"/>
      <c r="G626" s="37"/>
      <c r="H626" s="28"/>
      <c r="I626" s="28"/>
      <c r="J626" s="28"/>
      <c r="K626" s="28"/>
      <c r="L626" s="28"/>
      <c r="M626" s="28"/>
      <c r="N626" s="28"/>
      <c r="O626" s="29"/>
      <c r="P626" t="str">
        <f>IF(D$154="","",D$154)</f>
        <v/>
      </c>
      <c r="Q626" t="s">
        <v>748</v>
      </c>
      <c r="R626" t="s">
        <v>25</v>
      </c>
      <c r="S626" t="s">
        <v>447</v>
      </c>
      <c r="U626" t="str">
        <f t="shared" si="317"/>
        <v/>
      </c>
      <c r="V626" s="13" t="str">
        <f t="shared" ref="V626" si="335">IF(OR($N$15="Int.",ISBLANK($N$15)),"",IF(AND(U627="NO*",U629="NO*"),"Case 0",IF(U626="VALID",IF(U628="VALID",IF(U627="YES",IF(U629="YES","Case 1","Case 2"),IF(U629="YES","Case 3","Case 4")),IF(U627="YES",IF(U629="YES","Case 5","Case 6"),IF(U629="YES","Case 7","Case 8"))),IF(U628="VALID",IF(U627="YES",IF(U629="YES","Case 9","Case 10"),IF(U629="YES","Case 11","Case 12")),IF(U627="YES",IF(U629="YES","Case 13","Case 14"),IF(U629="YES","Case 15","Case 16"))))))</f>
        <v/>
      </c>
    </row>
    <row r="627" spans="1:22" ht="13.2" customHeight="1" x14ac:dyDescent="0.3">
      <c r="A627" s="28"/>
      <c r="B627" s="28"/>
      <c r="C627" s="28"/>
      <c r="D627" s="28"/>
      <c r="E627" s="28"/>
      <c r="F627" s="28"/>
      <c r="G627" s="37"/>
      <c r="H627" s="28"/>
      <c r="I627" s="28"/>
      <c r="J627" s="28"/>
      <c r="K627" s="28"/>
      <c r="L627" s="28"/>
      <c r="M627" s="28"/>
      <c r="N627" s="28"/>
      <c r="O627" s="29"/>
      <c r="P627" t="str">
        <f t="shared" ref="P627:P629" si="336">IF(D$154="","",D$154)</f>
        <v/>
      </c>
      <c r="Q627" t="s">
        <v>748</v>
      </c>
      <c r="R627" t="s">
        <v>32</v>
      </c>
      <c r="S627" t="s">
        <v>447</v>
      </c>
      <c r="U627" t="str">
        <f t="shared" si="320"/>
        <v/>
      </c>
      <c r="V627" s="13"/>
    </row>
    <row r="628" spans="1:22" ht="13.2" customHeight="1" x14ac:dyDescent="0.3">
      <c r="A628" s="28"/>
      <c r="B628" s="28"/>
      <c r="C628" s="28"/>
      <c r="D628" s="28"/>
      <c r="E628" s="28"/>
      <c r="F628" s="28"/>
      <c r="G628" s="37"/>
      <c r="H628" s="28"/>
      <c r="I628" s="28"/>
      <c r="J628" s="28"/>
      <c r="K628" s="28"/>
      <c r="L628" s="28"/>
      <c r="M628" s="28"/>
      <c r="N628" s="28"/>
      <c r="O628" s="29"/>
      <c r="P628" t="str">
        <f t="shared" si="336"/>
        <v/>
      </c>
      <c r="Q628" t="s">
        <v>749</v>
      </c>
      <c r="R628" t="s">
        <v>25</v>
      </c>
      <c r="S628" t="s">
        <v>447</v>
      </c>
      <c r="U628" t="str">
        <f t="shared" si="317"/>
        <v/>
      </c>
      <c r="V628" s="13"/>
    </row>
    <row r="629" spans="1:22" ht="13.2" customHeight="1" x14ac:dyDescent="0.3">
      <c r="A629" s="28"/>
      <c r="B629" s="28"/>
      <c r="C629" s="28"/>
      <c r="D629" s="28"/>
      <c r="E629" s="28"/>
      <c r="F629" s="28"/>
      <c r="G629" s="37"/>
      <c r="H629" s="28"/>
      <c r="I629" s="28"/>
      <c r="J629" s="28"/>
      <c r="K629" s="28"/>
      <c r="L629" s="28"/>
      <c r="M629" s="28"/>
      <c r="N629" s="28"/>
      <c r="O629" s="29"/>
      <c r="P629" t="str">
        <f t="shared" si="336"/>
        <v/>
      </c>
      <c r="Q629" t="s">
        <v>749</v>
      </c>
      <c r="R629" t="s">
        <v>32</v>
      </c>
      <c r="S629" t="s">
        <v>447</v>
      </c>
      <c r="U629" t="str">
        <f t="shared" si="320"/>
        <v/>
      </c>
      <c r="V629" s="13"/>
    </row>
    <row r="630" spans="1:22" ht="13.2" customHeight="1" x14ac:dyDescent="0.3">
      <c r="A630" s="28"/>
      <c r="B630" s="28"/>
      <c r="C630" s="28"/>
      <c r="D630" s="28"/>
      <c r="E630" s="28"/>
      <c r="F630" s="28"/>
      <c r="G630" s="37"/>
      <c r="H630" s="28"/>
      <c r="I630" s="28"/>
      <c r="J630" s="28"/>
      <c r="K630" s="28"/>
      <c r="L630" s="28"/>
      <c r="M630" s="28"/>
      <c r="N630" s="28"/>
      <c r="O630" s="29"/>
      <c r="P630" t="str">
        <f>IF(D$155="","",D$155)</f>
        <v/>
      </c>
      <c r="Q630" t="s">
        <v>750</v>
      </c>
      <c r="R630" t="s">
        <v>25</v>
      </c>
      <c r="S630" t="s">
        <v>450</v>
      </c>
      <c r="U630" t="str">
        <f t="shared" si="317"/>
        <v/>
      </c>
      <c r="V630" s="13" t="str">
        <f t="shared" ref="V630" si="337">IF(OR($N$15="Int.",ISBLANK($N$15)),"",IF(AND(U631="NO*",U633="NO*"),"Case 0",IF(U630="VALID",IF(U632="VALID",IF(U631="YES",IF(U633="YES","Case 1","Case 2"),IF(U633="YES","Case 3","Case 4")),IF(U631="YES",IF(U633="YES","Case 5","Case 6"),IF(U633="YES","Case 7","Case 8"))),IF(U632="VALID",IF(U631="YES",IF(U633="YES","Case 9","Case 10"),IF(U633="YES","Case 11","Case 12")),IF(U631="YES",IF(U633="YES","Case 13","Case 14"),IF(U633="YES","Case 15","Case 16"))))))</f>
        <v/>
      </c>
    </row>
    <row r="631" spans="1:22" ht="13.2" customHeight="1" x14ac:dyDescent="0.3">
      <c r="A631" s="28"/>
      <c r="B631" s="28"/>
      <c r="C631" s="28"/>
      <c r="D631" s="28"/>
      <c r="E631" s="28"/>
      <c r="F631" s="28"/>
      <c r="G631" s="37"/>
      <c r="H631" s="28"/>
      <c r="I631" s="28"/>
      <c r="J631" s="28"/>
      <c r="K631" s="28"/>
      <c r="L631" s="28"/>
      <c r="M631" s="28"/>
      <c r="N631" s="28"/>
      <c r="O631" s="29"/>
      <c r="P631" t="str">
        <f t="shared" ref="P631:P633" si="338">IF(D$155="","",D$155)</f>
        <v/>
      </c>
      <c r="Q631" t="s">
        <v>750</v>
      </c>
      <c r="R631" t="s">
        <v>32</v>
      </c>
      <c r="S631" t="s">
        <v>450</v>
      </c>
      <c r="U631" t="str">
        <f t="shared" si="320"/>
        <v/>
      </c>
      <c r="V631" s="13"/>
    </row>
    <row r="632" spans="1:22" ht="13.2" customHeight="1" x14ac:dyDescent="0.3">
      <c r="A632" s="28"/>
      <c r="B632" s="28"/>
      <c r="C632" s="28"/>
      <c r="D632" s="28"/>
      <c r="E632" s="28"/>
      <c r="F632" s="28"/>
      <c r="G632" s="37"/>
      <c r="H632" s="28"/>
      <c r="I632" s="28"/>
      <c r="J632" s="28"/>
      <c r="K632" s="28"/>
      <c r="L632" s="28"/>
      <c r="M632" s="28"/>
      <c r="N632" s="28"/>
      <c r="O632" s="29"/>
      <c r="P632" t="str">
        <f t="shared" si="338"/>
        <v/>
      </c>
      <c r="Q632" t="s">
        <v>751</v>
      </c>
      <c r="R632" t="s">
        <v>25</v>
      </c>
      <c r="S632" t="s">
        <v>450</v>
      </c>
      <c r="U632" t="str">
        <f t="shared" si="317"/>
        <v/>
      </c>
      <c r="V632" s="13"/>
    </row>
    <row r="633" spans="1:22" ht="13.2" customHeight="1" x14ac:dyDescent="0.3">
      <c r="A633" s="28"/>
      <c r="B633" s="28"/>
      <c r="C633" s="28"/>
      <c r="D633" s="28"/>
      <c r="E633" s="28"/>
      <c r="F633" s="28"/>
      <c r="G633" s="37"/>
      <c r="H633" s="28"/>
      <c r="I633" s="28"/>
      <c r="J633" s="28"/>
      <c r="K633" s="28"/>
      <c r="L633" s="28"/>
      <c r="M633" s="28"/>
      <c r="N633" s="28"/>
      <c r="O633" s="29"/>
      <c r="P633" t="str">
        <f t="shared" si="338"/>
        <v/>
      </c>
      <c r="Q633" t="s">
        <v>751</v>
      </c>
      <c r="R633" t="s">
        <v>32</v>
      </c>
      <c r="S633" t="s">
        <v>450</v>
      </c>
      <c r="U633" t="str">
        <f t="shared" si="320"/>
        <v/>
      </c>
      <c r="V633" s="13"/>
    </row>
    <row r="634" spans="1:22" ht="13.2" customHeight="1" x14ac:dyDescent="0.3">
      <c r="A634" s="28"/>
      <c r="B634" s="28"/>
      <c r="C634" s="28"/>
      <c r="D634" s="28"/>
      <c r="E634" s="28"/>
      <c r="F634" s="28"/>
      <c r="G634" s="37"/>
      <c r="H634" s="28"/>
      <c r="I634" s="28"/>
      <c r="J634" s="28"/>
      <c r="K634" s="28"/>
      <c r="L634" s="28"/>
      <c r="M634" s="28"/>
      <c r="N634" s="28"/>
      <c r="O634" s="29"/>
      <c r="P634" t="str">
        <f>IF(D$156="","",D$156)</f>
        <v/>
      </c>
      <c r="Q634" t="s">
        <v>752</v>
      </c>
      <c r="R634" t="s">
        <v>25</v>
      </c>
      <c r="S634" t="s">
        <v>452</v>
      </c>
      <c r="U634" t="str">
        <f t="shared" si="317"/>
        <v/>
      </c>
      <c r="V634" s="13" t="str">
        <f t="shared" ref="V634" si="339">IF(OR($N$15="Int.",ISBLANK($N$15)),"",IF(AND(U635="NO*",U637="NO*"),"Case 0",IF(U634="VALID",IF(U636="VALID",IF(U635="YES",IF(U637="YES","Case 1","Case 2"),IF(U637="YES","Case 3","Case 4")),IF(U635="YES",IF(U637="YES","Case 5","Case 6"),IF(U637="YES","Case 7","Case 8"))),IF(U636="VALID",IF(U635="YES",IF(U637="YES","Case 9","Case 10"),IF(U637="YES","Case 11","Case 12")),IF(U635="YES",IF(U637="YES","Case 13","Case 14"),IF(U637="YES","Case 15","Case 16"))))))</f>
        <v/>
      </c>
    </row>
    <row r="635" spans="1:22" ht="13.2" customHeight="1" x14ac:dyDescent="0.3">
      <c r="A635" s="28"/>
      <c r="B635" s="28"/>
      <c r="C635" s="28"/>
      <c r="D635" s="28"/>
      <c r="E635" s="28"/>
      <c r="F635" s="28"/>
      <c r="G635" s="37"/>
      <c r="H635" s="28"/>
      <c r="I635" s="28"/>
      <c r="J635" s="28"/>
      <c r="K635" s="28"/>
      <c r="L635" s="28"/>
      <c r="M635" s="28"/>
      <c r="N635" s="28"/>
      <c r="O635" s="29"/>
      <c r="P635" t="str">
        <f t="shared" ref="P635:P637" si="340">IF(D$156="","",D$156)</f>
        <v/>
      </c>
      <c r="Q635" t="s">
        <v>752</v>
      </c>
      <c r="R635" t="s">
        <v>32</v>
      </c>
      <c r="S635" t="s">
        <v>452</v>
      </c>
      <c r="U635" t="str">
        <f t="shared" si="320"/>
        <v/>
      </c>
      <c r="V635" s="13"/>
    </row>
    <row r="636" spans="1:22" ht="13.2" customHeight="1" x14ac:dyDescent="0.3">
      <c r="A636" s="28"/>
      <c r="B636" s="28"/>
      <c r="C636" s="28"/>
      <c r="D636" s="28"/>
      <c r="E636" s="28"/>
      <c r="F636" s="28"/>
      <c r="G636" s="37"/>
      <c r="H636" s="28"/>
      <c r="I636" s="28"/>
      <c r="J636" s="28"/>
      <c r="K636" s="28"/>
      <c r="L636" s="28"/>
      <c r="M636" s="28"/>
      <c r="N636" s="28"/>
      <c r="O636" s="29"/>
      <c r="P636" t="str">
        <f t="shared" si="340"/>
        <v/>
      </c>
      <c r="Q636" t="s">
        <v>753</v>
      </c>
      <c r="R636" t="s">
        <v>25</v>
      </c>
      <c r="S636" t="s">
        <v>452</v>
      </c>
      <c r="U636" t="str">
        <f t="shared" si="317"/>
        <v/>
      </c>
      <c r="V636" s="13"/>
    </row>
    <row r="637" spans="1:22" ht="13.2" customHeight="1" x14ac:dyDescent="0.3">
      <c r="A637" s="28"/>
      <c r="B637" s="28"/>
      <c r="C637" s="28"/>
      <c r="D637" s="28"/>
      <c r="E637" s="28"/>
      <c r="F637" s="28"/>
      <c r="G637" s="37"/>
      <c r="H637" s="28"/>
      <c r="I637" s="28"/>
      <c r="J637" s="28"/>
      <c r="K637" s="28"/>
      <c r="L637" s="28"/>
      <c r="M637" s="28"/>
      <c r="N637" s="28"/>
      <c r="O637" s="29"/>
      <c r="P637" t="str">
        <f t="shared" si="340"/>
        <v/>
      </c>
      <c r="Q637" t="s">
        <v>753</v>
      </c>
      <c r="R637" t="s">
        <v>32</v>
      </c>
      <c r="S637" t="s">
        <v>452</v>
      </c>
      <c r="U637" t="str">
        <f t="shared" si="320"/>
        <v/>
      </c>
      <c r="V637" s="13"/>
    </row>
    <row r="638" spans="1:22" ht="13.2" customHeight="1" x14ac:dyDescent="0.3">
      <c r="A638" s="28"/>
      <c r="B638" s="28"/>
      <c r="C638" s="28"/>
      <c r="D638" s="28"/>
      <c r="E638" s="28"/>
      <c r="F638" s="28"/>
      <c r="G638" s="37"/>
      <c r="H638" s="28"/>
      <c r="I638" s="28"/>
      <c r="J638" s="28"/>
      <c r="K638" s="28"/>
      <c r="L638" s="28"/>
      <c r="M638" s="28"/>
      <c r="N638" s="28"/>
      <c r="O638" s="29"/>
      <c r="P638" t="str">
        <f>IF(D$157="","",D$157)</f>
        <v/>
      </c>
      <c r="Q638" t="s">
        <v>754</v>
      </c>
      <c r="R638" t="s">
        <v>25</v>
      </c>
      <c r="S638" t="s">
        <v>455</v>
      </c>
      <c r="U638" t="str">
        <f t="shared" si="317"/>
        <v/>
      </c>
      <c r="V638" s="13" t="str">
        <f t="shared" ref="V638" si="341">IF(OR($N$15="Int.",ISBLANK($N$15)),"",IF(AND(U639="NO*",U641="NO*"),"Case 0",IF(U638="VALID",IF(U640="VALID",IF(U639="YES",IF(U641="YES","Case 1","Case 2"),IF(U641="YES","Case 3","Case 4")),IF(U639="YES",IF(U641="YES","Case 5","Case 6"),IF(U641="YES","Case 7","Case 8"))),IF(U640="VALID",IF(U639="YES",IF(U641="YES","Case 9","Case 10"),IF(U641="YES","Case 11","Case 12")),IF(U639="YES",IF(U641="YES","Case 13","Case 14"),IF(U641="YES","Case 15","Case 16"))))))</f>
        <v/>
      </c>
    </row>
    <row r="639" spans="1:22" ht="13.2" customHeight="1" x14ac:dyDescent="0.3">
      <c r="A639" s="28"/>
      <c r="B639" s="28"/>
      <c r="C639" s="28"/>
      <c r="D639" s="28"/>
      <c r="E639" s="28"/>
      <c r="F639" s="28"/>
      <c r="G639" s="37"/>
      <c r="H639" s="28"/>
      <c r="I639" s="28"/>
      <c r="J639" s="28"/>
      <c r="K639" s="28"/>
      <c r="L639" s="28"/>
      <c r="M639" s="28"/>
      <c r="N639" s="28"/>
      <c r="O639" s="29"/>
      <c r="P639" t="str">
        <f t="shared" ref="P639:P641" si="342">IF(D$157="","",D$157)</f>
        <v/>
      </c>
      <c r="Q639" t="s">
        <v>754</v>
      </c>
      <c r="R639" t="s">
        <v>32</v>
      </c>
      <c r="S639" t="s">
        <v>455</v>
      </c>
      <c r="U639" t="str">
        <f t="shared" si="320"/>
        <v/>
      </c>
      <c r="V639" s="13"/>
    </row>
    <row r="640" spans="1:22" ht="13.2" customHeight="1" x14ac:dyDescent="0.3">
      <c r="A640" s="28"/>
      <c r="B640" s="28"/>
      <c r="C640" s="28"/>
      <c r="D640" s="28"/>
      <c r="E640" s="28"/>
      <c r="F640" s="28"/>
      <c r="G640" s="37"/>
      <c r="H640" s="28"/>
      <c r="I640" s="28"/>
      <c r="J640" s="28"/>
      <c r="K640" s="28"/>
      <c r="L640" s="28"/>
      <c r="M640" s="28"/>
      <c r="N640" s="28"/>
      <c r="O640" s="29"/>
      <c r="P640" t="str">
        <f t="shared" si="342"/>
        <v/>
      </c>
      <c r="Q640" t="s">
        <v>755</v>
      </c>
      <c r="R640" t="s">
        <v>25</v>
      </c>
      <c r="S640" t="s">
        <v>455</v>
      </c>
      <c r="U640" t="str">
        <f t="shared" si="317"/>
        <v/>
      </c>
      <c r="V640" s="13"/>
    </row>
    <row r="641" spans="1:22" ht="13.2" customHeight="1" x14ac:dyDescent="0.3">
      <c r="A641" s="28"/>
      <c r="B641" s="28"/>
      <c r="C641" s="28"/>
      <c r="D641" s="28"/>
      <c r="E641" s="28"/>
      <c r="F641" s="28"/>
      <c r="G641" s="37"/>
      <c r="H641" s="28"/>
      <c r="I641" s="28"/>
      <c r="J641" s="28"/>
      <c r="K641" s="28"/>
      <c r="L641" s="28"/>
      <c r="M641" s="28"/>
      <c r="N641" s="28"/>
      <c r="O641" s="29"/>
      <c r="P641" t="str">
        <f t="shared" si="342"/>
        <v/>
      </c>
      <c r="Q641" t="s">
        <v>755</v>
      </c>
      <c r="R641" t="s">
        <v>32</v>
      </c>
      <c r="S641" t="s">
        <v>455</v>
      </c>
      <c r="U641" t="str">
        <f t="shared" si="320"/>
        <v/>
      </c>
      <c r="V641" s="13"/>
    </row>
    <row r="642" spans="1:22" ht="13.2" customHeight="1" x14ac:dyDescent="0.3">
      <c r="A642" s="28"/>
      <c r="B642" s="28"/>
      <c r="C642" s="28"/>
      <c r="D642" s="28"/>
      <c r="E642" s="28"/>
      <c r="F642" s="28"/>
      <c r="G642" s="37"/>
      <c r="H642" s="28"/>
      <c r="I642" s="28"/>
      <c r="J642" s="28"/>
      <c r="K642" s="28"/>
      <c r="L642" s="28"/>
      <c r="M642" s="28"/>
      <c r="N642" s="28"/>
      <c r="O642" s="29"/>
      <c r="P642" t="str">
        <f>IF(D$158="","",D$158)</f>
        <v/>
      </c>
      <c r="Q642" t="s">
        <v>756</v>
      </c>
      <c r="R642" t="s">
        <v>25</v>
      </c>
      <c r="S642" t="s">
        <v>457</v>
      </c>
      <c r="U642" t="str">
        <f t="shared" si="317"/>
        <v/>
      </c>
      <c r="V642" s="13" t="str">
        <f t="shared" ref="V642" si="343">IF(OR($N$15="Int.",ISBLANK($N$15)),"",IF(AND(U643="NO*",U645="NO*"),"Case 0",IF(U642="VALID",IF(U644="VALID",IF(U643="YES",IF(U645="YES","Case 1","Case 2"),IF(U645="YES","Case 3","Case 4")),IF(U643="YES",IF(U645="YES","Case 5","Case 6"),IF(U645="YES","Case 7","Case 8"))),IF(U644="VALID",IF(U643="YES",IF(U645="YES","Case 9","Case 10"),IF(U645="YES","Case 11","Case 12")),IF(U643="YES",IF(U645="YES","Case 13","Case 14"),IF(U645="YES","Case 15","Case 16"))))))</f>
        <v/>
      </c>
    </row>
    <row r="643" spans="1:22" ht="13.2" customHeight="1" x14ac:dyDescent="0.3">
      <c r="A643" s="28"/>
      <c r="B643" s="28"/>
      <c r="C643" s="28"/>
      <c r="D643" s="28"/>
      <c r="E643" s="28"/>
      <c r="F643" s="28"/>
      <c r="G643" s="37"/>
      <c r="H643" s="28"/>
      <c r="I643" s="28"/>
      <c r="J643" s="28"/>
      <c r="K643" s="28"/>
      <c r="L643" s="28"/>
      <c r="M643" s="28"/>
      <c r="N643" s="28"/>
      <c r="O643" s="29"/>
      <c r="P643" t="str">
        <f t="shared" ref="P643:P645" si="344">IF(D$158="","",D$158)</f>
        <v/>
      </c>
      <c r="Q643" t="s">
        <v>756</v>
      </c>
      <c r="R643" t="s">
        <v>32</v>
      </c>
      <c r="S643" t="s">
        <v>457</v>
      </c>
      <c r="U643" t="str">
        <f t="shared" si="320"/>
        <v/>
      </c>
      <c r="V643" s="13"/>
    </row>
    <row r="644" spans="1:22" ht="13.2" customHeight="1" x14ac:dyDescent="0.3">
      <c r="A644" s="28"/>
      <c r="B644" s="28"/>
      <c r="C644" s="28"/>
      <c r="D644" s="28"/>
      <c r="E644" s="28"/>
      <c r="F644" s="28"/>
      <c r="G644" s="37"/>
      <c r="H644" s="28"/>
      <c r="I644" s="28"/>
      <c r="J644" s="28"/>
      <c r="K644" s="28"/>
      <c r="L644" s="28"/>
      <c r="M644" s="28"/>
      <c r="N644" s="28"/>
      <c r="O644" s="29"/>
      <c r="P644" t="str">
        <f t="shared" si="344"/>
        <v/>
      </c>
      <c r="Q644" t="s">
        <v>757</v>
      </c>
      <c r="R644" t="s">
        <v>25</v>
      </c>
      <c r="S644" t="s">
        <v>457</v>
      </c>
      <c r="U644" t="str">
        <f t="shared" si="317"/>
        <v/>
      </c>
      <c r="V644" s="13"/>
    </row>
    <row r="645" spans="1:22" ht="13.2" customHeight="1" x14ac:dyDescent="0.3">
      <c r="A645" s="28"/>
      <c r="B645" s="28"/>
      <c r="C645" s="28"/>
      <c r="D645" s="28"/>
      <c r="E645" s="28"/>
      <c r="F645" s="28"/>
      <c r="G645" s="37"/>
      <c r="H645" s="28"/>
      <c r="I645" s="28"/>
      <c r="J645" s="28"/>
      <c r="K645" s="28"/>
      <c r="L645" s="28"/>
      <c r="M645" s="28"/>
      <c r="N645" s="28"/>
      <c r="O645" s="29"/>
      <c r="P645" t="str">
        <f t="shared" si="344"/>
        <v/>
      </c>
      <c r="Q645" t="s">
        <v>757</v>
      </c>
      <c r="R645" t="s">
        <v>32</v>
      </c>
      <c r="S645" t="s">
        <v>457</v>
      </c>
      <c r="U645" t="str">
        <f t="shared" si="320"/>
        <v/>
      </c>
      <c r="V645" s="13"/>
    </row>
    <row r="646" spans="1:22" ht="13.2" customHeight="1" x14ac:dyDescent="0.3">
      <c r="A646" s="28"/>
      <c r="B646" s="28"/>
      <c r="C646" s="28"/>
      <c r="D646" s="28"/>
      <c r="E646" s="28"/>
      <c r="F646" s="28"/>
      <c r="G646" s="37"/>
      <c r="H646" s="28"/>
      <c r="I646" s="28"/>
      <c r="J646" s="28"/>
      <c r="K646" s="28"/>
      <c r="L646" s="28"/>
      <c r="M646" s="28"/>
      <c r="N646" s="28"/>
      <c r="O646" s="29"/>
      <c r="P646" t="str">
        <f>IF(D$159="","",D$159)</f>
        <v/>
      </c>
      <c r="Q646" t="s">
        <v>758</v>
      </c>
      <c r="R646" t="s">
        <v>25</v>
      </c>
      <c r="S646" t="s">
        <v>460</v>
      </c>
      <c r="U646" t="str">
        <f t="shared" si="317"/>
        <v/>
      </c>
      <c r="V646" s="13" t="str">
        <f t="shared" ref="V646" si="345">IF(OR($N$15="Int.",ISBLANK($N$15)),"",IF(AND(U647="NO*",U649="NO*"),"Case 0",IF(U646="VALID",IF(U648="VALID",IF(U647="YES",IF(U649="YES","Case 1","Case 2"),IF(U649="YES","Case 3","Case 4")),IF(U647="YES",IF(U649="YES","Case 5","Case 6"),IF(U649="YES","Case 7","Case 8"))),IF(U648="VALID",IF(U647="YES",IF(U649="YES","Case 9","Case 10"),IF(U649="YES","Case 11","Case 12")),IF(U647="YES",IF(U649="YES","Case 13","Case 14"),IF(U649="YES","Case 15","Case 16"))))))</f>
        <v/>
      </c>
    </row>
    <row r="647" spans="1:22" ht="13.2" customHeight="1" x14ac:dyDescent="0.3">
      <c r="A647" s="28"/>
      <c r="B647" s="28"/>
      <c r="C647" s="28"/>
      <c r="D647" s="28"/>
      <c r="E647" s="28"/>
      <c r="F647" s="28"/>
      <c r="G647" s="37"/>
      <c r="H647" s="28"/>
      <c r="I647" s="28"/>
      <c r="J647" s="28"/>
      <c r="K647" s="28"/>
      <c r="L647" s="28"/>
      <c r="M647" s="28"/>
      <c r="N647" s="28"/>
      <c r="O647" s="29"/>
      <c r="P647" t="str">
        <f t="shared" ref="P647:P649" si="346">IF(D$159="","",D$159)</f>
        <v/>
      </c>
      <c r="Q647" t="s">
        <v>758</v>
      </c>
      <c r="R647" t="s">
        <v>32</v>
      </c>
      <c r="S647" t="s">
        <v>460</v>
      </c>
      <c r="U647" t="str">
        <f t="shared" si="320"/>
        <v/>
      </c>
      <c r="V647" s="13"/>
    </row>
    <row r="648" spans="1:22" ht="13.2" customHeight="1" x14ac:dyDescent="0.3">
      <c r="A648" s="28"/>
      <c r="B648" s="28"/>
      <c r="C648" s="28"/>
      <c r="D648" s="28"/>
      <c r="E648" s="28"/>
      <c r="F648" s="28"/>
      <c r="G648" s="37"/>
      <c r="H648" s="28"/>
      <c r="I648" s="28"/>
      <c r="J648" s="28"/>
      <c r="K648" s="28"/>
      <c r="L648" s="28"/>
      <c r="M648" s="28"/>
      <c r="N648" s="28"/>
      <c r="O648" s="29"/>
      <c r="P648" t="str">
        <f t="shared" si="346"/>
        <v/>
      </c>
      <c r="Q648" t="s">
        <v>759</v>
      </c>
      <c r="R648" t="s">
        <v>25</v>
      </c>
      <c r="S648" t="s">
        <v>460</v>
      </c>
      <c r="U648" t="str">
        <f t="shared" si="317"/>
        <v/>
      </c>
      <c r="V648" s="13"/>
    </row>
    <row r="649" spans="1:22" ht="13.2" customHeight="1" x14ac:dyDescent="0.3">
      <c r="A649" s="28"/>
      <c r="B649" s="28"/>
      <c r="C649" s="28"/>
      <c r="D649" s="28"/>
      <c r="E649" s="28"/>
      <c r="F649" s="28"/>
      <c r="G649" s="37"/>
      <c r="H649" s="28"/>
      <c r="I649" s="28"/>
      <c r="J649" s="28"/>
      <c r="K649" s="28"/>
      <c r="L649" s="28"/>
      <c r="M649" s="28"/>
      <c r="N649" s="28"/>
      <c r="O649" s="29"/>
      <c r="P649" t="str">
        <f t="shared" si="346"/>
        <v/>
      </c>
      <c r="Q649" t="s">
        <v>759</v>
      </c>
      <c r="R649" t="s">
        <v>32</v>
      </c>
      <c r="S649" t="s">
        <v>460</v>
      </c>
      <c r="U649" t="str">
        <f t="shared" si="320"/>
        <v/>
      </c>
      <c r="V649" s="13"/>
    </row>
    <row r="650" spans="1:22" ht="13.2" customHeight="1" x14ac:dyDescent="0.3">
      <c r="A650" s="28"/>
      <c r="B650" s="28"/>
      <c r="C650" s="28"/>
      <c r="D650" s="28"/>
      <c r="E650" s="28"/>
      <c r="F650" s="28"/>
      <c r="G650" s="37"/>
      <c r="H650" s="28"/>
      <c r="I650" s="28"/>
      <c r="J650" s="28"/>
      <c r="K650" s="28"/>
      <c r="L650" s="28"/>
      <c r="M650" s="28"/>
      <c r="N650" s="28"/>
      <c r="O650" s="29"/>
      <c r="P650" t="str">
        <f>IF(D$160="","",D$160)</f>
        <v/>
      </c>
      <c r="Q650" t="s">
        <v>760</v>
      </c>
      <c r="R650" t="s">
        <v>25</v>
      </c>
      <c r="S650" t="s">
        <v>462</v>
      </c>
      <c r="U650" t="str">
        <f t="shared" si="317"/>
        <v/>
      </c>
      <c r="V650" s="13" t="str">
        <f t="shared" ref="V650" si="347">IF(OR($N$15="Int.",ISBLANK($N$15)),"",IF(AND(U651="NO*",U653="NO*"),"Case 0",IF(U650="VALID",IF(U652="VALID",IF(U651="YES",IF(U653="YES","Case 1","Case 2"),IF(U653="YES","Case 3","Case 4")),IF(U651="YES",IF(U653="YES","Case 5","Case 6"),IF(U653="YES","Case 7","Case 8"))),IF(U652="VALID",IF(U651="YES",IF(U653="YES","Case 9","Case 10"),IF(U653="YES","Case 11","Case 12")),IF(U651="YES",IF(U653="YES","Case 13","Case 14"),IF(U653="YES","Case 15","Case 16"))))))</f>
        <v/>
      </c>
    </row>
    <row r="651" spans="1:22" ht="13.2" customHeight="1" x14ac:dyDescent="0.3">
      <c r="A651" s="28"/>
      <c r="B651" s="28"/>
      <c r="C651" s="28"/>
      <c r="D651" s="28"/>
      <c r="E651" s="28"/>
      <c r="F651" s="28"/>
      <c r="G651" s="37"/>
      <c r="H651" s="28"/>
      <c r="I651" s="28"/>
      <c r="J651" s="28"/>
      <c r="K651" s="28"/>
      <c r="L651" s="28"/>
      <c r="M651" s="28"/>
      <c r="N651" s="28"/>
      <c r="O651" s="29"/>
      <c r="P651" t="str">
        <f t="shared" ref="P651:P653" si="348">IF(D$160="","",D$160)</f>
        <v/>
      </c>
      <c r="Q651" t="s">
        <v>760</v>
      </c>
      <c r="R651" t="s">
        <v>32</v>
      </c>
      <c r="S651" t="s">
        <v>462</v>
      </c>
      <c r="U651" t="str">
        <f t="shared" si="320"/>
        <v/>
      </c>
      <c r="V651" s="13"/>
    </row>
    <row r="652" spans="1:22" ht="13.2" customHeight="1" x14ac:dyDescent="0.3">
      <c r="A652" s="28"/>
      <c r="B652" s="28"/>
      <c r="C652" s="28"/>
      <c r="D652" s="28"/>
      <c r="E652" s="28"/>
      <c r="F652" s="28"/>
      <c r="G652" s="37"/>
      <c r="H652" s="28"/>
      <c r="I652" s="28"/>
      <c r="J652" s="28"/>
      <c r="K652" s="28"/>
      <c r="L652" s="28"/>
      <c r="M652" s="28"/>
      <c r="N652" s="28"/>
      <c r="O652" s="29"/>
      <c r="P652" t="str">
        <f t="shared" si="348"/>
        <v/>
      </c>
      <c r="Q652" t="s">
        <v>761</v>
      </c>
      <c r="R652" t="s">
        <v>25</v>
      </c>
      <c r="S652" t="s">
        <v>462</v>
      </c>
      <c r="U652" t="str">
        <f t="shared" si="317"/>
        <v/>
      </c>
      <c r="V652" s="13"/>
    </row>
    <row r="653" spans="1:22" ht="13.2" customHeight="1" x14ac:dyDescent="0.3">
      <c r="A653" s="28"/>
      <c r="B653" s="28"/>
      <c r="C653" s="28"/>
      <c r="D653" s="28"/>
      <c r="E653" s="28"/>
      <c r="F653" s="28"/>
      <c r="G653" s="37"/>
      <c r="H653" s="28"/>
      <c r="I653" s="28"/>
      <c r="J653" s="28"/>
      <c r="K653" s="28"/>
      <c r="L653" s="28"/>
      <c r="M653" s="28"/>
      <c r="N653" s="28"/>
      <c r="O653" s="29"/>
      <c r="P653" t="str">
        <f t="shared" si="348"/>
        <v/>
      </c>
      <c r="Q653" t="s">
        <v>761</v>
      </c>
      <c r="R653" t="s">
        <v>32</v>
      </c>
      <c r="S653" t="s">
        <v>462</v>
      </c>
      <c r="U653" t="str">
        <f t="shared" si="320"/>
        <v/>
      </c>
      <c r="V653" s="13"/>
    </row>
    <row r="654" spans="1:22" ht="13.2" customHeight="1" x14ac:dyDescent="0.3">
      <c r="A654" s="28"/>
      <c r="B654" s="28"/>
      <c r="C654" s="28"/>
      <c r="D654" s="28"/>
      <c r="E654" s="28"/>
      <c r="F654" s="28"/>
      <c r="G654" s="37"/>
      <c r="H654" s="28"/>
      <c r="I654" s="28"/>
      <c r="J654" s="28"/>
      <c r="K654" s="28"/>
      <c r="L654" s="28"/>
      <c r="M654" s="28"/>
      <c r="N654" s="28"/>
      <c r="O654" s="29"/>
      <c r="P654" t="str">
        <f>IF(D$161="","",D$161)</f>
        <v/>
      </c>
      <c r="Q654" t="s">
        <v>762</v>
      </c>
      <c r="R654" t="s">
        <v>25</v>
      </c>
      <c r="S654" t="s">
        <v>465</v>
      </c>
      <c r="U654" t="str">
        <f t="shared" si="317"/>
        <v/>
      </c>
      <c r="V654" s="13" t="str">
        <f t="shared" ref="V654" si="349">IF(OR($N$15="Int.",ISBLANK($N$15)),"",IF(AND(U655="NO*",U657="NO*"),"Case 0",IF(U654="VALID",IF(U656="VALID",IF(U655="YES",IF(U657="YES","Case 1","Case 2"),IF(U657="YES","Case 3","Case 4")),IF(U655="YES",IF(U657="YES","Case 5","Case 6"),IF(U657="YES","Case 7","Case 8"))),IF(U656="VALID",IF(U655="YES",IF(U657="YES","Case 9","Case 10"),IF(U657="YES","Case 11","Case 12")),IF(U655="YES",IF(U657="YES","Case 13","Case 14"),IF(U657="YES","Case 15","Case 16"))))))</f>
        <v/>
      </c>
    </row>
    <row r="655" spans="1:22" ht="13.2" customHeight="1" x14ac:dyDescent="0.3">
      <c r="A655" s="28"/>
      <c r="B655" s="28"/>
      <c r="C655" s="28"/>
      <c r="D655" s="28"/>
      <c r="E655" s="28"/>
      <c r="F655" s="28"/>
      <c r="G655" s="37"/>
      <c r="H655" s="28"/>
      <c r="I655" s="28"/>
      <c r="J655" s="28"/>
      <c r="K655" s="28"/>
      <c r="L655" s="28"/>
      <c r="M655" s="28"/>
      <c r="N655" s="28"/>
      <c r="O655" s="29"/>
      <c r="P655" t="str">
        <f t="shared" ref="P655:P657" si="350">IF(D$161="","",D$161)</f>
        <v/>
      </c>
      <c r="Q655" t="s">
        <v>762</v>
      </c>
      <c r="R655" t="s">
        <v>32</v>
      </c>
      <c r="S655" t="s">
        <v>465</v>
      </c>
      <c r="U655" t="str">
        <f t="shared" si="320"/>
        <v/>
      </c>
      <c r="V655" s="13"/>
    </row>
    <row r="656" spans="1:22" ht="13.2" customHeight="1" x14ac:dyDescent="0.3">
      <c r="A656" s="28"/>
      <c r="B656" s="28"/>
      <c r="C656" s="28"/>
      <c r="D656" s="28"/>
      <c r="E656" s="28"/>
      <c r="F656" s="28"/>
      <c r="G656" s="37"/>
      <c r="H656" s="28"/>
      <c r="I656" s="28"/>
      <c r="J656" s="28"/>
      <c r="K656" s="28"/>
      <c r="L656" s="28"/>
      <c r="M656" s="28"/>
      <c r="N656" s="28"/>
      <c r="O656" s="29"/>
      <c r="P656" t="str">
        <f t="shared" si="350"/>
        <v/>
      </c>
      <c r="Q656" t="s">
        <v>763</v>
      </c>
      <c r="R656" t="s">
        <v>25</v>
      </c>
      <c r="S656" t="s">
        <v>465</v>
      </c>
      <c r="U656" t="str">
        <f t="shared" si="317"/>
        <v/>
      </c>
      <c r="V656" s="13"/>
    </row>
    <row r="657" spans="1:22" ht="13.2" customHeight="1" x14ac:dyDescent="0.3">
      <c r="A657" s="28"/>
      <c r="B657" s="28"/>
      <c r="C657" s="28"/>
      <c r="D657" s="28"/>
      <c r="E657" s="28"/>
      <c r="F657" s="28"/>
      <c r="G657" s="37"/>
      <c r="H657" s="28"/>
      <c r="I657" s="28"/>
      <c r="J657" s="28"/>
      <c r="K657" s="28"/>
      <c r="L657" s="28"/>
      <c r="M657" s="28"/>
      <c r="N657" s="28"/>
      <c r="O657" s="29"/>
      <c r="P657" t="str">
        <f t="shared" si="350"/>
        <v/>
      </c>
      <c r="Q657" t="s">
        <v>763</v>
      </c>
      <c r="R657" t="s">
        <v>32</v>
      </c>
      <c r="S657" t="s">
        <v>465</v>
      </c>
      <c r="U657" t="str">
        <f t="shared" si="320"/>
        <v/>
      </c>
      <c r="V657" s="13"/>
    </row>
    <row r="658" spans="1:22" ht="13.2" customHeight="1" x14ac:dyDescent="0.3">
      <c r="A658" s="28"/>
      <c r="B658" s="28"/>
      <c r="C658" s="28"/>
      <c r="D658" s="28"/>
      <c r="E658" s="28"/>
      <c r="F658" s="28"/>
      <c r="G658" s="37"/>
      <c r="H658" s="28"/>
      <c r="I658" s="28"/>
      <c r="J658" s="28"/>
      <c r="K658" s="28"/>
      <c r="L658" s="28"/>
      <c r="M658" s="28"/>
      <c r="N658" s="28"/>
      <c r="O658" s="29"/>
      <c r="P658" t="str">
        <f>IF(D$162="","",D$162)</f>
        <v/>
      </c>
      <c r="Q658" t="s">
        <v>764</v>
      </c>
      <c r="R658" t="s">
        <v>25</v>
      </c>
      <c r="S658" t="s">
        <v>467</v>
      </c>
      <c r="U658" t="str">
        <f t="shared" ref="U658:U720" si="351">IF($T$1&lt;&gt;"Cq","",IF(T658="","INVALID",IF(T658&lt;33,"VALID","INVALID")))</f>
        <v/>
      </c>
      <c r="V658" s="13" t="str">
        <f t="shared" ref="V658" si="352">IF(OR($N$15="Int.",ISBLANK($N$15)),"",IF(AND(U659="NO*",U661="NO*"),"Case 0",IF(U658="VALID",IF(U660="VALID",IF(U659="YES",IF(U661="YES","Case 1","Case 2"),IF(U661="YES","Case 3","Case 4")),IF(U659="YES",IF(U661="YES","Case 5","Case 6"),IF(U661="YES","Case 7","Case 8"))),IF(U660="VALID",IF(U659="YES",IF(U661="YES","Case 9","Case 10"),IF(U661="YES","Case 11","Case 12")),IF(U659="YES",IF(U661="YES","Case 13","Case 14"),IF(U661="YES","Case 15","Case 16"))))))</f>
        <v/>
      </c>
    </row>
    <row r="659" spans="1:22" ht="13.2" customHeight="1" x14ac:dyDescent="0.3">
      <c r="A659" s="28"/>
      <c r="B659" s="28"/>
      <c r="C659" s="28"/>
      <c r="D659" s="28"/>
      <c r="E659" s="28"/>
      <c r="F659" s="28"/>
      <c r="G659" s="37"/>
      <c r="H659" s="28"/>
      <c r="I659" s="28"/>
      <c r="J659" s="28"/>
      <c r="K659" s="28"/>
      <c r="L659" s="28"/>
      <c r="M659" s="28"/>
      <c r="N659" s="28"/>
      <c r="O659" s="29"/>
      <c r="P659" t="str">
        <f t="shared" ref="P659:P661" si="353">IF(D$162="","",D$162)</f>
        <v/>
      </c>
      <c r="Q659" t="s">
        <v>764</v>
      </c>
      <c r="R659" t="s">
        <v>32</v>
      </c>
      <c r="S659" t="s">
        <v>467</v>
      </c>
      <c r="U659" t="str">
        <f t="shared" ref="U659:U721" si="354">IF($T$1&lt;&gt;"Cq","",IF(T659="","NO",IF(T659&lt;33,"YES","NO*")))</f>
        <v/>
      </c>
      <c r="V659" s="13"/>
    </row>
    <row r="660" spans="1:22" ht="13.2" customHeight="1" x14ac:dyDescent="0.3">
      <c r="A660" s="28"/>
      <c r="B660" s="28"/>
      <c r="C660" s="28"/>
      <c r="D660" s="28"/>
      <c r="E660" s="28"/>
      <c r="F660" s="28"/>
      <c r="G660" s="37"/>
      <c r="H660" s="28"/>
      <c r="I660" s="28"/>
      <c r="J660" s="28"/>
      <c r="K660" s="28"/>
      <c r="L660" s="28"/>
      <c r="M660" s="28"/>
      <c r="N660" s="28"/>
      <c r="O660" s="29"/>
      <c r="P660" t="str">
        <f t="shared" si="353"/>
        <v/>
      </c>
      <c r="Q660" t="s">
        <v>765</v>
      </c>
      <c r="R660" t="s">
        <v>25</v>
      </c>
      <c r="S660" t="s">
        <v>467</v>
      </c>
      <c r="U660" t="str">
        <f t="shared" si="351"/>
        <v/>
      </c>
      <c r="V660" s="13"/>
    </row>
    <row r="661" spans="1:22" ht="13.2" customHeight="1" x14ac:dyDescent="0.3">
      <c r="A661" s="28"/>
      <c r="B661" s="28"/>
      <c r="C661" s="28"/>
      <c r="D661" s="28"/>
      <c r="E661" s="28"/>
      <c r="F661" s="28"/>
      <c r="G661" s="37"/>
      <c r="H661" s="28"/>
      <c r="I661" s="28"/>
      <c r="J661" s="28"/>
      <c r="K661" s="28"/>
      <c r="L661" s="28"/>
      <c r="M661" s="28"/>
      <c r="N661" s="28"/>
      <c r="O661" s="29"/>
      <c r="P661" t="str">
        <f t="shared" si="353"/>
        <v/>
      </c>
      <c r="Q661" t="s">
        <v>765</v>
      </c>
      <c r="R661" t="s">
        <v>32</v>
      </c>
      <c r="S661" t="s">
        <v>467</v>
      </c>
      <c r="U661" t="str">
        <f t="shared" si="354"/>
        <v/>
      </c>
      <c r="V661" s="13"/>
    </row>
    <row r="662" spans="1:22" ht="13.2" customHeight="1" x14ac:dyDescent="0.3">
      <c r="A662" s="28"/>
      <c r="B662" s="28"/>
      <c r="C662" s="28"/>
      <c r="D662" s="28"/>
      <c r="E662" s="28"/>
      <c r="F662" s="28"/>
      <c r="G662" s="37"/>
      <c r="H662" s="28"/>
      <c r="I662" s="28"/>
      <c r="J662" s="28"/>
      <c r="K662" s="28"/>
      <c r="L662" s="28"/>
      <c r="M662" s="28"/>
      <c r="N662" s="28"/>
      <c r="O662" s="29"/>
      <c r="P662" t="str">
        <f>IF(D$163="","",D$163)</f>
        <v/>
      </c>
      <c r="Q662" t="s">
        <v>766</v>
      </c>
      <c r="R662" t="s">
        <v>25</v>
      </c>
      <c r="S662" t="s">
        <v>470</v>
      </c>
      <c r="U662" t="str">
        <f t="shared" si="351"/>
        <v/>
      </c>
      <c r="V662" s="13" t="str">
        <f t="shared" ref="V662" si="355">IF(OR($N$15="Int.",ISBLANK($N$15)),"",IF(AND(U663="NO*",U665="NO*"),"Case 0",IF(U662="VALID",IF(U664="VALID",IF(U663="YES",IF(U665="YES","Case 1","Case 2"),IF(U665="YES","Case 3","Case 4")),IF(U663="YES",IF(U665="YES","Case 5","Case 6"),IF(U665="YES","Case 7","Case 8"))),IF(U664="VALID",IF(U663="YES",IF(U665="YES","Case 9","Case 10"),IF(U665="YES","Case 11","Case 12")),IF(U663="YES",IF(U665="YES","Case 13","Case 14"),IF(U665="YES","Case 15","Case 16"))))))</f>
        <v/>
      </c>
    </row>
    <row r="663" spans="1:22" ht="13.2" customHeight="1" x14ac:dyDescent="0.3">
      <c r="A663" s="28"/>
      <c r="B663" s="28"/>
      <c r="C663" s="28"/>
      <c r="D663" s="28"/>
      <c r="E663" s="28"/>
      <c r="F663" s="28"/>
      <c r="G663" s="37"/>
      <c r="H663" s="28"/>
      <c r="I663" s="28"/>
      <c r="J663" s="28"/>
      <c r="K663" s="28"/>
      <c r="L663" s="28"/>
      <c r="M663" s="28"/>
      <c r="N663" s="28"/>
      <c r="O663" s="29"/>
      <c r="P663" t="str">
        <f t="shared" ref="P663:P665" si="356">IF(D$163="","",D$163)</f>
        <v/>
      </c>
      <c r="Q663" t="s">
        <v>766</v>
      </c>
      <c r="R663" t="s">
        <v>32</v>
      </c>
      <c r="S663" t="s">
        <v>470</v>
      </c>
      <c r="U663" t="str">
        <f t="shared" si="354"/>
        <v/>
      </c>
      <c r="V663" s="13"/>
    </row>
    <row r="664" spans="1:22" ht="13.2" customHeight="1" x14ac:dyDescent="0.3">
      <c r="A664" s="28"/>
      <c r="B664" s="28"/>
      <c r="C664" s="28"/>
      <c r="D664" s="28"/>
      <c r="E664" s="28"/>
      <c r="F664" s="28"/>
      <c r="G664" s="37"/>
      <c r="H664" s="28"/>
      <c r="I664" s="28"/>
      <c r="J664" s="28"/>
      <c r="K664" s="28"/>
      <c r="L664" s="28"/>
      <c r="M664" s="28"/>
      <c r="N664" s="28"/>
      <c r="O664" s="29"/>
      <c r="P664" t="str">
        <f t="shared" si="356"/>
        <v/>
      </c>
      <c r="Q664" t="s">
        <v>767</v>
      </c>
      <c r="R664" t="s">
        <v>25</v>
      </c>
      <c r="S664" t="s">
        <v>470</v>
      </c>
      <c r="U664" t="str">
        <f t="shared" si="351"/>
        <v/>
      </c>
      <c r="V664" s="13"/>
    </row>
    <row r="665" spans="1:22" ht="13.2" customHeight="1" x14ac:dyDescent="0.3">
      <c r="A665" s="28"/>
      <c r="B665" s="28"/>
      <c r="C665" s="28"/>
      <c r="D665" s="28"/>
      <c r="E665" s="28"/>
      <c r="F665" s="28"/>
      <c r="G665" s="37"/>
      <c r="H665" s="28"/>
      <c r="I665" s="28"/>
      <c r="J665" s="28"/>
      <c r="K665" s="28"/>
      <c r="L665" s="28"/>
      <c r="M665" s="28"/>
      <c r="N665" s="28"/>
      <c r="O665" s="29"/>
      <c r="P665" t="str">
        <f t="shared" si="356"/>
        <v/>
      </c>
      <c r="Q665" t="s">
        <v>767</v>
      </c>
      <c r="R665" t="s">
        <v>32</v>
      </c>
      <c r="S665" t="s">
        <v>470</v>
      </c>
      <c r="U665" t="str">
        <f t="shared" si="354"/>
        <v/>
      </c>
      <c r="V665" s="13"/>
    </row>
    <row r="666" spans="1:22" ht="13.2" customHeight="1" x14ac:dyDescent="0.3">
      <c r="A666" s="28"/>
      <c r="B666" s="28"/>
      <c r="C666" s="28"/>
      <c r="D666" s="28"/>
      <c r="E666" s="28"/>
      <c r="F666" s="28"/>
      <c r="G666" s="37"/>
      <c r="H666" s="28"/>
      <c r="I666" s="28"/>
      <c r="J666" s="28"/>
      <c r="K666" s="28"/>
      <c r="L666" s="28"/>
      <c r="M666" s="28"/>
      <c r="N666" s="28"/>
      <c r="O666" s="29"/>
      <c r="P666" t="str">
        <f>IF(D$164="","",D$164)</f>
        <v/>
      </c>
      <c r="Q666" t="s">
        <v>768</v>
      </c>
      <c r="R666" t="s">
        <v>25</v>
      </c>
      <c r="S666" t="s">
        <v>472</v>
      </c>
      <c r="U666" t="str">
        <f t="shared" si="351"/>
        <v/>
      </c>
      <c r="V666" s="13" t="str">
        <f t="shared" ref="V666" si="357">IF(OR($N$15="Int.",ISBLANK($N$15)),"",IF(AND(U667="NO*",U669="NO*"),"Case 0",IF(U666="VALID",IF(U668="VALID",IF(U667="YES",IF(U669="YES","Case 1","Case 2"),IF(U669="YES","Case 3","Case 4")),IF(U667="YES",IF(U669="YES","Case 5","Case 6"),IF(U669="YES","Case 7","Case 8"))),IF(U668="VALID",IF(U667="YES",IF(U669="YES","Case 9","Case 10"),IF(U669="YES","Case 11","Case 12")),IF(U667="YES",IF(U669="YES","Case 13","Case 14"),IF(U669="YES","Case 15","Case 16"))))))</f>
        <v/>
      </c>
    </row>
    <row r="667" spans="1:22" ht="13.2" customHeight="1" x14ac:dyDescent="0.3">
      <c r="A667" s="28"/>
      <c r="B667" s="28"/>
      <c r="C667" s="28"/>
      <c r="D667" s="28"/>
      <c r="E667" s="28"/>
      <c r="F667" s="28"/>
      <c r="G667" s="37"/>
      <c r="H667" s="28"/>
      <c r="I667" s="28"/>
      <c r="J667" s="28"/>
      <c r="K667" s="28"/>
      <c r="L667" s="28"/>
      <c r="M667" s="28"/>
      <c r="N667" s="28"/>
      <c r="O667" s="29"/>
      <c r="P667" t="str">
        <f t="shared" ref="P667:P669" si="358">IF(D$164="","",D$164)</f>
        <v/>
      </c>
      <c r="Q667" t="s">
        <v>768</v>
      </c>
      <c r="R667" t="s">
        <v>32</v>
      </c>
      <c r="S667" t="s">
        <v>472</v>
      </c>
      <c r="U667" t="str">
        <f t="shared" si="354"/>
        <v/>
      </c>
      <c r="V667" s="13"/>
    </row>
    <row r="668" spans="1:22" ht="13.2" customHeight="1" x14ac:dyDescent="0.3">
      <c r="A668" s="28"/>
      <c r="B668" s="28"/>
      <c r="C668" s="28"/>
      <c r="D668" s="28"/>
      <c r="E668" s="28"/>
      <c r="F668" s="28"/>
      <c r="G668" s="37"/>
      <c r="H668" s="28"/>
      <c r="I668" s="28"/>
      <c r="J668" s="28"/>
      <c r="K668" s="28"/>
      <c r="L668" s="28"/>
      <c r="M668" s="28"/>
      <c r="N668" s="28"/>
      <c r="O668" s="29"/>
      <c r="P668" t="str">
        <f t="shared" si="358"/>
        <v/>
      </c>
      <c r="Q668" t="s">
        <v>769</v>
      </c>
      <c r="R668" t="s">
        <v>25</v>
      </c>
      <c r="S668" t="s">
        <v>472</v>
      </c>
      <c r="U668" t="str">
        <f t="shared" si="351"/>
        <v/>
      </c>
      <c r="V668" s="13"/>
    </row>
    <row r="669" spans="1:22" ht="13.2" customHeight="1" x14ac:dyDescent="0.3">
      <c r="A669" s="28"/>
      <c r="B669" s="28"/>
      <c r="C669" s="28"/>
      <c r="D669" s="28"/>
      <c r="E669" s="28"/>
      <c r="F669" s="28"/>
      <c r="G669" s="37"/>
      <c r="H669" s="28"/>
      <c r="I669" s="28"/>
      <c r="J669" s="28"/>
      <c r="K669" s="28"/>
      <c r="L669" s="28"/>
      <c r="M669" s="28"/>
      <c r="N669" s="28"/>
      <c r="O669" s="29"/>
      <c r="P669" t="str">
        <f t="shared" si="358"/>
        <v/>
      </c>
      <c r="Q669" t="s">
        <v>769</v>
      </c>
      <c r="R669" t="s">
        <v>32</v>
      </c>
      <c r="S669" t="s">
        <v>472</v>
      </c>
      <c r="U669" t="str">
        <f t="shared" si="354"/>
        <v/>
      </c>
      <c r="V669" s="13"/>
    </row>
    <row r="670" spans="1:22" ht="13.2" customHeight="1" x14ac:dyDescent="0.3">
      <c r="A670" s="28"/>
      <c r="B670" s="28"/>
      <c r="C670" s="28"/>
      <c r="D670" s="28"/>
      <c r="E670" s="28"/>
      <c r="F670" s="28"/>
      <c r="G670" s="37"/>
      <c r="H670" s="28"/>
      <c r="I670" s="28"/>
      <c r="J670" s="28"/>
      <c r="K670" s="28"/>
      <c r="L670" s="28"/>
      <c r="M670" s="28"/>
      <c r="N670" s="28"/>
      <c r="O670" s="29"/>
      <c r="P670" t="str">
        <f>IF(D$165="","",D$165)</f>
        <v/>
      </c>
      <c r="Q670" t="s">
        <v>107</v>
      </c>
      <c r="R670" t="s">
        <v>25</v>
      </c>
      <c r="S670" t="s">
        <v>475</v>
      </c>
      <c r="U670" t="str">
        <f t="shared" si="351"/>
        <v/>
      </c>
      <c r="V670" s="13" t="str">
        <f t="shared" ref="V670" si="359">IF(OR($N$15="Int.",ISBLANK($N$15)),"",IF(AND(U671="NO*",U673="NO*"),"Case 0",IF(U670="VALID",IF(U672="VALID",IF(U671="YES",IF(U673="YES","Case 1","Case 2"),IF(U673="YES","Case 3","Case 4")),IF(U671="YES",IF(U673="YES","Case 5","Case 6"),IF(U673="YES","Case 7","Case 8"))),IF(U672="VALID",IF(U671="YES",IF(U673="YES","Case 9","Case 10"),IF(U673="YES","Case 11","Case 12")),IF(U671="YES",IF(U673="YES","Case 13","Case 14"),IF(U673="YES","Case 15","Case 16"))))))</f>
        <v/>
      </c>
    </row>
    <row r="671" spans="1:22" ht="13.2" customHeight="1" x14ac:dyDescent="0.3">
      <c r="A671" s="28"/>
      <c r="B671" s="28"/>
      <c r="C671" s="28"/>
      <c r="D671" s="28"/>
      <c r="E671" s="28"/>
      <c r="F671" s="28"/>
      <c r="G671" s="37"/>
      <c r="H671" s="28"/>
      <c r="I671" s="28"/>
      <c r="J671" s="28"/>
      <c r="K671" s="28"/>
      <c r="L671" s="28"/>
      <c r="M671" s="28"/>
      <c r="N671" s="28"/>
      <c r="O671" s="29"/>
      <c r="P671" t="str">
        <f t="shared" ref="P671:P673" si="360">IF(D$165="","",D$165)</f>
        <v/>
      </c>
      <c r="Q671" t="s">
        <v>107</v>
      </c>
      <c r="R671" t="s">
        <v>32</v>
      </c>
      <c r="S671" t="s">
        <v>475</v>
      </c>
      <c r="U671" t="str">
        <f t="shared" si="354"/>
        <v/>
      </c>
      <c r="V671" s="13"/>
    </row>
    <row r="672" spans="1:22" ht="13.2" customHeight="1" x14ac:dyDescent="0.3">
      <c r="A672" s="28"/>
      <c r="B672" s="28"/>
      <c r="C672" s="28"/>
      <c r="D672" s="28"/>
      <c r="E672" s="28"/>
      <c r="F672" s="28"/>
      <c r="G672" s="37"/>
      <c r="H672" s="28"/>
      <c r="I672" s="28"/>
      <c r="J672" s="28"/>
      <c r="K672" s="28"/>
      <c r="L672" s="28"/>
      <c r="M672" s="28"/>
      <c r="N672" s="28"/>
      <c r="O672" s="29"/>
      <c r="P672" t="str">
        <f t="shared" si="360"/>
        <v/>
      </c>
      <c r="Q672" t="s">
        <v>110</v>
      </c>
      <c r="R672" t="s">
        <v>25</v>
      </c>
      <c r="S672" t="s">
        <v>475</v>
      </c>
      <c r="U672" t="str">
        <f t="shared" si="351"/>
        <v/>
      </c>
      <c r="V672" s="13"/>
    </row>
    <row r="673" spans="1:22" ht="13.2" customHeight="1" x14ac:dyDescent="0.3">
      <c r="A673" s="28"/>
      <c r="B673" s="28"/>
      <c r="C673" s="28"/>
      <c r="D673" s="28"/>
      <c r="E673" s="28"/>
      <c r="F673" s="28"/>
      <c r="G673" s="37"/>
      <c r="H673" s="28"/>
      <c r="I673" s="28"/>
      <c r="J673" s="28"/>
      <c r="K673" s="28"/>
      <c r="L673" s="28"/>
      <c r="M673" s="28"/>
      <c r="N673" s="28"/>
      <c r="O673" s="29"/>
      <c r="P673" t="str">
        <f t="shared" si="360"/>
        <v/>
      </c>
      <c r="Q673" t="s">
        <v>110</v>
      </c>
      <c r="R673" t="s">
        <v>32</v>
      </c>
      <c r="S673" t="s">
        <v>475</v>
      </c>
      <c r="U673" t="str">
        <f t="shared" si="354"/>
        <v/>
      </c>
      <c r="V673" s="13"/>
    </row>
    <row r="674" spans="1:22" ht="13.2" customHeight="1" x14ac:dyDescent="0.3">
      <c r="A674" s="28"/>
      <c r="B674" s="28"/>
      <c r="C674" s="28"/>
      <c r="D674" s="28"/>
      <c r="E674" s="28"/>
      <c r="F674" s="28"/>
      <c r="G674" s="37"/>
      <c r="H674" s="28"/>
      <c r="I674" s="28"/>
      <c r="J674" s="28"/>
      <c r="K674" s="28"/>
      <c r="L674" s="28"/>
      <c r="M674" s="28"/>
      <c r="N674" s="28"/>
      <c r="O674" s="29"/>
      <c r="P674" t="str">
        <f>IF(D$166="","",D$166)</f>
        <v/>
      </c>
      <c r="Q674" t="s">
        <v>770</v>
      </c>
      <c r="R674" t="s">
        <v>25</v>
      </c>
      <c r="S674" t="s">
        <v>477</v>
      </c>
      <c r="U674" t="str">
        <f t="shared" si="351"/>
        <v/>
      </c>
      <c r="V674" s="13" t="str">
        <f t="shared" ref="V674" si="361">IF(OR($N$15="Int.",ISBLANK($N$15)),"",IF(AND(U675="NO*",U677="NO*"),"Case 0",IF(U674="VALID",IF(U676="VALID",IF(U675="YES",IF(U677="YES","Case 1","Case 2"),IF(U677="YES","Case 3","Case 4")),IF(U675="YES",IF(U677="YES","Case 5","Case 6"),IF(U677="YES","Case 7","Case 8"))),IF(U676="VALID",IF(U675="YES",IF(U677="YES","Case 9","Case 10"),IF(U677="YES","Case 11","Case 12")),IF(U675="YES",IF(U677="YES","Case 13","Case 14"),IF(U677="YES","Case 15","Case 16"))))))</f>
        <v/>
      </c>
    </row>
    <row r="675" spans="1:22" ht="13.2" customHeight="1" x14ac:dyDescent="0.3">
      <c r="A675" s="28"/>
      <c r="B675" s="28"/>
      <c r="C675" s="28"/>
      <c r="D675" s="28"/>
      <c r="E675" s="28"/>
      <c r="F675" s="28"/>
      <c r="G675" s="37"/>
      <c r="H675" s="28"/>
      <c r="I675" s="28"/>
      <c r="J675" s="28"/>
      <c r="K675" s="28"/>
      <c r="L675" s="28"/>
      <c r="M675" s="28"/>
      <c r="N675" s="28"/>
      <c r="O675" s="29"/>
      <c r="P675" t="str">
        <f t="shared" ref="P675:P677" si="362">IF(D$166="","",D$166)</f>
        <v/>
      </c>
      <c r="Q675" t="s">
        <v>770</v>
      </c>
      <c r="R675" t="s">
        <v>32</v>
      </c>
      <c r="S675" t="s">
        <v>477</v>
      </c>
      <c r="U675" t="str">
        <f t="shared" si="354"/>
        <v/>
      </c>
      <c r="V675" s="13"/>
    </row>
    <row r="676" spans="1:22" ht="13.2" customHeight="1" x14ac:dyDescent="0.3">
      <c r="A676" s="28"/>
      <c r="B676" s="28"/>
      <c r="C676" s="28"/>
      <c r="D676" s="28"/>
      <c r="E676" s="28"/>
      <c r="F676" s="28"/>
      <c r="G676" s="37"/>
      <c r="H676" s="28"/>
      <c r="I676" s="28"/>
      <c r="J676" s="28"/>
      <c r="K676" s="28"/>
      <c r="L676" s="28"/>
      <c r="M676" s="28"/>
      <c r="N676" s="28"/>
      <c r="O676" s="29"/>
      <c r="P676" t="str">
        <f t="shared" si="362"/>
        <v/>
      </c>
      <c r="Q676" t="s">
        <v>771</v>
      </c>
      <c r="R676" t="s">
        <v>25</v>
      </c>
      <c r="S676" t="s">
        <v>477</v>
      </c>
      <c r="U676" t="str">
        <f t="shared" si="351"/>
        <v/>
      </c>
      <c r="V676" s="13"/>
    </row>
    <row r="677" spans="1:22" ht="13.2" customHeight="1" x14ac:dyDescent="0.3">
      <c r="A677" s="28"/>
      <c r="B677" s="28"/>
      <c r="C677" s="28"/>
      <c r="D677" s="28"/>
      <c r="E677" s="28"/>
      <c r="F677" s="28"/>
      <c r="G677" s="37"/>
      <c r="H677" s="28"/>
      <c r="I677" s="28"/>
      <c r="J677" s="28"/>
      <c r="K677" s="28"/>
      <c r="L677" s="28"/>
      <c r="M677" s="28"/>
      <c r="N677" s="28"/>
      <c r="O677" s="29"/>
      <c r="P677" t="str">
        <f t="shared" si="362"/>
        <v/>
      </c>
      <c r="Q677" t="s">
        <v>771</v>
      </c>
      <c r="R677" t="s">
        <v>32</v>
      </c>
      <c r="S677" t="s">
        <v>477</v>
      </c>
      <c r="U677" t="str">
        <f t="shared" si="354"/>
        <v/>
      </c>
      <c r="V677" s="13"/>
    </row>
    <row r="678" spans="1:22" ht="13.2" customHeight="1" x14ac:dyDescent="0.3">
      <c r="A678" s="28"/>
      <c r="B678" s="28"/>
      <c r="C678" s="28"/>
      <c r="D678" s="28"/>
      <c r="E678" s="28"/>
      <c r="F678" s="28"/>
      <c r="G678" s="37"/>
      <c r="H678" s="28"/>
      <c r="I678" s="28"/>
      <c r="J678" s="28"/>
      <c r="K678" s="28"/>
      <c r="L678" s="28"/>
      <c r="M678" s="28"/>
      <c r="N678" s="28"/>
      <c r="O678" s="29"/>
      <c r="P678" t="str">
        <f>IF(D$167="","",D$167)</f>
        <v/>
      </c>
      <c r="Q678" t="s">
        <v>772</v>
      </c>
      <c r="R678" t="s">
        <v>25</v>
      </c>
      <c r="S678" t="s">
        <v>480</v>
      </c>
      <c r="U678" t="str">
        <f t="shared" si="351"/>
        <v/>
      </c>
      <c r="V678" s="13" t="str">
        <f t="shared" ref="V678" si="363">IF(OR($N$15="Int.",ISBLANK($N$15)),"",IF(AND(U679="NO*",U681="NO*"),"Case 0",IF(U678="VALID",IF(U680="VALID",IF(U679="YES",IF(U681="YES","Case 1","Case 2"),IF(U681="YES","Case 3","Case 4")),IF(U679="YES",IF(U681="YES","Case 5","Case 6"),IF(U681="YES","Case 7","Case 8"))),IF(U680="VALID",IF(U679="YES",IF(U681="YES","Case 9","Case 10"),IF(U681="YES","Case 11","Case 12")),IF(U679="YES",IF(U681="YES","Case 13","Case 14"),IF(U681="YES","Case 15","Case 16"))))))</f>
        <v/>
      </c>
    </row>
    <row r="679" spans="1:22" ht="13.2" customHeight="1" x14ac:dyDescent="0.3">
      <c r="A679" s="28"/>
      <c r="B679" s="28"/>
      <c r="C679" s="28"/>
      <c r="D679" s="28"/>
      <c r="E679" s="28"/>
      <c r="F679" s="28"/>
      <c r="G679" s="37"/>
      <c r="H679" s="28"/>
      <c r="I679" s="28"/>
      <c r="J679" s="28"/>
      <c r="K679" s="28"/>
      <c r="L679" s="28"/>
      <c r="M679" s="28"/>
      <c r="N679" s="28"/>
      <c r="O679" s="29"/>
      <c r="P679" t="str">
        <f t="shared" ref="P679:P681" si="364">IF(D$167="","",D$167)</f>
        <v/>
      </c>
      <c r="Q679" t="s">
        <v>772</v>
      </c>
      <c r="R679" t="s">
        <v>32</v>
      </c>
      <c r="S679" t="s">
        <v>480</v>
      </c>
      <c r="U679" t="str">
        <f t="shared" si="354"/>
        <v/>
      </c>
      <c r="V679" s="13"/>
    </row>
    <row r="680" spans="1:22" ht="13.2" customHeight="1" x14ac:dyDescent="0.3">
      <c r="A680" s="28"/>
      <c r="B680" s="28"/>
      <c r="C680" s="28"/>
      <c r="D680" s="28"/>
      <c r="E680" s="28"/>
      <c r="F680" s="28"/>
      <c r="G680" s="37"/>
      <c r="H680" s="28"/>
      <c r="I680" s="28"/>
      <c r="J680" s="28"/>
      <c r="K680" s="28"/>
      <c r="L680" s="28"/>
      <c r="M680" s="28"/>
      <c r="N680" s="28"/>
      <c r="O680" s="29"/>
      <c r="P680" t="str">
        <f t="shared" si="364"/>
        <v/>
      </c>
      <c r="Q680" t="s">
        <v>773</v>
      </c>
      <c r="R680" t="s">
        <v>25</v>
      </c>
      <c r="S680" t="s">
        <v>480</v>
      </c>
      <c r="U680" t="str">
        <f t="shared" si="351"/>
        <v/>
      </c>
      <c r="V680" s="13"/>
    </row>
    <row r="681" spans="1:22" ht="13.2" customHeight="1" x14ac:dyDescent="0.3">
      <c r="A681" s="28"/>
      <c r="B681" s="28"/>
      <c r="C681" s="28"/>
      <c r="D681" s="28"/>
      <c r="E681" s="28"/>
      <c r="F681" s="28"/>
      <c r="G681" s="37"/>
      <c r="H681" s="28"/>
      <c r="I681" s="28"/>
      <c r="J681" s="28"/>
      <c r="K681" s="28"/>
      <c r="L681" s="28"/>
      <c r="M681" s="28"/>
      <c r="N681" s="28"/>
      <c r="O681" s="29"/>
      <c r="P681" t="str">
        <f t="shared" si="364"/>
        <v/>
      </c>
      <c r="Q681" t="s">
        <v>773</v>
      </c>
      <c r="R681" t="s">
        <v>32</v>
      </c>
      <c r="S681" t="s">
        <v>480</v>
      </c>
      <c r="U681" t="str">
        <f t="shared" si="354"/>
        <v/>
      </c>
      <c r="V681" s="13"/>
    </row>
    <row r="682" spans="1:22" ht="13.2" customHeight="1" x14ac:dyDescent="0.3">
      <c r="A682" s="28"/>
      <c r="B682" s="28"/>
      <c r="C682" s="28"/>
      <c r="D682" s="28"/>
      <c r="E682" s="28"/>
      <c r="F682" s="28"/>
      <c r="G682" s="37"/>
      <c r="H682" s="28"/>
      <c r="I682" s="28"/>
      <c r="J682" s="28"/>
      <c r="K682" s="28"/>
      <c r="L682" s="28"/>
      <c r="M682" s="28"/>
      <c r="N682" s="28"/>
      <c r="O682" s="29"/>
      <c r="P682" t="str">
        <f>IF(D$168="","",D$168)</f>
        <v/>
      </c>
      <c r="Q682" t="s">
        <v>774</v>
      </c>
      <c r="R682" t="s">
        <v>25</v>
      </c>
      <c r="S682" t="s">
        <v>482</v>
      </c>
      <c r="U682" t="str">
        <f t="shared" si="351"/>
        <v/>
      </c>
      <c r="V682" s="13" t="str">
        <f t="shared" ref="V682" si="365">IF(OR($N$15="Int.",ISBLANK($N$15)),"",IF(AND(U683="NO*",U685="NO*"),"Case 0",IF(U682="VALID",IF(U684="VALID",IF(U683="YES",IF(U685="YES","Case 1","Case 2"),IF(U685="YES","Case 3","Case 4")),IF(U683="YES",IF(U685="YES","Case 5","Case 6"),IF(U685="YES","Case 7","Case 8"))),IF(U684="VALID",IF(U683="YES",IF(U685="YES","Case 9","Case 10"),IF(U685="YES","Case 11","Case 12")),IF(U683="YES",IF(U685="YES","Case 13","Case 14"),IF(U685="YES","Case 15","Case 16"))))))</f>
        <v/>
      </c>
    </row>
    <row r="683" spans="1:22" ht="13.2" customHeight="1" x14ac:dyDescent="0.3">
      <c r="A683" s="28"/>
      <c r="B683" s="28"/>
      <c r="C683" s="28"/>
      <c r="D683" s="28"/>
      <c r="E683" s="28"/>
      <c r="F683" s="28"/>
      <c r="G683" s="37"/>
      <c r="H683" s="28"/>
      <c r="I683" s="28"/>
      <c r="J683" s="28"/>
      <c r="K683" s="28"/>
      <c r="L683" s="28"/>
      <c r="M683" s="28"/>
      <c r="N683" s="28"/>
      <c r="O683" s="29"/>
      <c r="P683" t="str">
        <f t="shared" ref="P683:P685" si="366">IF(D$168="","",D$168)</f>
        <v/>
      </c>
      <c r="Q683" t="s">
        <v>774</v>
      </c>
      <c r="R683" t="s">
        <v>32</v>
      </c>
      <c r="S683" t="s">
        <v>482</v>
      </c>
      <c r="U683" t="str">
        <f t="shared" si="354"/>
        <v/>
      </c>
      <c r="V683" s="13"/>
    </row>
    <row r="684" spans="1:22" ht="13.2" customHeight="1" x14ac:dyDescent="0.3">
      <c r="A684" s="28"/>
      <c r="B684" s="28"/>
      <c r="C684" s="28"/>
      <c r="D684" s="28"/>
      <c r="E684" s="28"/>
      <c r="F684" s="28"/>
      <c r="G684" s="37"/>
      <c r="H684" s="28"/>
      <c r="I684" s="28"/>
      <c r="J684" s="28"/>
      <c r="K684" s="28"/>
      <c r="L684" s="28"/>
      <c r="M684" s="28"/>
      <c r="N684" s="28"/>
      <c r="O684" s="29"/>
      <c r="P684" t="str">
        <f t="shared" si="366"/>
        <v/>
      </c>
      <c r="Q684" t="s">
        <v>775</v>
      </c>
      <c r="R684" t="s">
        <v>25</v>
      </c>
      <c r="S684" t="s">
        <v>482</v>
      </c>
      <c r="U684" t="str">
        <f t="shared" si="351"/>
        <v/>
      </c>
      <c r="V684" s="13"/>
    </row>
    <row r="685" spans="1:22" ht="13.2" customHeight="1" x14ac:dyDescent="0.3">
      <c r="A685" s="28"/>
      <c r="B685" s="28"/>
      <c r="C685" s="28"/>
      <c r="D685" s="28"/>
      <c r="E685" s="28"/>
      <c r="F685" s="28"/>
      <c r="G685" s="37"/>
      <c r="H685" s="28"/>
      <c r="I685" s="28"/>
      <c r="J685" s="28"/>
      <c r="K685" s="28"/>
      <c r="L685" s="28"/>
      <c r="M685" s="28"/>
      <c r="N685" s="28"/>
      <c r="O685" s="29"/>
      <c r="P685" t="str">
        <f t="shared" si="366"/>
        <v/>
      </c>
      <c r="Q685" t="s">
        <v>775</v>
      </c>
      <c r="R685" t="s">
        <v>32</v>
      </c>
      <c r="S685" t="s">
        <v>482</v>
      </c>
      <c r="U685" t="str">
        <f t="shared" si="354"/>
        <v/>
      </c>
      <c r="V685" s="13"/>
    </row>
    <row r="686" spans="1:22" ht="13.2" customHeight="1" x14ac:dyDescent="0.3">
      <c r="A686" s="28"/>
      <c r="B686" s="28"/>
      <c r="C686" s="28"/>
      <c r="D686" s="28"/>
      <c r="E686" s="28"/>
      <c r="F686" s="28"/>
      <c r="G686" s="37"/>
      <c r="H686" s="28"/>
      <c r="I686" s="28"/>
      <c r="J686" s="28"/>
      <c r="K686" s="28"/>
      <c r="L686" s="28"/>
      <c r="M686" s="28"/>
      <c r="N686" s="28"/>
      <c r="O686" s="29"/>
      <c r="P686" t="str">
        <f>IF(D$169="","",D$169)</f>
        <v/>
      </c>
      <c r="Q686" t="s">
        <v>776</v>
      </c>
      <c r="R686" t="s">
        <v>25</v>
      </c>
      <c r="S686" t="s">
        <v>485</v>
      </c>
      <c r="U686" t="str">
        <f t="shared" si="351"/>
        <v/>
      </c>
      <c r="V686" s="13" t="str">
        <f t="shared" ref="V686" si="367">IF(OR($N$15="Int.",ISBLANK($N$15)),"",IF(AND(U687="NO*",U689="NO*"),"Case 0",IF(U686="VALID",IF(U688="VALID",IF(U687="YES",IF(U689="YES","Case 1","Case 2"),IF(U689="YES","Case 3","Case 4")),IF(U687="YES",IF(U689="YES","Case 5","Case 6"),IF(U689="YES","Case 7","Case 8"))),IF(U688="VALID",IF(U687="YES",IF(U689="YES","Case 9","Case 10"),IF(U689="YES","Case 11","Case 12")),IF(U687="YES",IF(U689="YES","Case 13","Case 14"),IF(U689="YES","Case 15","Case 16"))))))</f>
        <v/>
      </c>
    </row>
    <row r="687" spans="1:22" ht="13.2" customHeight="1" x14ac:dyDescent="0.3">
      <c r="A687" s="28"/>
      <c r="B687" s="28"/>
      <c r="C687" s="28"/>
      <c r="D687" s="28"/>
      <c r="E687" s="28"/>
      <c r="F687" s="28"/>
      <c r="G687" s="37"/>
      <c r="H687" s="28"/>
      <c r="I687" s="28"/>
      <c r="J687" s="28"/>
      <c r="K687" s="28"/>
      <c r="L687" s="28"/>
      <c r="M687" s="28"/>
      <c r="N687" s="28"/>
      <c r="O687" s="29"/>
      <c r="P687" t="str">
        <f t="shared" ref="P687:P689" si="368">IF(D$169="","",D$169)</f>
        <v/>
      </c>
      <c r="Q687" t="s">
        <v>776</v>
      </c>
      <c r="R687" t="s">
        <v>32</v>
      </c>
      <c r="S687" t="s">
        <v>485</v>
      </c>
      <c r="U687" t="str">
        <f t="shared" si="354"/>
        <v/>
      </c>
      <c r="V687" s="13"/>
    </row>
    <row r="688" spans="1:22" ht="13.2" customHeight="1" x14ac:dyDescent="0.3">
      <c r="A688" s="28"/>
      <c r="B688" s="28"/>
      <c r="C688" s="28"/>
      <c r="D688" s="28"/>
      <c r="E688" s="28"/>
      <c r="F688" s="28"/>
      <c r="G688" s="37"/>
      <c r="H688" s="28"/>
      <c r="I688" s="28"/>
      <c r="J688" s="28"/>
      <c r="K688" s="28"/>
      <c r="L688" s="28"/>
      <c r="M688" s="28"/>
      <c r="N688" s="28"/>
      <c r="O688" s="29"/>
      <c r="P688" t="str">
        <f t="shared" si="368"/>
        <v/>
      </c>
      <c r="Q688" t="s">
        <v>777</v>
      </c>
      <c r="R688" t="s">
        <v>25</v>
      </c>
      <c r="S688" t="s">
        <v>485</v>
      </c>
      <c r="U688" t="str">
        <f t="shared" si="351"/>
        <v/>
      </c>
      <c r="V688" s="13"/>
    </row>
    <row r="689" spans="1:22" ht="13.2" customHeight="1" x14ac:dyDescent="0.3">
      <c r="A689" s="28"/>
      <c r="B689" s="28"/>
      <c r="C689" s="28"/>
      <c r="D689" s="28"/>
      <c r="E689" s="28"/>
      <c r="F689" s="28"/>
      <c r="G689" s="37"/>
      <c r="H689" s="28"/>
      <c r="I689" s="28"/>
      <c r="J689" s="28"/>
      <c r="K689" s="28"/>
      <c r="L689" s="28"/>
      <c r="M689" s="28"/>
      <c r="N689" s="28"/>
      <c r="O689" s="29"/>
      <c r="P689" t="str">
        <f t="shared" si="368"/>
        <v/>
      </c>
      <c r="Q689" t="s">
        <v>777</v>
      </c>
      <c r="R689" t="s">
        <v>32</v>
      </c>
      <c r="S689" t="s">
        <v>485</v>
      </c>
      <c r="U689" t="str">
        <f t="shared" si="354"/>
        <v/>
      </c>
      <c r="V689" s="13"/>
    </row>
    <row r="690" spans="1:22" ht="13.2" customHeight="1" x14ac:dyDescent="0.3">
      <c r="A690" s="28"/>
      <c r="B690" s="28"/>
      <c r="C690" s="28"/>
      <c r="D690" s="28"/>
      <c r="E690" s="28"/>
      <c r="F690" s="28"/>
      <c r="G690" s="37"/>
      <c r="H690" s="28"/>
      <c r="I690" s="28"/>
      <c r="J690" s="28"/>
      <c r="K690" s="28"/>
      <c r="L690" s="28"/>
      <c r="M690" s="28"/>
      <c r="N690" s="28"/>
      <c r="O690" s="29"/>
      <c r="P690" t="str">
        <f>IF(D$170="","",D$170)</f>
        <v/>
      </c>
      <c r="Q690" t="s">
        <v>778</v>
      </c>
      <c r="R690" t="s">
        <v>25</v>
      </c>
      <c r="S690" t="s">
        <v>487</v>
      </c>
      <c r="U690" t="str">
        <f t="shared" si="351"/>
        <v/>
      </c>
      <c r="V690" s="13" t="str">
        <f t="shared" ref="V690" si="369">IF(OR($N$15="Int.",ISBLANK($N$15)),"",IF(AND(U691="NO*",U693="NO*"),"Case 0",IF(U690="VALID",IF(U692="VALID",IF(U691="YES",IF(U693="YES","Case 1","Case 2"),IF(U693="YES","Case 3","Case 4")),IF(U691="YES",IF(U693="YES","Case 5","Case 6"),IF(U693="YES","Case 7","Case 8"))),IF(U692="VALID",IF(U691="YES",IF(U693="YES","Case 9","Case 10"),IF(U693="YES","Case 11","Case 12")),IF(U691="YES",IF(U693="YES","Case 13","Case 14"),IF(U693="YES","Case 15","Case 16"))))))</f>
        <v/>
      </c>
    </row>
    <row r="691" spans="1:22" ht="13.2" customHeight="1" x14ac:dyDescent="0.3">
      <c r="A691" s="28"/>
      <c r="B691" s="28"/>
      <c r="C691" s="28"/>
      <c r="D691" s="28"/>
      <c r="E691" s="28"/>
      <c r="F691" s="28"/>
      <c r="G691" s="37"/>
      <c r="H691" s="28"/>
      <c r="I691" s="28"/>
      <c r="J691" s="28"/>
      <c r="K691" s="28"/>
      <c r="L691" s="28"/>
      <c r="M691" s="28"/>
      <c r="N691" s="28"/>
      <c r="O691" s="29"/>
      <c r="P691" t="str">
        <f t="shared" ref="P691:P693" si="370">IF(D$170="","",D$170)</f>
        <v/>
      </c>
      <c r="Q691" t="s">
        <v>778</v>
      </c>
      <c r="R691" t="s">
        <v>32</v>
      </c>
      <c r="S691" t="s">
        <v>487</v>
      </c>
      <c r="U691" t="str">
        <f t="shared" si="354"/>
        <v/>
      </c>
      <c r="V691" s="13"/>
    </row>
    <row r="692" spans="1:22" ht="13.2" customHeight="1" x14ac:dyDescent="0.3">
      <c r="A692" s="28"/>
      <c r="B692" s="28"/>
      <c r="C692" s="28"/>
      <c r="D692" s="28"/>
      <c r="E692" s="28"/>
      <c r="F692" s="28"/>
      <c r="G692" s="37"/>
      <c r="H692" s="28"/>
      <c r="I692" s="28"/>
      <c r="J692" s="28"/>
      <c r="K692" s="28"/>
      <c r="L692" s="28"/>
      <c r="M692" s="28"/>
      <c r="N692" s="28"/>
      <c r="O692" s="29"/>
      <c r="P692" t="str">
        <f t="shared" si="370"/>
        <v/>
      </c>
      <c r="Q692" t="s">
        <v>779</v>
      </c>
      <c r="R692" t="s">
        <v>25</v>
      </c>
      <c r="S692" t="s">
        <v>487</v>
      </c>
      <c r="U692" t="str">
        <f t="shared" si="351"/>
        <v/>
      </c>
      <c r="V692" s="13"/>
    </row>
    <row r="693" spans="1:22" ht="13.2" customHeight="1" x14ac:dyDescent="0.3">
      <c r="A693" s="28"/>
      <c r="B693" s="28"/>
      <c r="C693" s="28"/>
      <c r="D693" s="28"/>
      <c r="E693" s="28"/>
      <c r="F693" s="28"/>
      <c r="G693" s="37"/>
      <c r="H693" s="28"/>
      <c r="I693" s="28"/>
      <c r="J693" s="28"/>
      <c r="K693" s="28"/>
      <c r="L693" s="28"/>
      <c r="M693" s="28"/>
      <c r="N693" s="28"/>
      <c r="O693" s="29"/>
      <c r="P693" t="str">
        <f t="shared" si="370"/>
        <v/>
      </c>
      <c r="Q693" t="s">
        <v>779</v>
      </c>
      <c r="R693" t="s">
        <v>32</v>
      </c>
      <c r="S693" t="s">
        <v>487</v>
      </c>
      <c r="U693" t="str">
        <f t="shared" si="354"/>
        <v/>
      </c>
      <c r="V693" s="13"/>
    </row>
    <row r="694" spans="1:22" ht="13.2" customHeight="1" x14ac:dyDescent="0.3">
      <c r="A694" s="28"/>
      <c r="B694" s="28"/>
      <c r="C694" s="28"/>
      <c r="D694" s="28"/>
      <c r="E694" s="28"/>
      <c r="F694" s="28"/>
      <c r="G694" s="37"/>
      <c r="H694" s="28"/>
      <c r="I694" s="28"/>
      <c r="J694" s="28"/>
      <c r="K694" s="28"/>
      <c r="L694" s="28"/>
      <c r="M694" s="28"/>
      <c r="N694" s="28"/>
      <c r="O694" s="29"/>
      <c r="P694" t="str">
        <f>IF(D$171="","",D$171)</f>
        <v/>
      </c>
      <c r="Q694" t="s">
        <v>780</v>
      </c>
      <c r="R694" t="s">
        <v>25</v>
      </c>
      <c r="S694" t="s">
        <v>490</v>
      </c>
      <c r="U694" t="str">
        <f t="shared" si="351"/>
        <v/>
      </c>
      <c r="V694" s="13" t="str">
        <f t="shared" ref="V694" si="371">IF(OR($N$15="Int.",ISBLANK($N$15)),"",IF(AND(U695="NO*",U697="NO*"),"Case 0",IF(U694="VALID",IF(U696="VALID",IF(U695="YES",IF(U697="YES","Case 1","Case 2"),IF(U697="YES","Case 3","Case 4")),IF(U695="YES",IF(U697="YES","Case 5","Case 6"),IF(U697="YES","Case 7","Case 8"))),IF(U696="VALID",IF(U695="YES",IF(U697="YES","Case 9","Case 10"),IF(U697="YES","Case 11","Case 12")),IF(U695="YES",IF(U697="YES","Case 13","Case 14"),IF(U697="YES","Case 15","Case 16"))))))</f>
        <v/>
      </c>
    </row>
    <row r="695" spans="1:22" ht="13.2" customHeight="1" x14ac:dyDescent="0.3">
      <c r="A695" s="28"/>
      <c r="B695" s="28"/>
      <c r="C695" s="28"/>
      <c r="D695" s="28"/>
      <c r="E695" s="28"/>
      <c r="F695" s="28"/>
      <c r="G695" s="37"/>
      <c r="H695" s="28"/>
      <c r="I695" s="28"/>
      <c r="J695" s="28"/>
      <c r="K695" s="28"/>
      <c r="L695" s="28"/>
      <c r="M695" s="28"/>
      <c r="N695" s="28"/>
      <c r="O695" s="29"/>
      <c r="P695" t="str">
        <f t="shared" ref="P695:P697" si="372">IF(D$171="","",D$171)</f>
        <v/>
      </c>
      <c r="Q695" t="s">
        <v>780</v>
      </c>
      <c r="R695" t="s">
        <v>32</v>
      </c>
      <c r="S695" t="s">
        <v>490</v>
      </c>
      <c r="U695" t="str">
        <f t="shared" si="354"/>
        <v/>
      </c>
      <c r="V695" s="13"/>
    </row>
    <row r="696" spans="1:22" ht="13.2" customHeight="1" x14ac:dyDescent="0.3">
      <c r="A696" s="28"/>
      <c r="B696" s="28"/>
      <c r="C696" s="28"/>
      <c r="D696" s="28"/>
      <c r="E696" s="28"/>
      <c r="F696" s="28"/>
      <c r="G696" s="37"/>
      <c r="H696" s="28"/>
      <c r="I696" s="28"/>
      <c r="J696" s="28"/>
      <c r="K696" s="28"/>
      <c r="L696" s="28"/>
      <c r="M696" s="28"/>
      <c r="N696" s="28"/>
      <c r="O696" s="29"/>
      <c r="P696" t="str">
        <f t="shared" si="372"/>
        <v/>
      </c>
      <c r="Q696" t="s">
        <v>781</v>
      </c>
      <c r="R696" t="s">
        <v>25</v>
      </c>
      <c r="S696" t="s">
        <v>490</v>
      </c>
      <c r="U696" t="str">
        <f t="shared" si="351"/>
        <v/>
      </c>
      <c r="V696" s="13"/>
    </row>
    <row r="697" spans="1:22" ht="13.2" customHeight="1" x14ac:dyDescent="0.3">
      <c r="A697" s="28"/>
      <c r="B697" s="28"/>
      <c r="C697" s="28"/>
      <c r="D697" s="28"/>
      <c r="E697" s="28"/>
      <c r="F697" s="28"/>
      <c r="G697" s="37"/>
      <c r="H697" s="28"/>
      <c r="I697" s="28"/>
      <c r="J697" s="28"/>
      <c r="K697" s="28"/>
      <c r="L697" s="28"/>
      <c r="M697" s="28"/>
      <c r="N697" s="28"/>
      <c r="O697" s="29"/>
      <c r="P697" t="str">
        <f t="shared" si="372"/>
        <v/>
      </c>
      <c r="Q697" t="s">
        <v>781</v>
      </c>
      <c r="R697" t="s">
        <v>32</v>
      </c>
      <c r="S697" t="s">
        <v>490</v>
      </c>
      <c r="U697" t="str">
        <f t="shared" si="354"/>
        <v/>
      </c>
      <c r="V697" s="13"/>
    </row>
    <row r="698" spans="1:22" ht="13.2" customHeight="1" x14ac:dyDescent="0.3">
      <c r="A698" s="28"/>
      <c r="B698" s="28"/>
      <c r="C698" s="28"/>
      <c r="D698" s="28"/>
      <c r="E698" s="28"/>
      <c r="F698" s="28"/>
      <c r="G698" s="37"/>
      <c r="H698" s="28"/>
      <c r="I698" s="28"/>
      <c r="J698" s="28"/>
      <c r="K698" s="28"/>
      <c r="L698" s="28"/>
      <c r="M698" s="28"/>
      <c r="N698" s="28"/>
      <c r="O698" s="29"/>
      <c r="P698" t="str">
        <f>IF(D$172="","",D$172)</f>
        <v/>
      </c>
      <c r="Q698" t="s">
        <v>782</v>
      </c>
      <c r="R698" t="s">
        <v>25</v>
      </c>
      <c r="S698" t="s">
        <v>492</v>
      </c>
      <c r="U698" t="str">
        <f t="shared" si="351"/>
        <v/>
      </c>
      <c r="V698" s="13" t="str">
        <f t="shared" ref="V698" si="373">IF(OR($N$15="Int.",ISBLANK($N$15)),"",IF(AND(U699="NO*",U701="NO*"),"Case 0",IF(U698="VALID",IF(U700="VALID",IF(U699="YES",IF(U701="YES","Case 1","Case 2"),IF(U701="YES","Case 3","Case 4")),IF(U699="YES",IF(U701="YES","Case 5","Case 6"),IF(U701="YES","Case 7","Case 8"))),IF(U700="VALID",IF(U699="YES",IF(U701="YES","Case 9","Case 10"),IF(U701="YES","Case 11","Case 12")),IF(U699="YES",IF(U701="YES","Case 13","Case 14"),IF(U701="YES","Case 15","Case 16"))))))</f>
        <v/>
      </c>
    </row>
    <row r="699" spans="1:22" ht="13.2" customHeight="1" x14ac:dyDescent="0.3">
      <c r="A699" s="28"/>
      <c r="B699" s="28"/>
      <c r="C699" s="28"/>
      <c r="D699" s="28"/>
      <c r="E699" s="28"/>
      <c r="F699" s="28"/>
      <c r="G699" s="37"/>
      <c r="H699" s="28"/>
      <c r="I699" s="28"/>
      <c r="J699" s="28"/>
      <c r="K699" s="28"/>
      <c r="L699" s="28"/>
      <c r="M699" s="28"/>
      <c r="N699" s="28"/>
      <c r="O699" s="29"/>
      <c r="P699" t="str">
        <f t="shared" ref="P699:P701" si="374">IF(D$172="","",D$172)</f>
        <v/>
      </c>
      <c r="Q699" t="s">
        <v>782</v>
      </c>
      <c r="R699" t="s">
        <v>32</v>
      </c>
      <c r="S699" t="s">
        <v>492</v>
      </c>
      <c r="U699" t="str">
        <f t="shared" si="354"/>
        <v/>
      </c>
      <c r="V699" s="13"/>
    </row>
    <row r="700" spans="1:22" ht="13.2" customHeight="1" x14ac:dyDescent="0.3">
      <c r="A700" s="28"/>
      <c r="B700" s="28"/>
      <c r="C700" s="28"/>
      <c r="D700" s="28"/>
      <c r="E700" s="28"/>
      <c r="F700" s="28"/>
      <c r="G700" s="37"/>
      <c r="H700" s="28"/>
      <c r="I700" s="28"/>
      <c r="J700" s="28"/>
      <c r="K700" s="28"/>
      <c r="L700" s="28"/>
      <c r="M700" s="28"/>
      <c r="N700" s="28"/>
      <c r="O700" s="29"/>
      <c r="P700" t="str">
        <f t="shared" si="374"/>
        <v/>
      </c>
      <c r="Q700" t="s">
        <v>783</v>
      </c>
      <c r="R700" t="s">
        <v>25</v>
      </c>
      <c r="S700" t="s">
        <v>492</v>
      </c>
      <c r="U700" t="str">
        <f t="shared" si="351"/>
        <v/>
      </c>
      <c r="V700" s="13"/>
    </row>
    <row r="701" spans="1:22" ht="13.2" customHeight="1" x14ac:dyDescent="0.3">
      <c r="A701" s="28"/>
      <c r="B701" s="28"/>
      <c r="C701" s="28"/>
      <c r="D701" s="28"/>
      <c r="E701" s="28"/>
      <c r="F701" s="28"/>
      <c r="G701" s="37"/>
      <c r="H701" s="28"/>
      <c r="I701" s="28"/>
      <c r="J701" s="28"/>
      <c r="K701" s="28"/>
      <c r="L701" s="28"/>
      <c r="M701" s="28"/>
      <c r="N701" s="28"/>
      <c r="O701" s="29"/>
      <c r="P701" t="str">
        <f t="shared" si="374"/>
        <v/>
      </c>
      <c r="Q701" t="s">
        <v>783</v>
      </c>
      <c r="R701" t="s">
        <v>32</v>
      </c>
      <c r="S701" t="s">
        <v>492</v>
      </c>
      <c r="U701" t="str">
        <f t="shared" si="354"/>
        <v/>
      </c>
      <c r="V701" s="13"/>
    </row>
    <row r="702" spans="1:22" ht="13.2" customHeight="1" x14ac:dyDescent="0.3">
      <c r="A702" s="28"/>
      <c r="B702" s="28"/>
      <c r="C702" s="28"/>
      <c r="D702" s="28"/>
      <c r="E702" s="28"/>
      <c r="F702" s="28"/>
      <c r="G702" s="37"/>
      <c r="H702" s="28"/>
      <c r="I702" s="28"/>
      <c r="J702" s="28"/>
      <c r="K702" s="28"/>
      <c r="L702" s="28"/>
      <c r="M702" s="28"/>
      <c r="N702" s="28"/>
      <c r="O702" s="29"/>
      <c r="P702" t="str">
        <f>IF(D$173="","",D$173)</f>
        <v/>
      </c>
      <c r="Q702" t="s">
        <v>784</v>
      </c>
      <c r="R702" t="s">
        <v>25</v>
      </c>
      <c r="S702" t="s">
        <v>495</v>
      </c>
      <c r="U702" t="str">
        <f t="shared" si="351"/>
        <v/>
      </c>
      <c r="V702" s="13" t="str">
        <f t="shared" ref="V702" si="375">IF(OR($N$15="Int.",ISBLANK($N$15)),"",IF(AND(U703="NO*",U705="NO*"),"Case 0",IF(U702="VALID",IF(U704="VALID",IF(U703="YES",IF(U705="YES","Case 1","Case 2"),IF(U705="YES","Case 3","Case 4")),IF(U703="YES",IF(U705="YES","Case 5","Case 6"),IF(U705="YES","Case 7","Case 8"))),IF(U704="VALID",IF(U703="YES",IF(U705="YES","Case 9","Case 10"),IF(U705="YES","Case 11","Case 12")),IF(U703="YES",IF(U705="YES","Case 13","Case 14"),IF(U705="YES","Case 15","Case 16"))))))</f>
        <v/>
      </c>
    </row>
    <row r="703" spans="1:22" ht="13.2" customHeight="1" x14ac:dyDescent="0.3">
      <c r="A703" s="28"/>
      <c r="B703" s="28"/>
      <c r="C703" s="28"/>
      <c r="D703" s="28"/>
      <c r="E703" s="28"/>
      <c r="F703" s="28"/>
      <c r="G703" s="37"/>
      <c r="H703" s="28"/>
      <c r="I703" s="28"/>
      <c r="J703" s="28"/>
      <c r="K703" s="28"/>
      <c r="L703" s="28"/>
      <c r="M703" s="28"/>
      <c r="N703" s="28"/>
      <c r="O703" s="29"/>
      <c r="P703" t="str">
        <f t="shared" ref="P703:P705" si="376">IF(D$173="","",D$173)</f>
        <v/>
      </c>
      <c r="Q703" t="s">
        <v>784</v>
      </c>
      <c r="R703" t="s">
        <v>32</v>
      </c>
      <c r="S703" t="s">
        <v>495</v>
      </c>
      <c r="U703" t="str">
        <f t="shared" si="354"/>
        <v/>
      </c>
      <c r="V703" s="13"/>
    </row>
    <row r="704" spans="1:22" ht="13.2" customHeight="1" x14ac:dyDescent="0.3">
      <c r="A704" s="28"/>
      <c r="B704" s="28"/>
      <c r="C704" s="28"/>
      <c r="D704" s="28"/>
      <c r="E704" s="28"/>
      <c r="F704" s="28"/>
      <c r="G704" s="37"/>
      <c r="H704" s="28"/>
      <c r="I704" s="28"/>
      <c r="J704" s="28"/>
      <c r="K704" s="28"/>
      <c r="L704" s="28"/>
      <c r="M704" s="28"/>
      <c r="N704" s="28"/>
      <c r="O704" s="29"/>
      <c r="P704" t="str">
        <f t="shared" si="376"/>
        <v/>
      </c>
      <c r="Q704" t="s">
        <v>785</v>
      </c>
      <c r="R704" t="s">
        <v>25</v>
      </c>
      <c r="S704" t="s">
        <v>495</v>
      </c>
      <c r="U704" t="str">
        <f t="shared" si="351"/>
        <v/>
      </c>
      <c r="V704" s="13"/>
    </row>
    <row r="705" spans="1:22" ht="13.2" customHeight="1" x14ac:dyDescent="0.3">
      <c r="A705" s="28"/>
      <c r="B705" s="28"/>
      <c r="C705" s="28"/>
      <c r="D705" s="28"/>
      <c r="E705" s="28"/>
      <c r="F705" s="28"/>
      <c r="G705" s="37"/>
      <c r="H705" s="28"/>
      <c r="I705" s="28"/>
      <c r="J705" s="28"/>
      <c r="K705" s="28"/>
      <c r="L705" s="28"/>
      <c r="M705" s="28"/>
      <c r="N705" s="28"/>
      <c r="O705" s="29"/>
      <c r="P705" t="str">
        <f t="shared" si="376"/>
        <v/>
      </c>
      <c r="Q705" t="s">
        <v>785</v>
      </c>
      <c r="R705" t="s">
        <v>32</v>
      </c>
      <c r="S705" t="s">
        <v>495</v>
      </c>
      <c r="U705" t="str">
        <f t="shared" si="354"/>
        <v/>
      </c>
      <c r="V705" s="13"/>
    </row>
    <row r="706" spans="1:22" ht="13.2" customHeight="1" x14ac:dyDescent="0.3">
      <c r="A706" s="28"/>
      <c r="B706" s="28"/>
      <c r="C706" s="28"/>
      <c r="D706" s="28"/>
      <c r="E706" s="28"/>
      <c r="F706" s="28"/>
      <c r="G706" s="37"/>
      <c r="H706" s="28"/>
      <c r="I706" s="28"/>
      <c r="J706" s="28"/>
      <c r="K706" s="28"/>
      <c r="L706" s="28"/>
      <c r="M706" s="28"/>
      <c r="N706" s="28"/>
      <c r="O706" s="29"/>
      <c r="P706" t="str">
        <f>IF(D$174="","",D$174)</f>
        <v/>
      </c>
      <c r="Q706" t="s">
        <v>786</v>
      </c>
      <c r="R706" t="s">
        <v>25</v>
      </c>
      <c r="S706" t="s">
        <v>497</v>
      </c>
      <c r="U706" t="str">
        <f t="shared" si="351"/>
        <v/>
      </c>
      <c r="V706" s="13" t="str">
        <f t="shared" ref="V706" si="377">IF(OR($N$15="Int.",ISBLANK($N$15)),"",IF(AND(U707="NO*",U709="NO*"),"Case 0",IF(U706="VALID",IF(U708="VALID",IF(U707="YES",IF(U709="YES","Case 1","Case 2"),IF(U709="YES","Case 3","Case 4")),IF(U707="YES",IF(U709="YES","Case 5","Case 6"),IF(U709="YES","Case 7","Case 8"))),IF(U708="VALID",IF(U707="YES",IF(U709="YES","Case 9","Case 10"),IF(U709="YES","Case 11","Case 12")),IF(U707="YES",IF(U709="YES","Case 13","Case 14"),IF(U709="YES","Case 15","Case 16"))))))</f>
        <v/>
      </c>
    </row>
    <row r="707" spans="1:22" ht="13.2" customHeight="1" x14ac:dyDescent="0.3">
      <c r="A707" s="28"/>
      <c r="B707" s="28"/>
      <c r="C707" s="28"/>
      <c r="D707" s="28"/>
      <c r="E707" s="28"/>
      <c r="F707" s="28"/>
      <c r="G707" s="37"/>
      <c r="H707" s="28"/>
      <c r="I707" s="28"/>
      <c r="J707" s="28"/>
      <c r="K707" s="28"/>
      <c r="L707" s="28"/>
      <c r="M707" s="28"/>
      <c r="N707" s="28"/>
      <c r="O707" s="29"/>
      <c r="P707" t="str">
        <f t="shared" ref="P707:P709" si="378">IF(D$174="","",D$174)</f>
        <v/>
      </c>
      <c r="Q707" t="s">
        <v>786</v>
      </c>
      <c r="R707" t="s">
        <v>32</v>
      </c>
      <c r="S707" t="s">
        <v>497</v>
      </c>
      <c r="U707" t="str">
        <f t="shared" si="354"/>
        <v/>
      </c>
      <c r="V707" s="13"/>
    </row>
    <row r="708" spans="1:22" ht="13.2" customHeight="1" x14ac:dyDescent="0.3">
      <c r="A708" s="28"/>
      <c r="B708" s="28"/>
      <c r="C708" s="28"/>
      <c r="D708" s="28"/>
      <c r="E708" s="28"/>
      <c r="F708" s="28"/>
      <c r="G708" s="37"/>
      <c r="H708" s="28"/>
      <c r="I708" s="28"/>
      <c r="J708" s="28"/>
      <c r="K708" s="28"/>
      <c r="L708" s="28"/>
      <c r="M708" s="28"/>
      <c r="N708" s="28"/>
      <c r="O708" s="29"/>
      <c r="P708" t="str">
        <f t="shared" si="378"/>
        <v/>
      </c>
      <c r="Q708" t="s">
        <v>787</v>
      </c>
      <c r="R708" t="s">
        <v>25</v>
      </c>
      <c r="S708" t="s">
        <v>497</v>
      </c>
      <c r="U708" t="str">
        <f t="shared" si="351"/>
        <v/>
      </c>
      <c r="V708" s="13"/>
    </row>
    <row r="709" spans="1:22" ht="13.2" customHeight="1" x14ac:dyDescent="0.3">
      <c r="A709" s="28"/>
      <c r="B709" s="28"/>
      <c r="C709" s="28"/>
      <c r="D709" s="28"/>
      <c r="E709" s="28"/>
      <c r="F709" s="28"/>
      <c r="G709" s="37"/>
      <c r="H709" s="28"/>
      <c r="I709" s="28"/>
      <c r="J709" s="28"/>
      <c r="K709" s="28"/>
      <c r="L709" s="28"/>
      <c r="M709" s="28"/>
      <c r="N709" s="28"/>
      <c r="O709" s="29"/>
      <c r="P709" t="str">
        <f t="shared" si="378"/>
        <v/>
      </c>
      <c r="Q709" t="s">
        <v>787</v>
      </c>
      <c r="R709" t="s">
        <v>32</v>
      </c>
      <c r="S709" t="s">
        <v>497</v>
      </c>
      <c r="U709" t="str">
        <f t="shared" si="354"/>
        <v/>
      </c>
      <c r="V709" s="13"/>
    </row>
    <row r="710" spans="1:22" ht="13.2" customHeight="1" x14ac:dyDescent="0.3">
      <c r="A710" s="28"/>
      <c r="B710" s="28"/>
      <c r="C710" s="28"/>
      <c r="D710" s="28"/>
      <c r="E710" s="28"/>
      <c r="F710" s="28"/>
      <c r="G710" s="37"/>
      <c r="H710" s="28"/>
      <c r="I710" s="28"/>
      <c r="J710" s="28"/>
      <c r="K710" s="28"/>
      <c r="L710" s="28"/>
      <c r="M710" s="28"/>
      <c r="N710" s="28"/>
      <c r="O710" s="29"/>
      <c r="P710" t="str">
        <f>IF(D$175="","",D$175)</f>
        <v/>
      </c>
      <c r="Q710" t="s">
        <v>788</v>
      </c>
      <c r="R710" t="s">
        <v>25</v>
      </c>
      <c r="S710" t="s">
        <v>500</v>
      </c>
      <c r="U710" t="str">
        <f t="shared" si="351"/>
        <v/>
      </c>
      <c r="V710" s="13" t="str">
        <f t="shared" ref="V710" si="379">IF(OR($N$15="Int.",ISBLANK($N$15)),"",IF(AND(U711="NO*",U713="NO*"),"Case 0",IF(U710="VALID",IF(U712="VALID",IF(U711="YES",IF(U713="YES","Case 1","Case 2"),IF(U713="YES","Case 3","Case 4")),IF(U711="YES",IF(U713="YES","Case 5","Case 6"),IF(U713="YES","Case 7","Case 8"))),IF(U712="VALID",IF(U711="YES",IF(U713="YES","Case 9","Case 10"),IF(U713="YES","Case 11","Case 12")),IF(U711="YES",IF(U713="YES","Case 13","Case 14"),IF(U713="YES","Case 15","Case 16"))))))</f>
        <v/>
      </c>
    </row>
    <row r="711" spans="1:22" ht="13.2" customHeight="1" x14ac:dyDescent="0.3">
      <c r="A711" s="28"/>
      <c r="B711" s="28"/>
      <c r="C711" s="28"/>
      <c r="D711" s="28"/>
      <c r="E711" s="28"/>
      <c r="F711" s="28"/>
      <c r="G711" s="37"/>
      <c r="H711" s="28"/>
      <c r="I711" s="28"/>
      <c r="J711" s="28"/>
      <c r="K711" s="28"/>
      <c r="L711" s="28"/>
      <c r="M711" s="28"/>
      <c r="N711" s="28"/>
      <c r="O711" s="29"/>
      <c r="P711" t="str">
        <f t="shared" ref="P711:P713" si="380">IF(D$175="","",D$175)</f>
        <v/>
      </c>
      <c r="Q711" t="s">
        <v>788</v>
      </c>
      <c r="R711" t="s">
        <v>32</v>
      </c>
      <c r="S711" t="s">
        <v>500</v>
      </c>
      <c r="U711" t="str">
        <f t="shared" si="354"/>
        <v/>
      </c>
      <c r="V711" s="13"/>
    </row>
    <row r="712" spans="1:22" ht="13.2" customHeight="1" x14ac:dyDescent="0.3">
      <c r="A712" s="28"/>
      <c r="B712" s="28"/>
      <c r="C712" s="28"/>
      <c r="D712" s="28"/>
      <c r="E712" s="28"/>
      <c r="F712" s="28"/>
      <c r="G712" s="37"/>
      <c r="H712" s="28"/>
      <c r="I712" s="28"/>
      <c r="J712" s="28"/>
      <c r="K712" s="28"/>
      <c r="L712" s="28"/>
      <c r="M712" s="28"/>
      <c r="N712" s="28"/>
      <c r="O712" s="29"/>
      <c r="P712" t="str">
        <f t="shared" si="380"/>
        <v/>
      </c>
      <c r="Q712" t="s">
        <v>789</v>
      </c>
      <c r="R712" t="s">
        <v>25</v>
      </c>
      <c r="S712" t="s">
        <v>500</v>
      </c>
      <c r="U712" t="str">
        <f t="shared" si="351"/>
        <v/>
      </c>
      <c r="V712" s="13"/>
    </row>
    <row r="713" spans="1:22" ht="13.2" customHeight="1" x14ac:dyDescent="0.3">
      <c r="A713" s="28"/>
      <c r="B713" s="28"/>
      <c r="C713" s="28"/>
      <c r="D713" s="28"/>
      <c r="E713" s="28"/>
      <c r="F713" s="28"/>
      <c r="G713" s="37"/>
      <c r="H713" s="28"/>
      <c r="I713" s="28"/>
      <c r="J713" s="28"/>
      <c r="K713" s="28"/>
      <c r="L713" s="28"/>
      <c r="M713" s="28"/>
      <c r="N713" s="28"/>
      <c r="O713" s="29"/>
      <c r="P713" t="str">
        <f t="shared" si="380"/>
        <v/>
      </c>
      <c r="Q713" t="s">
        <v>789</v>
      </c>
      <c r="R713" t="s">
        <v>32</v>
      </c>
      <c r="S713" t="s">
        <v>500</v>
      </c>
      <c r="U713" t="str">
        <f t="shared" si="354"/>
        <v/>
      </c>
      <c r="V713" s="13"/>
    </row>
    <row r="714" spans="1:22" ht="13.2" customHeight="1" x14ac:dyDescent="0.3">
      <c r="A714" s="28"/>
      <c r="B714" s="28"/>
      <c r="C714" s="28"/>
      <c r="D714" s="28"/>
      <c r="E714" s="28"/>
      <c r="F714" s="28"/>
      <c r="G714" s="37"/>
      <c r="H714" s="28"/>
      <c r="I714" s="28"/>
      <c r="J714" s="28"/>
      <c r="K714" s="28"/>
      <c r="L714" s="28"/>
      <c r="M714" s="28"/>
      <c r="N714" s="28"/>
      <c r="O714" s="29"/>
      <c r="P714" t="str">
        <f>IF(D$176="","",D$176)</f>
        <v/>
      </c>
      <c r="Q714" t="s">
        <v>790</v>
      </c>
      <c r="R714" t="s">
        <v>25</v>
      </c>
      <c r="S714" t="s">
        <v>502</v>
      </c>
      <c r="U714" t="str">
        <f t="shared" si="351"/>
        <v/>
      </c>
      <c r="V714" s="13" t="str">
        <f t="shared" ref="V714" si="381">IF(OR($N$15="Int.",ISBLANK($N$15)),"",IF(AND(U715="NO*",U717="NO*"),"Case 0",IF(U714="VALID",IF(U716="VALID",IF(U715="YES",IF(U717="YES","Case 1","Case 2"),IF(U717="YES","Case 3","Case 4")),IF(U715="YES",IF(U717="YES","Case 5","Case 6"),IF(U717="YES","Case 7","Case 8"))),IF(U716="VALID",IF(U715="YES",IF(U717="YES","Case 9","Case 10"),IF(U717="YES","Case 11","Case 12")),IF(U715="YES",IF(U717="YES","Case 13","Case 14"),IF(U717="YES","Case 15","Case 16"))))))</f>
        <v/>
      </c>
    </row>
    <row r="715" spans="1:22" ht="13.2" customHeight="1" x14ac:dyDescent="0.3">
      <c r="A715" s="28"/>
      <c r="B715" s="28"/>
      <c r="C715" s="28"/>
      <c r="D715" s="28"/>
      <c r="E715" s="28"/>
      <c r="F715" s="28"/>
      <c r="G715" s="37"/>
      <c r="H715" s="28"/>
      <c r="I715" s="28"/>
      <c r="J715" s="28"/>
      <c r="K715" s="28"/>
      <c r="L715" s="28"/>
      <c r="M715" s="28"/>
      <c r="N715" s="28"/>
      <c r="O715" s="29"/>
      <c r="P715" t="str">
        <f t="shared" ref="P715:P717" si="382">IF(D$176="","",D$176)</f>
        <v/>
      </c>
      <c r="Q715" t="s">
        <v>790</v>
      </c>
      <c r="R715" t="s">
        <v>32</v>
      </c>
      <c r="S715" t="s">
        <v>502</v>
      </c>
      <c r="U715" t="str">
        <f t="shared" si="354"/>
        <v/>
      </c>
      <c r="V715" s="13"/>
    </row>
    <row r="716" spans="1:22" ht="13.2" customHeight="1" x14ac:dyDescent="0.3">
      <c r="A716" s="28"/>
      <c r="B716" s="28"/>
      <c r="C716" s="28"/>
      <c r="D716" s="28"/>
      <c r="E716" s="28"/>
      <c r="F716" s="28"/>
      <c r="G716" s="37"/>
      <c r="H716" s="28"/>
      <c r="I716" s="28"/>
      <c r="J716" s="28"/>
      <c r="K716" s="28"/>
      <c r="L716" s="28"/>
      <c r="M716" s="28"/>
      <c r="N716" s="28"/>
      <c r="O716" s="29"/>
      <c r="P716" t="str">
        <f t="shared" si="382"/>
        <v/>
      </c>
      <c r="Q716" t="s">
        <v>791</v>
      </c>
      <c r="R716" t="s">
        <v>25</v>
      </c>
      <c r="S716" t="s">
        <v>502</v>
      </c>
      <c r="U716" t="str">
        <f t="shared" si="351"/>
        <v/>
      </c>
      <c r="V716" s="13"/>
    </row>
    <row r="717" spans="1:22" ht="13.2" customHeight="1" x14ac:dyDescent="0.3">
      <c r="A717" s="28"/>
      <c r="B717" s="28"/>
      <c r="C717" s="28"/>
      <c r="D717" s="28"/>
      <c r="E717" s="28"/>
      <c r="F717" s="28"/>
      <c r="G717" s="37"/>
      <c r="H717" s="28"/>
      <c r="I717" s="28"/>
      <c r="J717" s="28"/>
      <c r="K717" s="28"/>
      <c r="L717" s="28"/>
      <c r="M717" s="28"/>
      <c r="N717" s="28"/>
      <c r="O717" s="29"/>
      <c r="P717" t="str">
        <f t="shared" si="382"/>
        <v/>
      </c>
      <c r="Q717" t="s">
        <v>791</v>
      </c>
      <c r="R717" t="s">
        <v>32</v>
      </c>
      <c r="S717" t="s">
        <v>502</v>
      </c>
      <c r="U717" t="str">
        <f t="shared" si="354"/>
        <v/>
      </c>
      <c r="V717" s="13"/>
    </row>
    <row r="718" spans="1:22" ht="13.2" customHeight="1" x14ac:dyDescent="0.3">
      <c r="A718" s="28"/>
      <c r="B718" s="28"/>
      <c r="C718" s="28"/>
      <c r="D718" s="28"/>
      <c r="E718" s="28"/>
      <c r="F718" s="28"/>
      <c r="G718" s="37"/>
      <c r="H718" s="28"/>
      <c r="I718" s="28"/>
      <c r="J718" s="28"/>
      <c r="K718" s="28"/>
      <c r="L718" s="28"/>
      <c r="M718" s="28"/>
      <c r="N718" s="28"/>
      <c r="O718" s="29"/>
      <c r="P718" t="str">
        <f>IF(D$177="","",D$177)</f>
        <v/>
      </c>
      <c r="Q718" t="s">
        <v>792</v>
      </c>
      <c r="R718" t="s">
        <v>25</v>
      </c>
      <c r="S718" t="s">
        <v>505</v>
      </c>
      <c r="U718" t="str">
        <f t="shared" si="351"/>
        <v/>
      </c>
      <c r="V718" s="13" t="str">
        <f t="shared" ref="V718" si="383">IF(OR($N$15="Int.",ISBLANK($N$15)),"",IF(AND(U719="NO*",U721="NO*"),"Case 0",IF(U718="VALID",IF(U720="VALID",IF(U719="YES",IF(U721="YES","Case 1","Case 2"),IF(U721="YES","Case 3","Case 4")),IF(U719="YES",IF(U721="YES","Case 5","Case 6"),IF(U721="YES","Case 7","Case 8"))),IF(U720="VALID",IF(U719="YES",IF(U721="YES","Case 9","Case 10"),IF(U721="YES","Case 11","Case 12")),IF(U719="YES",IF(U721="YES","Case 13","Case 14"),IF(U721="YES","Case 15","Case 16"))))))</f>
        <v/>
      </c>
    </row>
    <row r="719" spans="1:22" ht="13.2" customHeight="1" x14ac:dyDescent="0.3">
      <c r="A719" s="28"/>
      <c r="B719" s="28"/>
      <c r="C719" s="28"/>
      <c r="D719" s="28"/>
      <c r="E719" s="28"/>
      <c r="F719" s="28"/>
      <c r="G719" s="37"/>
      <c r="H719" s="28"/>
      <c r="I719" s="28"/>
      <c r="J719" s="28"/>
      <c r="K719" s="28"/>
      <c r="L719" s="28"/>
      <c r="M719" s="28"/>
      <c r="N719" s="28"/>
      <c r="O719" s="29"/>
      <c r="P719" t="str">
        <f t="shared" ref="P719:P721" si="384">IF(D$177="","",D$177)</f>
        <v/>
      </c>
      <c r="Q719" t="s">
        <v>792</v>
      </c>
      <c r="R719" t="s">
        <v>32</v>
      </c>
      <c r="S719" t="s">
        <v>505</v>
      </c>
      <c r="U719" t="str">
        <f t="shared" si="354"/>
        <v/>
      </c>
      <c r="V719" s="13"/>
    </row>
    <row r="720" spans="1:22" ht="13.2" customHeight="1" x14ac:dyDescent="0.3">
      <c r="A720" s="28"/>
      <c r="B720" s="28"/>
      <c r="C720" s="28"/>
      <c r="D720" s="28"/>
      <c r="E720" s="28"/>
      <c r="F720" s="28"/>
      <c r="G720" s="37"/>
      <c r="H720" s="28"/>
      <c r="I720" s="28"/>
      <c r="J720" s="28"/>
      <c r="K720" s="28"/>
      <c r="L720" s="28"/>
      <c r="M720" s="28"/>
      <c r="N720" s="28"/>
      <c r="O720" s="29"/>
      <c r="P720" t="str">
        <f t="shared" si="384"/>
        <v/>
      </c>
      <c r="Q720" t="s">
        <v>793</v>
      </c>
      <c r="R720" t="s">
        <v>25</v>
      </c>
      <c r="S720" t="s">
        <v>505</v>
      </c>
      <c r="U720" t="str">
        <f t="shared" si="351"/>
        <v/>
      </c>
      <c r="V720" s="13"/>
    </row>
    <row r="721" spans="1:22" ht="13.2" customHeight="1" x14ac:dyDescent="0.3">
      <c r="A721" s="28"/>
      <c r="B721" s="28"/>
      <c r="C721" s="28"/>
      <c r="D721" s="28"/>
      <c r="E721" s="28"/>
      <c r="F721" s="28"/>
      <c r="G721" s="37"/>
      <c r="H721" s="28"/>
      <c r="I721" s="28"/>
      <c r="J721" s="28"/>
      <c r="K721" s="28"/>
      <c r="L721" s="28"/>
      <c r="M721" s="28"/>
      <c r="N721" s="28"/>
      <c r="O721" s="29"/>
      <c r="P721" t="str">
        <f t="shared" si="384"/>
        <v/>
      </c>
      <c r="Q721" t="s">
        <v>793</v>
      </c>
      <c r="R721" t="s">
        <v>32</v>
      </c>
      <c r="S721" t="s">
        <v>505</v>
      </c>
      <c r="U721" t="str">
        <f t="shared" si="354"/>
        <v/>
      </c>
      <c r="V721" s="13"/>
    </row>
    <row r="722" spans="1:22" ht="13.2" customHeight="1" x14ac:dyDescent="0.3">
      <c r="A722" s="28"/>
      <c r="B722" s="28"/>
      <c r="C722" s="28"/>
      <c r="D722" s="28"/>
      <c r="E722" s="28"/>
      <c r="F722" s="28"/>
      <c r="G722" s="37"/>
      <c r="H722" s="28"/>
      <c r="I722" s="28"/>
      <c r="J722" s="28"/>
      <c r="K722" s="28"/>
      <c r="L722" s="28"/>
      <c r="M722" s="28"/>
      <c r="N722" s="28"/>
      <c r="O722" s="29"/>
      <c r="P722" t="str">
        <f>IF(D$178="","",D$178)</f>
        <v/>
      </c>
      <c r="Q722" t="s">
        <v>794</v>
      </c>
      <c r="R722" t="s">
        <v>25</v>
      </c>
      <c r="S722" t="s">
        <v>507</v>
      </c>
      <c r="U722" t="str">
        <f t="shared" ref="U722:U768" si="385">IF($T$1&lt;&gt;"Cq","",IF(T722="","INVALID",IF(T722&lt;33,"VALID","INVALID")))</f>
        <v/>
      </c>
      <c r="V722" s="13" t="str">
        <f t="shared" ref="V722" si="386">IF(OR($N$15="Int.",ISBLANK($N$15)),"",IF(AND(U723="NO*",U725="NO*"),"Case 0",IF(U722="VALID",IF(U724="VALID",IF(U723="YES",IF(U725="YES","Case 1","Case 2"),IF(U725="YES","Case 3","Case 4")),IF(U723="YES",IF(U725="YES","Case 5","Case 6"),IF(U725="YES","Case 7","Case 8"))),IF(U724="VALID",IF(U723="YES",IF(U725="YES","Case 9","Case 10"),IF(U725="YES","Case 11","Case 12")),IF(U723="YES",IF(U725="YES","Case 13","Case 14"),IF(U725="YES","Case 15","Case 16"))))))</f>
        <v/>
      </c>
    </row>
    <row r="723" spans="1:22" ht="13.2" customHeight="1" x14ac:dyDescent="0.3">
      <c r="A723" s="28"/>
      <c r="B723" s="28"/>
      <c r="C723" s="28"/>
      <c r="D723" s="28"/>
      <c r="E723" s="28"/>
      <c r="F723" s="28"/>
      <c r="G723" s="37"/>
      <c r="H723" s="28"/>
      <c r="I723" s="28"/>
      <c r="J723" s="28"/>
      <c r="K723" s="28"/>
      <c r="L723" s="28"/>
      <c r="M723" s="28"/>
      <c r="N723" s="28"/>
      <c r="O723" s="29"/>
      <c r="P723" t="str">
        <f t="shared" ref="P723:P725" si="387">IF(D$178="","",D$178)</f>
        <v/>
      </c>
      <c r="Q723" t="s">
        <v>794</v>
      </c>
      <c r="R723" t="s">
        <v>32</v>
      </c>
      <c r="S723" t="s">
        <v>507</v>
      </c>
      <c r="U723" t="str">
        <f t="shared" ref="U723:U769" si="388">IF($T$1&lt;&gt;"Cq","",IF(T723="","NO",IF(T723&lt;33,"YES","NO*")))</f>
        <v/>
      </c>
      <c r="V723" s="13"/>
    </row>
    <row r="724" spans="1:22" ht="13.2" customHeight="1" x14ac:dyDescent="0.3">
      <c r="A724" s="28"/>
      <c r="B724" s="28"/>
      <c r="C724" s="28"/>
      <c r="D724" s="28"/>
      <c r="E724" s="28"/>
      <c r="F724" s="28"/>
      <c r="G724" s="37"/>
      <c r="H724" s="28"/>
      <c r="I724" s="28"/>
      <c r="J724" s="28"/>
      <c r="K724" s="28"/>
      <c r="L724" s="28"/>
      <c r="M724" s="28"/>
      <c r="N724" s="28"/>
      <c r="O724" s="29"/>
      <c r="P724" t="str">
        <f t="shared" si="387"/>
        <v/>
      </c>
      <c r="Q724" t="s">
        <v>795</v>
      </c>
      <c r="R724" t="s">
        <v>25</v>
      </c>
      <c r="S724" t="s">
        <v>507</v>
      </c>
      <c r="U724" t="str">
        <f t="shared" si="385"/>
        <v/>
      </c>
      <c r="V724" s="13"/>
    </row>
    <row r="725" spans="1:22" ht="13.2" customHeight="1" x14ac:dyDescent="0.3">
      <c r="A725" s="28"/>
      <c r="B725" s="28"/>
      <c r="C725" s="28"/>
      <c r="D725" s="28"/>
      <c r="E725" s="28"/>
      <c r="F725" s="28"/>
      <c r="G725" s="37"/>
      <c r="H725" s="28"/>
      <c r="I725" s="28"/>
      <c r="J725" s="28"/>
      <c r="K725" s="28"/>
      <c r="L725" s="28"/>
      <c r="M725" s="28"/>
      <c r="N725" s="28"/>
      <c r="O725" s="29"/>
      <c r="P725" t="str">
        <f t="shared" si="387"/>
        <v/>
      </c>
      <c r="Q725" t="s">
        <v>795</v>
      </c>
      <c r="R725" t="s">
        <v>32</v>
      </c>
      <c r="S725" t="s">
        <v>507</v>
      </c>
      <c r="U725" t="str">
        <f t="shared" si="388"/>
        <v/>
      </c>
      <c r="V725" s="13"/>
    </row>
    <row r="726" spans="1:22" ht="13.2" customHeight="1" x14ac:dyDescent="0.3">
      <c r="A726" s="28"/>
      <c r="B726" s="28"/>
      <c r="C726" s="28"/>
      <c r="D726" s="28"/>
      <c r="E726" s="28"/>
      <c r="F726" s="28"/>
      <c r="G726" s="37"/>
      <c r="H726" s="28"/>
      <c r="I726" s="28"/>
      <c r="J726" s="28"/>
      <c r="K726" s="28"/>
      <c r="L726" s="28"/>
      <c r="M726" s="28"/>
      <c r="N726" s="28"/>
      <c r="O726" s="29"/>
      <c r="P726" t="str">
        <f>IF(D$179="","",D$179)</f>
        <v/>
      </c>
      <c r="Q726" t="s">
        <v>796</v>
      </c>
      <c r="R726" t="s">
        <v>25</v>
      </c>
      <c r="S726" t="s">
        <v>510</v>
      </c>
      <c r="U726" t="str">
        <f t="shared" si="385"/>
        <v/>
      </c>
      <c r="V726" s="13" t="str">
        <f t="shared" ref="V726" si="389">IF(OR($N$15="Int.",ISBLANK($N$15)),"",IF(AND(U727="NO*",U729="NO*"),"Case 0",IF(U726="VALID",IF(U728="VALID",IF(U727="YES",IF(U729="YES","Case 1","Case 2"),IF(U729="YES","Case 3","Case 4")),IF(U727="YES",IF(U729="YES","Case 5","Case 6"),IF(U729="YES","Case 7","Case 8"))),IF(U728="VALID",IF(U727="YES",IF(U729="YES","Case 9","Case 10"),IF(U729="YES","Case 11","Case 12")),IF(U727="YES",IF(U729="YES","Case 13","Case 14"),IF(U729="YES","Case 15","Case 16"))))))</f>
        <v/>
      </c>
    </row>
    <row r="727" spans="1:22" ht="13.2" customHeight="1" x14ac:dyDescent="0.3">
      <c r="A727" s="28"/>
      <c r="B727" s="28"/>
      <c r="C727" s="28"/>
      <c r="D727" s="28"/>
      <c r="E727" s="28"/>
      <c r="F727" s="28"/>
      <c r="G727" s="37"/>
      <c r="H727" s="28"/>
      <c r="I727" s="28"/>
      <c r="J727" s="28"/>
      <c r="K727" s="28"/>
      <c r="L727" s="28"/>
      <c r="M727" s="28"/>
      <c r="N727" s="28"/>
      <c r="O727" s="29"/>
      <c r="P727" t="str">
        <f t="shared" ref="P727:P729" si="390">IF(D$179="","",D$179)</f>
        <v/>
      </c>
      <c r="Q727" t="s">
        <v>796</v>
      </c>
      <c r="R727" t="s">
        <v>32</v>
      </c>
      <c r="S727" t="s">
        <v>510</v>
      </c>
      <c r="U727" t="str">
        <f t="shared" si="388"/>
        <v/>
      </c>
      <c r="V727" s="13"/>
    </row>
    <row r="728" spans="1:22" ht="13.2" customHeight="1" x14ac:dyDescent="0.3">
      <c r="A728" s="28"/>
      <c r="B728" s="28"/>
      <c r="C728" s="28"/>
      <c r="D728" s="28"/>
      <c r="E728" s="28"/>
      <c r="F728" s="28"/>
      <c r="G728" s="37"/>
      <c r="H728" s="28"/>
      <c r="I728" s="28"/>
      <c r="J728" s="28"/>
      <c r="K728" s="28"/>
      <c r="L728" s="28"/>
      <c r="M728" s="28"/>
      <c r="N728" s="28"/>
      <c r="O728" s="29"/>
      <c r="P728" t="str">
        <f t="shared" si="390"/>
        <v/>
      </c>
      <c r="Q728" t="s">
        <v>797</v>
      </c>
      <c r="R728" t="s">
        <v>25</v>
      </c>
      <c r="S728" t="s">
        <v>510</v>
      </c>
      <c r="U728" t="str">
        <f t="shared" si="385"/>
        <v/>
      </c>
      <c r="V728" s="13"/>
    </row>
    <row r="729" spans="1:22" ht="13.2" customHeight="1" x14ac:dyDescent="0.3">
      <c r="A729" s="28"/>
      <c r="B729" s="28"/>
      <c r="C729" s="28"/>
      <c r="D729" s="28"/>
      <c r="E729" s="28"/>
      <c r="F729" s="28"/>
      <c r="G729" s="37"/>
      <c r="H729" s="28"/>
      <c r="I729" s="28"/>
      <c r="J729" s="28"/>
      <c r="K729" s="28"/>
      <c r="L729" s="28"/>
      <c r="M729" s="28"/>
      <c r="N729" s="28"/>
      <c r="O729" s="29"/>
      <c r="P729" t="str">
        <f t="shared" si="390"/>
        <v/>
      </c>
      <c r="Q729" t="s">
        <v>797</v>
      </c>
      <c r="R729" t="s">
        <v>32</v>
      </c>
      <c r="S729" t="s">
        <v>510</v>
      </c>
      <c r="U729" t="str">
        <f t="shared" si="388"/>
        <v/>
      </c>
      <c r="V729" s="13"/>
    </row>
    <row r="730" spans="1:22" ht="13.2" customHeight="1" x14ac:dyDescent="0.3">
      <c r="A730" s="28"/>
      <c r="B730" s="28"/>
      <c r="C730" s="28"/>
      <c r="D730" s="28"/>
      <c r="E730" s="28"/>
      <c r="F730" s="28"/>
      <c r="G730" s="37"/>
      <c r="H730" s="28"/>
      <c r="I730" s="28"/>
      <c r="J730" s="28"/>
      <c r="K730" s="28"/>
      <c r="L730" s="28"/>
      <c r="M730" s="28"/>
      <c r="N730" s="28"/>
      <c r="O730" s="29"/>
      <c r="P730" t="str">
        <f>IF(D$180="","",D$180)</f>
        <v/>
      </c>
      <c r="Q730" t="s">
        <v>798</v>
      </c>
      <c r="R730" t="s">
        <v>25</v>
      </c>
      <c r="S730" t="s">
        <v>512</v>
      </c>
      <c r="U730" t="str">
        <f t="shared" si="385"/>
        <v/>
      </c>
      <c r="V730" s="13" t="str">
        <f t="shared" ref="V730" si="391">IF(OR($N$15="Int.",ISBLANK($N$15)),"",IF(AND(U731="NO*",U733="NO*"),"Case 0",IF(U730="VALID",IF(U732="VALID",IF(U731="YES",IF(U733="YES","Case 1","Case 2"),IF(U733="YES","Case 3","Case 4")),IF(U731="YES",IF(U733="YES","Case 5","Case 6"),IF(U733="YES","Case 7","Case 8"))),IF(U732="VALID",IF(U731="YES",IF(U733="YES","Case 9","Case 10"),IF(U733="YES","Case 11","Case 12")),IF(U731="YES",IF(U733="YES","Case 13","Case 14"),IF(U733="YES","Case 15","Case 16"))))))</f>
        <v/>
      </c>
    </row>
    <row r="731" spans="1:22" ht="13.2" customHeight="1" x14ac:dyDescent="0.3">
      <c r="A731" s="28"/>
      <c r="B731" s="28"/>
      <c r="C731" s="28"/>
      <c r="D731" s="28"/>
      <c r="E731" s="28"/>
      <c r="F731" s="28"/>
      <c r="G731" s="37"/>
      <c r="H731" s="28"/>
      <c r="I731" s="28"/>
      <c r="J731" s="28"/>
      <c r="K731" s="28"/>
      <c r="L731" s="28"/>
      <c r="M731" s="28"/>
      <c r="N731" s="28"/>
      <c r="O731" s="29"/>
      <c r="P731" t="str">
        <f t="shared" ref="P731:P733" si="392">IF(D$180="","",D$180)</f>
        <v/>
      </c>
      <c r="Q731" t="s">
        <v>798</v>
      </c>
      <c r="R731" t="s">
        <v>32</v>
      </c>
      <c r="S731" t="s">
        <v>512</v>
      </c>
      <c r="U731" t="str">
        <f t="shared" si="388"/>
        <v/>
      </c>
      <c r="V731" s="13"/>
    </row>
    <row r="732" spans="1:22" ht="13.2" customHeight="1" x14ac:dyDescent="0.3">
      <c r="A732" s="28"/>
      <c r="B732" s="28"/>
      <c r="C732" s="28"/>
      <c r="D732" s="28"/>
      <c r="E732" s="28"/>
      <c r="F732" s="28"/>
      <c r="G732" s="37"/>
      <c r="H732" s="28"/>
      <c r="I732" s="28"/>
      <c r="J732" s="28"/>
      <c r="K732" s="28"/>
      <c r="L732" s="28"/>
      <c r="M732" s="28"/>
      <c r="N732" s="28"/>
      <c r="O732" s="29"/>
      <c r="P732" t="str">
        <f t="shared" si="392"/>
        <v/>
      </c>
      <c r="Q732" t="s">
        <v>799</v>
      </c>
      <c r="R732" t="s">
        <v>25</v>
      </c>
      <c r="S732" t="s">
        <v>512</v>
      </c>
      <c r="U732" t="str">
        <f t="shared" si="385"/>
        <v/>
      </c>
      <c r="V732" s="13"/>
    </row>
    <row r="733" spans="1:22" ht="13.2" customHeight="1" x14ac:dyDescent="0.3">
      <c r="A733" s="28"/>
      <c r="B733" s="28"/>
      <c r="C733" s="28"/>
      <c r="D733" s="28"/>
      <c r="E733" s="28"/>
      <c r="F733" s="28"/>
      <c r="G733" s="37"/>
      <c r="H733" s="28"/>
      <c r="I733" s="28"/>
      <c r="J733" s="28"/>
      <c r="K733" s="28"/>
      <c r="L733" s="28"/>
      <c r="M733" s="28"/>
      <c r="N733" s="28"/>
      <c r="O733" s="29"/>
      <c r="P733" t="str">
        <f t="shared" si="392"/>
        <v/>
      </c>
      <c r="Q733" t="s">
        <v>799</v>
      </c>
      <c r="R733" t="s">
        <v>32</v>
      </c>
      <c r="S733" t="s">
        <v>512</v>
      </c>
      <c r="U733" t="str">
        <f t="shared" si="388"/>
        <v/>
      </c>
      <c r="V733" s="13"/>
    </row>
    <row r="734" spans="1:22" ht="13.2" customHeight="1" x14ac:dyDescent="0.3">
      <c r="A734" s="28"/>
      <c r="B734" s="28"/>
      <c r="C734" s="28"/>
      <c r="D734" s="28"/>
      <c r="E734" s="28"/>
      <c r="F734" s="28"/>
      <c r="G734" s="37"/>
      <c r="H734" s="28"/>
      <c r="I734" s="28"/>
      <c r="J734" s="28"/>
      <c r="K734" s="28"/>
      <c r="L734" s="28"/>
      <c r="M734" s="28"/>
      <c r="N734" s="28"/>
      <c r="O734" s="29"/>
      <c r="P734" t="str">
        <f>IF(D$181="","",D$181)</f>
        <v/>
      </c>
      <c r="Q734" t="s">
        <v>114</v>
      </c>
      <c r="R734" t="s">
        <v>25</v>
      </c>
      <c r="S734" t="s">
        <v>515</v>
      </c>
      <c r="U734" t="str">
        <f t="shared" si="385"/>
        <v/>
      </c>
      <c r="V734" s="13" t="str">
        <f t="shared" ref="V734" si="393">IF(OR($N$15="Int.",ISBLANK($N$15)),"",IF(AND(U735="NO*",U737="NO*"),"Case 0",IF(U734="VALID",IF(U736="VALID",IF(U735="YES",IF(U737="YES","Case 1","Case 2"),IF(U737="YES","Case 3","Case 4")),IF(U735="YES",IF(U737="YES","Case 5","Case 6"),IF(U737="YES","Case 7","Case 8"))),IF(U736="VALID",IF(U735="YES",IF(U737="YES","Case 9","Case 10"),IF(U737="YES","Case 11","Case 12")),IF(U735="YES",IF(U737="YES","Case 13","Case 14"),IF(U737="YES","Case 15","Case 16"))))))</f>
        <v/>
      </c>
    </row>
    <row r="735" spans="1:22" ht="13.2" customHeight="1" x14ac:dyDescent="0.3">
      <c r="A735" s="28"/>
      <c r="B735" s="28"/>
      <c r="C735" s="28"/>
      <c r="D735" s="28"/>
      <c r="E735" s="28"/>
      <c r="F735" s="28"/>
      <c r="G735" s="37"/>
      <c r="H735" s="28"/>
      <c r="I735" s="28"/>
      <c r="J735" s="28"/>
      <c r="K735" s="28"/>
      <c r="L735" s="28"/>
      <c r="M735" s="28"/>
      <c r="N735" s="28"/>
      <c r="O735" s="29"/>
      <c r="P735" t="str">
        <f t="shared" ref="P735:P737" si="394">IF(D$181="","",D$181)</f>
        <v/>
      </c>
      <c r="Q735" t="s">
        <v>114</v>
      </c>
      <c r="R735" t="s">
        <v>32</v>
      </c>
      <c r="S735" t="s">
        <v>515</v>
      </c>
      <c r="U735" t="str">
        <f t="shared" si="388"/>
        <v/>
      </c>
      <c r="V735" s="13"/>
    </row>
    <row r="736" spans="1:22" ht="13.2" customHeight="1" x14ac:dyDescent="0.3">
      <c r="A736" s="28"/>
      <c r="B736" s="28"/>
      <c r="C736" s="28"/>
      <c r="D736" s="28"/>
      <c r="E736" s="28"/>
      <c r="F736" s="28"/>
      <c r="G736" s="37"/>
      <c r="H736" s="28"/>
      <c r="I736" s="28"/>
      <c r="J736" s="28"/>
      <c r="K736" s="28"/>
      <c r="L736" s="28"/>
      <c r="M736" s="28"/>
      <c r="N736" s="28"/>
      <c r="O736" s="29"/>
      <c r="P736" t="str">
        <f t="shared" si="394"/>
        <v/>
      </c>
      <c r="Q736" t="s">
        <v>116</v>
      </c>
      <c r="R736" t="s">
        <v>25</v>
      </c>
      <c r="S736" t="s">
        <v>515</v>
      </c>
      <c r="U736" t="str">
        <f t="shared" si="385"/>
        <v/>
      </c>
      <c r="V736" s="13"/>
    </row>
    <row r="737" spans="1:22" ht="13.2" customHeight="1" x14ac:dyDescent="0.3">
      <c r="A737" s="28"/>
      <c r="B737" s="28"/>
      <c r="C737" s="28"/>
      <c r="D737" s="28"/>
      <c r="E737" s="28"/>
      <c r="F737" s="28"/>
      <c r="G737" s="37"/>
      <c r="H737" s="28"/>
      <c r="I737" s="28"/>
      <c r="J737" s="28"/>
      <c r="K737" s="28"/>
      <c r="L737" s="28"/>
      <c r="M737" s="28"/>
      <c r="N737" s="28"/>
      <c r="O737" s="29"/>
      <c r="P737" t="str">
        <f t="shared" si="394"/>
        <v/>
      </c>
      <c r="Q737" t="s">
        <v>116</v>
      </c>
      <c r="R737" t="s">
        <v>32</v>
      </c>
      <c r="S737" t="s">
        <v>515</v>
      </c>
      <c r="U737" t="str">
        <f t="shared" si="388"/>
        <v/>
      </c>
      <c r="V737" s="13"/>
    </row>
    <row r="738" spans="1:22" ht="13.2" customHeight="1" x14ac:dyDescent="0.3">
      <c r="A738" s="28"/>
      <c r="B738" s="28"/>
      <c r="C738" s="28"/>
      <c r="D738" s="28"/>
      <c r="E738" s="28"/>
      <c r="F738" s="28"/>
      <c r="G738" s="37"/>
      <c r="H738" s="28"/>
      <c r="I738" s="28"/>
      <c r="J738" s="28"/>
      <c r="K738" s="28"/>
      <c r="L738" s="28"/>
      <c r="M738" s="28"/>
      <c r="N738" s="28"/>
      <c r="O738" s="29"/>
      <c r="P738" t="str">
        <f>IF(D$182="","",D$182)</f>
        <v/>
      </c>
      <c r="Q738" t="s">
        <v>800</v>
      </c>
      <c r="R738" t="s">
        <v>25</v>
      </c>
      <c r="S738" t="s">
        <v>517</v>
      </c>
      <c r="U738" t="str">
        <f t="shared" si="385"/>
        <v/>
      </c>
      <c r="V738" s="13" t="str">
        <f t="shared" ref="V738" si="395">IF(OR($N$15="Int.",ISBLANK($N$15)),"",IF(AND(U739="NO*",U741="NO*"),"Case 0",IF(U738="VALID",IF(U740="VALID",IF(U739="YES",IF(U741="YES","Case 1","Case 2"),IF(U741="YES","Case 3","Case 4")),IF(U739="YES",IF(U741="YES","Case 5","Case 6"),IF(U741="YES","Case 7","Case 8"))),IF(U740="VALID",IF(U739="YES",IF(U741="YES","Case 9","Case 10"),IF(U741="YES","Case 11","Case 12")),IF(U739="YES",IF(U741="YES","Case 13","Case 14"),IF(U741="YES","Case 15","Case 16"))))))</f>
        <v/>
      </c>
    </row>
    <row r="739" spans="1:22" ht="13.2" customHeight="1" x14ac:dyDescent="0.3">
      <c r="A739" s="28"/>
      <c r="B739" s="28"/>
      <c r="C739" s="28"/>
      <c r="D739" s="28"/>
      <c r="E739" s="28"/>
      <c r="F739" s="28"/>
      <c r="G739" s="37"/>
      <c r="H739" s="28"/>
      <c r="I739" s="28"/>
      <c r="J739" s="28"/>
      <c r="K739" s="28"/>
      <c r="L739" s="28"/>
      <c r="M739" s="28"/>
      <c r="N739" s="28"/>
      <c r="O739" s="29"/>
      <c r="P739" t="str">
        <f t="shared" ref="P739:P741" si="396">IF(D$182="","",D$182)</f>
        <v/>
      </c>
      <c r="Q739" t="s">
        <v>800</v>
      </c>
      <c r="R739" t="s">
        <v>32</v>
      </c>
      <c r="S739" t="s">
        <v>517</v>
      </c>
      <c r="U739" t="str">
        <f t="shared" si="388"/>
        <v/>
      </c>
      <c r="V739" s="13"/>
    </row>
    <row r="740" spans="1:22" ht="13.2" customHeight="1" x14ac:dyDescent="0.3">
      <c r="A740" s="28"/>
      <c r="B740" s="28"/>
      <c r="C740" s="28"/>
      <c r="D740" s="28"/>
      <c r="E740" s="28"/>
      <c r="F740" s="28"/>
      <c r="G740" s="37"/>
      <c r="H740" s="28"/>
      <c r="I740" s="28"/>
      <c r="J740" s="28"/>
      <c r="K740" s="28"/>
      <c r="L740" s="28"/>
      <c r="M740" s="28"/>
      <c r="N740" s="28"/>
      <c r="O740" s="29"/>
      <c r="P740" t="str">
        <f t="shared" si="396"/>
        <v/>
      </c>
      <c r="Q740" t="s">
        <v>801</v>
      </c>
      <c r="R740" t="s">
        <v>25</v>
      </c>
      <c r="S740" t="s">
        <v>517</v>
      </c>
      <c r="U740" t="str">
        <f t="shared" si="385"/>
        <v/>
      </c>
      <c r="V740" s="13"/>
    </row>
    <row r="741" spans="1:22" ht="13.2" customHeight="1" x14ac:dyDescent="0.3">
      <c r="A741" s="28"/>
      <c r="B741" s="28"/>
      <c r="C741" s="28"/>
      <c r="D741" s="28"/>
      <c r="E741" s="28"/>
      <c r="F741" s="28"/>
      <c r="G741" s="37"/>
      <c r="H741" s="28"/>
      <c r="I741" s="28"/>
      <c r="J741" s="28"/>
      <c r="K741" s="28"/>
      <c r="L741" s="28"/>
      <c r="M741" s="28"/>
      <c r="N741" s="28"/>
      <c r="O741" s="29"/>
      <c r="P741" t="str">
        <f t="shared" si="396"/>
        <v/>
      </c>
      <c r="Q741" t="s">
        <v>801</v>
      </c>
      <c r="R741" t="s">
        <v>32</v>
      </c>
      <c r="S741" t="s">
        <v>517</v>
      </c>
      <c r="U741" t="str">
        <f t="shared" si="388"/>
        <v/>
      </c>
      <c r="V741" s="13"/>
    </row>
    <row r="742" spans="1:22" ht="13.2" customHeight="1" x14ac:dyDescent="0.3">
      <c r="A742" s="28"/>
      <c r="B742" s="28"/>
      <c r="C742" s="28"/>
      <c r="D742" s="28"/>
      <c r="E742" s="28"/>
      <c r="F742" s="28"/>
      <c r="G742" s="37"/>
      <c r="H742" s="28"/>
      <c r="I742" s="28"/>
      <c r="J742" s="28"/>
      <c r="K742" s="28"/>
      <c r="L742" s="28"/>
      <c r="M742" s="28"/>
      <c r="N742" s="28"/>
      <c r="O742" s="29"/>
      <c r="P742" t="str">
        <f>IF(D$183="","",D$183)</f>
        <v/>
      </c>
      <c r="Q742" t="s">
        <v>802</v>
      </c>
      <c r="R742" t="s">
        <v>25</v>
      </c>
      <c r="S742" t="s">
        <v>520</v>
      </c>
      <c r="U742" t="str">
        <f t="shared" si="385"/>
        <v/>
      </c>
      <c r="V742" s="13" t="str">
        <f t="shared" ref="V742" si="397">IF(OR($N$15="Int.",ISBLANK($N$15)),"",IF(AND(U743="NO*",U745="NO*"),"Case 0",IF(U742="VALID",IF(U744="VALID",IF(U743="YES",IF(U745="YES","Case 1","Case 2"),IF(U745="YES","Case 3","Case 4")),IF(U743="YES",IF(U745="YES","Case 5","Case 6"),IF(U745="YES","Case 7","Case 8"))),IF(U744="VALID",IF(U743="YES",IF(U745="YES","Case 9","Case 10"),IF(U745="YES","Case 11","Case 12")),IF(U743="YES",IF(U745="YES","Case 13","Case 14"),IF(U745="YES","Case 15","Case 16"))))))</f>
        <v/>
      </c>
    </row>
    <row r="743" spans="1:22" ht="13.2" customHeight="1" x14ac:dyDescent="0.3">
      <c r="A743" s="28"/>
      <c r="B743" s="28"/>
      <c r="C743" s="28"/>
      <c r="D743" s="28"/>
      <c r="E743" s="28"/>
      <c r="F743" s="28"/>
      <c r="G743" s="37"/>
      <c r="H743" s="28"/>
      <c r="I743" s="28"/>
      <c r="J743" s="28"/>
      <c r="K743" s="28"/>
      <c r="L743" s="28"/>
      <c r="M743" s="28"/>
      <c r="N743" s="28"/>
      <c r="O743" s="29"/>
      <c r="P743" t="str">
        <f t="shared" ref="P743:P745" si="398">IF(D$183="","",D$183)</f>
        <v/>
      </c>
      <c r="Q743" t="s">
        <v>802</v>
      </c>
      <c r="R743" t="s">
        <v>32</v>
      </c>
      <c r="S743" t="s">
        <v>520</v>
      </c>
      <c r="U743" t="str">
        <f t="shared" si="388"/>
        <v/>
      </c>
      <c r="V743" s="13"/>
    </row>
    <row r="744" spans="1:22" ht="13.2" customHeight="1" x14ac:dyDescent="0.3">
      <c r="A744" s="28"/>
      <c r="B744" s="28"/>
      <c r="C744" s="28"/>
      <c r="D744" s="28"/>
      <c r="E744" s="28"/>
      <c r="F744" s="28"/>
      <c r="G744" s="37"/>
      <c r="H744" s="28"/>
      <c r="I744" s="28"/>
      <c r="J744" s="28"/>
      <c r="K744" s="28"/>
      <c r="L744" s="28"/>
      <c r="M744" s="28"/>
      <c r="N744" s="28"/>
      <c r="O744" s="29"/>
      <c r="P744" t="str">
        <f t="shared" si="398"/>
        <v/>
      </c>
      <c r="Q744" t="s">
        <v>803</v>
      </c>
      <c r="R744" t="s">
        <v>25</v>
      </c>
      <c r="S744" t="s">
        <v>520</v>
      </c>
      <c r="U744" t="str">
        <f t="shared" si="385"/>
        <v/>
      </c>
      <c r="V744" s="13"/>
    </row>
    <row r="745" spans="1:22" ht="13.2" customHeight="1" x14ac:dyDescent="0.3">
      <c r="A745" s="28"/>
      <c r="B745" s="28"/>
      <c r="C745" s="28"/>
      <c r="D745" s="28"/>
      <c r="E745" s="28"/>
      <c r="F745" s="28"/>
      <c r="G745" s="37"/>
      <c r="H745" s="28"/>
      <c r="I745" s="28"/>
      <c r="J745" s="28"/>
      <c r="K745" s="28"/>
      <c r="L745" s="28"/>
      <c r="M745" s="28"/>
      <c r="N745" s="28"/>
      <c r="O745" s="29"/>
      <c r="P745" t="str">
        <f t="shared" si="398"/>
        <v/>
      </c>
      <c r="Q745" t="s">
        <v>803</v>
      </c>
      <c r="R745" t="s">
        <v>32</v>
      </c>
      <c r="S745" t="s">
        <v>520</v>
      </c>
      <c r="U745" t="str">
        <f t="shared" si="388"/>
        <v/>
      </c>
      <c r="V745" s="13"/>
    </row>
    <row r="746" spans="1:22" ht="13.2" customHeight="1" x14ac:dyDescent="0.3">
      <c r="A746" s="28"/>
      <c r="B746" s="28"/>
      <c r="C746" s="28"/>
      <c r="D746" s="28"/>
      <c r="E746" s="28"/>
      <c r="F746" s="28"/>
      <c r="G746" s="37"/>
      <c r="H746" s="28"/>
      <c r="I746" s="28"/>
      <c r="J746" s="28"/>
      <c r="K746" s="28"/>
      <c r="L746" s="28"/>
      <c r="M746" s="28"/>
      <c r="N746" s="28"/>
      <c r="O746" s="29"/>
      <c r="P746" t="str">
        <f>IF(D$184="","",D$184)</f>
        <v/>
      </c>
      <c r="Q746" t="s">
        <v>804</v>
      </c>
      <c r="R746" t="s">
        <v>25</v>
      </c>
      <c r="S746" t="s">
        <v>522</v>
      </c>
      <c r="U746" t="str">
        <f t="shared" si="385"/>
        <v/>
      </c>
      <c r="V746" s="13" t="str">
        <f t="shared" ref="V746" si="399">IF(OR($N$15="Int.",ISBLANK($N$15)),"",IF(AND(U747="NO*",U749="NO*"),"Case 0",IF(U746="VALID",IF(U748="VALID",IF(U747="YES",IF(U749="YES","Case 1","Case 2"),IF(U749="YES","Case 3","Case 4")),IF(U747="YES",IF(U749="YES","Case 5","Case 6"),IF(U749="YES","Case 7","Case 8"))),IF(U748="VALID",IF(U747="YES",IF(U749="YES","Case 9","Case 10"),IF(U749="YES","Case 11","Case 12")),IF(U747="YES",IF(U749="YES","Case 13","Case 14"),IF(U749="YES","Case 15","Case 16"))))))</f>
        <v/>
      </c>
    </row>
    <row r="747" spans="1:22" ht="13.2" customHeight="1" x14ac:dyDescent="0.3">
      <c r="A747" s="28"/>
      <c r="B747" s="28"/>
      <c r="C747" s="28"/>
      <c r="D747" s="28"/>
      <c r="E747" s="28"/>
      <c r="F747" s="28"/>
      <c r="G747" s="37"/>
      <c r="H747" s="28"/>
      <c r="I747" s="28"/>
      <c r="J747" s="28"/>
      <c r="K747" s="28"/>
      <c r="L747" s="28"/>
      <c r="M747" s="28"/>
      <c r="N747" s="28"/>
      <c r="O747" s="29"/>
      <c r="P747" t="str">
        <f t="shared" ref="P747:P749" si="400">IF(D$184="","",D$184)</f>
        <v/>
      </c>
      <c r="Q747" t="s">
        <v>804</v>
      </c>
      <c r="R747" t="s">
        <v>32</v>
      </c>
      <c r="S747" t="s">
        <v>522</v>
      </c>
      <c r="U747" t="str">
        <f t="shared" si="388"/>
        <v/>
      </c>
      <c r="V747" s="13"/>
    </row>
    <row r="748" spans="1:22" ht="13.2" customHeight="1" x14ac:dyDescent="0.3">
      <c r="A748" s="28"/>
      <c r="B748" s="28"/>
      <c r="C748" s="28"/>
      <c r="D748" s="28"/>
      <c r="E748" s="28"/>
      <c r="F748" s="28"/>
      <c r="G748" s="37"/>
      <c r="H748" s="28"/>
      <c r="I748" s="28"/>
      <c r="J748" s="28"/>
      <c r="K748" s="28"/>
      <c r="L748" s="28"/>
      <c r="M748" s="28"/>
      <c r="N748" s="28"/>
      <c r="O748" s="29"/>
      <c r="P748" t="str">
        <f t="shared" si="400"/>
        <v/>
      </c>
      <c r="Q748" t="s">
        <v>805</v>
      </c>
      <c r="R748" t="s">
        <v>25</v>
      </c>
      <c r="S748" t="s">
        <v>522</v>
      </c>
      <c r="U748" t="str">
        <f t="shared" si="385"/>
        <v/>
      </c>
      <c r="V748" s="13"/>
    </row>
    <row r="749" spans="1:22" ht="13.2" customHeight="1" x14ac:dyDescent="0.3">
      <c r="A749" s="28"/>
      <c r="B749" s="28"/>
      <c r="C749" s="28"/>
      <c r="D749" s="28"/>
      <c r="E749" s="28"/>
      <c r="F749" s="28"/>
      <c r="G749" s="37"/>
      <c r="H749" s="28"/>
      <c r="I749" s="28"/>
      <c r="J749" s="28"/>
      <c r="K749" s="28"/>
      <c r="L749" s="28"/>
      <c r="M749" s="28"/>
      <c r="N749" s="28"/>
      <c r="O749" s="29"/>
      <c r="P749" t="str">
        <f t="shared" si="400"/>
        <v/>
      </c>
      <c r="Q749" t="s">
        <v>805</v>
      </c>
      <c r="R749" t="s">
        <v>32</v>
      </c>
      <c r="S749" t="s">
        <v>522</v>
      </c>
      <c r="U749" t="str">
        <f t="shared" si="388"/>
        <v/>
      </c>
      <c r="V749" s="13"/>
    </row>
    <row r="750" spans="1:22" ht="13.2" customHeight="1" x14ac:dyDescent="0.3">
      <c r="A750" s="28"/>
      <c r="B750" s="28"/>
      <c r="C750" s="28"/>
      <c r="D750" s="28"/>
      <c r="E750" s="28"/>
      <c r="F750" s="28"/>
      <c r="G750" s="37"/>
      <c r="H750" s="28"/>
      <c r="I750" s="28"/>
      <c r="J750" s="28"/>
      <c r="K750" s="28"/>
      <c r="L750" s="28"/>
      <c r="M750" s="28"/>
      <c r="N750" s="28"/>
      <c r="O750" s="29"/>
      <c r="P750" t="str">
        <f>IF(D$185="","",D$185)</f>
        <v/>
      </c>
      <c r="Q750" t="s">
        <v>806</v>
      </c>
      <c r="R750" t="s">
        <v>25</v>
      </c>
      <c r="S750" t="s">
        <v>525</v>
      </c>
      <c r="U750" t="str">
        <f t="shared" si="385"/>
        <v/>
      </c>
      <c r="V750" s="13" t="str">
        <f t="shared" ref="V750" si="401">IF(OR($N$15="Int.",ISBLANK($N$15)),"",IF(AND(U751="NO*",U753="NO*"),"Case 0",IF(U750="VALID",IF(U752="VALID",IF(U751="YES",IF(U753="YES","Case 1","Case 2"),IF(U753="YES","Case 3","Case 4")),IF(U751="YES",IF(U753="YES","Case 5","Case 6"),IF(U753="YES","Case 7","Case 8"))),IF(U752="VALID",IF(U751="YES",IF(U753="YES","Case 9","Case 10"),IF(U753="YES","Case 11","Case 12")),IF(U751="YES",IF(U753="YES","Case 13","Case 14"),IF(U753="YES","Case 15","Case 16"))))))</f>
        <v/>
      </c>
    </row>
    <row r="751" spans="1:22" ht="13.2" customHeight="1" x14ac:dyDescent="0.3">
      <c r="A751" s="28"/>
      <c r="B751" s="28"/>
      <c r="C751" s="28"/>
      <c r="D751" s="28"/>
      <c r="E751" s="28"/>
      <c r="F751" s="28"/>
      <c r="G751" s="37"/>
      <c r="H751" s="28"/>
      <c r="I751" s="28"/>
      <c r="J751" s="28"/>
      <c r="K751" s="28"/>
      <c r="L751" s="28"/>
      <c r="M751" s="28"/>
      <c r="N751" s="28"/>
      <c r="O751" s="29"/>
      <c r="P751" t="str">
        <f t="shared" ref="P751:P753" si="402">IF(D$185="","",D$185)</f>
        <v/>
      </c>
      <c r="Q751" t="s">
        <v>806</v>
      </c>
      <c r="R751" t="s">
        <v>32</v>
      </c>
      <c r="S751" t="s">
        <v>525</v>
      </c>
      <c r="U751" t="str">
        <f t="shared" si="388"/>
        <v/>
      </c>
      <c r="V751" s="13"/>
    </row>
    <row r="752" spans="1:22" ht="13.2" customHeight="1" x14ac:dyDescent="0.3">
      <c r="A752" s="28"/>
      <c r="B752" s="28"/>
      <c r="C752" s="28"/>
      <c r="D752" s="28"/>
      <c r="E752" s="28"/>
      <c r="F752" s="28"/>
      <c r="G752" s="37"/>
      <c r="H752" s="28"/>
      <c r="I752" s="28"/>
      <c r="J752" s="28"/>
      <c r="K752" s="28"/>
      <c r="L752" s="28"/>
      <c r="M752" s="28"/>
      <c r="N752" s="28"/>
      <c r="O752" s="29"/>
      <c r="P752" t="str">
        <f t="shared" si="402"/>
        <v/>
      </c>
      <c r="Q752" t="s">
        <v>807</v>
      </c>
      <c r="R752" t="s">
        <v>25</v>
      </c>
      <c r="S752" t="s">
        <v>525</v>
      </c>
      <c r="U752" t="str">
        <f t="shared" si="385"/>
        <v/>
      </c>
      <c r="V752" s="13"/>
    </row>
    <row r="753" spans="1:22" ht="13.2" customHeight="1" x14ac:dyDescent="0.3">
      <c r="A753" s="28"/>
      <c r="B753" s="28"/>
      <c r="C753" s="28"/>
      <c r="D753" s="28"/>
      <c r="E753" s="28"/>
      <c r="F753" s="28"/>
      <c r="G753" s="37"/>
      <c r="H753" s="28"/>
      <c r="I753" s="28"/>
      <c r="J753" s="28"/>
      <c r="K753" s="28"/>
      <c r="L753" s="28"/>
      <c r="M753" s="28"/>
      <c r="N753" s="28"/>
      <c r="O753" s="29"/>
      <c r="P753" t="str">
        <f t="shared" si="402"/>
        <v/>
      </c>
      <c r="Q753" t="s">
        <v>807</v>
      </c>
      <c r="R753" t="s">
        <v>32</v>
      </c>
      <c r="S753" t="s">
        <v>525</v>
      </c>
      <c r="U753" t="str">
        <f t="shared" si="388"/>
        <v/>
      </c>
      <c r="V753" s="13"/>
    </row>
    <row r="754" spans="1:22" ht="13.2" customHeight="1" x14ac:dyDescent="0.3">
      <c r="A754" s="28"/>
      <c r="B754" s="28"/>
      <c r="C754" s="28"/>
      <c r="D754" s="28"/>
      <c r="E754" s="28"/>
      <c r="F754" s="28"/>
      <c r="G754" s="37"/>
      <c r="H754" s="28"/>
      <c r="I754" s="28"/>
      <c r="J754" s="28"/>
      <c r="K754" s="28"/>
      <c r="L754" s="28"/>
      <c r="M754" s="28"/>
      <c r="N754" s="28"/>
      <c r="O754" s="29"/>
      <c r="P754" t="str">
        <f>IF(D$186="","",D$186)</f>
        <v/>
      </c>
      <c r="Q754" t="s">
        <v>808</v>
      </c>
      <c r="R754" t="s">
        <v>25</v>
      </c>
      <c r="S754" t="s">
        <v>527</v>
      </c>
      <c r="U754" t="str">
        <f t="shared" si="385"/>
        <v/>
      </c>
      <c r="V754" s="13" t="str">
        <f t="shared" ref="V754" si="403">IF(OR($N$15="Int.",ISBLANK($N$15)),"",IF(AND(U755="NO*",U757="NO*"),"Case 0",IF(U754="VALID",IF(U756="VALID",IF(U755="YES",IF(U757="YES","Case 1","Case 2"),IF(U757="YES","Case 3","Case 4")),IF(U755="YES",IF(U757="YES","Case 5","Case 6"),IF(U757="YES","Case 7","Case 8"))),IF(U756="VALID",IF(U755="YES",IF(U757="YES","Case 9","Case 10"),IF(U757="YES","Case 11","Case 12")),IF(U755="YES",IF(U757="YES","Case 13","Case 14"),IF(U757="YES","Case 15","Case 16"))))))</f>
        <v/>
      </c>
    </row>
    <row r="755" spans="1:22" ht="13.2" customHeight="1" x14ac:dyDescent="0.3">
      <c r="A755" s="28"/>
      <c r="B755" s="28"/>
      <c r="C755" s="28"/>
      <c r="D755" s="28"/>
      <c r="E755" s="28"/>
      <c r="F755" s="28"/>
      <c r="G755" s="37"/>
      <c r="H755" s="28"/>
      <c r="I755" s="28"/>
      <c r="J755" s="28"/>
      <c r="K755" s="28"/>
      <c r="L755" s="28"/>
      <c r="M755" s="28"/>
      <c r="N755" s="28"/>
      <c r="O755" s="29"/>
      <c r="P755" t="str">
        <f t="shared" ref="P755:P757" si="404">IF(D$186="","",D$186)</f>
        <v/>
      </c>
      <c r="Q755" t="s">
        <v>808</v>
      </c>
      <c r="R755" t="s">
        <v>32</v>
      </c>
      <c r="S755" t="s">
        <v>527</v>
      </c>
      <c r="U755" t="str">
        <f t="shared" si="388"/>
        <v/>
      </c>
      <c r="V755" s="13"/>
    </row>
    <row r="756" spans="1:22" ht="13.2" customHeight="1" x14ac:dyDescent="0.3">
      <c r="A756" s="28"/>
      <c r="B756" s="28"/>
      <c r="C756" s="28"/>
      <c r="D756" s="28"/>
      <c r="E756" s="28"/>
      <c r="F756" s="28"/>
      <c r="G756" s="37"/>
      <c r="H756" s="28"/>
      <c r="I756" s="28"/>
      <c r="J756" s="28"/>
      <c r="K756" s="28"/>
      <c r="L756" s="28"/>
      <c r="M756" s="28"/>
      <c r="N756" s="28"/>
      <c r="O756" s="29"/>
      <c r="P756" t="str">
        <f t="shared" si="404"/>
        <v/>
      </c>
      <c r="Q756" t="s">
        <v>809</v>
      </c>
      <c r="R756" t="s">
        <v>25</v>
      </c>
      <c r="S756" t="s">
        <v>527</v>
      </c>
      <c r="U756" t="str">
        <f t="shared" si="385"/>
        <v/>
      </c>
      <c r="V756" s="13"/>
    </row>
    <row r="757" spans="1:22" ht="13.2" customHeight="1" x14ac:dyDescent="0.3">
      <c r="A757" s="28"/>
      <c r="B757" s="28"/>
      <c r="C757" s="28"/>
      <c r="D757" s="28"/>
      <c r="E757" s="28"/>
      <c r="F757" s="28"/>
      <c r="G757" s="37"/>
      <c r="H757" s="28"/>
      <c r="I757" s="28"/>
      <c r="J757" s="28"/>
      <c r="K757" s="28"/>
      <c r="L757" s="28"/>
      <c r="M757" s="28"/>
      <c r="N757" s="28"/>
      <c r="O757" s="29"/>
      <c r="P757" t="str">
        <f t="shared" si="404"/>
        <v/>
      </c>
      <c r="Q757" t="s">
        <v>809</v>
      </c>
      <c r="R757" t="s">
        <v>32</v>
      </c>
      <c r="S757" t="s">
        <v>527</v>
      </c>
      <c r="U757" t="str">
        <f t="shared" si="388"/>
        <v/>
      </c>
      <c r="V757" s="13"/>
    </row>
    <row r="758" spans="1:22" ht="13.2" customHeight="1" x14ac:dyDescent="0.3">
      <c r="A758" s="28"/>
      <c r="B758" s="28"/>
      <c r="C758" s="28"/>
      <c r="D758" s="28"/>
      <c r="E758" s="28"/>
      <c r="F758" s="28"/>
      <c r="G758" s="37"/>
      <c r="H758" s="28"/>
      <c r="I758" s="28"/>
      <c r="J758" s="28"/>
      <c r="K758" s="28"/>
      <c r="L758" s="28"/>
      <c r="M758" s="28"/>
      <c r="N758" s="28"/>
      <c r="O758" s="29"/>
      <c r="P758" t="str">
        <f>IF(D$187="","",D$187)</f>
        <v/>
      </c>
      <c r="Q758" t="s">
        <v>810</v>
      </c>
      <c r="R758" t="s">
        <v>25</v>
      </c>
      <c r="S758" t="s">
        <v>530</v>
      </c>
      <c r="U758" t="str">
        <f t="shared" si="385"/>
        <v/>
      </c>
      <c r="V758" s="13" t="str">
        <f t="shared" ref="V758" si="405">IF(OR($N$15="Int.",ISBLANK($N$15)),"",IF(AND(U759="NO*",U761="NO*"),"Case 0",IF(U758="VALID",IF(U760="VALID",IF(U759="YES",IF(U761="YES","Case 1","Case 2"),IF(U761="YES","Case 3","Case 4")),IF(U759="YES",IF(U761="YES","Case 5","Case 6"),IF(U761="YES","Case 7","Case 8"))),IF(U760="VALID",IF(U759="YES",IF(U761="YES","Case 9","Case 10"),IF(U761="YES","Case 11","Case 12")),IF(U759="YES",IF(U761="YES","Case 13","Case 14"),IF(U761="YES","Case 15","Case 16"))))))</f>
        <v/>
      </c>
    </row>
    <row r="759" spans="1:22" ht="13.2" customHeight="1" x14ac:dyDescent="0.3">
      <c r="A759" s="28"/>
      <c r="B759" s="28"/>
      <c r="C759" s="28"/>
      <c r="D759" s="28"/>
      <c r="E759" s="28"/>
      <c r="F759" s="28"/>
      <c r="G759" s="37"/>
      <c r="H759" s="28"/>
      <c r="I759" s="28"/>
      <c r="J759" s="28"/>
      <c r="K759" s="28"/>
      <c r="L759" s="28"/>
      <c r="M759" s="28"/>
      <c r="N759" s="28"/>
      <c r="O759" s="29"/>
      <c r="P759" t="str">
        <f t="shared" ref="P759:P761" si="406">IF(D$187="","",D$187)</f>
        <v/>
      </c>
      <c r="Q759" t="s">
        <v>810</v>
      </c>
      <c r="R759" t="s">
        <v>32</v>
      </c>
      <c r="S759" t="s">
        <v>530</v>
      </c>
      <c r="U759" t="str">
        <f t="shared" si="388"/>
        <v/>
      </c>
      <c r="V759" s="13"/>
    </row>
    <row r="760" spans="1:22" ht="13.2" customHeight="1" x14ac:dyDescent="0.3">
      <c r="A760" s="28"/>
      <c r="B760" s="28"/>
      <c r="C760" s="28"/>
      <c r="D760" s="28"/>
      <c r="E760" s="28"/>
      <c r="F760" s="28"/>
      <c r="G760" s="37"/>
      <c r="H760" s="28"/>
      <c r="I760" s="28"/>
      <c r="J760" s="28"/>
      <c r="K760" s="28"/>
      <c r="L760" s="28"/>
      <c r="M760" s="28"/>
      <c r="N760" s="28"/>
      <c r="O760" s="29"/>
      <c r="P760" t="str">
        <f t="shared" si="406"/>
        <v/>
      </c>
      <c r="Q760" t="s">
        <v>811</v>
      </c>
      <c r="R760" t="s">
        <v>25</v>
      </c>
      <c r="S760" t="s">
        <v>530</v>
      </c>
      <c r="U760" t="str">
        <f t="shared" si="385"/>
        <v/>
      </c>
      <c r="V760" s="13"/>
    </row>
    <row r="761" spans="1:22" ht="13.2" customHeight="1" x14ac:dyDescent="0.3">
      <c r="A761" s="28"/>
      <c r="B761" s="28"/>
      <c r="C761" s="28"/>
      <c r="D761" s="28"/>
      <c r="E761" s="28"/>
      <c r="F761" s="28"/>
      <c r="G761" s="37"/>
      <c r="H761" s="28"/>
      <c r="I761" s="28"/>
      <c r="J761" s="28"/>
      <c r="K761" s="28"/>
      <c r="L761" s="28"/>
      <c r="M761" s="28"/>
      <c r="N761" s="28"/>
      <c r="O761" s="29"/>
      <c r="P761" t="str">
        <f t="shared" si="406"/>
        <v/>
      </c>
      <c r="Q761" t="s">
        <v>811</v>
      </c>
      <c r="R761" t="s">
        <v>32</v>
      </c>
      <c r="S761" t="s">
        <v>530</v>
      </c>
      <c r="U761" t="str">
        <f t="shared" si="388"/>
        <v/>
      </c>
      <c r="V761" s="13"/>
    </row>
    <row r="762" spans="1:22" ht="13.2" customHeight="1" x14ac:dyDescent="0.3">
      <c r="A762" s="28"/>
      <c r="B762" s="28"/>
      <c r="C762" s="28"/>
      <c r="D762" s="28"/>
      <c r="E762" s="28"/>
      <c r="F762" s="28"/>
      <c r="G762" s="37"/>
      <c r="H762" s="28"/>
      <c r="I762" s="28"/>
      <c r="J762" s="28"/>
      <c r="K762" s="28"/>
      <c r="L762" s="28"/>
      <c r="M762" s="28"/>
      <c r="N762" s="28"/>
      <c r="O762" s="29"/>
      <c r="P762" t="str">
        <f>IF(D$188="","",D$188)</f>
        <v/>
      </c>
      <c r="Q762" t="s">
        <v>812</v>
      </c>
      <c r="R762" t="s">
        <v>25</v>
      </c>
      <c r="S762" t="s">
        <v>532</v>
      </c>
      <c r="U762" t="str">
        <f t="shared" si="385"/>
        <v/>
      </c>
      <c r="V762" s="13" t="str">
        <f t="shared" ref="V762" si="407">IF(OR($N$15="Int.",ISBLANK($N$15)),"",IF(AND(U763="NO*",U765="NO*"),"Case 0",IF(U762="VALID",IF(U764="VALID",IF(U763="YES",IF(U765="YES","Case 1","Case 2"),IF(U765="YES","Case 3","Case 4")),IF(U763="YES",IF(U765="YES","Case 5","Case 6"),IF(U765="YES","Case 7","Case 8"))),IF(U764="VALID",IF(U763="YES",IF(U765="YES","Case 9","Case 10"),IF(U765="YES","Case 11","Case 12")),IF(U763="YES",IF(U765="YES","Case 13","Case 14"),IF(U765="YES","Case 15","Case 16"))))))</f>
        <v/>
      </c>
    </row>
    <row r="763" spans="1:22" ht="13.2" customHeight="1" x14ac:dyDescent="0.3">
      <c r="A763" s="28"/>
      <c r="B763" s="28"/>
      <c r="C763" s="28"/>
      <c r="D763" s="28"/>
      <c r="E763" s="28"/>
      <c r="F763" s="28"/>
      <c r="G763" s="37"/>
      <c r="H763" s="28"/>
      <c r="I763" s="28"/>
      <c r="J763" s="28"/>
      <c r="K763" s="28"/>
      <c r="L763" s="28"/>
      <c r="M763" s="28"/>
      <c r="N763" s="28"/>
      <c r="O763" s="29"/>
      <c r="P763" t="str">
        <f t="shared" ref="P763:P765" si="408">IF(D$188="","",D$188)</f>
        <v/>
      </c>
      <c r="Q763" t="s">
        <v>812</v>
      </c>
      <c r="R763" t="s">
        <v>32</v>
      </c>
      <c r="S763" t="s">
        <v>532</v>
      </c>
      <c r="U763" t="str">
        <f t="shared" si="388"/>
        <v/>
      </c>
      <c r="V763" s="13"/>
    </row>
    <row r="764" spans="1:22" ht="13.2" customHeight="1" x14ac:dyDescent="0.3">
      <c r="A764" s="28"/>
      <c r="B764" s="28"/>
      <c r="C764" s="28"/>
      <c r="D764" s="28"/>
      <c r="E764" s="28"/>
      <c r="F764" s="28"/>
      <c r="G764" s="37"/>
      <c r="H764" s="28"/>
      <c r="I764" s="28"/>
      <c r="J764" s="28"/>
      <c r="K764" s="28"/>
      <c r="L764" s="28"/>
      <c r="M764" s="28"/>
      <c r="N764" s="28"/>
      <c r="O764" s="29"/>
      <c r="P764" t="str">
        <f t="shared" si="408"/>
        <v/>
      </c>
      <c r="Q764" t="s">
        <v>813</v>
      </c>
      <c r="R764" t="s">
        <v>25</v>
      </c>
      <c r="S764" t="s">
        <v>532</v>
      </c>
      <c r="U764" t="str">
        <f t="shared" si="385"/>
        <v/>
      </c>
      <c r="V764" s="13"/>
    </row>
    <row r="765" spans="1:22" ht="13.2" customHeight="1" x14ac:dyDescent="0.3">
      <c r="A765" s="28"/>
      <c r="B765" s="28"/>
      <c r="C765" s="28"/>
      <c r="D765" s="28"/>
      <c r="E765" s="28"/>
      <c r="F765" s="28"/>
      <c r="G765" s="37"/>
      <c r="H765" s="28"/>
      <c r="I765" s="28"/>
      <c r="J765" s="28"/>
      <c r="K765" s="28"/>
      <c r="L765" s="28"/>
      <c r="M765" s="28"/>
      <c r="N765" s="28"/>
      <c r="O765" s="29"/>
      <c r="P765" t="str">
        <f t="shared" si="408"/>
        <v/>
      </c>
      <c r="Q765" t="s">
        <v>813</v>
      </c>
      <c r="R765" t="s">
        <v>32</v>
      </c>
      <c r="S765" t="s">
        <v>532</v>
      </c>
      <c r="U765" t="str">
        <f t="shared" si="388"/>
        <v/>
      </c>
      <c r="V765" s="13"/>
    </row>
    <row r="766" spans="1:22" ht="13.2" customHeight="1" x14ac:dyDescent="0.3">
      <c r="A766" s="28"/>
      <c r="B766" s="28"/>
      <c r="C766" s="28"/>
      <c r="D766" s="28"/>
      <c r="E766" s="28"/>
      <c r="F766" s="28"/>
      <c r="G766" s="37"/>
      <c r="H766" s="28"/>
      <c r="I766" s="28"/>
      <c r="J766" s="28"/>
      <c r="K766" s="28"/>
      <c r="L766" s="28"/>
      <c r="M766" s="28"/>
      <c r="N766" s="28"/>
      <c r="O766" s="29"/>
      <c r="P766" t="str">
        <f>IF(D$189="","",D$189)</f>
        <v/>
      </c>
      <c r="Q766" t="s">
        <v>814</v>
      </c>
      <c r="R766" t="s">
        <v>25</v>
      </c>
      <c r="S766" t="s">
        <v>537</v>
      </c>
      <c r="U766" t="str">
        <f t="shared" si="385"/>
        <v/>
      </c>
      <c r="V766" s="13" t="str">
        <f t="shared" ref="V766" si="409">IF(OR($N$15="Int.",ISBLANK($N$15)),"",IF(AND(U767="NO*",U769="NO*"),"Case 0",IF(U766="VALID",IF(U768="VALID",IF(U767="YES",IF(U769="YES","Case 1","Case 2"),IF(U769="YES","Case 3","Case 4")),IF(U767="YES",IF(U769="YES","Case 5","Case 6"),IF(U769="YES","Case 7","Case 8"))),IF(U768="VALID",IF(U767="YES",IF(U769="YES","Case 9","Case 10"),IF(U769="YES","Case 11","Case 12")),IF(U767="YES",IF(U769="YES","Case 13","Case 14"),IF(U769="YES","Case 15","Case 16"))))))</f>
        <v/>
      </c>
    </row>
    <row r="767" spans="1:22" ht="13.2" customHeight="1" x14ac:dyDescent="0.3">
      <c r="A767" s="28"/>
      <c r="B767" s="28"/>
      <c r="C767" s="28"/>
      <c r="D767" s="28"/>
      <c r="E767" s="28"/>
      <c r="F767" s="28"/>
      <c r="G767" s="37"/>
      <c r="H767" s="28"/>
      <c r="I767" s="28"/>
      <c r="J767" s="28"/>
      <c r="K767" s="28"/>
      <c r="L767" s="28"/>
      <c r="M767" s="28"/>
      <c r="N767" s="28"/>
      <c r="O767" s="29"/>
      <c r="P767" t="str">
        <f t="shared" ref="P767" si="410">IF(D$189="","",D$189)</f>
        <v/>
      </c>
      <c r="Q767" t="s">
        <v>814</v>
      </c>
      <c r="R767" t="s">
        <v>32</v>
      </c>
      <c r="S767" t="s">
        <v>537</v>
      </c>
      <c r="U767" t="str">
        <f t="shared" si="388"/>
        <v/>
      </c>
      <c r="V767" s="13"/>
    </row>
    <row r="768" spans="1:22" ht="13.2" customHeight="1" x14ac:dyDescent="0.3">
      <c r="A768" s="28"/>
      <c r="B768" s="28"/>
      <c r="C768" s="28"/>
      <c r="D768" s="28"/>
      <c r="E768" s="28"/>
      <c r="F768" s="28"/>
      <c r="G768" s="37"/>
      <c r="H768" s="28"/>
      <c r="I768" s="28"/>
      <c r="J768" s="28"/>
      <c r="K768" s="28"/>
      <c r="L768" s="28"/>
      <c r="M768" s="28"/>
      <c r="N768" s="28"/>
      <c r="O768" s="29"/>
      <c r="P768" t="str">
        <f>IF(D$189="","",D$189)</f>
        <v/>
      </c>
      <c r="Q768" t="s">
        <v>815</v>
      </c>
      <c r="R768" t="s">
        <v>25</v>
      </c>
      <c r="S768" t="s">
        <v>537</v>
      </c>
      <c r="U768" t="str">
        <f t="shared" si="385"/>
        <v/>
      </c>
      <c r="V768" s="13"/>
    </row>
    <row r="769" spans="1:22" ht="13.2" customHeight="1" thickBot="1" x14ac:dyDescent="0.35">
      <c r="A769" s="38"/>
      <c r="B769" s="38"/>
      <c r="C769" s="38"/>
      <c r="D769" s="38"/>
      <c r="E769" s="38"/>
      <c r="F769" s="38"/>
      <c r="G769" s="39"/>
      <c r="H769" s="38"/>
      <c r="I769" s="38"/>
      <c r="J769" s="38"/>
      <c r="K769" s="38"/>
      <c r="L769" s="38"/>
      <c r="M769" s="38"/>
      <c r="N769" s="38"/>
      <c r="O769" s="40"/>
      <c r="P769" s="41" t="str">
        <f>IF(D$189="","",D$189)</f>
        <v/>
      </c>
      <c r="Q769" s="41" t="s">
        <v>815</v>
      </c>
      <c r="R769" s="41" t="s">
        <v>32</v>
      </c>
      <c r="S769" s="41" t="s">
        <v>537</v>
      </c>
      <c r="T769" s="41"/>
      <c r="U769" s="41" t="str">
        <f t="shared" si="388"/>
        <v/>
      </c>
      <c r="V769" s="13"/>
    </row>
  </sheetData>
  <mergeCells count="2">
    <mergeCell ref="M33:N33"/>
    <mergeCell ref="M35:N35"/>
  </mergeCells>
  <conditionalFormatting sqref="N22">
    <cfRule type="containsText" dxfId="152" priority="61" operator="containsText" text="INVALID">
      <formula>NOT(ISERROR(SEARCH("INVALID",N22)))</formula>
    </cfRule>
    <cfRule type="containsText" dxfId="151" priority="62" operator="containsText" text="VALID">
      <formula>NOT(ISERROR(SEARCH("VALID",N22)))</formula>
    </cfRule>
  </conditionalFormatting>
  <conditionalFormatting sqref="U594:U768 U402:U592 U210:U400 U19:U208 U2:U17">
    <cfRule type="containsText" dxfId="150" priority="60" operator="containsText" text="NO AMP">
      <formula>NOT(ISERROR(SEARCH("NO AMP",U2)))</formula>
    </cfRule>
  </conditionalFormatting>
  <conditionalFormatting sqref="V2:V769">
    <cfRule type="containsText" dxfId="149" priority="43" operator="containsText" text="Case 16">
      <formula>NOT(ISERROR(SEARCH("Case 16",V2)))</formula>
    </cfRule>
    <cfRule type="containsText" dxfId="148" priority="44" operator="containsText" text="Case 15">
      <formula>NOT(ISERROR(SEARCH("Case 15",V2)))</formula>
    </cfRule>
    <cfRule type="containsText" dxfId="147" priority="45" operator="containsText" text="Case 14">
      <formula>NOT(ISERROR(SEARCH("Case 14",V2)))</formula>
    </cfRule>
    <cfRule type="containsText" dxfId="146" priority="46" operator="containsText" text="Case 13">
      <formula>NOT(ISERROR(SEARCH("Case 13",V2)))</formula>
    </cfRule>
    <cfRule type="containsText" dxfId="145" priority="47" operator="containsText" text="Case 12">
      <formula>NOT(ISERROR(SEARCH("Case 12",V2)))</formula>
    </cfRule>
    <cfRule type="containsText" dxfId="144" priority="48" operator="containsText" text="Case 11">
      <formula>NOT(ISERROR(SEARCH("Case 11",V2)))</formula>
    </cfRule>
    <cfRule type="containsText" dxfId="143" priority="49" operator="containsText" text="Case 10">
      <formula>NOT(ISERROR(SEARCH("Case 10",V2)))</formula>
    </cfRule>
    <cfRule type="containsText" dxfId="142" priority="50" operator="containsText" text="Case 9">
      <formula>NOT(ISERROR(SEARCH("Case 9",V2)))</formula>
    </cfRule>
    <cfRule type="containsText" dxfId="141" priority="51" operator="containsText" text="Case 8">
      <formula>NOT(ISERROR(SEARCH("Case 8",V2)))</formula>
    </cfRule>
    <cfRule type="containsText" dxfId="140" priority="52" operator="containsText" text="Case 7">
      <formula>NOT(ISERROR(SEARCH("Case 7",V2)))</formula>
    </cfRule>
    <cfRule type="containsText" dxfId="139" priority="53" operator="containsText" text="Case 6">
      <formula>NOT(ISERROR(SEARCH("Case 6",V2)))</formula>
    </cfRule>
    <cfRule type="containsText" dxfId="138" priority="54" operator="containsText" text="Case 5">
      <formula>NOT(ISERROR(SEARCH("Case 5",V2)))</formula>
    </cfRule>
    <cfRule type="containsText" dxfId="137" priority="55" operator="containsText" text="Case 4">
      <formula>NOT(ISERROR(SEARCH("Case 4",V2)))</formula>
    </cfRule>
    <cfRule type="containsText" dxfId="136" priority="56" operator="containsText" text="Case 3">
      <formula>NOT(ISERROR(SEARCH("Case 3",V2)))</formula>
    </cfRule>
    <cfRule type="containsText" dxfId="135" priority="57" operator="containsText" text="Case 2">
      <formula>NOT(ISERROR(SEARCH("Case 2",V2)))</formula>
    </cfRule>
    <cfRule type="containsText" dxfId="134" priority="58" operator="containsText" text="Case 1">
      <formula>NOT(ISERROR(SEARCH("Case 1",V2)))</formula>
    </cfRule>
    <cfRule type="containsText" dxfId="133" priority="59" operator="containsText" text="Case 0">
      <formula>NOT(ISERROR(SEARCH("Case 0",V2)))</formula>
    </cfRule>
  </conditionalFormatting>
  <conditionalFormatting sqref="N29">
    <cfRule type="containsBlanks" dxfId="132" priority="28">
      <formula>LEN(TRIM(N29))=0</formula>
    </cfRule>
    <cfRule type="expression" dxfId="131" priority="63">
      <formula>COUNTIF($E$2:$E$189,"Pending")&gt;0</formula>
    </cfRule>
  </conditionalFormatting>
  <conditionalFormatting sqref="E2:E189">
    <cfRule type="containsText" dxfId="130" priority="36" operator="containsText" text="Pending">
      <formula>NOT(ISERROR(SEARCH("Pending",E2)))</formula>
    </cfRule>
    <cfRule type="containsText" dxfId="129" priority="37" operator="containsText" text="N1">
      <formula>NOT(ISERROR(SEARCH("N1",E2)))</formula>
    </cfRule>
    <cfRule type="containsText" dxfId="128" priority="38" operator="containsText" text="RR">
      <formula>NOT(ISERROR(SEARCH("RR",E2)))</formula>
    </cfRule>
    <cfRule type="containsText" dxfId="127" priority="39" operator="containsText" text="Inconclusive">
      <formula>NOT(ISERROR(SEARCH("Inconclusive",E2)))</formula>
    </cfRule>
    <cfRule type="containsText" dxfId="126" priority="41" operator="containsText" text="Positive">
      <formula>NOT(ISERROR(SEARCH("Positive",E2)))</formula>
    </cfRule>
  </conditionalFormatting>
  <conditionalFormatting sqref="D2:D189">
    <cfRule type="duplicateValues" dxfId="125" priority="42"/>
  </conditionalFormatting>
  <conditionalFormatting sqref="J2:J189">
    <cfRule type="notContainsBlanks" dxfId="124" priority="1">
      <formula>LEN(TRIM(J2))&gt;0</formula>
    </cfRule>
    <cfRule type="expression" dxfId="123" priority="27">
      <formula>OR(E2="No Result (N1)", E2="No Result (RR)")</formula>
    </cfRule>
  </conditionalFormatting>
  <conditionalFormatting sqref="N6">
    <cfRule type="containsBlanks" dxfId="122" priority="64">
      <formula>LEN(TRIM(N6))=0</formula>
    </cfRule>
  </conditionalFormatting>
  <conditionalFormatting sqref="N7:N11">
    <cfRule type="containsText" dxfId="121" priority="20" operator="containsText" text="Int.">
      <formula>NOT(ISERROR(SEARCH("Int.",N7)))</formula>
    </cfRule>
  </conditionalFormatting>
  <conditionalFormatting sqref="N8:N12">
    <cfRule type="expression" dxfId="120" priority="18">
      <formula>$N7="Int."</formula>
    </cfRule>
  </conditionalFormatting>
  <conditionalFormatting sqref="N12">
    <cfRule type="containsBlanks" dxfId="119" priority="19">
      <formula>LEN(TRIM(N12))=0</formula>
    </cfRule>
  </conditionalFormatting>
  <conditionalFormatting sqref="N11">
    <cfRule type="expression" dxfId="118" priority="17">
      <formula>ISBLANK($N$6)</formula>
    </cfRule>
  </conditionalFormatting>
  <conditionalFormatting sqref="T1">
    <cfRule type="expression" dxfId="117" priority="15">
      <formula>OR($N$13="Int.",$N$14="Int.")</formula>
    </cfRule>
    <cfRule type="containsText" dxfId="116" priority="16" operator="containsText" text="Cq Here">
      <formula>NOT(ISERROR(SEARCH("Cq Here",T1)))</formula>
    </cfRule>
  </conditionalFormatting>
  <conditionalFormatting sqref="N16">
    <cfRule type="expression" dxfId="115" priority="13">
      <formula>IFERROR(FIND("Pending",$N$29),0)&lt;1</formula>
    </cfRule>
    <cfRule type="containsBlanks" dxfId="114" priority="14">
      <formula>LEN(TRIM(N16))=0</formula>
    </cfRule>
  </conditionalFormatting>
  <conditionalFormatting sqref="G2:G189">
    <cfRule type="notContainsBlanks" dxfId="113" priority="11">
      <formula>LEN(TRIM(G2))&gt;0</formula>
    </cfRule>
    <cfRule type="expression" dxfId="112" priority="12">
      <formula>$E2="Pending"</formula>
    </cfRule>
  </conditionalFormatting>
  <conditionalFormatting sqref="H2:H189">
    <cfRule type="notContainsBlanks" dxfId="111" priority="9">
      <formula>LEN(TRIM(H2))&gt;0</formula>
    </cfRule>
    <cfRule type="expression" dxfId="110" priority="10">
      <formula>$G2&gt;1</formula>
    </cfRule>
  </conditionalFormatting>
  <conditionalFormatting sqref="I2:I189">
    <cfRule type="notContainsBlanks" dxfId="109" priority="7">
      <formula>LEN(TRIM(I2))&gt;0</formula>
    </cfRule>
    <cfRule type="expression" dxfId="108" priority="8">
      <formula>$G2&gt;1</formula>
    </cfRule>
  </conditionalFormatting>
  <conditionalFormatting sqref="N13:N14">
    <cfRule type="expression" dxfId="107" priority="2">
      <formula>AND($N$13=$N$14,$N$13&lt;&gt;"Int.",ISBLANK($N$13)=FALSE)</formula>
    </cfRule>
    <cfRule type="containsText" dxfId="106" priority="6" operator="containsText" text="Int.">
      <formula>NOT(ISERROR(SEARCH("Int.",N13)))</formula>
    </cfRule>
  </conditionalFormatting>
  <conditionalFormatting sqref="N13:N14">
    <cfRule type="expression" dxfId="105" priority="5">
      <formula>ISBLANK($N$12)</formula>
    </cfRule>
  </conditionalFormatting>
  <conditionalFormatting sqref="N15">
    <cfRule type="containsText" dxfId="104" priority="4" operator="containsText" text="Int.">
      <formula>NOT(ISERROR(SEARCH("Int.",N15)))</formula>
    </cfRule>
  </conditionalFormatting>
  <conditionalFormatting sqref="N15">
    <cfRule type="expression" dxfId="103" priority="3">
      <formula>$T$1="Cq"=FALSE</formula>
    </cfRule>
  </conditionalFormatting>
  <dataValidations count="9">
    <dataValidation type="list" allowBlank="1" showInputMessage="1" showErrorMessage="1" errorTitle="Action Failed" error="Please select a valid thermocycler name" sqref="N12" xr:uid="{22B1A0E4-3D6E-4467-A753-9B5014137322}">
      <formula1>"Ada,Barbara,Curie,Dorothy,Elizabeth,Frances,Gerty,Helen,Irene,Jennifer,Kitty,Linda"</formula1>
    </dataValidation>
    <dataValidation type="list" allowBlank="1" showInputMessage="1" showErrorMessage="1" errorTitle="Action Failed:" error="Please select one of the options presented or simply leave this cell blank. Selecting the &quot;1&quot; option is the same as leaving the cell blank." sqref="G2:G189" xr:uid="{03035DD8-3F20-49FB-94B9-03B4FED95B9A}">
      <formula1>"1,2,3"</formula1>
    </dataValidation>
    <dataValidation type="list" allowBlank="1" showInputMessage="1" showErrorMessage="1" errorTitle="Action Failed" error="Please select one of the options presented or simply leave this cell blank." sqref="H2:H189" xr:uid="{8450E90C-AFB7-455B-B8A5-EE2C6C6C8AEE}">
      <formula1>"RERUN, N1 RERUN"</formula1>
    </dataValidation>
    <dataValidation type="textLength" allowBlank="1" showInputMessage="1" showErrorMessage="1" errorTitle="Action Failed" error="A valid plate barcode should be between 8 and 16 characters." sqref="N6" xr:uid="{E3500AD9-F92F-45F2-803F-D56525B624BD}">
      <formula1>8</formula1>
      <formula2>16</formula2>
    </dataValidation>
    <dataValidation type="textLength" showInputMessage="1" showErrorMessage="1" errorTitle="Action Failed" error="Valid initials should be between 2 and 4 characters." sqref="N13:N15 N7:N11" xr:uid="{9B6A709A-7B10-45F5-8570-A094698F067E}">
      <formula1>2</formula1>
      <formula2>4</formula2>
    </dataValidation>
    <dataValidation type="textLength" allowBlank="1" showInputMessage="1" showErrorMessage="1" errorTitle="Action Failed" error="Rymedi jobs must be between 16 and 18 characters." sqref="N16" xr:uid="{E186AB72-91CA-41C1-8AFE-725FC1087A84}">
      <formula1>16</formula1>
      <formula2>18</formula2>
    </dataValidation>
    <dataValidation type="list" allowBlank="1" showInputMessage="1" showErrorMessage="1" errorTitle="Action Failed" error="Please input VALID, INVALID, or NO AMP. Please consult the protocol if necessary to review the definitions of these terms." sqref="U768 U20 U22 U24 U26 U28 U30 U32 U34 U36 U38 U40 U42 U44 U46 U48 U50 U52 U54 U56 U58 U60 U62 U64 U66 U68 U70 U72 U74 U76 U78 U80 U82 U84 U86 U88 U90 U92 U94 U96 U98 U100 U102 U104 U106 U108 U110 U112 U114 U116 U118 U120 U122 U124 U126 U128 U130 U132 U134 U136 U138 U140 U142 U144 U146 U148 U150 U152 U154 U156 U158 U160 U162 U164 U166 U168 U170 U172 U174 U176 U178 U180 U182 U184 U186 U188 U190 U192 U194 U196 U198 U200 U202 U204 U206 U208 U210 U212 U214 U216 U218 U220 U222 U224 U226 U228 U230 U232 U234 U236 U238 U240 U242 U244 U246 U248 U250 U252 U254 U256 U258 U260 U262 U264 U266 U268 U270 U272 U274 U276 U278 U280 U282 U284 U286 U288 U290 U292 U294 U296 U298 U300 U302 U304 U306 U308 U310 U312 U314 U316 U318 U320 U322 U324 U326 U328 U330 U332 U334 U336 U338 U340 U342 U344 U346 U348 U350 U352 U354 U356 U358 U360 U362 U364 U366 U368 U370 U372 U374 U376 U378 U380 U382 U384 U386 U388 U390 U392 U394 U396 U398 U400 U402 U404 U406 U408 U410 U412 U414 U416 U418 U420 U422 U424 U426 U428 U430 U432 U434 U436 U438 U440 U442 U444 U446 U448 U450 U452 U454 U456 U458 U460 U462 U464 U466 U468 U470 U472 U474 U476 U478 U480 U482 U484 U486 U488 U490 U492 U494 U496 U498 U500 U502 U504 U506 U508 U510 U512 U514 U516 U518 U520 U522 U524 U526 U528 U530 U532 U534 U536 U538 U540 U542 U544 U546 U548 U550 U552 U554 U556 U558 U560 U562 U564 U566 U568 U570 U572 U574 U576 U578 U580 U582 U584 U586 U588 U590 U592 U594 U596 U598 U600 U602 U604 U606 U608 U610 U612 U614 U616 U618 U620 U622 U624 U626 U628 U630 U632 U634 U636 U638 U640 U642 U644 U646 U648 U650 U652 U654 U656 U658 U660 U662 U664 U666 U668 U670 U672 U674 U676 U678 U680 U682 U684 U686 U688 U690 U692 U694 U696 U698 U700 U702 U704 U706 U708 U710 U712 U714 U716 U718 U720 U722 U724 U726 U728 U730 U732 U734 U736 U738 U740 U742 U744 U746 U748 U750 U752 U754 U756 U758 U760 U762 U764 U766 U18 U6 U8 U14 U16 U10 U12 U2 U4" xr:uid="{44FBF9BF-B73B-4D44-9068-987220552874}">
      <formula1>"VALID, INVALID, NO AMP"</formula1>
    </dataValidation>
    <dataValidation type="list" allowBlank="1" showInputMessage="1" showErrorMessage="1" errorTitle="Action Failed" error="Please input YES, NO, NO*, or NO AMP. Please consult the protocol if necessary to review the definitions of these terms." sqref="U19 U21 U23 U25 U27 U29 U31 U33 U35 U37 U39 U41 U43 U45 U47 U49 U51 U53 U55 U57 U59 U61 U63 U65 U67 U69 U71 U73 U75 U77 U79 U81 U83 U85 U87 U89 U91 U93 U95 U97 U99 U101 U103 U105 U107 U109 U111 U113 U115 U117 U119 U121 U123 U125 U127 U129 U131 U133 U135 U137 U139 U141 U143 U145 U147 U149 U151 U153 U155 U157 U159 U161 U163 U165 U167 U169 U171 U173 U175 U177 U179 U181 U183 U185 U187 U189 U191 U193 U195 U197 U199 U201 U203 U205 U207 U209 U211 U213 U215 U217 U219 U221 U223 U225 U227 U229 U231 U233 U235 U237 U239 U241 U243 U245 U247 U249 U251 U253 U255 U257 U259 U261 U263 U265 U267 U269 U271 U273 U275 U277 U279 U281 U283 U285 U287 U289 U291 U293 U295 U297 U299 U301 U303 U305 U307 U309 U311 U313 U315 U317 U319 U321 U323 U325 U327 U329 U331 U333 U335 U337 U339 U341 U343 U345 U347 U349 U351 U353 U355 U357 U359 U361 U363 U365 U367 U369 U371 U373 U375 U377 U379 U381 U383 U385 U387 U389 U391 U393 U395 U397 U399 U401 U403 U405 U407 U409 U411 U413 U415 U417 U419 U421 U423 U425 U427 U429 U431 U433 U435 U437 U439 U441 U443 U445 U447 U449 U451 U453 U455 U457 U459 U461 U463 U465 U467 U469 U471 U473 U475 U477 U479 U481 U483 U485 U487 U489 U491 U493 U495 U497 U499 U501 U503 U505 U507 U509 U511 U513 U515 U517 U519 U521 U523 U525 U527 U529 U531 U533 U535 U537 U539 U541 U543 U545 U547 U549 U551 U553 U555 U557 U559 U561 U563 U565 U567 U569 U571 U573 U575 U577 U579 U581 U583 U585 U587 U589 U591 U593 U595 U597 U599 U601 U603 U605 U607 U609 U611 U613 U615 U617 U619 U621 U623 U625 U627 U629 U631 U633 U635 U637 U639 U641 U643 U645 U647 U649 U651 U653 U655 U657 U659 U661 U663 U665 U667 U669 U671 U673 U675 U677 U679 U681 U683 U685 U687 U689 U691 U693 U695 U697 U699 U701 U703 U705 U707 U709 U711 U713 U715 U717 U719 U721 U723 U725 U727 U729 U731 U733 U735 U737 U739 U741 U743 U745 U747 U749 U751 U753 U755 U757 U759 U761 U763 U765 U767 U769 U5 U7 U9 U15 U17 U11 U13 U3" xr:uid="{1808CE16-7259-40E0-8FBD-6757398F55F7}">
      <formula1>"YES, NO, NO*, NO AMP"</formula1>
    </dataValidation>
    <dataValidation type="list" allowBlank="1" showInputMessage="1" showErrorMessage="1" errorTitle="Action Failed" error="Please select a valid robot name" sqref="N3" xr:uid="{3147C15E-7C76-4E59-AC01-EAB207793BA6}">
      <formula1>"Arnie,Bubba,Cletus,Daryll,Elmer,Floyd,Gus,Homer,Ira,Jeb,Kirby,Larry,Manuel,Norbert"</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notContainsText" priority="29" operator="notContains" id="{81DDCBD5-597D-4003-AC12-006A250351FC}">
            <xm:f>ISERROR(SEARCH("Pending",N29))</xm:f>
            <xm:f>"Pending"</xm:f>
            <x14:dxf>
              <font>
                <color rgb="FF006100"/>
              </font>
              <fill>
                <patternFill>
                  <bgColor rgb="FFC6EFCE"/>
                </patternFill>
              </fill>
            </x14:dxf>
          </x14:cfRule>
          <xm:sqref>N29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20B16-2563-4AC5-90F9-0FA39BEA59AF}">
  <sheetPr codeName="Sheet3"/>
  <dimension ref="A1:W769"/>
  <sheetViews>
    <sheetView zoomScaleNormal="100" workbookViewId="0">
      <pane ySplit="1" topLeftCell="A2" activePane="bottomLeft" state="frozen"/>
      <selection pane="bottomLeft" activeCell="D2" sqref="D2"/>
    </sheetView>
  </sheetViews>
  <sheetFormatPr defaultColWidth="8.88671875" defaultRowHeight="13.2" customHeight="1" x14ac:dyDescent="0.3"/>
  <cols>
    <col min="1" max="1" width="5.88671875" customWidth="1"/>
    <col min="2" max="2" width="11.33203125" customWidth="1"/>
    <col min="3" max="3" width="9.109375" customWidth="1"/>
    <col min="4" max="4" width="23.44140625" customWidth="1"/>
    <col min="5" max="5" width="14.88671875" customWidth="1"/>
    <col min="6" max="6" width="12.6640625" customWidth="1"/>
    <col min="7" max="7" width="7.109375" style="8" customWidth="1"/>
    <col min="8" max="9" width="12.44140625" customWidth="1"/>
    <col min="10" max="10" width="9.88671875" customWidth="1"/>
    <col min="11" max="11" width="7" customWidth="1"/>
    <col min="12" max="12" width="2.6640625" customWidth="1"/>
    <col min="13" max="14" width="14.33203125" customWidth="1"/>
    <col min="15" max="15" width="2.6640625" customWidth="1"/>
    <col min="16" max="16" width="23.44140625" customWidth="1"/>
    <col min="17" max="17" width="5.33203125" customWidth="1"/>
    <col min="18" max="18" width="13.109375" customWidth="1"/>
    <col min="19" max="19" width="13.88671875" customWidth="1"/>
    <col min="20" max="20" width="8.88671875" customWidth="1"/>
    <col min="21" max="21" width="14.44140625" customWidth="1"/>
    <col min="22" max="22" width="8.109375" style="42" customWidth="1"/>
  </cols>
  <sheetData>
    <row r="1" spans="1:23" s="6" customFormat="1" ht="13.2" customHeight="1" thickBot="1" x14ac:dyDescent="0.35">
      <c r="A1" s="2" t="s">
        <v>0</v>
      </c>
      <c r="B1" s="2" t="s">
        <v>1</v>
      </c>
      <c r="C1" s="2" t="s">
        <v>2</v>
      </c>
      <c r="D1" s="2" t="s">
        <v>3</v>
      </c>
      <c r="E1" s="2" t="s">
        <v>4</v>
      </c>
      <c r="F1" s="2" t="s">
        <v>5</v>
      </c>
      <c r="G1" s="3" t="s">
        <v>6</v>
      </c>
      <c r="H1" s="2" t="s">
        <v>7</v>
      </c>
      <c r="I1" s="2" t="s">
        <v>8</v>
      </c>
      <c r="J1" s="2" t="s">
        <v>9</v>
      </c>
      <c r="K1" s="2" t="s">
        <v>10</v>
      </c>
      <c r="L1" s="4"/>
      <c r="M1" s="3" t="s">
        <v>11</v>
      </c>
      <c r="N1" s="3" t="s">
        <v>12</v>
      </c>
      <c r="O1" s="4"/>
      <c r="P1" s="2" t="s">
        <v>13</v>
      </c>
      <c r="Q1" s="2" t="s">
        <v>14</v>
      </c>
      <c r="R1" s="2" t="s">
        <v>15</v>
      </c>
      <c r="S1" s="2" t="s">
        <v>1</v>
      </c>
      <c r="T1" s="2" t="s">
        <v>816</v>
      </c>
      <c r="U1" s="2" t="s">
        <v>17</v>
      </c>
      <c r="V1" s="5" t="s">
        <v>18</v>
      </c>
    </row>
    <row r="2" spans="1:23" ht="13.2" customHeight="1" x14ac:dyDescent="0.3">
      <c r="A2">
        <v>1</v>
      </c>
      <c r="B2" t="s">
        <v>19</v>
      </c>
      <c r="C2" t="s">
        <v>20</v>
      </c>
      <c r="D2" s="7"/>
      <c r="E2" t="str">
        <f t="shared" ref="E2:E65" si="0">IF(LEN(F2)=0,"",IF(ISBLANK(D2),"",IF(F2="INCONCLUSIVE","Inconclusive",IF(F2="NEGATIVE","Negative",IF(F2="POSITIVE","Positive",IF(F2="RERUN",IF(G2=1,"No Result (RR)",IF(G2=2,IF(H2="RERUN","Inconclusive",IF(H2="N1 RERUN","No Result (RR)","Pending")),IF(G2=3,IF(H2="RERUN","Inconclusive",IF(H2="N1 RERUN","Inconclusive","Pending")),"Pending"))),IF(F2="N1 RERUN",IF(G2=1,"No Result (N1)",IF(G2=2,IF(H2="RERUN","No Result (N1)",IF(H2="N1 RERUN","Positive","Pending")),IF(G2=3,IF(H2="RERUN","Inconclusive",IF(H2="N1 RERUN","Positive","Pending")),"Pending"))))))))))</f>
        <v/>
      </c>
      <c r="F2" t="str">
        <f>IF(OR(D2="Empty",ISBLANK(D2)),"",IF(_xlfn.XLOOKUP(B2,S$18:S$769,V$18:V$769,"Null",0,1)="Case 0","INCONCLUSIVE",IF(OR(_xlfn.XLOOKUP(B2,S$18:S$769,V$18:V$769,"Null",0,1)="Case 1",_xlfn.XLOOKUP(B2,S$18:S$769,V$18:V$769,"Null",0,1)="Case 5",_xlfn.XLOOKUP(B2,S$18:S$769,V$18:V$769,"Null",0,1)="Case 9", _xlfn.XLOOKUP(B2,S$18:S$769,V$18:V$769,"Null",0,1)="Case 13"),"POSITIVE",IF(OR(_xlfn.XLOOKUP(B2,S$18:S$769,V$18:V$769,"Null",0,1)="Case 2",_xlfn.XLOOKUP(B2,S$18:S$769,V$18:V$769,"Null",0,1)="Case 3",_xlfn.XLOOKUP(B2,S$18:S$769,V$18:V$769,"Null",0,1)="Case 6",_xlfn.XLOOKUP(B2,S$18:S$769,V$18:V$769,"Null",0,1)="Case 11",_xlfn.XLOOKUP(B2,S$18:S$769,V$18:V$769,"Null",0,1)="Case 7",_xlfn.XLOOKUP(B2,S$18:S$769,V$18:V$769,"Null",0,1)="Case 10",_xlfn.XLOOKUP(B2,S$18:S$769,V$18:V$769,"Null",0,1)="Case 14",_xlfn.XLOOKUP(B2,S$18:S$769,V$18:V$769,"Null",0,1)="Case 15"),"N1 RERUN",IF(OR(_xlfn.XLOOKUP(B2,S$18:S$769,V$18:V$769,"Null",0,1)="Case 4",_xlfn.XLOOKUP(B2,S$18:S$769,V$18:V$769,"Null",0,1)="Case 8",_xlfn.XLOOKUP(B2,S$18:S$769,V$18:V$769,"Null",0,1)="Case 12"),"NEGATIVE",IF(_xlfn.XLOOKUP(B2,S$18:S$769,V$18:V$769,"Null",0,1)="Case 16","RERUN",""))))))</f>
        <v/>
      </c>
      <c r="K2" s="9"/>
      <c r="L2" s="10" t="s">
        <v>21</v>
      </c>
      <c r="M2" t="s">
        <v>22</v>
      </c>
      <c r="N2" s="11">
        <f>'Plate 1'!N2</f>
        <v>44564</v>
      </c>
      <c r="O2" s="12"/>
      <c r="P2" t="s">
        <v>23</v>
      </c>
      <c r="Q2" t="s">
        <v>24</v>
      </c>
      <c r="R2" t="s">
        <v>25</v>
      </c>
      <c r="S2" t="s">
        <v>26</v>
      </c>
      <c r="U2" t="str">
        <f>IF($T$1&lt;&gt;"Cq","",IF(T2="","INVALID",IF(T2&lt;33,"VALID","INVALID")))</f>
        <v/>
      </c>
      <c r="V2" s="13" t="str">
        <f t="shared" ref="V2" si="1">IF(OR($N$15="Int.",ISBLANK($N$15)),"",IF(AND(U3="NO*",U5="NO*"),"Case 0",IF(U2="VALID",IF(U4="VALID",IF(U3="YES",IF(U5="YES","Case 1","Case 2"),IF(U5="YES","Case 3","Case 4")),IF(U3="YES",IF(U5="YES","Case 5","Case 6"),IF(U5="YES","Case 7","Case 8"))),IF(U4="VALID",IF(U3="YES",IF(U5="YES","Case 9","Case 10"),IF(U5="YES","Case 11","Case 12")),IF(U3="YES",IF(U5="YES","Case 13","Case 14"),IF(U5="YES","Case 15","Case 16"))))))</f>
        <v/>
      </c>
    </row>
    <row r="3" spans="1:23" ht="13.2" customHeight="1" x14ac:dyDescent="0.3">
      <c r="A3">
        <v>1</v>
      </c>
      <c r="B3" t="s">
        <v>27</v>
      </c>
      <c r="C3" t="s">
        <v>28</v>
      </c>
      <c r="E3" t="str">
        <f t="shared" si="0"/>
        <v/>
      </c>
      <c r="F3" t="str">
        <f t="shared" ref="F3:F66" si="2">IF(OR(D3="Empty",ISBLANK(D3)),"",IF(_xlfn.XLOOKUP(B3,S$18:S$769,V$18:V$769,"Null",0,1)="Case 0","INCONCLUSIVE",IF(OR(_xlfn.XLOOKUP(B3,S$18:S$769,V$18:V$769,"Null",0,1)="Case 1",_xlfn.XLOOKUP(B3,S$18:S$769,V$18:V$769,"Null",0,1)="Case 5",_xlfn.XLOOKUP(B3,S$18:S$769,V$18:V$769,"Null",0,1)="Case 9", _xlfn.XLOOKUP(B3,S$18:S$769,V$18:V$769,"Null",0,1)="Case 13"),"POSITIVE",IF(OR(_xlfn.XLOOKUP(B3,S$18:S$769,V$18:V$769,"Null",0,1)="Case 2",_xlfn.XLOOKUP(B3,S$18:S$769,V$18:V$769,"Null",0,1)="Case 3",_xlfn.XLOOKUP(B3,S$18:S$769,V$18:V$769,"Null",0,1)="Case 6",_xlfn.XLOOKUP(B3,S$18:S$769,V$18:V$769,"Null",0,1)="Case 11",_xlfn.XLOOKUP(B3,S$18:S$769,V$18:V$769,"Null",0,1)="Case 7",_xlfn.XLOOKUP(B3,S$18:S$769,V$18:V$769,"Null",0,1)="Case 10",_xlfn.XLOOKUP(B3,S$18:S$769,V$18:V$769,"Null",0,1)="Case 14",_xlfn.XLOOKUP(B3,S$18:S$769,V$18:V$769,"Null",0,1)="Case 15"),"N1 RERUN",IF(OR(_xlfn.XLOOKUP(B3,S$18:S$769,V$18:V$769,"Null",0,1)="Case 4",_xlfn.XLOOKUP(B3,S$18:S$769,V$18:V$769,"Null",0,1)="Case 8",_xlfn.XLOOKUP(B3,S$18:S$769,V$18:V$769,"Null",0,1)="Case 12"),"NEGATIVE",IF(_xlfn.XLOOKUP(B3,S$18:S$769,V$18:V$769,"Null",0,1)="Case 16","RERUN",""))))))</f>
        <v/>
      </c>
      <c r="K3" s="9"/>
      <c r="L3" s="10" t="s">
        <v>29</v>
      </c>
      <c r="M3" t="s">
        <v>30</v>
      </c>
      <c r="N3" s="8" t="str">
        <f>'Plate 1'!N3</f>
        <v>Arnie</v>
      </c>
      <c r="O3" s="14"/>
      <c r="P3" t="s">
        <v>23</v>
      </c>
      <c r="Q3" t="s">
        <v>24</v>
      </c>
      <c r="R3" t="s">
        <v>32</v>
      </c>
      <c r="S3" t="s">
        <v>26</v>
      </c>
      <c r="U3" t="str">
        <f>IF($T$1&lt;&gt;"Cq","",IF(T3="","NO",IF(T3&lt;33,"YES","NO*")))</f>
        <v/>
      </c>
      <c r="V3" s="13"/>
    </row>
    <row r="4" spans="1:23" ht="13.2" customHeight="1" x14ac:dyDescent="0.3">
      <c r="A4">
        <v>1</v>
      </c>
      <c r="B4" t="s">
        <v>33</v>
      </c>
      <c r="C4" t="s">
        <v>34</v>
      </c>
      <c r="E4" t="str">
        <f t="shared" si="0"/>
        <v/>
      </c>
      <c r="F4" t="str">
        <f t="shared" si="2"/>
        <v/>
      </c>
      <c r="K4" s="9"/>
      <c r="L4" s="10" t="s">
        <v>35</v>
      </c>
      <c r="M4" t="s">
        <v>36</v>
      </c>
      <c r="N4" s="8">
        <f ca="1">_xlfn.SHEET()</f>
        <v>6</v>
      </c>
      <c r="O4" s="14"/>
      <c r="P4" t="s">
        <v>23</v>
      </c>
      <c r="Q4" t="s">
        <v>37</v>
      </c>
      <c r="R4" t="s">
        <v>25</v>
      </c>
      <c r="S4" t="s">
        <v>26</v>
      </c>
      <c r="U4" t="str">
        <f>IF($T$1&lt;&gt;"Cq","",IF(T4="","INVALID",IF(T4&lt;33,"VALID","INVALID")))</f>
        <v/>
      </c>
      <c r="V4" s="13"/>
    </row>
    <row r="5" spans="1:23" ht="13.2" customHeight="1" x14ac:dyDescent="0.3">
      <c r="A5">
        <v>1</v>
      </c>
      <c r="B5" t="s">
        <v>38</v>
      </c>
      <c r="C5" t="s">
        <v>39</v>
      </c>
      <c r="E5" t="str">
        <f t="shared" si="0"/>
        <v/>
      </c>
      <c r="F5" t="str">
        <f t="shared" si="2"/>
        <v/>
      </c>
      <c r="K5" s="9"/>
      <c r="L5" s="10" t="s">
        <v>40</v>
      </c>
      <c r="N5" s="8"/>
      <c r="O5" s="14"/>
      <c r="P5" t="s">
        <v>23</v>
      </c>
      <c r="Q5" t="s">
        <v>37</v>
      </c>
      <c r="R5" t="s">
        <v>32</v>
      </c>
      <c r="S5" t="s">
        <v>26</v>
      </c>
      <c r="U5" t="str">
        <f>IF($T$1&lt;&gt;"Cq","",IF(T5="","NO",IF(T5&lt;33,"YES","NO*")))</f>
        <v/>
      </c>
      <c r="V5" s="13"/>
    </row>
    <row r="6" spans="1:23" ht="13.2" customHeight="1" x14ac:dyDescent="0.3">
      <c r="A6">
        <v>1</v>
      </c>
      <c r="B6" t="s">
        <v>41</v>
      </c>
      <c r="C6" t="s">
        <v>42</v>
      </c>
      <c r="E6" t="str">
        <f t="shared" si="0"/>
        <v/>
      </c>
      <c r="F6" t="str">
        <f t="shared" si="2"/>
        <v/>
      </c>
      <c r="K6" s="9"/>
      <c r="L6" s="10" t="s">
        <v>43</v>
      </c>
      <c r="M6" s="15" t="s">
        <v>44</v>
      </c>
      <c r="N6" s="16"/>
      <c r="O6" s="14"/>
      <c r="P6" t="s">
        <v>23</v>
      </c>
      <c r="Q6" t="s">
        <v>46</v>
      </c>
      <c r="R6" t="s">
        <v>25</v>
      </c>
      <c r="S6" t="s">
        <v>47</v>
      </c>
      <c r="U6" t="str">
        <f>IF($T$1&lt;&gt;"Cq","",IF(T6="","INVALID",IF(T6&lt;33,"VALID","INVALID")))</f>
        <v/>
      </c>
      <c r="V6" s="13" t="str">
        <f>IF(OR($N$15="Int.",ISBLANK($N$15)),"",IF(AND(U7="NO*",U9="NO*"),"Case 0",IF(U6="VALID",IF(U8="VALID",IF(U7="YES",IF(U9="YES","Case 1","Case 2"),IF(U9="YES","Case 3","Case 4")),IF(U7="YES",IF(U9="YES","Case 5","Case 6"),IF(U9="YES","Case 7","Case 8"))),IF(U8="VALID",IF(U7="YES",IF(U9="YES","Case 9","Case 10"),IF(U9="YES","Case 11","Case 12")),IF(U7="YES",IF(U9="YES","Case 13","Case 14"),IF(U9="YES","Case 15","Case 16"))))))</f>
        <v/>
      </c>
    </row>
    <row r="7" spans="1:23" ht="13.2" customHeight="1" x14ac:dyDescent="0.3">
      <c r="A7">
        <v>1</v>
      </c>
      <c r="B7" t="s">
        <v>48</v>
      </c>
      <c r="C7" t="s">
        <v>49</v>
      </c>
      <c r="E7" t="str">
        <f t="shared" si="0"/>
        <v/>
      </c>
      <c r="F7" t="str">
        <f t="shared" si="2"/>
        <v/>
      </c>
      <c r="K7" s="9"/>
      <c r="L7" s="10" t="s">
        <v>50</v>
      </c>
      <c r="M7" s="15" t="s">
        <v>51</v>
      </c>
      <c r="N7" s="16" t="s">
        <v>817</v>
      </c>
      <c r="O7" s="14"/>
      <c r="P7" t="s">
        <v>23</v>
      </c>
      <c r="Q7" t="s">
        <v>46</v>
      </c>
      <c r="R7" t="s">
        <v>32</v>
      </c>
      <c r="S7" t="s">
        <v>47</v>
      </c>
      <c r="U7" t="str">
        <f>IF($T$1&lt;&gt;"Cq","",IF(T7="","NO",IF(T7&lt;33,"YES","NO*")))</f>
        <v/>
      </c>
      <c r="V7" s="13"/>
    </row>
    <row r="8" spans="1:23" ht="13.2" customHeight="1" x14ac:dyDescent="0.3">
      <c r="A8">
        <v>2</v>
      </c>
      <c r="B8" t="s">
        <v>53</v>
      </c>
      <c r="C8" t="s">
        <v>20</v>
      </c>
      <c r="E8" t="str">
        <f t="shared" si="0"/>
        <v/>
      </c>
      <c r="F8" t="str">
        <f t="shared" si="2"/>
        <v/>
      </c>
      <c r="K8" s="9"/>
      <c r="L8" s="10" t="s">
        <v>54</v>
      </c>
      <c r="M8" s="15" t="s">
        <v>55</v>
      </c>
      <c r="N8" s="16" t="s">
        <v>817</v>
      </c>
      <c r="O8" s="14"/>
      <c r="P8" t="s">
        <v>23</v>
      </c>
      <c r="Q8" t="s">
        <v>57</v>
      </c>
      <c r="R8" t="s">
        <v>25</v>
      </c>
      <c r="S8" t="s">
        <v>47</v>
      </c>
      <c r="U8" t="str">
        <f>IF($T$1&lt;&gt;"Cq","",IF(T8="","INVALID",IF(T8&lt;33,"VALID","INVALID")))</f>
        <v/>
      </c>
      <c r="V8" s="13"/>
    </row>
    <row r="9" spans="1:23" ht="13.2" customHeight="1" x14ac:dyDescent="0.3">
      <c r="A9">
        <v>2</v>
      </c>
      <c r="B9" t="s">
        <v>58</v>
      </c>
      <c r="C9" t="s">
        <v>28</v>
      </c>
      <c r="E9" t="str">
        <f t="shared" si="0"/>
        <v/>
      </c>
      <c r="F9" t="str">
        <f t="shared" si="2"/>
        <v/>
      </c>
      <c r="K9" s="9"/>
      <c r="L9" s="10" t="s">
        <v>59</v>
      </c>
      <c r="M9" s="15" t="s">
        <v>60</v>
      </c>
      <c r="N9" s="16" t="s">
        <v>817</v>
      </c>
      <c r="O9" s="14"/>
      <c r="P9" t="s">
        <v>23</v>
      </c>
      <c r="Q9" t="s">
        <v>57</v>
      </c>
      <c r="R9" t="s">
        <v>32</v>
      </c>
      <c r="S9" t="s">
        <v>47</v>
      </c>
      <c r="U9" t="str">
        <f>IF($T$1&lt;&gt;"Cq","",IF(T9="","NO",IF(T9&lt;33,"YES","NO*")))</f>
        <v/>
      </c>
      <c r="V9" s="13"/>
    </row>
    <row r="10" spans="1:23" ht="13.2" customHeight="1" x14ac:dyDescent="0.3">
      <c r="A10">
        <v>2</v>
      </c>
      <c r="B10" t="s">
        <v>62</v>
      </c>
      <c r="C10" t="s">
        <v>34</v>
      </c>
      <c r="E10" t="str">
        <f t="shared" si="0"/>
        <v/>
      </c>
      <c r="F10" t="str">
        <f t="shared" si="2"/>
        <v/>
      </c>
      <c r="K10" s="9"/>
      <c r="L10" s="10" t="s">
        <v>63</v>
      </c>
      <c r="M10" s="15" t="s">
        <v>64</v>
      </c>
      <c r="N10" s="16" t="s">
        <v>817</v>
      </c>
      <c r="O10" s="14"/>
      <c r="P10" t="s">
        <v>23</v>
      </c>
      <c r="Q10" t="s">
        <v>66</v>
      </c>
      <c r="R10" t="s">
        <v>25</v>
      </c>
      <c r="S10" t="s">
        <v>67</v>
      </c>
      <c r="U10" t="str">
        <f>IF($T$1&lt;&gt;"Cq","",IF(T10="","INVALID",IF(T10&lt;33,"VALID","INVALID")))</f>
        <v/>
      </c>
      <c r="V10" s="13" t="str">
        <f t="shared" ref="V10" si="3">IF(OR($N$15="Int.",ISBLANK($N$15)),"",IF(AND(U11="NO*",U13="NO*"),"Case 0",IF(U10="VALID",IF(U12="VALID",IF(U11="YES",IF(U13="YES","Case 1","Case 2"),IF(U13="YES","Case 3","Case 4")),IF(U11="YES",IF(U13="YES","Case 5","Case 6"),IF(U13="YES","Case 7","Case 8"))),IF(U12="VALID",IF(U11="YES",IF(U13="YES","Case 9","Case 10"),IF(U13="YES","Case 11","Case 12")),IF(U11="YES",IF(U13="YES","Case 13","Case 14"),IF(U13="YES","Case 15","Case 16"))))))</f>
        <v/>
      </c>
    </row>
    <row r="11" spans="1:23" ht="13.2" customHeight="1" x14ac:dyDescent="0.3">
      <c r="A11">
        <v>2</v>
      </c>
      <c r="B11" t="s">
        <v>68</v>
      </c>
      <c r="C11" t="s">
        <v>39</v>
      </c>
      <c r="E11" t="str">
        <f t="shared" si="0"/>
        <v/>
      </c>
      <c r="F11" t="str">
        <f>IF(OR(D11="Empty",ISBLANK(D11)),"",IF(_xlfn.XLOOKUP(B11,S$18:S$769,V$18:V$769,"Null",0,1)="Case 0","INCONCLUSIVE",IF(OR(_xlfn.XLOOKUP(B11,S$18:S$769,V$18:V$769,"Null",0,1)="Case 1",_xlfn.XLOOKUP(B11,S$18:S$769,V$18:V$769,"Null",0,1)="Case 5",_xlfn.XLOOKUP(B11,S$18:S$769,V$18:V$769,"Null",0,1)="Case 9", _xlfn.XLOOKUP(B11,S$18:S$769,V$18:V$769,"Null",0,1)="Case 13"),"POSITIVE",IF(OR(_xlfn.XLOOKUP(B11,S$18:S$769,V$18:V$769,"Null",0,1)="Case 2",_xlfn.XLOOKUP(B11,S$18:S$769,V$18:V$769,"Null",0,1)="Case 3",_xlfn.XLOOKUP(B11,S$18:S$769,V$18:V$769,"Null",0,1)="Case 6",_xlfn.XLOOKUP(B11,S$18:S$769,V$18:V$769,"Null",0,1)="Case 11",_xlfn.XLOOKUP(B11,S$18:S$769,V$18:V$769,"Null",0,1)="Case 7",_xlfn.XLOOKUP(B11,S$18:S$769,V$18:V$769,"Null",0,1)="Case 10",_xlfn.XLOOKUP(B11,S$18:S$769,V$18:V$769,"Null",0,1)="Case 14",_xlfn.XLOOKUP(B11,S$18:S$769,V$18:V$769,"Null",0,1)="Case 15"),"N1 RERUN",IF(OR(_xlfn.XLOOKUP(B11,S$18:S$769,V$18:V$769,"Null",0,1)="Case 4",_xlfn.XLOOKUP(B11,S$18:S$769,V$18:V$769,"Null",0,1)="Case 8",_xlfn.XLOOKUP(B11,S$18:S$769,V$18:V$769,"Null",0,1)="Case 12"),"NEGATIVE",IF(_xlfn.XLOOKUP(B11,S$18:S$769,V$18:V$769,"Null",0,1)="Case 16","RERUN",""))))))</f>
        <v/>
      </c>
      <c r="K11" s="9"/>
      <c r="L11" s="10" t="s">
        <v>69</v>
      </c>
      <c r="M11" s="15" t="s">
        <v>70</v>
      </c>
      <c r="N11" s="16" t="s">
        <v>817</v>
      </c>
      <c r="O11" s="14"/>
      <c r="P11" t="s">
        <v>23</v>
      </c>
      <c r="Q11" t="s">
        <v>66</v>
      </c>
      <c r="R11" t="s">
        <v>32</v>
      </c>
      <c r="S11" t="s">
        <v>67</v>
      </c>
      <c r="U11" t="str">
        <f>IF($T$1&lt;&gt;"Cq","",IF(T11="","NO",IF(T11&lt;33,"YES","NO*")))</f>
        <v/>
      </c>
      <c r="V11" s="13"/>
    </row>
    <row r="12" spans="1:23" ht="13.2" customHeight="1" x14ac:dyDescent="0.3">
      <c r="A12">
        <v>2</v>
      </c>
      <c r="B12" t="s">
        <v>72</v>
      </c>
      <c r="C12" t="s">
        <v>42</v>
      </c>
      <c r="E12" t="str">
        <f t="shared" si="0"/>
        <v/>
      </c>
      <c r="F12" t="str">
        <f t="shared" si="2"/>
        <v/>
      </c>
      <c r="K12" s="9"/>
      <c r="L12" s="10" t="s">
        <v>73</v>
      </c>
      <c r="M12" s="15" t="s">
        <v>74</v>
      </c>
      <c r="N12" s="8"/>
      <c r="O12" s="14"/>
      <c r="P12" t="s">
        <v>23</v>
      </c>
      <c r="Q12" t="s">
        <v>76</v>
      </c>
      <c r="R12" t="s">
        <v>25</v>
      </c>
      <c r="S12" t="s">
        <v>67</v>
      </c>
      <c r="U12" t="str">
        <f>IF($T$1&lt;&gt;"Cq","",IF(T12="","INVALID",IF(T12&lt;33,"VALID","INVALID")))</f>
        <v/>
      </c>
      <c r="V12" s="13"/>
    </row>
    <row r="13" spans="1:23" ht="13.2" customHeight="1" x14ac:dyDescent="0.3">
      <c r="A13">
        <v>2</v>
      </c>
      <c r="B13" t="s">
        <v>77</v>
      </c>
      <c r="C13" t="s">
        <v>49</v>
      </c>
      <c r="E13" t="str">
        <f t="shared" si="0"/>
        <v/>
      </c>
      <c r="F13" t="str">
        <f t="shared" si="2"/>
        <v/>
      </c>
      <c r="K13" s="9"/>
      <c r="L13" s="10" t="s">
        <v>78</v>
      </c>
      <c r="M13" s="15" t="s">
        <v>79</v>
      </c>
      <c r="N13" s="16" t="s">
        <v>817</v>
      </c>
      <c r="O13" s="14"/>
      <c r="P13" t="s">
        <v>23</v>
      </c>
      <c r="Q13" t="s">
        <v>76</v>
      </c>
      <c r="R13" t="s">
        <v>32</v>
      </c>
      <c r="S13" t="s">
        <v>67</v>
      </c>
      <c r="U13" t="str">
        <f>IF($T$1&lt;&gt;"Cq","",IF(T13="","NO",IF(T13&lt;33,"YES","NO*")))</f>
        <v/>
      </c>
      <c r="V13" s="13"/>
    </row>
    <row r="14" spans="1:23" ht="13.2" customHeight="1" x14ac:dyDescent="0.3">
      <c r="A14">
        <v>4</v>
      </c>
      <c r="B14" t="s">
        <v>81</v>
      </c>
      <c r="C14" t="s">
        <v>20</v>
      </c>
      <c r="E14" t="str">
        <f t="shared" si="0"/>
        <v/>
      </c>
      <c r="F14" t="str">
        <f t="shared" si="2"/>
        <v/>
      </c>
      <c r="K14" s="9"/>
      <c r="L14" s="10" t="s">
        <v>82</v>
      </c>
      <c r="M14" s="15" t="s">
        <v>83</v>
      </c>
      <c r="N14" s="16" t="s">
        <v>817</v>
      </c>
      <c r="O14" s="14"/>
      <c r="P14" t="s">
        <v>23</v>
      </c>
      <c r="Q14" t="s">
        <v>85</v>
      </c>
      <c r="R14" t="s">
        <v>25</v>
      </c>
      <c r="S14" t="s">
        <v>86</v>
      </c>
      <c r="U14" s="17" t="str">
        <f>IF($T$1&lt;&gt;"Cq","",IF(T14="","INVALID",IF(AND(T14&lt;28,T14&gt;=22),"VALID","INVALID")))</f>
        <v/>
      </c>
      <c r="V14" s="13" t="str">
        <f t="shared" ref="V14" si="4">IF(OR($N$15="Int.",ISBLANK($N$15)),"",IF(AND(U15="NO*",U17="NO*"),"Case 0",IF(U14="VALID",IF(U16="VALID",IF(U15="YES",IF(U17="YES","Case 1","Case 2"),IF(U17="YES","Case 3","Case 4")),IF(U15="YES",IF(U17="YES","Case 5","Case 6"),IF(U17="YES","Case 7","Case 8"))),IF(U16="VALID",IF(U15="YES",IF(U17="YES","Case 9","Case 10"),IF(U17="YES","Case 11","Case 12")),IF(U15="YES",IF(U17="YES","Case 13","Case 14"),IF(U17="YES","Case 15","Case 16"))))))</f>
        <v/>
      </c>
    </row>
    <row r="15" spans="1:23" ht="13.2" customHeight="1" x14ac:dyDescent="0.3">
      <c r="A15">
        <v>4</v>
      </c>
      <c r="B15" t="s">
        <v>87</v>
      </c>
      <c r="C15" t="s">
        <v>28</v>
      </c>
      <c r="E15" t="str">
        <f t="shared" si="0"/>
        <v/>
      </c>
      <c r="F15" t="str">
        <f t="shared" si="2"/>
        <v/>
      </c>
      <c r="K15" s="9"/>
      <c r="L15" s="10" t="s">
        <v>88</v>
      </c>
      <c r="M15" s="18" t="str">
        <f>IF(_xlfn.TEXTJOIN(" ",FALSE,TEXT(COUNTIF(U2:U769,"NO AMP"), "#"),"No Amps")=" No Amps", "0 No Amps", _xlfn.TEXTJOIN(" ",FALSE,TEXT(COUNTIF(U2:U769,"NO AMP"), "#"),"No Amps"))</f>
        <v>0 No Amps</v>
      </c>
      <c r="N15" s="19" t="s">
        <v>817</v>
      </c>
      <c r="O15" s="14"/>
      <c r="P15" t="s">
        <v>23</v>
      </c>
      <c r="Q15" t="s">
        <v>85</v>
      </c>
      <c r="R15" t="s">
        <v>32</v>
      </c>
      <c r="S15" t="s">
        <v>86</v>
      </c>
      <c r="U15" s="17" t="str">
        <f>IF($T$1&lt;&gt;"Cq","",IF(T15="","NO",IF(AND(T15&lt;28,T15&gt;=22),"YES","NO")))</f>
        <v/>
      </c>
      <c r="V15" s="13"/>
    </row>
    <row r="16" spans="1:23" ht="13.2" customHeight="1" x14ac:dyDescent="0.3">
      <c r="A16">
        <v>4</v>
      </c>
      <c r="B16" t="s">
        <v>89</v>
      </c>
      <c r="C16" t="s">
        <v>34</v>
      </c>
      <c r="E16" t="str">
        <f t="shared" si="0"/>
        <v/>
      </c>
      <c r="F16" t="str">
        <f t="shared" si="2"/>
        <v/>
      </c>
      <c r="K16" s="9"/>
      <c r="L16" s="10" t="s">
        <v>90</v>
      </c>
      <c r="M16" s="15" t="s">
        <v>91</v>
      </c>
      <c r="N16" s="8"/>
      <c r="O16" s="14"/>
      <c r="P16" t="s">
        <v>23</v>
      </c>
      <c r="Q16" t="s">
        <v>92</v>
      </c>
      <c r="R16" t="s">
        <v>25</v>
      </c>
      <c r="S16" t="s">
        <v>86</v>
      </c>
      <c r="U16" s="17" t="str">
        <f>IF($T$1&lt;&gt;"Cq","",IF(T16="","INVALID",IF(AND(T16&lt;28,T16&gt;=22),"VALID","INVALID")))</f>
        <v/>
      </c>
      <c r="V16" s="13"/>
      <c r="W16" s="20"/>
    </row>
    <row r="17" spans="1:22" ht="13.2" customHeight="1" x14ac:dyDescent="0.3">
      <c r="A17">
        <v>4</v>
      </c>
      <c r="B17" t="s">
        <v>93</v>
      </c>
      <c r="C17" t="s">
        <v>39</v>
      </c>
      <c r="E17" t="str">
        <f t="shared" si="0"/>
        <v/>
      </c>
      <c r="F17" t="str">
        <f t="shared" si="2"/>
        <v/>
      </c>
      <c r="K17" s="9"/>
      <c r="L17" s="10" t="s">
        <v>94</v>
      </c>
      <c r="N17" s="6"/>
      <c r="O17" s="14"/>
      <c r="P17" s="21" t="s">
        <v>23</v>
      </c>
      <c r="Q17" s="21" t="s">
        <v>92</v>
      </c>
      <c r="R17" s="21" t="s">
        <v>32</v>
      </c>
      <c r="S17" s="21" t="s">
        <v>86</v>
      </c>
      <c r="T17" s="21"/>
      <c r="U17" s="17" t="str">
        <f>IF($T$1&lt;&gt;"Cq","",IF(T17="","NO",IF(AND(T17&lt;28,T17&gt;=22),"YES","NO")))</f>
        <v/>
      </c>
      <c r="V17" s="13"/>
    </row>
    <row r="18" spans="1:22" ht="13.2" customHeight="1" x14ac:dyDescent="0.3">
      <c r="A18">
        <v>4</v>
      </c>
      <c r="B18" t="s">
        <v>95</v>
      </c>
      <c r="C18" t="s">
        <v>42</v>
      </c>
      <c r="E18" t="str">
        <f t="shared" si="0"/>
        <v/>
      </c>
      <c r="F18" t="str">
        <f t="shared" si="2"/>
        <v/>
      </c>
      <c r="K18" s="9"/>
      <c r="L18" s="10" t="s">
        <v>96</v>
      </c>
      <c r="M18" t="s">
        <v>97</v>
      </c>
      <c r="N18" s="22" t="str">
        <f>IF(OR($N$15="Int.",ISBLANK($N$15)),"",IF(OR(V6="Case 1",V6="Case 2",V6="Case 3",V6="Case 5",V6="Case 6",V6="Case 9",V6="Case 11"),"PASS","FAIL"))</f>
        <v/>
      </c>
      <c r="O18" s="14"/>
      <c r="P18" t="str">
        <f>IF(D$2="","",D$2)</f>
        <v/>
      </c>
      <c r="Q18" t="s">
        <v>98</v>
      </c>
      <c r="R18" t="s">
        <v>25</v>
      </c>
      <c r="S18" t="s">
        <v>19</v>
      </c>
      <c r="U18" s="23" t="str">
        <f t="shared" ref="U18:U28" si="5">IF($T$1&lt;&gt;"Cq","",IF(T18="","INVALID",IF(T18&lt;33,"VALID","INVALID")))</f>
        <v/>
      </c>
      <c r="V18" s="13" t="str">
        <f t="shared" ref="V18" si="6">IF(OR($N$15="Int.",ISBLANK($N$15)),"",IF(AND(U19="NO*",U21="NO*"),"Case 0",IF(U18="VALID",IF(U20="VALID",IF(U19="YES",IF(U21="YES","Case 1","Case 2"),IF(U21="YES","Case 3","Case 4")),IF(U19="YES",IF(U21="YES","Case 5","Case 6"),IF(U21="YES","Case 7","Case 8"))),IF(U20="VALID",IF(U19="YES",IF(U21="YES","Case 9","Case 10"),IF(U21="YES","Case 11","Case 12")),IF(U19="YES",IF(U21="YES","Case 13","Case 14"),IF(U21="YES","Case 15","Case 16"))))))</f>
        <v/>
      </c>
    </row>
    <row r="19" spans="1:22" ht="13.2" customHeight="1" x14ac:dyDescent="0.3">
      <c r="A19">
        <v>4</v>
      </c>
      <c r="B19" t="s">
        <v>99</v>
      </c>
      <c r="C19" t="s">
        <v>49</v>
      </c>
      <c r="E19" t="str">
        <f t="shared" si="0"/>
        <v/>
      </c>
      <c r="F19" t="str">
        <f t="shared" si="2"/>
        <v/>
      </c>
      <c r="K19" s="9"/>
      <c r="L19" s="10" t="s">
        <v>100</v>
      </c>
      <c r="M19" t="s">
        <v>101</v>
      </c>
      <c r="N19" s="22" t="str">
        <f>IF(OR($N$15="Int.",ISBLANK($N$15)),"",IF(OR(V14="Case 1",V14="Case 2",V14="Case 3",V14="Case 5",V14="Case 6",V14="Case 9",V14="Case 11"),"PASS","FAIL"))</f>
        <v/>
      </c>
      <c r="O19" s="14"/>
      <c r="P19" t="str">
        <f t="shared" ref="P19:P21" si="7">IF(D$2="","",D$2)</f>
        <v/>
      </c>
      <c r="Q19" t="s">
        <v>98</v>
      </c>
      <c r="R19" t="s">
        <v>32</v>
      </c>
      <c r="S19" t="s">
        <v>19</v>
      </c>
      <c r="U19" t="str">
        <f t="shared" ref="U19:U27" si="8">IF($T$1&lt;&gt;"Cq","",IF(T19="","NO",IF(T19&lt;33,"YES","NO*")))</f>
        <v/>
      </c>
      <c r="V19" s="13"/>
    </row>
    <row r="20" spans="1:22" ht="13.2" customHeight="1" x14ac:dyDescent="0.3">
      <c r="A20">
        <v>5</v>
      </c>
      <c r="B20" t="s">
        <v>102</v>
      </c>
      <c r="C20" t="s">
        <v>20</v>
      </c>
      <c r="E20" t="str">
        <f t="shared" si="0"/>
        <v/>
      </c>
      <c r="F20" t="str">
        <f t="shared" si="2"/>
        <v/>
      </c>
      <c r="K20" s="9"/>
      <c r="L20" s="10" t="s">
        <v>103</v>
      </c>
      <c r="M20" t="s">
        <v>104</v>
      </c>
      <c r="N20" s="22" t="str">
        <f>IF(OR($N$15="Int.",ISBLANK($N$15)),"",IF(AND(OR(ISBLANK(T10),U10="NO AMP"),OR(ISBLANK(T11),U11="NO AMP"),OR(ISBLANK(T12),U12="NO AMP"),OR(ISBLANK(T13),U13="NO AMP")),"PASS","FAIL"))</f>
        <v/>
      </c>
      <c r="O20" s="14"/>
      <c r="P20" t="str">
        <f t="shared" si="7"/>
        <v/>
      </c>
      <c r="Q20" t="s">
        <v>105</v>
      </c>
      <c r="R20" t="s">
        <v>25</v>
      </c>
      <c r="S20" t="s">
        <v>19</v>
      </c>
      <c r="U20" t="str">
        <f t="shared" si="5"/>
        <v/>
      </c>
      <c r="V20" s="13"/>
    </row>
    <row r="21" spans="1:22" ht="13.2" customHeight="1" x14ac:dyDescent="0.3">
      <c r="A21">
        <v>5</v>
      </c>
      <c r="B21" t="s">
        <v>106</v>
      </c>
      <c r="C21" t="s">
        <v>28</v>
      </c>
      <c r="E21" t="str">
        <f t="shared" si="0"/>
        <v/>
      </c>
      <c r="F21" t="str">
        <f t="shared" si="2"/>
        <v/>
      </c>
      <c r="K21" s="9"/>
      <c r="L21" s="10" t="s">
        <v>107</v>
      </c>
      <c r="M21" t="s">
        <v>108</v>
      </c>
      <c r="N21" s="22" t="str">
        <f>IF(OR($N$15="Int.",ISBLANK($N$15)),"",IF(AND(OR(ISBLANK(T2),U2="NO AMP"),OR(ISBLANK(T3),U3="NO AMP"),OR(ISBLANK(T4),U4="NO AMP"),OR(ISBLANK(T5),U5="NO AMP")),"PASS","FAIL"))</f>
        <v/>
      </c>
      <c r="O21" s="14"/>
      <c r="P21" t="str">
        <f t="shared" si="7"/>
        <v/>
      </c>
      <c r="Q21" t="s">
        <v>105</v>
      </c>
      <c r="R21" t="s">
        <v>32</v>
      </c>
      <c r="S21" t="s">
        <v>19</v>
      </c>
      <c r="U21" t="str">
        <f t="shared" si="8"/>
        <v/>
      </c>
      <c r="V21" s="13"/>
    </row>
    <row r="22" spans="1:22" ht="13.2" customHeight="1" x14ac:dyDescent="0.3">
      <c r="A22">
        <v>5</v>
      </c>
      <c r="B22" t="s">
        <v>109</v>
      </c>
      <c r="C22" t="s">
        <v>34</v>
      </c>
      <c r="E22" t="str">
        <f t="shared" si="0"/>
        <v/>
      </c>
      <c r="F22" t="str">
        <f t="shared" si="2"/>
        <v/>
      </c>
      <c r="K22" s="9"/>
      <c r="L22" s="10" t="s">
        <v>110</v>
      </c>
      <c r="M22" t="s">
        <v>111</v>
      </c>
      <c r="N22" s="22" t="str">
        <f>IF(OR($N$15="Int.",ISBLANK($N$15)),"",IF(OR(N18="PASS",N19="PASS"),IF(OR(N20="PASS",N21="PASS"),"VALID","INVALID"),"INVALID"))</f>
        <v/>
      </c>
      <c r="O22" s="14"/>
      <c r="P22" t="str">
        <f>IF(D$3="","",D$3)</f>
        <v/>
      </c>
      <c r="Q22" t="s">
        <v>112</v>
      </c>
      <c r="R22" t="s">
        <v>25</v>
      </c>
      <c r="S22" t="s">
        <v>27</v>
      </c>
      <c r="U22" t="str">
        <f t="shared" si="5"/>
        <v/>
      </c>
      <c r="V22" s="13" t="str">
        <f t="shared" ref="V22" si="9">IF(OR($N$15="Int.",ISBLANK($N$15)),"",IF(AND(U23="NO*",U25="NO*"),"Case 0",IF(U22="VALID",IF(U24="VALID",IF(U23="YES",IF(U25="YES","Case 1","Case 2"),IF(U25="YES","Case 3","Case 4")),IF(U23="YES",IF(U25="YES","Case 5","Case 6"),IF(U25="YES","Case 7","Case 8"))),IF(U24="VALID",IF(U23="YES",IF(U25="YES","Case 9","Case 10"),IF(U25="YES","Case 11","Case 12")),IF(U23="YES",IF(U25="YES","Case 13","Case 14"),IF(U25="YES","Case 15","Case 16"))))))</f>
        <v/>
      </c>
    </row>
    <row r="23" spans="1:22" ht="13.2" customHeight="1" x14ac:dyDescent="0.3">
      <c r="A23">
        <v>5</v>
      </c>
      <c r="B23" t="s">
        <v>113</v>
      </c>
      <c r="C23" t="s">
        <v>39</v>
      </c>
      <c r="E23" t="str">
        <f t="shared" si="0"/>
        <v/>
      </c>
      <c r="F23" t="str">
        <f t="shared" si="2"/>
        <v/>
      </c>
      <c r="K23" s="9"/>
      <c r="L23" s="10" t="s">
        <v>114</v>
      </c>
      <c r="O23" s="14"/>
      <c r="P23" t="str">
        <f t="shared" ref="P23:P24" si="10">IF(D$3="","",D$3)</f>
        <v/>
      </c>
      <c r="Q23" t="s">
        <v>112</v>
      </c>
      <c r="R23" t="s">
        <v>32</v>
      </c>
      <c r="S23" t="s">
        <v>27</v>
      </c>
      <c r="U23" t="str">
        <f t="shared" si="8"/>
        <v/>
      </c>
      <c r="V23" s="13"/>
    </row>
    <row r="24" spans="1:22" ht="13.2" customHeight="1" x14ac:dyDescent="0.3">
      <c r="A24">
        <v>5</v>
      </c>
      <c r="B24" t="s">
        <v>115</v>
      </c>
      <c r="C24" t="s">
        <v>42</v>
      </c>
      <c r="E24" t="str">
        <f t="shared" si="0"/>
        <v/>
      </c>
      <c r="F24" t="str">
        <f t="shared" si="2"/>
        <v/>
      </c>
      <c r="K24" s="9"/>
      <c r="L24" s="10" t="s">
        <v>116</v>
      </c>
      <c r="M24" t="s">
        <v>117</v>
      </c>
      <c r="N24" s="22" t="str">
        <f>IF(OR($N$15="Int.",ISBLANK($N$15)),"",COUNTIF(E2:E189,"Positive"))</f>
        <v/>
      </c>
      <c r="O24" s="14"/>
      <c r="P24" t="str">
        <f t="shared" si="10"/>
        <v/>
      </c>
      <c r="Q24" t="s">
        <v>118</v>
      </c>
      <c r="R24" t="s">
        <v>25</v>
      </c>
      <c r="S24" t="s">
        <v>27</v>
      </c>
      <c r="U24" t="str">
        <f t="shared" si="5"/>
        <v/>
      </c>
      <c r="V24" s="13"/>
    </row>
    <row r="25" spans="1:22" ht="13.2" customHeight="1" x14ac:dyDescent="0.3">
      <c r="A25">
        <v>5</v>
      </c>
      <c r="B25" t="s">
        <v>119</v>
      </c>
      <c r="C25" t="s">
        <v>49</v>
      </c>
      <c r="E25" t="str">
        <f t="shared" si="0"/>
        <v/>
      </c>
      <c r="F25" t="str">
        <f t="shared" si="2"/>
        <v/>
      </c>
      <c r="K25" s="9"/>
      <c r="L25" s="10" t="s">
        <v>120</v>
      </c>
      <c r="M25" t="s">
        <v>121</v>
      </c>
      <c r="N25" s="8" t="str">
        <f>IF(OR($N$15="Int.",ISBLANK($N$15)),"",COUNTIF(E2:E189,"No Result (RR)"))</f>
        <v/>
      </c>
      <c r="O25" s="14"/>
      <c r="P25" t="str">
        <f>IF(D$3="","",D$3)</f>
        <v/>
      </c>
      <c r="Q25" t="s">
        <v>118</v>
      </c>
      <c r="R25" t="s">
        <v>32</v>
      </c>
      <c r="S25" t="s">
        <v>27</v>
      </c>
      <c r="U25" t="str">
        <f t="shared" si="8"/>
        <v/>
      </c>
      <c r="V25" s="13"/>
    </row>
    <row r="26" spans="1:22" ht="13.2" customHeight="1" x14ac:dyDescent="0.3">
      <c r="A26">
        <v>7</v>
      </c>
      <c r="B26" t="s">
        <v>122</v>
      </c>
      <c r="C26" t="s">
        <v>20</v>
      </c>
      <c r="E26" t="str">
        <f t="shared" si="0"/>
        <v/>
      </c>
      <c r="F26" t="str">
        <f t="shared" si="2"/>
        <v/>
      </c>
      <c r="K26" s="9"/>
      <c r="L26" s="10" t="s">
        <v>123</v>
      </c>
      <c r="M26" t="s">
        <v>124</v>
      </c>
      <c r="N26" s="8" t="str">
        <f>IF(OR($N$15="Int.",ISBLANK($N$15)),"",COUNTIF(E2:E189,"No Result (N1)"))</f>
        <v/>
      </c>
      <c r="O26" s="14"/>
      <c r="P26" t="str">
        <f>IF(D$4="","",D$4)</f>
        <v/>
      </c>
      <c r="Q26" t="s">
        <v>125</v>
      </c>
      <c r="R26" t="s">
        <v>25</v>
      </c>
      <c r="S26" t="s">
        <v>33</v>
      </c>
      <c r="U26" t="str">
        <f t="shared" si="5"/>
        <v/>
      </c>
      <c r="V26" s="13" t="str">
        <f t="shared" ref="V26" si="11">IF(OR($N$15="Int.",ISBLANK($N$15)),"",IF(AND(U27="NO*",U29="NO*"),"Case 0",IF(U26="VALID",IF(U28="VALID",IF(U27="YES",IF(U29="YES","Case 1","Case 2"),IF(U29="YES","Case 3","Case 4")),IF(U27="YES",IF(U29="YES","Case 5","Case 6"),IF(U29="YES","Case 7","Case 8"))),IF(U28="VALID",IF(U27="YES",IF(U29="YES","Case 9","Case 10"),IF(U29="YES","Case 11","Case 12")),IF(U27="YES",IF(U29="YES","Case 13","Case 14"),IF(U29="YES","Case 15","Case 16"))))))</f>
        <v/>
      </c>
    </row>
    <row r="27" spans="1:22" ht="13.2" customHeight="1" x14ac:dyDescent="0.3">
      <c r="A27">
        <v>7</v>
      </c>
      <c r="B27" t="s">
        <v>126</v>
      </c>
      <c r="C27" t="s">
        <v>28</v>
      </c>
      <c r="E27" t="str">
        <f t="shared" si="0"/>
        <v/>
      </c>
      <c r="F27" t="str">
        <f t="shared" si="2"/>
        <v/>
      </c>
      <c r="K27" s="9"/>
      <c r="L27" s="10" t="s">
        <v>127</v>
      </c>
      <c r="M27" t="s">
        <v>128</v>
      </c>
      <c r="N27" s="8" t="str">
        <f>IF(OR($N$15="Int.",ISBLANK($N$15)),"",COUNTIF(E2:E189,"Inconclusive"))</f>
        <v/>
      </c>
      <c r="O27" s="14"/>
      <c r="P27" t="str">
        <f t="shared" ref="P27:P29" si="12">IF(D$4="","",D$4)</f>
        <v/>
      </c>
      <c r="Q27" t="s">
        <v>125</v>
      </c>
      <c r="R27" t="s">
        <v>32</v>
      </c>
      <c r="S27" t="s">
        <v>33</v>
      </c>
      <c r="U27" t="str">
        <f t="shared" si="8"/>
        <v/>
      </c>
      <c r="V27" s="13"/>
    </row>
    <row r="28" spans="1:22" ht="13.2" customHeight="1" x14ac:dyDescent="0.3">
      <c r="A28">
        <v>7</v>
      </c>
      <c r="B28" t="s">
        <v>129</v>
      </c>
      <c r="C28" t="s">
        <v>34</v>
      </c>
      <c r="E28" t="str">
        <f t="shared" si="0"/>
        <v/>
      </c>
      <c r="F28" t="str">
        <f t="shared" si="2"/>
        <v/>
      </c>
      <c r="K28" s="9"/>
      <c r="L28" s="10" t="s">
        <v>130</v>
      </c>
      <c r="M28" t="s">
        <v>131</v>
      </c>
      <c r="N28" s="8" t="str">
        <f>IF(OR($N$15="Int.",ISBLANK($N$15)),"",COUNTIF(E2:E189,"Negative"))</f>
        <v/>
      </c>
      <c r="O28" s="14"/>
      <c r="P28" t="str">
        <f t="shared" si="12"/>
        <v/>
      </c>
      <c r="Q28" t="s">
        <v>132</v>
      </c>
      <c r="R28" t="s">
        <v>25</v>
      </c>
      <c r="S28" t="s">
        <v>33</v>
      </c>
      <c r="U28" t="str">
        <f t="shared" si="5"/>
        <v/>
      </c>
      <c r="V28" s="13"/>
    </row>
    <row r="29" spans="1:22" ht="13.2" customHeight="1" x14ac:dyDescent="0.3">
      <c r="A29">
        <v>7</v>
      </c>
      <c r="B29" t="s">
        <v>133</v>
      </c>
      <c r="C29" t="s">
        <v>39</v>
      </c>
      <c r="E29" t="str">
        <f t="shared" si="0"/>
        <v/>
      </c>
      <c r="F29" t="str">
        <f t="shared" si="2"/>
        <v/>
      </c>
      <c r="K29" s="9"/>
      <c r="L29" s="10" t="s">
        <v>134</v>
      </c>
      <c r="M29" t="s">
        <v>135</v>
      </c>
      <c r="N29" s="8" t="str" cm="1">
        <f t="array" ref="N29">IF(OR($N$15="Int.",ISBLANK($N$15)),"",IF(COUNTIF(E2:E189,"Pending")=0,SUMPRODUCT(--(LEN(E2:E189)&lt;&gt;0)),_xlfn.CONCAT(SUMPRODUCT(--(LEN(E2:E189)&lt;&gt;0))," (",COUNTIF(E2:E189,"Pending")," Pending)")))</f>
        <v/>
      </c>
      <c r="O29" s="14"/>
      <c r="P29" t="str">
        <f t="shared" si="12"/>
        <v/>
      </c>
      <c r="Q29" t="s">
        <v>132</v>
      </c>
      <c r="R29" t="s">
        <v>32</v>
      </c>
      <c r="S29" t="s">
        <v>33</v>
      </c>
      <c r="U29" t="str">
        <f t="shared" ref="U29:U81" si="13">IF($T$1&lt;&gt;"Cq","",IF(T29="","NO",IF(T29&lt;33,"YES","NO*")))</f>
        <v/>
      </c>
      <c r="V29" s="13"/>
    </row>
    <row r="30" spans="1:22" ht="13.2" customHeight="1" x14ac:dyDescent="0.3">
      <c r="A30">
        <v>7</v>
      </c>
      <c r="B30" t="s">
        <v>136</v>
      </c>
      <c r="C30" t="s">
        <v>42</v>
      </c>
      <c r="E30" t="str">
        <f t="shared" si="0"/>
        <v/>
      </c>
      <c r="F30" t="str">
        <f t="shared" si="2"/>
        <v/>
      </c>
      <c r="K30" s="9"/>
      <c r="L30" s="10" t="s">
        <v>137</v>
      </c>
      <c r="N30" s="24"/>
      <c r="O30" s="14"/>
      <c r="P30" t="str">
        <f>IF(D$5="","",D$5)</f>
        <v/>
      </c>
      <c r="Q30" t="s">
        <v>138</v>
      </c>
      <c r="R30" t="s">
        <v>25</v>
      </c>
      <c r="S30" t="s">
        <v>38</v>
      </c>
      <c r="U30" t="str">
        <f t="shared" ref="U30:U80" si="14">IF($T$1&lt;&gt;"Cq","",IF(T30="","INVALID",IF(T30&lt;33,"VALID","INVALID")))</f>
        <v/>
      </c>
      <c r="V30" s="13" t="str">
        <f t="shared" ref="V30" si="15">IF(OR($N$15="Int.",ISBLANK($N$15)),"",IF(AND(U31="NO*",U33="NO*"),"Case 0",IF(U30="VALID",IF(U32="VALID",IF(U31="YES",IF(U33="YES","Case 1","Case 2"),IF(U33="YES","Case 3","Case 4")),IF(U31="YES",IF(U33="YES","Case 5","Case 6"),IF(U33="YES","Case 7","Case 8"))),IF(U32="VALID",IF(U31="YES",IF(U33="YES","Case 9","Case 10"),IF(U33="YES","Case 11","Case 12")),IF(U31="YES",IF(U33="YES","Case 13","Case 14"),IF(U33="YES","Case 15","Case 16"))))))</f>
        <v/>
      </c>
    </row>
    <row r="31" spans="1:22" ht="13.2" customHeight="1" x14ac:dyDescent="0.3">
      <c r="A31">
        <v>7</v>
      </c>
      <c r="B31" t="s">
        <v>139</v>
      </c>
      <c r="C31" t="s">
        <v>49</v>
      </c>
      <c r="E31" t="str">
        <f t="shared" si="0"/>
        <v/>
      </c>
      <c r="F31" t="str">
        <f t="shared" si="2"/>
        <v/>
      </c>
      <c r="K31" s="9"/>
      <c r="L31" s="10" t="s">
        <v>140</v>
      </c>
      <c r="M31" t="s">
        <v>141</v>
      </c>
      <c r="N31" s="15"/>
      <c r="O31" s="14"/>
      <c r="P31" t="str">
        <f t="shared" ref="P31:P33" si="16">IF(D$5="","",D$5)</f>
        <v/>
      </c>
      <c r="Q31" t="s">
        <v>138</v>
      </c>
      <c r="R31" t="s">
        <v>32</v>
      </c>
      <c r="S31" t="s">
        <v>38</v>
      </c>
      <c r="U31" t="str">
        <f t="shared" si="13"/>
        <v/>
      </c>
      <c r="V31" s="13"/>
    </row>
    <row r="32" spans="1:22" ht="13.2" customHeight="1" x14ac:dyDescent="0.3">
      <c r="A32">
        <v>8</v>
      </c>
      <c r="B32" t="s">
        <v>142</v>
      </c>
      <c r="C32" t="s">
        <v>20</v>
      </c>
      <c r="E32" t="str">
        <f t="shared" si="0"/>
        <v/>
      </c>
      <c r="F32" t="str">
        <f t="shared" si="2"/>
        <v/>
      </c>
      <c r="K32" s="9"/>
      <c r="L32" s="25" t="s">
        <v>143</v>
      </c>
      <c r="M32" s="26"/>
      <c r="N32" s="26"/>
      <c r="O32" s="27"/>
      <c r="P32" t="str">
        <f t="shared" si="16"/>
        <v/>
      </c>
      <c r="Q32" t="s">
        <v>144</v>
      </c>
      <c r="R32" t="s">
        <v>25</v>
      </c>
      <c r="S32" t="s">
        <v>38</v>
      </c>
      <c r="U32" t="str">
        <f t="shared" si="14"/>
        <v/>
      </c>
      <c r="V32" s="13"/>
    </row>
    <row r="33" spans="1:22" ht="13.2" customHeight="1" x14ac:dyDescent="0.3">
      <c r="A33">
        <v>8</v>
      </c>
      <c r="B33" t="s">
        <v>145</v>
      </c>
      <c r="C33" t="s">
        <v>28</v>
      </c>
      <c r="E33" t="str">
        <f t="shared" si="0"/>
        <v/>
      </c>
      <c r="F33" t="str">
        <f t="shared" si="2"/>
        <v/>
      </c>
      <c r="K33" s="9"/>
      <c r="L33" s="25" t="s">
        <v>146</v>
      </c>
      <c r="M33" s="46"/>
      <c r="N33" s="46"/>
      <c r="O33" s="27"/>
      <c r="P33" t="str">
        <f t="shared" si="16"/>
        <v/>
      </c>
      <c r="Q33" t="s">
        <v>144</v>
      </c>
      <c r="R33" t="s">
        <v>32</v>
      </c>
      <c r="S33" t="s">
        <v>38</v>
      </c>
      <c r="U33" t="str">
        <f t="shared" si="13"/>
        <v/>
      </c>
      <c r="V33" s="13"/>
    </row>
    <row r="34" spans="1:22" ht="13.2" customHeight="1" x14ac:dyDescent="0.3">
      <c r="A34">
        <v>8</v>
      </c>
      <c r="B34" t="s">
        <v>147</v>
      </c>
      <c r="C34" t="s">
        <v>34</v>
      </c>
      <c r="E34" t="str">
        <f t="shared" si="0"/>
        <v/>
      </c>
      <c r="F34" t="str">
        <f t="shared" si="2"/>
        <v/>
      </c>
      <c r="K34" s="9"/>
      <c r="L34" s="25" t="s">
        <v>148</v>
      </c>
      <c r="M34" s="28"/>
      <c r="N34" s="28"/>
      <c r="O34" s="29"/>
      <c r="P34" t="str">
        <f>IF(D$6="","",D$6)</f>
        <v/>
      </c>
      <c r="Q34" t="s">
        <v>149</v>
      </c>
      <c r="R34" t="s">
        <v>25</v>
      </c>
      <c r="S34" t="s">
        <v>41</v>
      </c>
      <c r="U34" t="str">
        <f t="shared" si="14"/>
        <v/>
      </c>
      <c r="V34" s="13" t="str">
        <f t="shared" ref="V34" si="17">IF(OR($N$15="Int.",ISBLANK($N$15)),"",IF(AND(U35="NO*",U37="NO*"),"Case 0",IF(U34="VALID",IF(U36="VALID",IF(U35="YES",IF(U37="YES","Case 1","Case 2"),IF(U37="YES","Case 3","Case 4")),IF(U35="YES",IF(U37="YES","Case 5","Case 6"),IF(U37="YES","Case 7","Case 8"))),IF(U36="VALID",IF(U35="YES",IF(U37="YES","Case 9","Case 10"),IF(U37="YES","Case 11","Case 12")),IF(U35="YES",IF(U37="YES","Case 13","Case 14"),IF(U37="YES","Case 15","Case 16"))))))</f>
        <v/>
      </c>
    </row>
    <row r="35" spans="1:22" ht="13.2" customHeight="1" x14ac:dyDescent="0.3">
      <c r="A35">
        <v>8</v>
      </c>
      <c r="B35" t="s">
        <v>150</v>
      </c>
      <c r="C35" t="s">
        <v>39</v>
      </c>
      <c r="E35" t="str">
        <f t="shared" si="0"/>
        <v/>
      </c>
      <c r="F35" t="str">
        <f t="shared" si="2"/>
        <v/>
      </c>
      <c r="K35" s="9"/>
      <c r="L35" s="25" t="s">
        <v>151</v>
      </c>
      <c r="M35" s="46"/>
      <c r="N35" s="46"/>
      <c r="O35" s="29"/>
      <c r="P35" t="str">
        <f t="shared" ref="P35:P37" si="18">IF(D$6="","",D$6)</f>
        <v/>
      </c>
      <c r="Q35" t="s">
        <v>149</v>
      </c>
      <c r="R35" t="s">
        <v>32</v>
      </c>
      <c r="S35" t="s">
        <v>41</v>
      </c>
      <c r="U35" t="str">
        <f t="shared" si="13"/>
        <v/>
      </c>
      <c r="V35" s="13"/>
    </row>
    <row r="36" spans="1:22" ht="13.2" customHeight="1" x14ac:dyDescent="0.3">
      <c r="A36">
        <v>8</v>
      </c>
      <c r="B36" t="s">
        <v>152</v>
      </c>
      <c r="C36" t="s">
        <v>42</v>
      </c>
      <c r="E36" t="str">
        <f t="shared" si="0"/>
        <v/>
      </c>
      <c r="F36" t="str">
        <f t="shared" si="2"/>
        <v/>
      </c>
      <c r="K36" s="9"/>
      <c r="L36" s="25" t="s">
        <v>153</v>
      </c>
      <c r="M36" s="30"/>
      <c r="N36" s="30"/>
      <c r="O36" s="29"/>
      <c r="P36" t="str">
        <f t="shared" si="18"/>
        <v/>
      </c>
      <c r="Q36" t="s">
        <v>154</v>
      </c>
      <c r="R36" t="s">
        <v>25</v>
      </c>
      <c r="S36" t="s">
        <v>41</v>
      </c>
      <c r="U36" t="str">
        <f t="shared" si="14"/>
        <v/>
      </c>
      <c r="V36" s="13"/>
    </row>
    <row r="37" spans="1:22" ht="13.2" customHeight="1" x14ac:dyDescent="0.3">
      <c r="A37">
        <v>8</v>
      </c>
      <c r="B37" t="s">
        <v>155</v>
      </c>
      <c r="C37" t="s">
        <v>49</v>
      </c>
      <c r="E37" t="str">
        <f t="shared" si="0"/>
        <v/>
      </c>
      <c r="F37" t="str">
        <f t="shared" si="2"/>
        <v/>
      </c>
      <c r="K37" s="9"/>
      <c r="L37" s="25" t="s">
        <v>156</v>
      </c>
      <c r="M37" s="28"/>
      <c r="N37" s="28"/>
      <c r="O37" s="29"/>
      <c r="P37" t="str">
        <f t="shared" si="18"/>
        <v/>
      </c>
      <c r="Q37" t="s">
        <v>154</v>
      </c>
      <c r="R37" t="s">
        <v>32</v>
      </c>
      <c r="S37" t="s">
        <v>41</v>
      </c>
      <c r="U37" t="str">
        <f t="shared" si="13"/>
        <v/>
      </c>
      <c r="V37" s="13"/>
    </row>
    <row r="38" spans="1:22" ht="13.2" customHeight="1" x14ac:dyDescent="0.3">
      <c r="A38">
        <v>10</v>
      </c>
      <c r="B38" t="s">
        <v>157</v>
      </c>
      <c r="C38" t="s">
        <v>20</v>
      </c>
      <c r="E38" t="str">
        <f t="shared" si="0"/>
        <v/>
      </c>
      <c r="F38" t="str">
        <f t="shared" si="2"/>
        <v/>
      </c>
      <c r="K38" s="9"/>
      <c r="L38" s="25" t="s">
        <v>158</v>
      </c>
      <c r="M38" s="28"/>
      <c r="N38" s="28"/>
      <c r="O38" s="29"/>
      <c r="P38" t="str">
        <f>IF(D$7="","",D$7)</f>
        <v/>
      </c>
      <c r="Q38" t="s">
        <v>159</v>
      </c>
      <c r="R38" t="s">
        <v>25</v>
      </c>
      <c r="S38" t="s">
        <v>48</v>
      </c>
      <c r="U38" t="str">
        <f t="shared" si="14"/>
        <v/>
      </c>
      <c r="V38" s="13" t="str">
        <f t="shared" ref="V38" si="19">IF(OR($N$15="Int.",ISBLANK($N$15)),"",IF(AND(U39="NO*",U41="NO*"),"Case 0",IF(U38="VALID",IF(U40="VALID",IF(U39="YES",IF(U41="YES","Case 1","Case 2"),IF(U41="YES","Case 3","Case 4")),IF(U39="YES",IF(U41="YES","Case 5","Case 6"),IF(U41="YES","Case 7","Case 8"))),IF(U40="VALID",IF(U39="YES",IF(U41="YES","Case 9","Case 10"),IF(U41="YES","Case 11","Case 12")),IF(U39="YES",IF(U41="YES","Case 13","Case 14"),IF(U41="YES","Case 15","Case 16"))))))</f>
        <v/>
      </c>
    </row>
    <row r="39" spans="1:22" ht="13.2" customHeight="1" x14ac:dyDescent="0.3">
      <c r="A39">
        <v>10</v>
      </c>
      <c r="B39" t="s">
        <v>160</v>
      </c>
      <c r="C39" t="s">
        <v>28</v>
      </c>
      <c r="E39" t="str">
        <f t="shared" si="0"/>
        <v/>
      </c>
      <c r="F39" t="str">
        <f t="shared" si="2"/>
        <v/>
      </c>
      <c r="K39" s="9"/>
      <c r="L39" s="25" t="s">
        <v>161</v>
      </c>
      <c r="M39" s="30"/>
      <c r="N39" s="28"/>
      <c r="O39" s="29"/>
      <c r="P39" t="str">
        <f t="shared" ref="P39:P40" si="20">IF(D$7="","",D$7)</f>
        <v/>
      </c>
      <c r="Q39" t="s">
        <v>159</v>
      </c>
      <c r="R39" t="s">
        <v>32</v>
      </c>
      <c r="S39" t="s">
        <v>48</v>
      </c>
      <c r="U39" t="str">
        <f t="shared" si="13"/>
        <v/>
      </c>
      <c r="V39" s="13"/>
    </row>
    <row r="40" spans="1:22" ht="13.2" customHeight="1" x14ac:dyDescent="0.3">
      <c r="A40">
        <v>10</v>
      </c>
      <c r="B40" t="s">
        <v>162</v>
      </c>
      <c r="C40" t="s">
        <v>34</v>
      </c>
      <c r="E40" t="str">
        <f t="shared" si="0"/>
        <v/>
      </c>
      <c r="F40" t="str">
        <f t="shared" si="2"/>
        <v/>
      </c>
      <c r="K40" s="9"/>
      <c r="L40" s="25" t="s">
        <v>163</v>
      </c>
      <c r="M40" s="28"/>
      <c r="N40" s="28"/>
      <c r="O40" s="29"/>
      <c r="P40" t="str">
        <f t="shared" si="20"/>
        <v/>
      </c>
      <c r="Q40" t="s">
        <v>164</v>
      </c>
      <c r="R40" t="s">
        <v>25</v>
      </c>
      <c r="S40" t="s">
        <v>48</v>
      </c>
      <c r="U40" t="str">
        <f t="shared" si="14"/>
        <v/>
      </c>
      <c r="V40" s="13"/>
    </row>
    <row r="41" spans="1:22" ht="13.2" customHeight="1" x14ac:dyDescent="0.3">
      <c r="A41">
        <v>10</v>
      </c>
      <c r="B41" t="s">
        <v>165</v>
      </c>
      <c r="C41" t="s">
        <v>39</v>
      </c>
      <c r="E41" t="str">
        <f t="shared" si="0"/>
        <v/>
      </c>
      <c r="F41" t="str">
        <f t="shared" si="2"/>
        <v/>
      </c>
      <c r="K41" s="9"/>
      <c r="L41" s="25" t="s">
        <v>166</v>
      </c>
      <c r="M41" s="28"/>
      <c r="N41" s="28"/>
      <c r="O41" s="29"/>
      <c r="P41" t="str">
        <f>IF(D$7="","",D$7)</f>
        <v/>
      </c>
      <c r="Q41" t="s">
        <v>164</v>
      </c>
      <c r="R41" t="s">
        <v>32</v>
      </c>
      <c r="S41" t="s">
        <v>48</v>
      </c>
      <c r="U41" t="str">
        <f t="shared" si="13"/>
        <v/>
      </c>
      <c r="V41" s="13"/>
    </row>
    <row r="42" spans="1:22" ht="13.2" customHeight="1" x14ac:dyDescent="0.3">
      <c r="A42">
        <v>10</v>
      </c>
      <c r="B42" t="s">
        <v>167</v>
      </c>
      <c r="C42" t="s">
        <v>42</v>
      </c>
      <c r="E42" t="str">
        <f t="shared" si="0"/>
        <v/>
      </c>
      <c r="F42" t="str">
        <f t="shared" si="2"/>
        <v/>
      </c>
      <c r="K42" s="9"/>
      <c r="L42" s="25" t="s">
        <v>168</v>
      </c>
      <c r="M42" s="28"/>
      <c r="N42" s="28"/>
      <c r="O42" s="29"/>
      <c r="P42" t="str">
        <f>IF(D$8="","",D$8)</f>
        <v/>
      </c>
      <c r="Q42" t="s">
        <v>169</v>
      </c>
      <c r="R42" t="s">
        <v>25</v>
      </c>
      <c r="S42" t="s">
        <v>53</v>
      </c>
      <c r="U42" t="str">
        <f t="shared" si="14"/>
        <v/>
      </c>
      <c r="V42" s="13" t="str">
        <f t="shared" ref="V42" si="21">IF(OR($N$15="Int.",ISBLANK($N$15)),"",IF(AND(U43="NO*",U45="NO*"),"Case 0",IF(U42="VALID",IF(U44="VALID",IF(U43="YES",IF(U45="YES","Case 1","Case 2"),IF(U45="YES","Case 3","Case 4")),IF(U43="YES",IF(U45="YES","Case 5","Case 6"),IF(U45="YES","Case 7","Case 8"))),IF(U44="VALID",IF(U43="YES",IF(U45="YES","Case 9","Case 10"),IF(U45="YES","Case 11","Case 12")),IF(U43="YES",IF(U45="YES","Case 13","Case 14"),IF(U45="YES","Case 15","Case 16"))))))</f>
        <v/>
      </c>
    </row>
    <row r="43" spans="1:22" ht="13.2" customHeight="1" x14ac:dyDescent="0.3">
      <c r="A43">
        <v>10</v>
      </c>
      <c r="B43" t="s">
        <v>170</v>
      </c>
      <c r="C43" t="s">
        <v>49</v>
      </c>
      <c r="E43" t="str">
        <f t="shared" si="0"/>
        <v/>
      </c>
      <c r="F43" t="str">
        <f t="shared" si="2"/>
        <v/>
      </c>
      <c r="K43" s="9"/>
      <c r="L43" s="25" t="s">
        <v>171</v>
      </c>
      <c r="M43" s="28"/>
      <c r="N43" s="28"/>
      <c r="O43" s="29"/>
      <c r="P43" t="str">
        <f t="shared" ref="P43:P45" si="22">IF(D$8="","",D$8)</f>
        <v/>
      </c>
      <c r="Q43" t="s">
        <v>169</v>
      </c>
      <c r="R43" t="s">
        <v>32</v>
      </c>
      <c r="S43" t="s">
        <v>53</v>
      </c>
      <c r="U43" t="str">
        <f t="shared" si="13"/>
        <v/>
      </c>
      <c r="V43" s="13"/>
    </row>
    <row r="44" spans="1:22" ht="13.2" customHeight="1" x14ac:dyDescent="0.3">
      <c r="A44">
        <v>11</v>
      </c>
      <c r="B44" t="s">
        <v>172</v>
      </c>
      <c r="C44" t="s">
        <v>20</v>
      </c>
      <c r="E44" t="str">
        <f t="shared" si="0"/>
        <v/>
      </c>
      <c r="F44" t="str">
        <f t="shared" si="2"/>
        <v/>
      </c>
      <c r="K44" s="9"/>
      <c r="L44" s="25" t="s">
        <v>173</v>
      </c>
      <c r="M44" s="28"/>
      <c r="N44" s="28"/>
      <c r="O44" s="29"/>
      <c r="P44" t="str">
        <f t="shared" si="22"/>
        <v/>
      </c>
      <c r="Q44" t="s">
        <v>174</v>
      </c>
      <c r="R44" t="s">
        <v>25</v>
      </c>
      <c r="S44" t="s">
        <v>53</v>
      </c>
      <c r="U44" t="str">
        <f t="shared" si="14"/>
        <v/>
      </c>
      <c r="V44" s="13"/>
    </row>
    <row r="45" spans="1:22" ht="13.2" customHeight="1" x14ac:dyDescent="0.3">
      <c r="A45">
        <v>11</v>
      </c>
      <c r="B45" t="s">
        <v>175</v>
      </c>
      <c r="C45" t="s">
        <v>28</v>
      </c>
      <c r="E45" t="str">
        <f t="shared" si="0"/>
        <v/>
      </c>
      <c r="F45" t="str">
        <f t="shared" si="2"/>
        <v/>
      </c>
      <c r="K45" s="9"/>
      <c r="L45" s="25" t="s">
        <v>176</v>
      </c>
      <c r="M45" s="28"/>
      <c r="N45" s="28"/>
      <c r="O45" s="29"/>
      <c r="P45" t="str">
        <f t="shared" si="22"/>
        <v/>
      </c>
      <c r="Q45" t="s">
        <v>174</v>
      </c>
      <c r="R45" t="s">
        <v>32</v>
      </c>
      <c r="S45" t="s">
        <v>53</v>
      </c>
      <c r="U45" t="str">
        <f t="shared" si="13"/>
        <v/>
      </c>
      <c r="V45" s="13"/>
    </row>
    <row r="46" spans="1:22" ht="13.2" customHeight="1" x14ac:dyDescent="0.3">
      <c r="A46">
        <v>11</v>
      </c>
      <c r="B46" t="s">
        <v>177</v>
      </c>
      <c r="C46" t="s">
        <v>34</v>
      </c>
      <c r="E46" t="str">
        <f t="shared" si="0"/>
        <v/>
      </c>
      <c r="F46" t="str">
        <f t="shared" si="2"/>
        <v/>
      </c>
      <c r="K46" s="9"/>
      <c r="L46" s="25" t="s">
        <v>178</v>
      </c>
      <c r="M46" s="28"/>
      <c r="N46" s="28"/>
      <c r="O46" s="29"/>
      <c r="P46" t="str">
        <f>IF(D$9="","",D$9)</f>
        <v/>
      </c>
      <c r="Q46" t="s">
        <v>179</v>
      </c>
      <c r="R46" t="s">
        <v>25</v>
      </c>
      <c r="S46" t="s">
        <v>58</v>
      </c>
      <c r="U46" t="str">
        <f t="shared" si="14"/>
        <v/>
      </c>
      <c r="V46" s="13" t="str">
        <f t="shared" ref="V46" si="23">IF(OR($N$15="Int.",ISBLANK($N$15)),"",IF(AND(U47="NO*",U49="NO*"),"Case 0",IF(U46="VALID",IF(U48="VALID",IF(U47="YES",IF(U49="YES","Case 1","Case 2"),IF(U49="YES","Case 3","Case 4")),IF(U47="YES",IF(U49="YES","Case 5","Case 6"),IF(U49="YES","Case 7","Case 8"))),IF(U48="VALID",IF(U47="YES",IF(U49="YES","Case 9","Case 10"),IF(U49="YES","Case 11","Case 12")),IF(U47="YES",IF(U49="YES","Case 13","Case 14"),IF(U49="YES","Case 15","Case 16"))))))</f>
        <v/>
      </c>
    </row>
    <row r="47" spans="1:22" ht="13.2" customHeight="1" x14ac:dyDescent="0.3">
      <c r="A47">
        <v>11</v>
      </c>
      <c r="B47" t="s">
        <v>180</v>
      </c>
      <c r="C47" t="s">
        <v>39</v>
      </c>
      <c r="E47" t="str">
        <f t="shared" si="0"/>
        <v/>
      </c>
      <c r="F47" t="str">
        <f t="shared" si="2"/>
        <v/>
      </c>
      <c r="K47" s="9"/>
      <c r="L47" s="25" t="s">
        <v>181</v>
      </c>
      <c r="M47" s="28"/>
      <c r="N47" s="28"/>
      <c r="O47" s="29"/>
      <c r="P47" t="str">
        <f t="shared" ref="P47:P49" si="24">IF(D$9="","",D$9)</f>
        <v/>
      </c>
      <c r="Q47" t="s">
        <v>179</v>
      </c>
      <c r="R47" t="s">
        <v>32</v>
      </c>
      <c r="S47" t="s">
        <v>58</v>
      </c>
      <c r="U47" t="str">
        <f t="shared" si="13"/>
        <v/>
      </c>
      <c r="V47" s="13"/>
    </row>
    <row r="48" spans="1:22" ht="13.2" customHeight="1" x14ac:dyDescent="0.3">
      <c r="A48">
        <v>11</v>
      </c>
      <c r="B48" t="s">
        <v>182</v>
      </c>
      <c r="C48" t="s">
        <v>42</v>
      </c>
      <c r="E48" t="str">
        <f t="shared" si="0"/>
        <v/>
      </c>
      <c r="F48" t="str">
        <f t="shared" si="2"/>
        <v/>
      </c>
      <c r="K48" s="9"/>
      <c r="L48" s="25" t="s">
        <v>183</v>
      </c>
      <c r="M48" s="28"/>
      <c r="N48" s="28"/>
      <c r="O48" s="29"/>
      <c r="P48" t="str">
        <f t="shared" si="24"/>
        <v/>
      </c>
      <c r="Q48" t="s">
        <v>184</v>
      </c>
      <c r="R48" t="s">
        <v>25</v>
      </c>
      <c r="S48" t="s">
        <v>58</v>
      </c>
      <c r="U48" t="str">
        <f t="shared" si="14"/>
        <v/>
      </c>
      <c r="V48" s="13"/>
    </row>
    <row r="49" spans="1:22" ht="13.2" customHeight="1" x14ac:dyDescent="0.3">
      <c r="A49" s="21">
        <v>11</v>
      </c>
      <c r="B49" s="21" t="s">
        <v>185</v>
      </c>
      <c r="C49" s="21" t="s">
        <v>49</v>
      </c>
      <c r="D49" s="21"/>
      <c r="E49" s="21" t="str">
        <f t="shared" si="0"/>
        <v/>
      </c>
      <c r="F49" s="21" t="str">
        <f t="shared" si="2"/>
        <v/>
      </c>
      <c r="G49" s="31"/>
      <c r="H49" s="21"/>
      <c r="I49" s="21"/>
      <c r="J49" s="21"/>
      <c r="K49" s="32"/>
      <c r="L49" s="25" t="s">
        <v>186</v>
      </c>
      <c r="M49" s="28"/>
      <c r="N49" s="28"/>
      <c r="O49" s="29"/>
      <c r="P49" t="str">
        <f t="shared" si="24"/>
        <v/>
      </c>
      <c r="Q49" t="s">
        <v>184</v>
      </c>
      <c r="R49" t="s">
        <v>32</v>
      </c>
      <c r="S49" t="s">
        <v>58</v>
      </c>
      <c r="U49" t="str">
        <f t="shared" si="13"/>
        <v/>
      </c>
      <c r="V49" s="13"/>
    </row>
    <row r="50" spans="1:22" ht="13.2" customHeight="1" x14ac:dyDescent="0.3">
      <c r="A50">
        <v>1</v>
      </c>
      <c r="B50" t="s">
        <v>187</v>
      </c>
      <c r="C50" t="s">
        <v>20</v>
      </c>
      <c r="E50" t="str">
        <f t="shared" si="0"/>
        <v/>
      </c>
      <c r="F50" t="str">
        <f t="shared" si="2"/>
        <v/>
      </c>
      <c r="K50" s="9"/>
      <c r="L50" s="25" t="s">
        <v>188</v>
      </c>
      <c r="M50" s="28"/>
      <c r="N50" s="28"/>
      <c r="O50" s="29"/>
      <c r="P50" t="str">
        <f>IF(D$10="","",D$10)</f>
        <v/>
      </c>
      <c r="Q50" t="s">
        <v>189</v>
      </c>
      <c r="R50" t="s">
        <v>25</v>
      </c>
      <c r="S50" t="s">
        <v>62</v>
      </c>
      <c r="U50" t="str">
        <f t="shared" si="14"/>
        <v/>
      </c>
      <c r="V50" s="13" t="str">
        <f t="shared" ref="V50" si="25">IF(OR($N$15="Int.",ISBLANK($N$15)),"",IF(AND(U51="NO*",U53="NO*"),"Case 0",IF(U50="VALID",IF(U52="VALID",IF(U51="YES",IF(U53="YES","Case 1","Case 2"),IF(U53="YES","Case 3","Case 4")),IF(U51="YES",IF(U53="YES","Case 5","Case 6"),IF(U53="YES","Case 7","Case 8"))),IF(U52="VALID",IF(U51="YES",IF(U53="YES","Case 9","Case 10"),IF(U53="YES","Case 11","Case 12")),IF(U51="YES",IF(U53="YES","Case 13","Case 14"),IF(U53="YES","Case 15","Case 16"))))))</f>
        <v/>
      </c>
    </row>
    <row r="51" spans="1:22" ht="13.2" customHeight="1" x14ac:dyDescent="0.3">
      <c r="A51">
        <v>1</v>
      </c>
      <c r="B51" t="s">
        <v>190</v>
      </c>
      <c r="C51" t="s">
        <v>28</v>
      </c>
      <c r="E51" t="str">
        <f t="shared" si="0"/>
        <v/>
      </c>
      <c r="F51" t="str">
        <f t="shared" si="2"/>
        <v/>
      </c>
      <c r="K51" s="9"/>
      <c r="L51" s="25" t="s">
        <v>191</v>
      </c>
      <c r="M51" s="28"/>
      <c r="N51" s="28"/>
      <c r="O51" s="29"/>
      <c r="P51" t="str">
        <f t="shared" ref="P51:P53" si="26">IF(D$10="","",D$10)</f>
        <v/>
      </c>
      <c r="Q51" t="s">
        <v>189</v>
      </c>
      <c r="R51" t="s">
        <v>32</v>
      </c>
      <c r="S51" t="s">
        <v>62</v>
      </c>
      <c r="U51" t="str">
        <f t="shared" si="13"/>
        <v/>
      </c>
      <c r="V51" s="13"/>
    </row>
    <row r="52" spans="1:22" ht="13.2" customHeight="1" x14ac:dyDescent="0.3">
      <c r="A52">
        <v>1</v>
      </c>
      <c r="B52" t="s">
        <v>192</v>
      </c>
      <c r="C52" t="s">
        <v>34</v>
      </c>
      <c r="E52" t="str">
        <f t="shared" si="0"/>
        <v/>
      </c>
      <c r="F52" t="str">
        <f t="shared" si="2"/>
        <v/>
      </c>
      <c r="K52" s="9"/>
      <c r="L52" s="25" t="s">
        <v>193</v>
      </c>
      <c r="M52" s="28"/>
      <c r="N52" s="28"/>
      <c r="O52" s="29"/>
      <c r="P52" t="str">
        <f t="shared" si="26"/>
        <v/>
      </c>
      <c r="Q52" t="s">
        <v>194</v>
      </c>
      <c r="R52" t="s">
        <v>25</v>
      </c>
      <c r="S52" t="s">
        <v>62</v>
      </c>
      <c r="U52" t="str">
        <f t="shared" si="14"/>
        <v/>
      </c>
      <c r="V52" s="13"/>
    </row>
    <row r="53" spans="1:22" ht="13.2" customHeight="1" x14ac:dyDescent="0.3">
      <c r="A53">
        <v>1</v>
      </c>
      <c r="B53" t="s">
        <v>195</v>
      </c>
      <c r="C53" t="s">
        <v>39</v>
      </c>
      <c r="E53" t="str">
        <f t="shared" si="0"/>
        <v/>
      </c>
      <c r="F53" t="str">
        <f t="shared" si="2"/>
        <v/>
      </c>
      <c r="K53" s="9"/>
      <c r="L53" s="25" t="s">
        <v>196</v>
      </c>
      <c r="M53" s="28"/>
      <c r="N53" s="28"/>
      <c r="O53" s="29"/>
      <c r="P53" t="str">
        <f t="shared" si="26"/>
        <v/>
      </c>
      <c r="Q53" t="s">
        <v>194</v>
      </c>
      <c r="R53" t="s">
        <v>32</v>
      </c>
      <c r="S53" t="s">
        <v>62</v>
      </c>
      <c r="U53" t="str">
        <f t="shared" si="13"/>
        <v/>
      </c>
      <c r="V53" s="13"/>
    </row>
    <row r="54" spans="1:22" ht="13.2" customHeight="1" x14ac:dyDescent="0.3">
      <c r="A54">
        <v>1</v>
      </c>
      <c r="B54" t="s">
        <v>197</v>
      </c>
      <c r="C54" t="s">
        <v>42</v>
      </c>
      <c r="E54" t="str">
        <f t="shared" si="0"/>
        <v/>
      </c>
      <c r="F54" t="str">
        <f t="shared" si="2"/>
        <v/>
      </c>
      <c r="K54" s="9"/>
      <c r="L54" s="25" t="s">
        <v>198</v>
      </c>
      <c r="M54" s="28"/>
      <c r="N54" s="28"/>
      <c r="O54" s="29"/>
      <c r="P54" t="str">
        <f>IF(D$11="","",D$11)</f>
        <v/>
      </c>
      <c r="Q54" t="s">
        <v>199</v>
      </c>
      <c r="R54" t="s">
        <v>25</v>
      </c>
      <c r="S54" t="s">
        <v>68</v>
      </c>
      <c r="U54" t="str">
        <f t="shared" si="14"/>
        <v/>
      </c>
      <c r="V54" s="13" t="str">
        <f t="shared" ref="V54" si="27">IF(OR($N$15="Int.",ISBLANK($N$15)),"",IF(AND(U55="NO*",U57="NO*"),"Case 0",IF(U54="VALID",IF(U56="VALID",IF(U55="YES",IF(U57="YES","Case 1","Case 2"),IF(U57="YES","Case 3","Case 4")),IF(U55="YES",IF(U57="YES","Case 5","Case 6"),IF(U57="YES","Case 7","Case 8"))),IF(U56="VALID",IF(U55="YES",IF(U57="YES","Case 9","Case 10"),IF(U57="YES","Case 11","Case 12")),IF(U55="YES",IF(U57="YES","Case 13","Case 14"),IF(U57="YES","Case 15","Case 16"))))))</f>
        <v/>
      </c>
    </row>
    <row r="55" spans="1:22" ht="13.2" customHeight="1" x14ac:dyDescent="0.3">
      <c r="A55">
        <v>1</v>
      </c>
      <c r="B55" t="s">
        <v>200</v>
      </c>
      <c r="C55" t="s">
        <v>49</v>
      </c>
      <c r="E55" t="str">
        <f t="shared" si="0"/>
        <v/>
      </c>
      <c r="F55" t="str">
        <f t="shared" si="2"/>
        <v/>
      </c>
      <c r="K55" s="9"/>
      <c r="L55" s="25" t="s">
        <v>201</v>
      </c>
      <c r="M55" s="28"/>
      <c r="N55" s="28"/>
      <c r="O55" s="29"/>
      <c r="P55" t="str">
        <f t="shared" ref="P55:P57" si="28">IF(D$11="","",D$11)</f>
        <v/>
      </c>
      <c r="Q55" t="s">
        <v>199</v>
      </c>
      <c r="R55" t="s">
        <v>32</v>
      </c>
      <c r="S55" t="s">
        <v>68</v>
      </c>
      <c r="U55" t="str">
        <f t="shared" si="13"/>
        <v/>
      </c>
      <c r="V55" s="13"/>
    </row>
    <row r="56" spans="1:22" ht="13.2" customHeight="1" x14ac:dyDescent="0.3">
      <c r="A56">
        <v>2</v>
      </c>
      <c r="B56" t="s">
        <v>202</v>
      </c>
      <c r="C56" t="s">
        <v>20</v>
      </c>
      <c r="E56" t="str">
        <f t="shared" si="0"/>
        <v/>
      </c>
      <c r="F56" t="str">
        <f t="shared" si="2"/>
        <v/>
      </c>
      <c r="K56" s="9"/>
      <c r="L56" s="25" t="s">
        <v>203</v>
      </c>
      <c r="M56" s="28"/>
      <c r="N56" s="28"/>
      <c r="O56" s="29"/>
      <c r="P56" t="str">
        <f t="shared" si="28"/>
        <v/>
      </c>
      <c r="Q56" t="s">
        <v>204</v>
      </c>
      <c r="R56" t="s">
        <v>25</v>
      </c>
      <c r="S56" t="s">
        <v>68</v>
      </c>
      <c r="U56" t="str">
        <f t="shared" si="14"/>
        <v/>
      </c>
      <c r="V56" s="13"/>
    </row>
    <row r="57" spans="1:22" ht="13.2" customHeight="1" x14ac:dyDescent="0.3">
      <c r="A57">
        <v>2</v>
      </c>
      <c r="B57" t="s">
        <v>205</v>
      </c>
      <c r="C57" t="s">
        <v>28</v>
      </c>
      <c r="E57" t="str">
        <f t="shared" si="0"/>
        <v/>
      </c>
      <c r="F57" t="str">
        <f t="shared" si="2"/>
        <v/>
      </c>
      <c r="K57" s="9"/>
      <c r="L57" s="25" t="s">
        <v>206</v>
      </c>
      <c r="M57" s="28"/>
      <c r="N57" s="28"/>
      <c r="O57" s="29"/>
      <c r="P57" t="str">
        <f t="shared" si="28"/>
        <v/>
      </c>
      <c r="Q57" t="s">
        <v>204</v>
      </c>
      <c r="R57" t="s">
        <v>32</v>
      </c>
      <c r="S57" t="s">
        <v>68</v>
      </c>
      <c r="U57" t="str">
        <f t="shared" si="13"/>
        <v/>
      </c>
      <c r="V57" s="13"/>
    </row>
    <row r="58" spans="1:22" ht="13.2" customHeight="1" x14ac:dyDescent="0.3">
      <c r="A58">
        <v>2</v>
      </c>
      <c r="B58" t="s">
        <v>207</v>
      </c>
      <c r="C58" t="s">
        <v>34</v>
      </c>
      <c r="E58" t="str">
        <f t="shared" si="0"/>
        <v/>
      </c>
      <c r="F58" t="str">
        <f t="shared" si="2"/>
        <v/>
      </c>
      <c r="K58" s="9"/>
      <c r="L58" s="25" t="s">
        <v>208</v>
      </c>
      <c r="M58" s="28"/>
      <c r="N58" s="28"/>
      <c r="O58" s="29"/>
      <c r="P58" t="str">
        <f>IF(D$12="","",D$12)</f>
        <v/>
      </c>
      <c r="Q58" t="s">
        <v>209</v>
      </c>
      <c r="R58" t="s">
        <v>25</v>
      </c>
      <c r="S58" t="s">
        <v>72</v>
      </c>
      <c r="U58" t="str">
        <f t="shared" si="14"/>
        <v/>
      </c>
      <c r="V58" s="13" t="str">
        <f t="shared" ref="V58" si="29">IF(OR($N$15="Int.",ISBLANK($N$15)),"",IF(AND(U59="NO*",U61="NO*"),"Case 0",IF(U58="VALID",IF(U60="VALID",IF(U59="YES",IF(U61="YES","Case 1","Case 2"),IF(U61="YES","Case 3","Case 4")),IF(U59="YES",IF(U61="YES","Case 5","Case 6"),IF(U61="YES","Case 7","Case 8"))),IF(U60="VALID",IF(U59="YES",IF(U61="YES","Case 9","Case 10"),IF(U61="YES","Case 11","Case 12")),IF(U59="YES",IF(U61="YES","Case 13","Case 14"),IF(U61="YES","Case 15","Case 16"))))))</f>
        <v/>
      </c>
    </row>
    <row r="59" spans="1:22" ht="13.2" customHeight="1" x14ac:dyDescent="0.3">
      <c r="A59">
        <v>2</v>
      </c>
      <c r="B59" t="s">
        <v>210</v>
      </c>
      <c r="C59" t="s">
        <v>39</v>
      </c>
      <c r="E59" t="str">
        <f t="shared" si="0"/>
        <v/>
      </c>
      <c r="F59" t="str">
        <f t="shared" si="2"/>
        <v/>
      </c>
      <c r="K59" s="9"/>
      <c r="L59" s="25" t="s">
        <v>211</v>
      </c>
      <c r="M59" s="28"/>
      <c r="N59" s="28"/>
      <c r="O59" s="29"/>
      <c r="P59" t="str">
        <f t="shared" ref="P59:P61" si="30">IF(D$12="","",D$12)</f>
        <v/>
      </c>
      <c r="Q59" t="s">
        <v>209</v>
      </c>
      <c r="R59" t="s">
        <v>32</v>
      </c>
      <c r="S59" t="s">
        <v>72</v>
      </c>
      <c r="U59" t="str">
        <f t="shared" si="13"/>
        <v/>
      </c>
      <c r="V59" s="13"/>
    </row>
    <row r="60" spans="1:22" ht="13.2" customHeight="1" x14ac:dyDescent="0.3">
      <c r="A60">
        <v>2</v>
      </c>
      <c r="B60" t="s">
        <v>212</v>
      </c>
      <c r="C60" t="s">
        <v>42</v>
      </c>
      <c r="E60" t="str">
        <f t="shared" si="0"/>
        <v/>
      </c>
      <c r="F60" t="str">
        <f t="shared" si="2"/>
        <v/>
      </c>
      <c r="K60" s="9"/>
      <c r="L60" s="25" t="s">
        <v>213</v>
      </c>
      <c r="M60" s="28"/>
      <c r="N60" s="28"/>
      <c r="O60" s="29"/>
      <c r="P60" t="str">
        <f t="shared" si="30"/>
        <v/>
      </c>
      <c r="Q60" t="s">
        <v>214</v>
      </c>
      <c r="R60" t="s">
        <v>25</v>
      </c>
      <c r="S60" t="s">
        <v>72</v>
      </c>
      <c r="U60" t="str">
        <f t="shared" si="14"/>
        <v/>
      </c>
      <c r="V60" s="13"/>
    </row>
    <row r="61" spans="1:22" ht="13.2" customHeight="1" x14ac:dyDescent="0.3">
      <c r="A61">
        <v>2</v>
      </c>
      <c r="B61" t="s">
        <v>215</v>
      </c>
      <c r="C61" t="s">
        <v>49</v>
      </c>
      <c r="E61" t="str">
        <f t="shared" si="0"/>
        <v/>
      </c>
      <c r="F61" t="str">
        <f t="shared" si="2"/>
        <v/>
      </c>
      <c r="K61" s="9"/>
      <c r="L61" s="25" t="s">
        <v>216</v>
      </c>
      <c r="M61" s="28"/>
      <c r="N61" s="28"/>
      <c r="O61" s="29"/>
      <c r="P61" t="str">
        <f t="shared" si="30"/>
        <v/>
      </c>
      <c r="Q61" t="s">
        <v>214</v>
      </c>
      <c r="R61" t="s">
        <v>32</v>
      </c>
      <c r="S61" t="s">
        <v>72</v>
      </c>
      <c r="U61" t="str">
        <f t="shared" si="13"/>
        <v/>
      </c>
      <c r="V61" s="13"/>
    </row>
    <row r="62" spans="1:22" ht="13.2" customHeight="1" x14ac:dyDescent="0.3">
      <c r="A62">
        <v>4</v>
      </c>
      <c r="B62" t="s">
        <v>217</v>
      </c>
      <c r="C62" t="s">
        <v>20</v>
      </c>
      <c r="E62" t="str">
        <f t="shared" si="0"/>
        <v/>
      </c>
      <c r="F62" t="str">
        <f t="shared" si="2"/>
        <v/>
      </c>
      <c r="K62" s="9"/>
      <c r="L62" s="25" t="s">
        <v>218</v>
      </c>
      <c r="M62" s="28"/>
      <c r="N62" s="28"/>
      <c r="O62" s="29"/>
      <c r="P62" t="str">
        <f>IF(D$13="","",D$13)</f>
        <v/>
      </c>
      <c r="Q62" t="s">
        <v>219</v>
      </c>
      <c r="R62" t="s">
        <v>25</v>
      </c>
      <c r="S62" t="s">
        <v>77</v>
      </c>
      <c r="U62" t="str">
        <f t="shared" si="14"/>
        <v/>
      </c>
      <c r="V62" s="13" t="str">
        <f t="shared" ref="V62" si="31">IF(OR($N$15="Int.",ISBLANK($N$15)),"",IF(AND(U63="NO*",U65="NO*"),"Case 0",IF(U62="VALID",IF(U64="VALID",IF(U63="YES",IF(U65="YES","Case 1","Case 2"),IF(U65="YES","Case 3","Case 4")),IF(U63="YES",IF(U65="YES","Case 5","Case 6"),IF(U65="YES","Case 7","Case 8"))),IF(U64="VALID",IF(U63="YES",IF(U65="YES","Case 9","Case 10"),IF(U65="YES","Case 11","Case 12")),IF(U63="YES",IF(U65="YES","Case 13","Case 14"),IF(U65="YES","Case 15","Case 16"))))))</f>
        <v/>
      </c>
    </row>
    <row r="63" spans="1:22" ht="13.2" customHeight="1" x14ac:dyDescent="0.3">
      <c r="A63">
        <v>4</v>
      </c>
      <c r="B63" t="s">
        <v>220</v>
      </c>
      <c r="C63" t="s">
        <v>28</v>
      </c>
      <c r="E63" t="str">
        <f t="shared" si="0"/>
        <v/>
      </c>
      <c r="F63" t="str">
        <f t="shared" si="2"/>
        <v/>
      </c>
      <c r="K63" s="9"/>
      <c r="L63" s="25" t="s">
        <v>221</v>
      </c>
      <c r="M63" s="28"/>
      <c r="N63" s="28"/>
      <c r="O63" s="29"/>
      <c r="P63" t="str">
        <f t="shared" ref="P63:P65" si="32">IF(D$13="","",D$13)</f>
        <v/>
      </c>
      <c r="Q63" t="s">
        <v>219</v>
      </c>
      <c r="R63" t="s">
        <v>32</v>
      </c>
      <c r="S63" t="s">
        <v>77</v>
      </c>
      <c r="U63" t="str">
        <f t="shared" si="13"/>
        <v/>
      </c>
      <c r="V63" s="13"/>
    </row>
    <row r="64" spans="1:22" ht="13.2" customHeight="1" x14ac:dyDescent="0.3">
      <c r="A64">
        <v>4</v>
      </c>
      <c r="B64" t="s">
        <v>222</v>
      </c>
      <c r="C64" t="s">
        <v>34</v>
      </c>
      <c r="E64" t="str">
        <f t="shared" si="0"/>
        <v/>
      </c>
      <c r="F64" t="str">
        <f t="shared" si="2"/>
        <v/>
      </c>
      <c r="K64" s="9"/>
      <c r="L64" s="25" t="s">
        <v>223</v>
      </c>
      <c r="M64" s="28"/>
      <c r="N64" s="28"/>
      <c r="O64" s="29"/>
      <c r="P64" t="str">
        <f t="shared" si="32"/>
        <v/>
      </c>
      <c r="Q64" t="s">
        <v>224</v>
      </c>
      <c r="R64" t="s">
        <v>25</v>
      </c>
      <c r="S64" t="s">
        <v>77</v>
      </c>
      <c r="U64" t="str">
        <f t="shared" si="14"/>
        <v/>
      </c>
      <c r="V64" s="13"/>
    </row>
    <row r="65" spans="1:22" ht="13.2" customHeight="1" x14ac:dyDescent="0.3">
      <c r="A65">
        <v>4</v>
      </c>
      <c r="B65" t="s">
        <v>225</v>
      </c>
      <c r="C65" t="s">
        <v>39</v>
      </c>
      <c r="E65" t="str">
        <f t="shared" si="0"/>
        <v/>
      </c>
      <c r="F65" t="str">
        <f t="shared" si="2"/>
        <v/>
      </c>
      <c r="K65" s="9"/>
      <c r="L65" s="25" t="s">
        <v>226</v>
      </c>
      <c r="M65" s="28"/>
      <c r="N65" s="28"/>
      <c r="O65" s="29"/>
      <c r="P65" t="str">
        <f t="shared" si="32"/>
        <v/>
      </c>
      <c r="Q65" t="s">
        <v>224</v>
      </c>
      <c r="R65" t="s">
        <v>32</v>
      </c>
      <c r="S65" t="s">
        <v>77</v>
      </c>
      <c r="U65" t="str">
        <f t="shared" si="13"/>
        <v/>
      </c>
      <c r="V65" s="13"/>
    </row>
    <row r="66" spans="1:22" ht="13.2" customHeight="1" x14ac:dyDescent="0.3">
      <c r="A66">
        <v>4</v>
      </c>
      <c r="B66" t="s">
        <v>227</v>
      </c>
      <c r="C66" t="s">
        <v>42</v>
      </c>
      <c r="E66" t="str">
        <f t="shared" ref="E66:E129" si="33">IF(LEN(F66)=0,"",IF(ISBLANK(D66),"",IF(F66="INCONCLUSIVE","Inconclusive",IF(F66="NEGATIVE","Negative",IF(F66="POSITIVE","Positive",IF(F66="RERUN",IF(G66=1,"No Result (RR)",IF(G66=2,IF(H66="RERUN","Inconclusive",IF(H66="N1 RERUN","No Result (RR)","Pending")),IF(G66=3,IF(H66="RERUN","Inconclusive",IF(H66="N1 RERUN","Inconclusive","Pending")),"Pending"))),IF(F66="N1 RERUN",IF(G66=1,"No Result (N1)",IF(G66=2,IF(H66="RERUN","No Result (N1)",IF(H66="N1 RERUN","Positive","Pending")),IF(G66=3,IF(H66="RERUN","Inconclusive",IF(H66="N1 RERUN","Positive","Pending")),"Pending"))))))))))</f>
        <v/>
      </c>
      <c r="F66" t="str">
        <f t="shared" si="2"/>
        <v/>
      </c>
      <c r="K66" s="9"/>
      <c r="L66" s="25" t="s">
        <v>228</v>
      </c>
      <c r="M66" s="28"/>
      <c r="N66" s="28"/>
      <c r="O66" s="29"/>
      <c r="P66" t="str">
        <f>IF(D$14="","",D$14)</f>
        <v/>
      </c>
      <c r="Q66" t="s">
        <v>229</v>
      </c>
      <c r="R66" t="s">
        <v>25</v>
      </c>
      <c r="S66" t="s">
        <v>81</v>
      </c>
      <c r="U66" t="str">
        <f t="shared" si="14"/>
        <v/>
      </c>
      <c r="V66" s="13" t="str">
        <f t="shared" ref="V66" si="34">IF(OR($N$15="Int.",ISBLANK($N$15)),"",IF(AND(U67="NO*",U69="NO*"),"Case 0",IF(U66="VALID",IF(U68="VALID",IF(U67="YES",IF(U69="YES","Case 1","Case 2"),IF(U69="YES","Case 3","Case 4")),IF(U67="YES",IF(U69="YES","Case 5","Case 6"),IF(U69="YES","Case 7","Case 8"))),IF(U68="VALID",IF(U67="YES",IF(U69="YES","Case 9","Case 10"),IF(U69="YES","Case 11","Case 12")),IF(U67="YES",IF(U69="YES","Case 13","Case 14"),IF(U69="YES","Case 15","Case 16"))))))</f>
        <v/>
      </c>
    </row>
    <row r="67" spans="1:22" ht="13.2" customHeight="1" x14ac:dyDescent="0.3">
      <c r="A67">
        <v>4</v>
      </c>
      <c r="B67" t="s">
        <v>230</v>
      </c>
      <c r="C67" t="s">
        <v>49</v>
      </c>
      <c r="E67" t="str">
        <f t="shared" si="33"/>
        <v/>
      </c>
      <c r="F67" t="str">
        <f t="shared" ref="F67:F130" si="35">IF(OR(D67="Empty",ISBLANK(D67)),"",IF(_xlfn.XLOOKUP(B67,S$18:S$769,V$18:V$769,"Null",0,1)="Case 0","INCONCLUSIVE",IF(OR(_xlfn.XLOOKUP(B67,S$18:S$769,V$18:V$769,"Null",0,1)="Case 1",_xlfn.XLOOKUP(B67,S$18:S$769,V$18:V$769,"Null",0,1)="Case 5",_xlfn.XLOOKUP(B67,S$18:S$769,V$18:V$769,"Null",0,1)="Case 9", _xlfn.XLOOKUP(B67,S$18:S$769,V$18:V$769,"Null",0,1)="Case 13"),"POSITIVE",IF(OR(_xlfn.XLOOKUP(B67,S$18:S$769,V$18:V$769,"Null",0,1)="Case 2",_xlfn.XLOOKUP(B67,S$18:S$769,V$18:V$769,"Null",0,1)="Case 3",_xlfn.XLOOKUP(B67,S$18:S$769,V$18:V$769,"Null",0,1)="Case 6",_xlfn.XLOOKUP(B67,S$18:S$769,V$18:V$769,"Null",0,1)="Case 11",_xlfn.XLOOKUP(B67,S$18:S$769,V$18:V$769,"Null",0,1)="Case 7",_xlfn.XLOOKUP(B67,S$18:S$769,V$18:V$769,"Null",0,1)="Case 10",_xlfn.XLOOKUP(B67,S$18:S$769,V$18:V$769,"Null",0,1)="Case 14",_xlfn.XLOOKUP(B67,S$18:S$769,V$18:V$769,"Null",0,1)="Case 15"),"N1 RERUN",IF(OR(_xlfn.XLOOKUP(B67,S$18:S$769,V$18:V$769,"Null",0,1)="Case 4",_xlfn.XLOOKUP(B67,S$18:S$769,V$18:V$769,"Null",0,1)="Case 8",_xlfn.XLOOKUP(B67,S$18:S$769,V$18:V$769,"Null",0,1)="Case 12"),"NEGATIVE",IF(_xlfn.XLOOKUP(B67,S$18:S$769,V$18:V$769,"Null",0,1)="Case 16","RERUN",""))))))</f>
        <v/>
      </c>
      <c r="K67" s="9"/>
      <c r="L67" s="25" t="s">
        <v>231</v>
      </c>
      <c r="M67" s="28"/>
      <c r="N67" s="28"/>
      <c r="O67" s="29"/>
      <c r="P67" t="str">
        <f t="shared" ref="P67:P69" si="36">IF(D$14="","",D$14)</f>
        <v/>
      </c>
      <c r="Q67" t="s">
        <v>229</v>
      </c>
      <c r="R67" t="s">
        <v>32</v>
      </c>
      <c r="S67" t="s">
        <v>81</v>
      </c>
      <c r="U67" t="str">
        <f t="shared" si="13"/>
        <v/>
      </c>
      <c r="V67" s="13"/>
    </row>
    <row r="68" spans="1:22" ht="13.2" customHeight="1" x14ac:dyDescent="0.3">
      <c r="A68">
        <v>5</v>
      </c>
      <c r="B68" t="s">
        <v>232</v>
      </c>
      <c r="C68" t="s">
        <v>20</v>
      </c>
      <c r="E68" t="str">
        <f t="shared" si="33"/>
        <v/>
      </c>
      <c r="F68" t="str">
        <f t="shared" si="35"/>
        <v/>
      </c>
      <c r="K68" s="9"/>
      <c r="L68" s="25" t="s">
        <v>233</v>
      </c>
      <c r="M68" s="28"/>
      <c r="N68" s="28"/>
      <c r="O68" s="29"/>
      <c r="P68" t="str">
        <f t="shared" si="36"/>
        <v/>
      </c>
      <c r="Q68" t="s">
        <v>234</v>
      </c>
      <c r="R68" t="s">
        <v>25</v>
      </c>
      <c r="S68" t="s">
        <v>81</v>
      </c>
      <c r="U68" t="str">
        <f t="shared" si="14"/>
        <v/>
      </c>
      <c r="V68" s="13"/>
    </row>
    <row r="69" spans="1:22" ht="13.2" customHeight="1" x14ac:dyDescent="0.3">
      <c r="A69">
        <v>5</v>
      </c>
      <c r="B69" t="s">
        <v>235</v>
      </c>
      <c r="C69" t="s">
        <v>28</v>
      </c>
      <c r="E69" t="str">
        <f t="shared" si="33"/>
        <v/>
      </c>
      <c r="F69" t="str">
        <f t="shared" si="35"/>
        <v/>
      </c>
      <c r="K69" s="9"/>
      <c r="L69" s="25" t="s">
        <v>236</v>
      </c>
      <c r="M69" s="28"/>
      <c r="N69" s="28"/>
      <c r="O69" s="29"/>
      <c r="P69" t="str">
        <f t="shared" si="36"/>
        <v/>
      </c>
      <c r="Q69" t="s">
        <v>234</v>
      </c>
      <c r="R69" t="s">
        <v>32</v>
      </c>
      <c r="S69" t="s">
        <v>81</v>
      </c>
      <c r="U69" t="str">
        <f t="shared" si="13"/>
        <v/>
      </c>
      <c r="V69" s="13"/>
    </row>
    <row r="70" spans="1:22" ht="13.2" customHeight="1" x14ac:dyDescent="0.3">
      <c r="A70">
        <v>5</v>
      </c>
      <c r="B70" t="s">
        <v>237</v>
      </c>
      <c r="C70" t="s">
        <v>34</v>
      </c>
      <c r="E70" t="str">
        <f t="shared" si="33"/>
        <v/>
      </c>
      <c r="F70" t="str">
        <f t="shared" si="35"/>
        <v/>
      </c>
      <c r="K70" s="9"/>
      <c r="L70" s="25" t="s">
        <v>238</v>
      </c>
      <c r="M70" s="28"/>
      <c r="N70" s="28"/>
      <c r="O70" s="29"/>
      <c r="P70" t="str">
        <f>IF(D$15="","",D$15)</f>
        <v/>
      </c>
      <c r="Q70" t="s">
        <v>239</v>
      </c>
      <c r="R70" t="s">
        <v>25</v>
      </c>
      <c r="S70" t="s">
        <v>87</v>
      </c>
      <c r="U70" t="str">
        <f t="shared" si="14"/>
        <v/>
      </c>
      <c r="V70" s="13" t="str">
        <f t="shared" ref="V70" si="37">IF(OR($N$15="Int.",ISBLANK($N$15)),"",IF(AND(U71="NO*",U73="NO*"),"Case 0",IF(U70="VALID",IF(U72="VALID",IF(U71="YES",IF(U73="YES","Case 1","Case 2"),IF(U73="YES","Case 3","Case 4")),IF(U71="YES",IF(U73="YES","Case 5","Case 6"),IF(U73="YES","Case 7","Case 8"))),IF(U72="VALID",IF(U71="YES",IF(U73="YES","Case 9","Case 10"),IF(U73="YES","Case 11","Case 12")),IF(U71="YES",IF(U73="YES","Case 13","Case 14"),IF(U73="YES","Case 15","Case 16"))))))</f>
        <v/>
      </c>
    </row>
    <row r="71" spans="1:22" ht="13.2" customHeight="1" x14ac:dyDescent="0.3">
      <c r="A71">
        <v>5</v>
      </c>
      <c r="B71" t="s">
        <v>240</v>
      </c>
      <c r="C71" t="s">
        <v>39</v>
      </c>
      <c r="E71" t="str">
        <f t="shared" si="33"/>
        <v/>
      </c>
      <c r="F71" t="str">
        <f t="shared" si="35"/>
        <v/>
      </c>
      <c r="K71" s="9"/>
      <c r="L71" s="25" t="s">
        <v>241</v>
      </c>
      <c r="M71" s="28"/>
      <c r="N71" s="28"/>
      <c r="O71" s="29"/>
      <c r="P71" t="str">
        <f t="shared" ref="P71:P73" si="38">IF(D$15="","",D$15)</f>
        <v/>
      </c>
      <c r="Q71" t="s">
        <v>239</v>
      </c>
      <c r="R71" t="s">
        <v>32</v>
      </c>
      <c r="S71" t="s">
        <v>87</v>
      </c>
      <c r="U71" t="str">
        <f t="shared" si="13"/>
        <v/>
      </c>
      <c r="V71" s="13"/>
    </row>
    <row r="72" spans="1:22" ht="13.2" customHeight="1" x14ac:dyDescent="0.3">
      <c r="A72">
        <v>5</v>
      </c>
      <c r="B72" t="s">
        <v>242</v>
      </c>
      <c r="C72" t="s">
        <v>42</v>
      </c>
      <c r="E72" t="str">
        <f t="shared" si="33"/>
        <v/>
      </c>
      <c r="F72" t="str">
        <f t="shared" si="35"/>
        <v/>
      </c>
      <c r="K72" s="9"/>
      <c r="L72" s="25" t="s">
        <v>243</v>
      </c>
      <c r="M72" s="28"/>
      <c r="N72" s="28"/>
      <c r="O72" s="29"/>
      <c r="P72" t="str">
        <f t="shared" si="38"/>
        <v/>
      </c>
      <c r="Q72" t="s">
        <v>244</v>
      </c>
      <c r="R72" t="s">
        <v>25</v>
      </c>
      <c r="S72" t="s">
        <v>87</v>
      </c>
      <c r="U72" t="str">
        <f t="shared" si="14"/>
        <v/>
      </c>
      <c r="V72" s="13"/>
    </row>
    <row r="73" spans="1:22" ht="13.2" customHeight="1" x14ac:dyDescent="0.3">
      <c r="A73">
        <v>5</v>
      </c>
      <c r="B73" t="s">
        <v>245</v>
      </c>
      <c r="C73" t="s">
        <v>49</v>
      </c>
      <c r="E73" t="str">
        <f t="shared" si="33"/>
        <v/>
      </c>
      <c r="F73" t="str">
        <f t="shared" si="35"/>
        <v/>
      </c>
      <c r="K73" s="9"/>
      <c r="L73" s="25" t="s">
        <v>246</v>
      </c>
      <c r="M73" s="28"/>
      <c r="N73" s="28"/>
      <c r="O73" s="29"/>
      <c r="P73" t="str">
        <f t="shared" si="38"/>
        <v/>
      </c>
      <c r="Q73" t="s">
        <v>244</v>
      </c>
      <c r="R73" t="s">
        <v>32</v>
      </c>
      <c r="S73" t="s">
        <v>87</v>
      </c>
      <c r="U73" t="str">
        <f t="shared" si="13"/>
        <v/>
      </c>
      <c r="V73" s="13"/>
    </row>
    <row r="74" spans="1:22" ht="13.2" customHeight="1" x14ac:dyDescent="0.3">
      <c r="A74">
        <v>7</v>
      </c>
      <c r="B74" t="s">
        <v>247</v>
      </c>
      <c r="C74" t="s">
        <v>20</v>
      </c>
      <c r="E74" t="str">
        <f t="shared" si="33"/>
        <v/>
      </c>
      <c r="F74" t="str">
        <f t="shared" si="35"/>
        <v/>
      </c>
      <c r="K74" s="9"/>
      <c r="L74" s="25" t="s">
        <v>248</v>
      </c>
      <c r="M74" s="28"/>
      <c r="N74" s="28"/>
      <c r="O74" s="29"/>
      <c r="P74" t="str">
        <f>IF(D$16="","",D$16)</f>
        <v/>
      </c>
      <c r="Q74" t="s">
        <v>249</v>
      </c>
      <c r="R74" t="s">
        <v>25</v>
      </c>
      <c r="S74" t="s">
        <v>89</v>
      </c>
      <c r="U74" t="str">
        <f t="shared" si="14"/>
        <v/>
      </c>
      <c r="V74" s="13" t="str">
        <f t="shared" ref="V74" si="39">IF(OR($N$15="Int.",ISBLANK($N$15)),"",IF(AND(U75="NO*",U77="NO*"),"Case 0",IF(U74="VALID",IF(U76="VALID",IF(U75="YES",IF(U77="YES","Case 1","Case 2"),IF(U77="YES","Case 3","Case 4")),IF(U75="YES",IF(U77="YES","Case 5","Case 6"),IF(U77="YES","Case 7","Case 8"))),IF(U76="VALID",IF(U75="YES",IF(U77="YES","Case 9","Case 10"),IF(U77="YES","Case 11","Case 12")),IF(U75="YES",IF(U77="YES","Case 13","Case 14"),IF(U77="YES","Case 15","Case 16"))))))</f>
        <v/>
      </c>
    </row>
    <row r="75" spans="1:22" ht="13.2" customHeight="1" x14ac:dyDescent="0.3">
      <c r="A75">
        <v>7</v>
      </c>
      <c r="B75" t="s">
        <v>250</v>
      </c>
      <c r="C75" t="s">
        <v>28</v>
      </c>
      <c r="E75" t="str">
        <f t="shared" si="33"/>
        <v/>
      </c>
      <c r="F75" t="str">
        <f t="shared" si="35"/>
        <v/>
      </c>
      <c r="K75" s="9"/>
      <c r="L75" s="25" t="s">
        <v>251</v>
      </c>
      <c r="M75" s="28"/>
      <c r="N75" s="28"/>
      <c r="O75" s="29"/>
      <c r="P75" t="str">
        <f t="shared" ref="P75:P77" si="40">IF(D$16="","",D$16)</f>
        <v/>
      </c>
      <c r="Q75" t="s">
        <v>249</v>
      </c>
      <c r="R75" t="s">
        <v>32</v>
      </c>
      <c r="S75" t="s">
        <v>89</v>
      </c>
      <c r="U75" t="str">
        <f t="shared" si="13"/>
        <v/>
      </c>
      <c r="V75" s="13"/>
    </row>
    <row r="76" spans="1:22" ht="13.2" customHeight="1" x14ac:dyDescent="0.3">
      <c r="A76">
        <v>7</v>
      </c>
      <c r="B76" t="s">
        <v>252</v>
      </c>
      <c r="C76" t="s">
        <v>34</v>
      </c>
      <c r="E76" t="str">
        <f t="shared" si="33"/>
        <v/>
      </c>
      <c r="F76" t="str">
        <f t="shared" si="35"/>
        <v/>
      </c>
      <c r="K76" s="9"/>
      <c r="L76" s="25" t="s">
        <v>253</v>
      </c>
      <c r="M76" s="28"/>
      <c r="N76" s="28"/>
      <c r="O76" s="29"/>
      <c r="P76" t="str">
        <f t="shared" si="40"/>
        <v/>
      </c>
      <c r="Q76" t="s">
        <v>254</v>
      </c>
      <c r="R76" t="s">
        <v>25</v>
      </c>
      <c r="S76" t="s">
        <v>89</v>
      </c>
      <c r="U76" t="str">
        <f t="shared" si="14"/>
        <v/>
      </c>
      <c r="V76" s="13"/>
    </row>
    <row r="77" spans="1:22" ht="13.2" customHeight="1" x14ac:dyDescent="0.3">
      <c r="A77">
        <v>7</v>
      </c>
      <c r="B77" t="s">
        <v>255</v>
      </c>
      <c r="C77" t="s">
        <v>39</v>
      </c>
      <c r="E77" t="str">
        <f t="shared" si="33"/>
        <v/>
      </c>
      <c r="F77" t="str">
        <f t="shared" si="35"/>
        <v/>
      </c>
      <c r="K77" s="9"/>
      <c r="L77" s="25" t="s">
        <v>256</v>
      </c>
      <c r="M77" s="28"/>
      <c r="N77" s="28"/>
      <c r="O77" s="29"/>
      <c r="P77" t="str">
        <f t="shared" si="40"/>
        <v/>
      </c>
      <c r="Q77" t="s">
        <v>254</v>
      </c>
      <c r="R77" t="s">
        <v>32</v>
      </c>
      <c r="S77" t="s">
        <v>89</v>
      </c>
      <c r="U77" t="str">
        <f t="shared" si="13"/>
        <v/>
      </c>
      <c r="V77" s="13"/>
    </row>
    <row r="78" spans="1:22" ht="13.2" customHeight="1" x14ac:dyDescent="0.3">
      <c r="A78">
        <v>7</v>
      </c>
      <c r="B78" t="s">
        <v>257</v>
      </c>
      <c r="C78" t="s">
        <v>42</v>
      </c>
      <c r="E78" t="str">
        <f t="shared" si="33"/>
        <v/>
      </c>
      <c r="F78" t="str">
        <f t="shared" si="35"/>
        <v/>
      </c>
      <c r="K78" s="9"/>
      <c r="L78" s="25" t="s">
        <v>258</v>
      </c>
      <c r="M78" s="28"/>
      <c r="N78" s="28"/>
      <c r="O78" s="29"/>
      <c r="P78" t="str">
        <f>IF(D$17="","",D$17)</f>
        <v/>
      </c>
      <c r="Q78" t="s">
        <v>259</v>
      </c>
      <c r="R78" t="s">
        <v>25</v>
      </c>
      <c r="S78" t="s">
        <v>93</v>
      </c>
      <c r="U78" t="str">
        <f t="shared" si="14"/>
        <v/>
      </c>
      <c r="V78" s="13" t="str">
        <f t="shared" ref="V78" si="41">IF(OR($N$15="Int.",ISBLANK($N$15)),"",IF(AND(U79="NO*",U81="NO*"),"Case 0",IF(U78="VALID",IF(U80="VALID",IF(U79="YES",IF(U81="YES","Case 1","Case 2"),IF(U81="YES","Case 3","Case 4")),IF(U79="YES",IF(U81="YES","Case 5","Case 6"),IF(U81="YES","Case 7","Case 8"))),IF(U80="VALID",IF(U79="YES",IF(U81="YES","Case 9","Case 10"),IF(U81="YES","Case 11","Case 12")),IF(U79="YES",IF(U81="YES","Case 13","Case 14"),IF(U81="YES","Case 15","Case 16"))))))</f>
        <v/>
      </c>
    </row>
    <row r="79" spans="1:22" ht="13.2" customHeight="1" x14ac:dyDescent="0.3">
      <c r="A79">
        <v>7</v>
      </c>
      <c r="B79" t="s">
        <v>260</v>
      </c>
      <c r="C79" t="s">
        <v>49</v>
      </c>
      <c r="E79" t="str">
        <f t="shared" si="33"/>
        <v/>
      </c>
      <c r="F79" t="str">
        <f t="shared" si="35"/>
        <v/>
      </c>
      <c r="K79" s="9"/>
      <c r="L79" s="25" t="s">
        <v>261</v>
      </c>
      <c r="M79" s="28"/>
      <c r="N79" s="28"/>
      <c r="O79" s="29"/>
      <c r="P79" t="str">
        <f t="shared" ref="P79:P81" si="42">IF(D$17="","",D$17)</f>
        <v/>
      </c>
      <c r="Q79" t="s">
        <v>259</v>
      </c>
      <c r="R79" t="s">
        <v>32</v>
      </c>
      <c r="S79" t="s">
        <v>93</v>
      </c>
      <c r="U79" t="str">
        <f t="shared" si="13"/>
        <v/>
      </c>
      <c r="V79" s="13"/>
    </row>
    <row r="80" spans="1:22" ht="13.2" customHeight="1" x14ac:dyDescent="0.3">
      <c r="A80">
        <v>8</v>
      </c>
      <c r="B80" t="s">
        <v>262</v>
      </c>
      <c r="C80" t="s">
        <v>20</v>
      </c>
      <c r="E80" t="str">
        <f t="shared" si="33"/>
        <v/>
      </c>
      <c r="F80" t="str">
        <f t="shared" si="35"/>
        <v/>
      </c>
      <c r="K80" s="9"/>
      <c r="L80" s="25" t="s">
        <v>263</v>
      </c>
      <c r="M80" s="28"/>
      <c r="N80" s="28"/>
      <c r="O80" s="29"/>
      <c r="P80" t="str">
        <f t="shared" si="42"/>
        <v/>
      </c>
      <c r="Q80" t="s">
        <v>264</v>
      </c>
      <c r="R80" t="s">
        <v>25</v>
      </c>
      <c r="S80" t="s">
        <v>93</v>
      </c>
      <c r="U80" t="str">
        <f t="shared" si="14"/>
        <v/>
      </c>
      <c r="V80" s="13"/>
    </row>
    <row r="81" spans="1:22" ht="13.2" customHeight="1" x14ac:dyDescent="0.3">
      <c r="A81">
        <v>8</v>
      </c>
      <c r="B81" t="s">
        <v>265</v>
      </c>
      <c r="C81" t="s">
        <v>28</v>
      </c>
      <c r="E81" t="str">
        <f t="shared" si="33"/>
        <v/>
      </c>
      <c r="F81" t="str">
        <f t="shared" si="35"/>
        <v/>
      </c>
      <c r="K81" s="9"/>
      <c r="L81" s="25" t="s">
        <v>266</v>
      </c>
      <c r="M81" s="28"/>
      <c r="N81" s="28"/>
      <c r="O81" s="29"/>
      <c r="P81" t="str">
        <f t="shared" si="42"/>
        <v/>
      </c>
      <c r="Q81" t="s">
        <v>264</v>
      </c>
      <c r="R81" t="s">
        <v>32</v>
      </c>
      <c r="S81" t="s">
        <v>93</v>
      </c>
      <c r="U81" t="str">
        <f t="shared" si="13"/>
        <v/>
      </c>
      <c r="V81" s="13"/>
    </row>
    <row r="82" spans="1:22" ht="13.2" customHeight="1" x14ac:dyDescent="0.3">
      <c r="A82">
        <v>8</v>
      </c>
      <c r="B82" t="s">
        <v>267</v>
      </c>
      <c r="C82" t="s">
        <v>34</v>
      </c>
      <c r="E82" t="str">
        <f t="shared" si="33"/>
        <v/>
      </c>
      <c r="F82" t="str">
        <f t="shared" si="35"/>
        <v/>
      </c>
      <c r="K82" s="9"/>
      <c r="L82" s="25" t="s">
        <v>268</v>
      </c>
      <c r="M82" s="28"/>
      <c r="N82" s="28"/>
      <c r="O82" s="29"/>
      <c r="P82" t="str">
        <f>IF(D$18="","",D$18)</f>
        <v/>
      </c>
      <c r="Q82" t="s">
        <v>269</v>
      </c>
      <c r="R82" t="s">
        <v>25</v>
      </c>
      <c r="S82" t="s">
        <v>95</v>
      </c>
      <c r="U82" t="str">
        <f t="shared" ref="U82:U144" si="43">IF($T$1&lt;&gt;"Cq","",IF(T82="","INVALID",IF(T82&lt;33,"VALID","INVALID")))</f>
        <v/>
      </c>
      <c r="V82" s="13" t="str">
        <f t="shared" ref="V82" si="44">IF(OR($N$15="Int.",ISBLANK($N$15)),"",IF(AND(U83="NO*",U85="NO*"),"Case 0",IF(U82="VALID",IF(U84="VALID",IF(U83="YES",IF(U85="YES","Case 1","Case 2"),IF(U85="YES","Case 3","Case 4")),IF(U83="YES",IF(U85="YES","Case 5","Case 6"),IF(U85="YES","Case 7","Case 8"))),IF(U84="VALID",IF(U83="YES",IF(U85="YES","Case 9","Case 10"),IF(U85="YES","Case 11","Case 12")),IF(U83="YES",IF(U85="YES","Case 13","Case 14"),IF(U85="YES","Case 15","Case 16"))))))</f>
        <v/>
      </c>
    </row>
    <row r="83" spans="1:22" ht="13.2" customHeight="1" x14ac:dyDescent="0.3">
      <c r="A83">
        <v>8</v>
      </c>
      <c r="B83" t="s">
        <v>270</v>
      </c>
      <c r="C83" t="s">
        <v>39</v>
      </c>
      <c r="E83" t="str">
        <f t="shared" si="33"/>
        <v/>
      </c>
      <c r="F83" t="str">
        <f t="shared" si="35"/>
        <v/>
      </c>
      <c r="K83" s="9"/>
      <c r="L83" s="25" t="s">
        <v>271</v>
      </c>
      <c r="M83" s="28"/>
      <c r="N83" s="28"/>
      <c r="O83" s="29"/>
      <c r="P83" t="str">
        <f t="shared" ref="P83:P85" si="45">IF(D$18="","",D$18)</f>
        <v/>
      </c>
      <c r="Q83" t="s">
        <v>269</v>
      </c>
      <c r="R83" t="s">
        <v>32</v>
      </c>
      <c r="S83" t="s">
        <v>95</v>
      </c>
      <c r="U83" t="str">
        <f t="shared" ref="U83:U145" si="46">IF($T$1&lt;&gt;"Cq","",IF(T83="","NO",IF(T83&lt;33,"YES","NO*")))</f>
        <v/>
      </c>
      <c r="V83" s="13"/>
    </row>
    <row r="84" spans="1:22" ht="13.2" customHeight="1" x14ac:dyDescent="0.3">
      <c r="A84">
        <v>8</v>
      </c>
      <c r="B84" t="s">
        <v>272</v>
      </c>
      <c r="C84" t="s">
        <v>42</v>
      </c>
      <c r="E84" t="str">
        <f t="shared" si="33"/>
        <v/>
      </c>
      <c r="F84" t="str">
        <f t="shared" si="35"/>
        <v/>
      </c>
      <c r="K84" s="9"/>
      <c r="L84" s="25" t="s">
        <v>273</v>
      </c>
      <c r="M84" s="28"/>
      <c r="N84" s="28"/>
      <c r="O84" s="29"/>
      <c r="P84" t="str">
        <f t="shared" si="45"/>
        <v/>
      </c>
      <c r="Q84" t="s">
        <v>274</v>
      </c>
      <c r="R84" t="s">
        <v>25</v>
      </c>
      <c r="S84" t="s">
        <v>95</v>
      </c>
      <c r="U84" t="str">
        <f t="shared" si="43"/>
        <v/>
      </c>
      <c r="V84" s="13"/>
    </row>
    <row r="85" spans="1:22" ht="13.2" customHeight="1" x14ac:dyDescent="0.3">
      <c r="A85">
        <v>8</v>
      </c>
      <c r="B85" t="s">
        <v>275</v>
      </c>
      <c r="C85" t="s">
        <v>49</v>
      </c>
      <c r="E85" t="str">
        <f t="shared" si="33"/>
        <v/>
      </c>
      <c r="F85" t="str">
        <f t="shared" si="35"/>
        <v/>
      </c>
      <c r="K85" s="9"/>
      <c r="L85" s="25" t="s">
        <v>276</v>
      </c>
      <c r="M85" s="28"/>
      <c r="N85" s="28"/>
      <c r="O85" s="29"/>
      <c r="P85" t="str">
        <f t="shared" si="45"/>
        <v/>
      </c>
      <c r="Q85" t="s">
        <v>274</v>
      </c>
      <c r="R85" t="s">
        <v>32</v>
      </c>
      <c r="S85" t="s">
        <v>95</v>
      </c>
      <c r="U85" t="str">
        <f t="shared" si="46"/>
        <v/>
      </c>
      <c r="V85" s="13"/>
    </row>
    <row r="86" spans="1:22" ht="13.2" customHeight="1" x14ac:dyDescent="0.3">
      <c r="A86">
        <v>10</v>
      </c>
      <c r="B86" t="s">
        <v>277</v>
      </c>
      <c r="C86" t="s">
        <v>20</v>
      </c>
      <c r="E86" t="str">
        <f t="shared" si="33"/>
        <v/>
      </c>
      <c r="F86" t="str">
        <f t="shared" si="35"/>
        <v/>
      </c>
      <c r="K86" s="9"/>
      <c r="L86" s="25" t="s">
        <v>278</v>
      </c>
      <c r="M86" s="28"/>
      <c r="N86" s="28"/>
      <c r="O86" s="29"/>
      <c r="P86" t="str">
        <f>IF(D$19="","",D$19)</f>
        <v/>
      </c>
      <c r="Q86" t="s">
        <v>279</v>
      </c>
      <c r="R86" t="s">
        <v>25</v>
      </c>
      <c r="S86" t="s">
        <v>99</v>
      </c>
      <c r="U86" t="str">
        <f t="shared" si="43"/>
        <v/>
      </c>
      <c r="V86" s="13" t="str">
        <f t="shared" ref="V86" si="47">IF(OR($N$15="Int.",ISBLANK($N$15)),"",IF(AND(U87="NO*",U89="NO*"),"Case 0",IF(U86="VALID",IF(U88="VALID",IF(U87="YES",IF(U89="YES","Case 1","Case 2"),IF(U89="YES","Case 3","Case 4")),IF(U87="YES",IF(U89="YES","Case 5","Case 6"),IF(U89="YES","Case 7","Case 8"))),IF(U88="VALID",IF(U87="YES",IF(U89="YES","Case 9","Case 10"),IF(U89="YES","Case 11","Case 12")),IF(U87="YES",IF(U89="YES","Case 13","Case 14"),IF(U89="YES","Case 15","Case 16"))))))</f>
        <v/>
      </c>
    </row>
    <row r="87" spans="1:22" ht="13.2" customHeight="1" x14ac:dyDescent="0.3">
      <c r="A87">
        <v>10</v>
      </c>
      <c r="B87" t="s">
        <v>280</v>
      </c>
      <c r="C87" t="s">
        <v>28</v>
      </c>
      <c r="E87" t="str">
        <f t="shared" si="33"/>
        <v/>
      </c>
      <c r="F87" t="str">
        <f t="shared" si="35"/>
        <v/>
      </c>
      <c r="K87" s="9"/>
      <c r="L87" s="25" t="s">
        <v>281</v>
      </c>
      <c r="M87" s="28"/>
      <c r="N87" s="28"/>
      <c r="O87" s="29"/>
      <c r="P87" t="str">
        <f t="shared" ref="P87:P89" si="48">IF(D$19="","",D$19)</f>
        <v/>
      </c>
      <c r="Q87" t="s">
        <v>279</v>
      </c>
      <c r="R87" t="s">
        <v>32</v>
      </c>
      <c r="S87" t="s">
        <v>99</v>
      </c>
      <c r="U87" t="str">
        <f t="shared" si="46"/>
        <v/>
      </c>
      <c r="V87" s="13"/>
    </row>
    <row r="88" spans="1:22" ht="13.2" customHeight="1" x14ac:dyDescent="0.3">
      <c r="A88">
        <v>10</v>
      </c>
      <c r="B88" t="s">
        <v>282</v>
      </c>
      <c r="C88" t="s">
        <v>34</v>
      </c>
      <c r="E88" t="str">
        <f t="shared" si="33"/>
        <v/>
      </c>
      <c r="F88" t="str">
        <f t="shared" si="35"/>
        <v/>
      </c>
      <c r="K88" s="9"/>
      <c r="L88" s="25" t="s">
        <v>283</v>
      </c>
      <c r="M88" s="28"/>
      <c r="N88" s="28"/>
      <c r="O88" s="29"/>
      <c r="P88" t="str">
        <f t="shared" si="48"/>
        <v/>
      </c>
      <c r="Q88" t="s">
        <v>284</v>
      </c>
      <c r="R88" t="s">
        <v>25</v>
      </c>
      <c r="S88" t="s">
        <v>99</v>
      </c>
      <c r="U88" t="str">
        <f t="shared" si="43"/>
        <v/>
      </c>
      <c r="V88" s="13"/>
    </row>
    <row r="89" spans="1:22" ht="13.2" customHeight="1" x14ac:dyDescent="0.3">
      <c r="A89">
        <v>10</v>
      </c>
      <c r="B89" t="s">
        <v>285</v>
      </c>
      <c r="C89" t="s">
        <v>39</v>
      </c>
      <c r="E89" t="str">
        <f t="shared" si="33"/>
        <v/>
      </c>
      <c r="F89" t="str">
        <f t="shared" si="35"/>
        <v/>
      </c>
      <c r="K89" s="9"/>
      <c r="L89" s="25" t="s">
        <v>286</v>
      </c>
      <c r="M89" s="28"/>
      <c r="N89" s="28"/>
      <c r="O89" s="29"/>
      <c r="P89" t="str">
        <f t="shared" si="48"/>
        <v/>
      </c>
      <c r="Q89" t="s">
        <v>284</v>
      </c>
      <c r="R89" t="s">
        <v>32</v>
      </c>
      <c r="S89" t="s">
        <v>99</v>
      </c>
      <c r="U89" t="str">
        <f t="shared" si="46"/>
        <v/>
      </c>
      <c r="V89" s="13"/>
    </row>
    <row r="90" spans="1:22" ht="13.2" customHeight="1" x14ac:dyDescent="0.3">
      <c r="A90">
        <v>10</v>
      </c>
      <c r="B90" t="s">
        <v>287</v>
      </c>
      <c r="C90" t="s">
        <v>42</v>
      </c>
      <c r="E90" t="str">
        <f t="shared" si="33"/>
        <v/>
      </c>
      <c r="F90" t="str">
        <f t="shared" si="35"/>
        <v/>
      </c>
      <c r="K90" s="9"/>
      <c r="L90" s="25" t="s">
        <v>288</v>
      </c>
      <c r="M90" s="28"/>
      <c r="N90" s="28"/>
      <c r="O90" s="29"/>
      <c r="P90" t="str">
        <f>IF(D$20="","",D$20)</f>
        <v/>
      </c>
      <c r="Q90" t="s">
        <v>289</v>
      </c>
      <c r="R90" t="s">
        <v>25</v>
      </c>
      <c r="S90" t="s">
        <v>102</v>
      </c>
      <c r="U90" t="str">
        <f t="shared" si="43"/>
        <v/>
      </c>
      <c r="V90" s="13" t="str">
        <f t="shared" ref="V90" si="49">IF(OR($N$15="Int.",ISBLANK($N$15)),"",IF(AND(U91="NO*",U93="NO*"),"Case 0",IF(U90="VALID",IF(U92="VALID",IF(U91="YES",IF(U93="YES","Case 1","Case 2"),IF(U93="YES","Case 3","Case 4")),IF(U91="YES",IF(U93="YES","Case 5","Case 6"),IF(U93="YES","Case 7","Case 8"))),IF(U92="VALID",IF(U91="YES",IF(U93="YES","Case 9","Case 10"),IF(U93="YES","Case 11","Case 12")),IF(U91="YES",IF(U93="YES","Case 13","Case 14"),IF(U93="YES","Case 15","Case 16"))))))</f>
        <v/>
      </c>
    </row>
    <row r="91" spans="1:22" ht="13.2" customHeight="1" x14ac:dyDescent="0.3">
      <c r="A91">
        <v>10</v>
      </c>
      <c r="B91" t="s">
        <v>290</v>
      </c>
      <c r="C91" t="s">
        <v>49</v>
      </c>
      <c r="E91" t="str">
        <f t="shared" si="33"/>
        <v/>
      </c>
      <c r="F91" t="str">
        <f t="shared" si="35"/>
        <v/>
      </c>
      <c r="K91" s="9"/>
      <c r="L91" s="25" t="s">
        <v>291</v>
      </c>
      <c r="M91" s="28"/>
      <c r="N91" s="28"/>
      <c r="O91" s="29"/>
      <c r="P91" t="str">
        <f t="shared" ref="P91:P93" si="50">IF(D$20="","",D$20)</f>
        <v/>
      </c>
      <c r="Q91" t="s">
        <v>289</v>
      </c>
      <c r="R91" t="s">
        <v>32</v>
      </c>
      <c r="S91" t="s">
        <v>102</v>
      </c>
      <c r="U91" t="str">
        <f t="shared" si="46"/>
        <v/>
      </c>
      <c r="V91" s="13"/>
    </row>
    <row r="92" spans="1:22" ht="13.2" customHeight="1" x14ac:dyDescent="0.3">
      <c r="A92">
        <v>11</v>
      </c>
      <c r="B92" t="s">
        <v>292</v>
      </c>
      <c r="C92" t="s">
        <v>20</v>
      </c>
      <c r="E92" t="str">
        <f t="shared" si="33"/>
        <v/>
      </c>
      <c r="F92" t="str">
        <f t="shared" si="35"/>
        <v/>
      </c>
      <c r="K92" s="9"/>
      <c r="L92" s="25" t="s">
        <v>293</v>
      </c>
      <c r="M92" s="28"/>
      <c r="N92" s="28"/>
      <c r="O92" s="29"/>
      <c r="P92" t="str">
        <f t="shared" si="50"/>
        <v/>
      </c>
      <c r="Q92" t="s">
        <v>294</v>
      </c>
      <c r="R92" t="s">
        <v>25</v>
      </c>
      <c r="S92" t="s">
        <v>102</v>
      </c>
      <c r="U92" t="str">
        <f t="shared" si="43"/>
        <v/>
      </c>
      <c r="V92" s="13"/>
    </row>
    <row r="93" spans="1:22" ht="13.2" customHeight="1" x14ac:dyDescent="0.3">
      <c r="A93">
        <v>11</v>
      </c>
      <c r="B93" t="s">
        <v>295</v>
      </c>
      <c r="C93" t="s">
        <v>28</v>
      </c>
      <c r="E93" t="str">
        <f t="shared" si="33"/>
        <v/>
      </c>
      <c r="F93" t="str">
        <f t="shared" si="35"/>
        <v/>
      </c>
      <c r="K93" s="9"/>
      <c r="L93" s="25" t="s">
        <v>296</v>
      </c>
      <c r="M93" s="28"/>
      <c r="N93" s="28"/>
      <c r="O93" s="29"/>
      <c r="P93" t="str">
        <f t="shared" si="50"/>
        <v/>
      </c>
      <c r="Q93" t="s">
        <v>294</v>
      </c>
      <c r="R93" t="s">
        <v>32</v>
      </c>
      <c r="S93" t="s">
        <v>102</v>
      </c>
      <c r="U93" t="str">
        <f t="shared" si="46"/>
        <v/>
      </c>
      <c r="V93" s="13"/>
    </row>
    <row r="94" spans="1:22" ht="13.2" customHeight="1" x14ac:dyDescent="0.3">
      <c r="A94">
        <v>11</v>
      </c>
      <c r="B94" t="s">
        <v>297</v>
      </c>
      <c r="C94" t="s">
        <v>34</v>
      </c>
      <c r="E94" t="str">
        <f t="shared" si="33"/>
        <v/>
      </c>
      <c r="F94" t="str">
        <f t="shared" si="35"/>
        <v/>
      </c>
      <c r="K94" s="9"/>
      <c r="L94" s="25" t="s">
        <v>298</v>
      </c>
      <c r="M94" s="28"/>
      <c r="N94" s="28"/>
      <c r="O94" s="29"/>
      <c r="P94" t="str">
        <f>IF(D$21="","",D$21)</f>
        <v/>
      </c>
      <c r="Q94" t="s">
        <v>299</v>
      </c>
      <c r="R94" t="s">
        <v>25</v>
      </c>
      <c r="S94" t="s">
        <v>106</v>
      </c>
      <c r="U94" t="str">
        <f t="shared" si="43"/>
        <v/>
      </c>
      <c r="V94" s="13" t="str">
        <f t="shared" ref="V94" si="51">IF(OR($N$15="Int.",ISBLANK($N$15)),"",IF(AND(U95="NO*",U97="NO*"),"Case 0",IF(U94="VALID",IF(U96="VALID",IF(U95="YES",IF(U97="YES","Case 1","Case 2"),IF(U97="YES","Case 3","Case 4")),IF(U95="YES",IF(U97="YES","Case 5","Case 6"),IF(U97="YES","Case 7","Case 8"))),IF(U96="VALID",IF(U95="YES",IF(U97="YES","Case 9","Case 10"),IF(U97="YES","Case 11","Case 12")),IF(U95="YES",IF(U97="YES","Case 13","Case 14"),IF(U97="YES","Case 15","Case 16"))))))</f>
        <v/>
      </c>
    </row>
    <row r="95" spans="1:22" ht="13.2" customHeight="1" x14ac:dyDescent="0.3">
      <c r="A95">
        <v>11</v>
      </c>
      <c r="B95" t="s">
        <v>300</v>
      </c>
      <c r="C95" t="s">
        <v>39</v>
      </c>
      <c r="E95" t="str">
        <f t="shared" si="33"/>
        <v/>
      </c>
      <c r="F95" t="str">
        <f t="shared" si="35"/>
        <v/>
      </c>
      <c r="K95" s="9"/>
      <c r="L95" s="25" t="s">
        <v>301</v>
      </c>
      <c r="M95" s="28"/>
      <c r="N95" s="28"/>
      <c r="O95" s="29"/>
      <c r="P95" t="str">
        <f t="shared" ref="P95:P97" si="52">IF(D$21="","",D$21)</f>
        <v/>
      </c>
      <c r="Q95" t="s">
        <v>299</v>
      </c>
      <c r="R95" t="s">
        <v>32</v>
      </c>
      <c r="S95" t="s">
        <v>106</v>
      </c>
      <c r="U95" t="str">
        <f t="shared" si="46"/>
        <v/>
      </c>
      <c r="V95" s="13"/>
    </row>
    <row r="96" spans="1:22" ht="13.2" customHeight="1" x14ac:dyDescent="0.3">
      <c r="A96">
        <v>11</v>
      </c>
      <c r="B96" t="s">
        <v>302</v>
      </c>
      <c r="C96" t="s">
        <v>42</v>
      </c>
      <c r="E96" t="str">
        <f t="shared" si="33"/>
        <v/>
      </c>
      <c r="F96" t="str">
        <f t="shared" si="35"/>
        <v/>
      </c>
      <c r="K96" s="9"/>
      <c r="L96" s="25" t="s">
        <v>303</v>
      </c>
      <c r="M96" s="28"/>
      <c r="N96" s="28"/>
      <c r="O96" s="29"/>
      <c r="P96" t="str">
        <f t="shared" si="52"/>
        <v/>
      </c>
      <c r="Q96" t="s">
        <v>304</v>
      </c>
      <c r="R96" t="s">
        <v>25</v>
      </c>
      <c r="S96" t="s">
        <v>106</v>
      </c>
      <c r="U96" t="str">
        <f t="shared" si="43"/>
        <v/>
      </c>
      <c r="V96" s="13"/>
    </row>
    <row r="97" spans="1:22" ht="13.2" customHeight="1" x14ac:dyDescent="0.3">
      <c r="A97" s="21">
        <v>11</v>
      </c>
      <c r="B97" s="21" t="s">
        <v>305</v>
      </c>
      <c r="C97" s="21" t="s">
        <v>49</v>
      </c>
      <c r="D97" s="21"/>
      <c r="E97" s="21" t="str">
        <f t="shared" si="33"/>
        <v/>
      </c>
      <c r="F97" s="21" t="str">
        <f t="shared" si="35"/>
        <v/>
      </c>
      <c r="G97" s="31"/>
      <c r="H97" s="21"/>
      <c r="I97" s="21"/>
      <c r="J97" s="21"/>
      <c r="K97" s="32"/>
      <c r="L97" s="25" t="s">
        <v>306</v>
      </c>
      <c r="M97" s="28"/>
      <c r="N97" s="28"/>
      <c r="O97" s="29"/>
      <c r="P97" t="str">
        <f t="shared" si="52"/>
        <v/>
      </c>
      <c r="Q97" t="s">
        <v>304</v>
      </c>
      <c r="R97" t="s">
        <v>32</v>
      </c>
      <c r="S97" t="s">
        <v>106</v>
      </c>
      <c r="U97" t="str">
        <f t="shared" si="46"/>
        <v/>
      </c>
      <c r="V97" s="13"/>
    </row>
    <row r="98" spans="1:22" ht="13.2" customHeight="1" x14ac:dyDescent="0.3">
      <c r="A98">
        <v>1</v>
      </c>
      <c r="B98" t="s">
        <v>307</v>
      </c>
      <c r="C98" t="s">
        <v>20</v>
      </c>
      <c r="E98" t="str">
        <f t="shared" si="33"/>
        <v/>
      </c>
      <c r="F98" t="str">
        <f t="shared" si="35"/>
        <v/>
      </c>
      <c r="K98" s="9"/>
      <c r="L98" s="25" t="s">
        <v>308</v>
      </c>
      <c r="M98" s="28"/>
      <c r="N98" s="28"/>
      <c r="O98" s="29"/>
      <c r="P98" t="str">
        <f>IF(D$22="","",D$22)</f>
        <v/>
      </c>
      <c r="Q98" t="s">
        <v>309</v>
      </c>
      <c r="R98" t="s">
        <v>25</v>
      </c>
      <c r="S98" t="s">
        <v>109</v>
      </c>
      <c r="U98" t="str">
        <f t="shared" si="43"/>
        <v/>
      </c>
      <c r="V98" s="13" t="str">
        <f t="shared" ref="V98" si="53">IF(OR($N$15="Int.",ISBLANK($N$15)),"",IF(AND(U99="NO*",U101="NO*"),"Case 0",IF(U98="VALID",IF(U100="VALID",IF(U99="YES",IF(U101="YES","Case 1","Case 2"),IF(U101="YES","Case 3","Case 4")),IF(U99="YES",IF(U101="YES","Case 5","Case 6"),IF(U101="YES","Case 7","Case 8"))),IF(U100="VALID",IF(U99="YES",IF(U101="YES","Case 9","Case 10"),IF(U101="YES","Case 11","Case 12")),IF(U99="YES",IF(U101="YES","Case 13","Case 14"),IF(U101="YES","Case 15","Case 16"))))))</f>
        <v/>
      </c>
    </row>
    <row r="99" spans="1:22" ht="13.2" customHeight="1" x14ac:dyDescent="0.3">
      <c r="A99">
        <v>1</v>
      </c>
      <c r="B99" t="s">
        <v>310</v>
      </c>
      <c r="C99" t="s">
        <v>28</v>
      </c>
      <c r="E99" t="str">
        <f t="shared" si="33"/>
        <v/>
      </c>
      <c r="F99" t="str">
        <f t="shared" si="35"/>
        <v/>
      </c>
      <c r="K99" s="9"/>
      <c r="L99" s="25" t="s">
        <v>311</v>
      </c>
      <c r="M99" s="28"/>
      <c r="N99" s="28"/>
      <c r="O99" s="29"/>
      <c r="P99" t="str">
        <f t="shared" ref="P99:P101" si="54">IF(D$22="","",D$22)</f>
        <v/>
      </c>
      <c r="Q99" t="s">
        <v>309</v>
      </c>
      <c r="R99" t="s">
        <v>32</v>
      </c>
      <c r="S99" t="s">
        <v>109</v>
      </c>
      <c r="U99" t="str">
        <f t="shared" si="46"/>
        <v/>
      </c>
      <c r="V99" s="13"/>
    </row>
    <row r="100" spans="1:22" ht="13.2" customHeight="1" x14ac:dyDescent="0.3">
      <c r="A100">
        <v>1</v>
      </c>
      <c r="B100" t="s">
        <v>312</v>
      </c>
      <c r="C100" t="s">
        <v>34</v>
      </c>
      <c r="E100" t="str">
        <f t="shared" si="33"/>
        <v/>
      </c>
      <c r="F100" t="str">
        <f t="shared" si="35"/>
        <v/>
      </c>
      <c r="K100" s="9"/>
      <c r="L100" s="25" t="s">
        <v>313</v>
      </c>
      <c r="M100" s="28"/>
      <c r="N100" s="28"/>
      <c r="O100" s="29"/>
      <c r="P100" t="str">
        <f t="shared" si="54"/>
        <v/>
      </c>
      <c r="Q100" t="s">
        <v>314</v>
      </c>
      <c r="R100" t="s">
        <v>25</v>
      </c>
      <c r="S100" t="s">
        <v>109</v>
      </c>
      <c r="U100" t="str">
        <f t="shared" si="43"/>
        <v/>
      </c>
      <c r="V100" s="13"/>
    </row>
    <row r="101" spans="1:22" ht="13.2" customHeight="1" x14ac:dyDescent="0.3">
      <c r="A101">
        <v>1</v>
      </c>
      <c r="B101" t="s">
        <v>315</v>
      </c>
      <c r="C101" t="s">
        <v>39</v>
      </c>
      <c r="E101" t="str">
        <f t="shared" si="33"/>
        <v/>
      </c>
      <c r="F101" t="str">
        <f t="shared" si="35"/>
        <v/>
      </c>
      <c r="K101" s="9"/>
      <c r="L101" s="25" t="s">
        <v>316</v>
      </c>
      <c r="M101" s="28"/>
      <c r="N101" s="28"/>
      <c r="O101" s="29"/>
      <c r="P101" t="str">
        <f t="shared" si="54"/>
        <v/>
      </c>
      <c r="Q101" t="s">
        <v>314</v>
      </c>
      <c r="R101" t="s">
        <v>32</v>
      </c>
      <c r="S101" t="s">
        <v>109</v>
      </c>
      <c r="U101" t="str">
        <f t="shared" si="46"/>
        <v/>
      </c>
      <c r="V101" s="13"/>
    </row>
    <row r="102" spans="1:22" ht="13.2" customHeight="1" x14ac:dyDescent="0.3">
      <c r="A102">
        <v>1</v>
      </c>
      <c r="B102" t="s">
        <v>317</v>
      </c>
      <c r="C102" t="s">
        <v>42</v>
      </c>
      <c r="E102" t="str">
        <f t="shared" si="33"/>
        <v/>
      </c>
      <c r="F102" t="str">
        <f t="shared" si="35"/>
        <v/>
      </c>
      <c r="K102" s="9"/>
      <c r="L102" s="25" t="s">
        <v>318</v>
      </c>
      <c r="M102" s="28"/>
      <c r="N102" s="28"/>
      <c r="O102" s="29"/>
      <c r="P102" t="str">
        <f>IF(D$23="","",D$23)</f>
        <v/>
      </c>
      <c r="Q102" t="s">
        <v>319</v>
      </c>
      <c r="R102" t="s">
        <v>25</v>
      </c>
      <c r="S102" t="s">
        <v>113</v>
      </c>
      <c r="U102" t="str">
        <f t="shared" si="43"/>
        <v/>
      </c>
      <c r="V102" s="13" t="str">
        <f t="shared" ref="V102" si="55">IF(OR($N$15="Int.",ISBLANK($N$15)),"",IF(AND(U103="NO*",U105="NO*"),"Case 0",IF(U102="VALID",IF(U104="VALID",IF(U103="YES",IF(U105="YES","Case 1","Case 2"),IF(U105="YES","Case 3","Case 4")),IF(U103="YES",IF(U105="YES","Case 5","Case 6"),IF(U105="YES","Case 7","Case 8"))),IF(U104="VALID",IF(U103="YES",IF(U105="YES","Case 9","Case 10"),IF(U105="YES","Case 11","Case 12")),IF(U103="YES",IF(U105="YES","Case 13","Case 14"),IF(U105="YES","Case 15","Case 16"))))))</f>
        <v/>
      </c>
    </row>
    <row r="103" spans="1:22" ht="13.2" customHeight="1" x14ac:dyDescent="0.3">
      <c r="A103">
        <v>1</v>
      </c>
      <c r="B103" t="s">
        <v>320</v>
      </c>
      <c r="C103" t="s">
        <v>49</v>
      </c>
      <c r="E103" t="str">
        <f t="shared" si="33"/>
        <v/>
      </c>
      <c r="F103" t="str">
        <f t="shared" si="35"/>
        <v/>
      </c>
      <c r="K103" s="9"/>
      <c r="L103" s="25" t="s">
        <v>321</v>
      </c>
      <c r="M103" s="28"/>
      <c r="N103" s="28"/>
      <c r="O103" s="29"/>
      <c r="P103" t="str">
        <f t="shared" ref="P103:P105" si="56">IF(D$23="","",D$23)</f>
        <v/>
      </c>
      <c r="Q103" t="s">
        <v>319</v>
      </c>
      <c r="R103" t="s">
        <v>32</v>
      </c>
      <c r="S103" t="s">
        <v>113</v>
      </c>
      <c r="U103" t="str">
        <f t="shared" si="46"/>
        <v/>
      </c>
      <c r="V103" s="13"/>
    </row>
    <row r="104" spans="1:22" ht="13.2" customHeight="1" x14ac:dyDescent="0.3">
      <c r="A104">
        <v>2</v>
      </c>
      <c r="B104" t="s">
        <v>322</v>
      </c>
      <c r="C104" t="s">
        <v>20</v>
      </c>
      <c r="E104" t="str">
        <f t="shared" si="33"/>
        <v/>
      </c>
      <c r="F104" t="str">
        <f t="shared" si="35"/>
        <v/>
      </c>
      <c r="K104" s="9"/>
      <c r="L104" s="25" t="s">
        <v>323</v>
      </c>
      <c r="M104" s="28"/>
      <c r="N104" s="28"/>
      <c r="O104" s="29"/>
      <c r="P104" t="str">
        <f t="shared" si="56"/>
        <v/>
      </c>
      <c r="Q104" t="s">
        <v>324</v>
      </c>
      <c r="R104" t="s">
        <v>25</v>
      </c>
      <c r="S104" t="s">
        <v>113</v>
      </c>
      <c r="U104" t="str">
        <f t="shared" si="43"/>
        <v/>
      </c>
      <c r="V104" s="13"/>
    </row>
    <row r="105" spans="1:22" ht="13.2" customHeight="1" x14ac:dyDescent="0.3">
      <c r="A105">
        <v>2</v>
      </c>
      <c r="B105" t="s">
        <v>325</v>
      </c>
      <c r="C105" t="s">
        <v>28</v>
      </c>
      <c r="E105" t="str">
        <f t="shared" si="33"/>
        <v/>
      </c>
      <c r="F105" t="str">
        <f t="shared" si="35"/>
        <v/>
      </c>
      <c r="K105" s="9"/>
      <c r="L105" s="25" t="s">
        <v>326</v>
      </c>
      <c r="M105" s="28"/>
      <c r="N105" s="28"/>
      <c r="O105" s="29"/>
      <c r="P105" t="str">
        <f t="shared" si="56"/>
        <v/>
      </c>
      <c r="Q105" t="s">
        <v>324</v>
      </c>
      <c r="R105" t="s">
        <v>32</v>
      </c>
      <c r="S105" t="s">
        <v>113</v>
      </c>
      <c r="U105" t="str">
        <f t="shared" si="46"/>
        <v/>
      </c>
      <c r="V105" s="13"/>
    </row>
    <row r="106" spans="1:22" ht="13.2" customHeight="1" x14ac:dyDescent="0.3">
      <c r="A106">
        <v>2</v>
      </c>
      <c r="B106" t="s">
        <v>327</v>
      </c>
      <c r="C106" t="s">
        <v>34</v>
      </c>
      <c r="E106" t="str">
        <f t="shared" si="33"/>
        <v/>
      </c>
      <c r="F106" t="str">
        <f t="shared" si="35"/>
        <v/>
      </c>
      <c r="K106" s="9"/>
      <c r="L106" s="25" t="s">
        <v>328</v>
      </c>
      <c r="M106" s="28"/>
      <c r="N106" s="28"/>
      <c r="O106" s="29"/>
      <c r="P106" t="str">
        <f>IF(D$24="","",D$24)</f>
        <v/>
      </c>
      <c r="Q106" t="s">
        <v>329</v>
      </c>
      <c r="R106" t="s">
        <v>25</v>
      </c>
      <c r="S106" t="s">
        <v>115</v>
      </c>
      <c r="U106" t="str">
        <f t="shared" si="43"/>
        <v/>
      </c>
      <c r="V106" s="13" t="str">
        <f t="shared" ref="V106" si="57">IF(OR($N$15="Int.",ISBLANK($N$15)),"",IF(AND(U107="NO*",U109="NO*"),"Case 0",IF(U106="VALID",IF(U108="VALID",IF(U107="YES",IF(U109="YES","Case 1","Case 2"),IF(U109="YES","Case 3","Case 4")),IF(U107="YES",IF(U109="YES","Case 5","Case 6"),IF(U109="YES","Case 7","Case 8"))),IF(U108="VALID",IF(U107="YES",IF(U109="YES","Case 9","Case 10"),IF(U109="YES","Case 11","Case 12")),IF(U107="YES",IF(U109="YES","Case 13","Case 14"),IF(U109="YES","Case 15","Case 16"))))))</f>
        <v/>
      </c>
    </row>
    <row r="107" spans="1:22" ht="13.2" customHeight="1" x14ac:dyDescent="0.3">
      <c r="A107">
        <v>2</v>
      </c>
      <c r="B107" t="s">
        <v>330</v>
      </c>
      <c r="C107" t="s">
        <v>39</v>
      </c>
      <c r="E107" t="str">
        <f t="shared" si="33"/>
        <v/>
      </c>
      <c r="F107" t="str">
        <f t="shared" si="35"/>
        <v/>
      </c>
      <c r="K107" s="9"/>
      <c r="L107" s="25" t="s">
        <v>331</v>
      </c>
      <c r="M107" s="28"/>
      <c r="N107" s="28"/>
      <c r="O107" s="29"/>
      <c r="P107" t="str">
        <f t="shared" ref="P107:P109" si="58">IF(D$24="","",D$24)</f>
        <v/>
      </c>
      <c r="Q107" t="s">
        <v>329</v>
      </c>
      <c r="R107" t="s">
        <v>32</v>
      </c>
      <c r="S107" t="s">
        <v>115</v>
      </c>
      <c r="U107" t="str">
        <f t="shared" si="46"/>
        <v/>
      </c>
      <c r="V107" s="13"/>
    </row>
    <row r="108" spans="1:22" ht="13.2" customHeight="1" x14ac:dyDescent="0.3">
      <c r="A108">
        <v>2</v>
      </c>
      <c r="B108" t="s">
        <v>332</v>
      </c>
      <c r="C108" t="s">
        <v>42</v>
      </c>
      <c r="E108" t="str">
        <f t="shared" si="33"/>
        <v/>
      </c>
      <c r="F108" t="str">
        <f t="shared" si="35"/>
        <v/>
      </c>
      <c r="K108" s="9"/>
      <c r="L108" s="25" t="s">
        <v>333</v>
      </c>
      <c r="M108" s="28"/>
      <c r="N108" s="28"/>
      <c r="O108" s="29"/>
      <c r="P108" t="str">
        <f t="shared" si="58"/>
        <v/>
      </c>
      <c r="Q108" t="s">
        <v>334</v>
      </c>
      <c r="R108" t="s">
        <v>25</v>
      </c>
      <c r="S108" t="s">
        <v>115</v>
      </c>
      <c r="U108" t="str">
        <f t="shared" si="43"/>
        <v/>
      </c>
      <c r="V108" s="13"/>
    </row>
    <row r="109" spans="1:22" ht="13.2" customHeight="1" x14ac:dyDescent="0.3">
      <c r="A109">
        <v>2</v>
      </c>
      <c r="B109" t="s">
        <v>335</v>
      </c>
      <c r="C109" t="s">
        <v>49</v>
      </c>
      <c r="E109" t="str">
        <f t="shared" si="33"/>
        <v/>
      </c>
      <c r="F109" t="str">
        <f t="shared" si="35"/>
        <v/>
      </c>
      <c r="K109" s="9"/>
      <c r="L109" s="25" t="s">
        <v>336</v>
      </c>
      <c r="M109" s="28"/>
      <c r="N109" s="28"/>
      <c r="O109" s="29"/>
      <c r="P109" t="str">
        <f t="shared" si="58"/>
        <v/>
      </c>
      <c r="Q109" t="s">
        <v>334</v>
      </c>
      <c r="R109" t="s">
        <v>32</v>
      </c>
      <c r="S109" t="s">
        <v>115</v>
      </c>
      <c r="U109" t="str">
        <f t="shared" si="46"/>
        <v/>
      </c>
      <c r="V109" s="13"/>
    </row>
    <row r="110" spans="1:22" ht="13.2" customHeight="1" x14ac:dyDescent="0.3">
      <c r="A110">
        <v>4</v>
      </c>
      <c r="B110" t="s">
        <v>337</v>
      </c>
      <c r="C110" t="s">
        <v>20</v>
      </c>
      <c r="E110" t="str">
        <f t="shared" si="33"/>
        <v/>
      </c>
      <c r="F110" t="str">
        <f t="shared" si="35"/>
        <v/>
      </c>
      <c r="K110" s="9"/>
      <c r="L110" s="25" t="s">
        <v>338</v>
      </c>
      <c r="M110" s="28"/>
      <c r="N110" s="28"/>
      <c r="O110" s="29"/>
      <c r="P110" t="str">
        <f>IF(D$25="","",D$25)</f>
        <v/>
      </c>
      <c r="Q110" t="s">
        <v>339</v>
      </c>
      <c r="R110" t="s">
        <v>25</v>
      </c>
      <c r="S110" t="s">
        <v>119</v>
      </c>
      <c r="U110" t="str">
        <f t="shared" si="43"/>
        <v/>
      </c>
      <c r="V110" s="13" t="str">
        <f t="shared" ref="V110" si="59">IF(OR($N$15="Int.",ISBLANK($N$15)),"",IF(AND(U111="NO*",U113="NO*"),"Case 0",IF(U110="VALID",IF(U112="VALID",IF(U111="YES",IF(U113="YES","Case 1","Case 2"),IF(U113="YES","Case 3","Case 4")),IF(U111="YES",IF(U113="YES","Case 5","Case 6"),IF(U113="YES","Case 7","Case 8"))),IF(U112="VALID",IF(U111="YES",IF(U113="YES","Case 9","Case 10"),IF(U113="YES","Case 11","Case 12")),IF(U111="YES",IF(U113="YES","Case 13","Case 14"),IF(U113="YES","Case 15","Case 16"))))))</f>
        <v/>
      </c>
    </row>
    <row r="111" spans="1:22" ht="13.2" customHeight="1" x14ac:dyDescent="0.3">
      <c r="A111">
        <v>4</v>
      </c>
      <c r="B111" t="s">
        <v>340</v>
      </c>
      <c r="C111" t="s">
        <v>28</v>
      </c>
      <c r="E111" t="str">
        <f t="shared" si="33"/>
        <v/>
      </c>
      <c r="F111" t="str">
        <f t="shared" si="35"/>
        <v/>
      </c>
      <c r="K111" s="9"/>
      <c r="L111" s="25" t="s">
        <v>341</v>
      </c>
      <c r="M111" s="28"/>
      <c r="N111" s="28"/>
      <c r="O111" s="29"/>
      <c r="P111" t="str">
        <f t="shared" ref="P111:P113" si="60">IF(D$25="","",D$25)</f>
        <v/>
      </c>
      <c r="Q111" t="s">
        <v>339</v>
      </c>
      <c r="R111" t="s">
        <v>32</v>
      </c>
      <c r="S111" t="s">
        <v>119</v>
      </c>
      <c r="U111" t="str">
        <f t="shared" si="46"/>
        <v/>
      </c>
      <c r="V111" s="13"/>
    </row>
    <row r="112" spans="1:22" ht="13.2" customHeight="1" x14ac:dyDescent="0.3">
      <c r="A112">
        <v>4</v>
      </c>
      <c r="B112" t="s">
        <v>342</v>
      </c>
      <c r="C112" t="s">
        <v>34</v>
      </c>
      <c r="E112" t="str">
        <f t="shared" si="33"/>
        <v/>
      </c>
      <c r="F112" t="str">
        <f t="shared" si="35"/>
        <v/>
      </c>
      <c r="K112" s="9"/>
      <c r="L112" s="25" t="s">
        <v>343</v>
      </c>
      <c r="M112" s="28"/>
      <c r="N112" s="28"/>
      <c r="O112" s="29"/>
      <c r="P112" t="str">
        <f t="shared" si="60"/>
        <v/>
      </c>
      <c r="Q112" t="s">
        <v>344</v>
      </c>
      <c r="R112" t="s">
        <v>25</v>
      </c>
      <c r="S112" t="s">
        <v>119</v>
      </c>
      <c r="U112" t="str">
        <f t="shared" si="43"/>
        <v/>
      </c>
      <c r="V112" s="13"/>
    </row>
    <row r="113" spans="1:22" ht="13.2" customHeight="1" x14ac:dyDescent="0.3">
      <c r="A113">
        <v>4</v>
      </c>
      <c r="B113" t="s">
        <v>345</v>
      </c>
      <c r="C113" t="s">
        <v>39</v>
      </c>
      <c r="E113" t="str">
        <f t="shared" si="33"/>
        <v/>
      </c>
      <c r="F113" t="str">
        <f t="shared" si="35"/>
        <v/>
      </c>
      <c r="K113" s="9"/>
      <c r="L113" s="25" t="s">
        <v>346</v>
      </c>
      <c r="M113" s="28"/>
      <c r="N113" s="28"/>
      <c r="O113" s="29"/>
      <c r="P113" t="str">
        <f t="shared" si="60"/>
        <v/>
      </c>
      <c r="Q113" t="s">
        <v>344</v>
      </c>
      <c r="R113" t="s">
        <v>32</v>
      </c>
      <c r="S113" t="s">
        <v>119</v>
      </c>
      <c r="U113" t="str">
        <f t="shared" si="46"/>
        <v/>
      </c>
      <c r="V113" s="13"/>
    </row>
    <row r="114" spans="1:22" ht="13.2" customHeight="1" x14ac:dyDescent="0.3">
      <c r="A114">
        <v>4</v>
      </c>
      <c r="B114" t="s">
        <v>347</v>
      </c>
      <c r="C114" t="s">
        <v>42</v>
      </c>
      <c r="E114" t="str">
        <f t="shared" si="33"/>
        <v/>
      </c>
      <c r="F114" t="str">
        <f t="shared" si="35"/>
        <v/>
      </c>
      <c r="K114" s="9"/>
      <c r="L114" s="25" t="s">
        <v>348</v>
      </c>
      <c r="M114" s="28"/>
      <c r="N114" s="28"/>
      <c r="O114" s="29"/>
      <c r="P114" t="str">
        <f>IF(D$26="","",D$26)</f>
        <v/>
      </c>
      <c r="Q114" t="s">
        <v>349</v>
      </c>
      <c r="R114" t="s">
        <v>25</v>
      </c>
      <c r="S114" t="s">
        <v>122</v>
      </c>
      <c r="U114" t="str">
        <f t="shared" si="43"/>
        <v/>
      </c>
      <c r="V114" s="13" t="str">
        <f t="shared" ref="V114" si="61">IF(OR($N$15="Int.",ISBLANK($N$15)),"",IF(AND(U115="NO*",U117="NO*"),"Case 0",IF(U114="VALID",IF(U116="VALID",IF(U115="YES",IF(U117="YES","Case 1","Case 2"),IF(U117="YES","Case 3","Case 4")),IF(U115="YES",IF(U117="YES","Case 5","Case 6"),IF(U117="YES","Case 7","Case 8"))),IF(U116="VALID",IF(U115="YES",IF(U117="YES","Case 9","Case 10"),IF(U117="YES","Case 11","Case 12")),IF(U115="YES",IF(U117="YES","Case 13","Case 14"),IF(U117="YES","Case 15","Case 16"))))))</f>
        <v/>
      </c>
    </row>
    <row r="115" spans="1:22" ht="13.2" customHeight="1" x14ac:dyDescent="0.3">
      <c r="A115">
        <v>4</v>
      </c>
      <c r="B115" t="s">
        <v>350</v>
      </c>
      <c r="C115" t="s">
        <v>49</v>
      </c>
      <c r="E115" t="str">
        <f t="shared" si="33"/>
        <v/>
      </c>
      <c r="F115" t="str">
        <f t="shared" si="35"/>
        <v/>
      </c>
      <c r="K115" s="9"/>
      <c r="L115" s="25" t="s">
        <v>351</v>
      </c>
      <c r="M115" s="28"/>
      <c r="N115" s="28"/>
      <c r="O115" s="29"/>
      <c r="P115" t="str">
        <f t="shared" ref="P115:P117" si="62">IF(D$26="","",D$26)</f>
        <v/>
      </c>
      <c r="Q115" t="s">
        <v>349</v>
      </c>
      <c r="R115" t="s">
        <v>32</v>
      </c>
      <c r="S115" t="s">
        <v>122</v>
      </c>
      <c r="U115" t="str">
        <f t="shared" si="46"/>
        <v/>
      </c>
      <c r="V115" s="13"/>
    </row>
    <row r="116" spans="1:22" ht="13.2" customHeight="1" x14ac:dyDescent="0.3">
      <c r="A116">
        <v>5</v>
      </c>
      <c r="B116" t="s">
        <v>352</v>
      </c>
      <c r="C116" t="s">
        <v>20</v>
      </c>
      <c r="E116" t="str">
        <f t="shared" si="33"/>
        <v/>
      </c>
      <c r="F116" t="str">
        <f t="shared" si="35"/>
        <v/>
      </c>
      <c r="K116" s="9"/>
      <c r="L116" s="25" t="s">
        <v>353</v>
      </c>
      <c r="M116" s="28"/>
      <c r="N116" s="28"/>
      <c r="O116" s="29"/>
      <c r="P116" t="str">
        <f t="shared" si="62"/>
        <v/>
      </c>
      <c r="Q116" t="s">
        <v>354</v>
      </c>
      <c r="R116" t="s">
        <v>25</v>
      </c>
      <c r="S116" t="s">
        <v>122</v>
      </c>
      <c r="U116" t="str">
        <f t="shared" si="43"/>
        <v/>
      </c>
      <c r="V116" s="13"/>
    </row>
    <row r="117" spans="1:22" ht="13.2" customHeight="1" x14ac:dyDescent="0.3">
      <c r="A117">
        <v>5</v>
      </c>
      <c r="B117" t="s">
        <v>355</v>
      </c>
      <c r="C117" t="s">
        <v>28</v>
      </c>
      <c r="E117" t="str">
        <f t="shared" si="33"/>
        <v/>
      </c>
      <c r="F117" t="str">
        <f t="shared" si="35"/>
        <v/>
      </c>
      <c r="K117" s="9"/>
      <c r="L117" s="25" t="s">
        <v>356</v>
      </c>
      <c r="M117" s="28"/>
      <c r="N117" s="28"/>
      <c r="O117" s="29"/>
      <c r="P117" t="str">
        <f t="shared" si="62"/>
        <v/>
      </c>
      <c r="Q117" t="s">
        <v>354</v>
      </c>
      <c r="R117" t="s">
        <v>32</v>
      </c>
      <c r="S117" t="s">
        <v>122</v>
      </c>
      <c r="U117" t="str">
        <f t="shared" si="46"/>
        <v/>
      </c>
      <c r="V117" s="13"/>
    </row>
    <row r="118" spans="1:22" ht="13.2" customHeight="1" x14ac:dyDescent="0.3">
      <c r="A118">
        <v>5</v>
      </c>
      <c r="B118" t="s">
        <v>357</v>
      </c>
      <c r="C118" t="s">
        <v>34</v>
      </c>
      <c r="E118" t="str">
        <f t="shared" si="33"/>
        <v/>
      </c>
      <c r="F118" t="str">
        <f t="shared" si="35"/>
        <v/>
      </c>
      <c r="K118" s="9"/>
      <c r="L118" s="25" t="s">
        <v>358</v>
      </c>
      <c r="M118" s="28"/>
      <c r="N118" s="28"/>
      <c r="O118" s="29"/>
      <c r="P118" t="str">
        <f>IF(D$27="","",D$27)</f>
        <v/>
      </c>
      <c r="Q118" t="s">
        <v>359</v>
      </c>
      <c r="R118" t="s">
        <v>25</v>
      </c>
      <c r="S118" t="s">
        <v>126</v>
      </c>
      <c r="U118" t="str">
        <f t="shared" si="43"/>
        <v/>
      </c>
      <c r="V118" s="13" t="str">
        <f t="shared" ref="V118" si="63">IF(OR($N$15="Int.",ISBLANK($N$15)),"",IF(AND(U119="NO*",U121="NO*"),"Case 0",IF(U118="VALID",IF(U120="VALID",IF(U119="YES",IF(U121="YES","Case 1","Case 2"),IF(U121="YES","Case 3","Case 4")),IF(U119="YES",IF(U121="YES","Case 5","Case 6"),IF(U121="YES","Case 7","Case 8"))),IF(U120="VALID",IF(U119="YES",IF(U121="YES","Case 9","Case 10"),IF(U121="YES","Case 11","Case 12")),IF(U119="YES",IF(U121="YES","Case 13","Case 14"),IF(U121="YES","Case 15","Case 16"))))))</f>
        <v/>
      </c>
    </row>
    <row r="119" spans="1:22" ht="13.2" customHeight="1" x14ac:dyDescent="0.3">
      <c r="A119">
        <v>5</v>
      </c>
      <c r="B119" t="s">
        <v>360</v>
      </c>
      <c r="C119" t="s">
        <v>39</v>
      </c>
      <c r="E119" t="str">
        <f t="shared" si="33"/>
        <v/>
      </c>
      <c r="F119" t="str">
        <f t="shared" si="35"/>
        <v/>
      </c>
      <c r="K119" s="9"/>
      <c r="L119" s="25" t="s">
        <v>361</v>
      </c>
      <c r="M119" s="28"/>
      <c r="N119" s="28"/>
      <c r="O119" s="29"/>
      <c r="P119" t="str">
        <f t="shared" ref="P119:P121" si="64">IF(D$27="","",D$27)</f>
        <v/>
      </c>
      <c r="Q119" t="s">
        <v>359</v>
      </c>
      <c r="R119" t="s">
        <v>32</v>
      </c>
      <c r="S119" t="s">
        <v>126</v>
      </c>
      <c r="U119" t="str">
        <f t="shared" si="46"/>
        <v/>
      </c>
      <c r="V119" s="13"/>
    </row>
    <row r="120" spans="1:22" ht="13.2" customHeight="1" x14ac:dyDescent="0.3">
      <c r="A120">
        <v>5</v>
      </c>
      <c r="B120" t="s">
        <v>362</v>
      </c>
      <c r="C120" t="s">
        <v>42</v>
      </c>
      <c r="E120" t="str">
        <f t="shared" si="33"/>
        <v/>
      </c>
      <c r="F120" t="str">
        <f t="shared" si="35"/>
        <v/>
      </c>
      <c r="K120" s="9"/>
      <c r="L120" s="25" t="s">
        <v>363</v>
      </c>
      <c r="M120" s="28"/>
      <c r="N120" s="28"/>
      <c r="O120" s="29"/>
      <c r="P120" t="str">
        <f t="shared" si="64"/>
        <v/>
      </c>
      <c r="Q120" t="s">
        <v>364</v>
      </c>
      <c r="R120" t="s">
        <v>25</v>
      </c>
      <c r="S120" t="s">
        <v>126</v>
      </c>
      <c r="U120" t="str">
        <f t="shared" si="43"/>
        <v/>
      </c>
      <c r="V120" s="13"/>
    </row>
    <row r="121" spans="1:22" ht="13.2" customHeight="1" x14ac:dyDescent="0.3">
      <c r="A121">
        <v>5</v>
      </c>
      <c r="B121" t="s">
        <v>365</v>
      </c>
      <c r="C121" t="s">
        <v>49</v>
      </c>
      <c r="E121" t="str">
        <f t="shared" si="33"/>
        <v/>
      </c>
      <c r="F121" t="str">
        <f t="shared" si="35"/>
        <v/>
      </c>
      <c r="K121" s="9"/>
      <c r="L121" s="25" t="s">
        <v>366</v>
      </c>
      <c r="M121" s="28"/>
      <c r="N121" s="28"/>
      <c r="O121" s="29"/>
      <c r="P121" t="str">
        <f t="shared" si="64"/>
        <v/>
      </c>
      <c r="Q121" t="s">
        <v>364</v>
      </c>
      <c r="R121" t="s">
        <v>32</v>
      </c>
      <c r="S121" t="s">
        <v>126</v>
      </c>
      <c r="U121" t="str">
        <f t="shared" si="46"/>
        <v/>
      </c>
      <c r="V121" s="13"/>
    </row>
    <row r="122" spans="1:22" ht="13.2" customHeight="1" x14ac:dyDescent="0.3">
      <c r="A122">
        <v>7</v>
      </c>
      <c r="B122" t="s">
        <v>367</v>
      </c>
      <c r="C122" t="s">
        <v>20</v>
      </c>
      <c r="E122" t="str">
        <f t="shared" si="33"/>
        <v/>
      </c>
      <c r="F122" t="str">
        <f t="shared" si="35"/>
        <v/>
      </c>
      <c r="K122" s="9"/>
      <c r="L122" s="25" t="s">
        <v>368</v>
      </c>
      <c r="M122" s="28"/>
      <c r="N122" s="28"/>
      <c r="O122" s="29"/>
      <c r="P122" t="str">
        <f>IF(D$28="","",D$28)</f>
        <v/>
      </c>
      <c r="Q122" t="s">
        <v>369</v>
      </c>
      <c r="R122" t="s">
        <v>25</v>
      </c>
      <c r="S122" t="s">
        <v>129</v>
      </c>
      <c r="U122" t="str">
        <f t="shared" si="43"/>
        <v/>
      </c>
      <c r="V122" s="13" t="str">
        <f t="shared" ref="V122" si="65">IF(OR($N$15="Int.",ISBLANK($N$15)),"",IF(AND(U123="NO*",U125="NO*"),"Case 0",IF(U122="VALID",IF(U124="VALID",IF(U123="YES",IF(U125="YES","Case 1","Case 2"),IF(U125="YES","Case 3","Case 4")),IF(U123="YES",IF(U125="YES","Case 5","Case 6"),IF(U125="YES","Case 7","Case 8"))),IF(U124="VALID",IF(U123="YES",IF(U125="YES","Case 9","Case 10"),IF(U125="YES","Case 11","Case 12")),IF(U123="YES",IF(U125="YES","Case 13","Case 14"),IF(U125="YES","Case 15","Case 16"))))))</f>
        <v/>
      </c>
    </row>
    <row r="123" spans="1:22" ht="13.2" customHeight="1" x14ac:dyDescent="0.3">
      <c r="A123">
        <v>7</v>
      </c>
      <c r="B123" t="s">
        <v>370</v>
      </c>
      <c r="C123" t="s">
        <v>28</v>
      </c>
      <c r="E123" t="str">
        <f t="shared" si="33"/>
        <v/>
      </c>
      <c r="F123" t="str">
        <f t="shared" si="35"/>
        <v/>
      </c>
      <c r="K123" s="9"/>
      <c r="L123" s="25" t="s">
        <v>371</v>
      </c>
      <c r="M123" s="28"/>
      <c r="N123" s="28"/>
      <c r="O123" s="29"/>
      <c r="P123" t="str">
        <f t="shared" ref="P123:P125" si="66">IF(D$28="","",D$28)</f>
        <v/>
      </c>
      <c r="Q123" t="s">
        <v>369</v>
      </c>
      <c r="R123" t="s">
        <v>32</v>
      </c>
      <c r="S123" t="s">
        <v>129</v>
      </c>
      <c r="U123" t="str">
        <f t="shared" si="46"/>
        <v/>
      </c>
      <c r="V123" s="13"/>
    </row>
    <row r="124" spans="1:22" ht="13.2" customHeight="1" x14ac:dyDescent="0.3">
      <c r="A124">
        <v>7</v>
      </c>
      <c r="B124" t="s">
        <v>372</v>
      </c>
      <c r="C124" t="s">
        <v>34</v>
      </c>
      <c r="E124" t="str">
        <f t="shared" si="33"/>
        <v/>
      </c>
      <c r="F124" t="str">
        <f t="shared" si="35"/>
        <v/>
      </c>
      <c r="K124" s="9"/>
      <c r="L124" s="25" t="s">
        <v>373</v>
      </c>
      <c r="M124" s="28"/>
      <c r="N124" s="28"/>
      <c r="O124" s="29"/>
      <c r="P124" t="str">
        <f t="shared" si="66"/>
        <v/>
      </c>
      <c r="Q124" t="s">
        <v>374</v>
      </c>
      <c r="R124" t="s">
        <v>25</v>
      </c>
      <c r="S124" t="s">
        <v>129</v>
      </c>
      <c r="U124" t="str">
        <f t="shared" si="43"/>
        <v/>
      </c>
      <c r="V124" s="13"/>
    </row>
    <row r="125" spans="1:22" ht="13.2" customHeight="1" x14ac:dyDescent="0.3">
      <c r="A125">
        <v>7</v>
      </c>
      <c r="B125" t="s">
        <v>375</v>
      </c>
      <c r="C125" t="s">
        <v>39</v>
      </c>
      <c r="E125" t="str">
        <f t="shared" si="33"/>
        <v/>
      </c>
      <c r="F125" t="str">
        <f t="shared" si="35"/>
        <v/>
      </c>
      <c r="K125" s="9"/>
      <c r="L125" s="25" t="s">
        <v>376</v>
      </c>
      <c r="M125" s="28"/>
      <c r="N125" s="28"/>
      <c r="O125" s="29"/>
      <c r="P125" t="str">
        <f t="shared" si="66"/>
        <v/>
      </c>
      <c r="Q125" t="s">
        <v>374</v>
      </c>
      <c r="R125" t="s">
        <v>32</v>
      </c>
      <c r="S125" t="s">
        <v>129</v>
      </c>
      <c r="U125" t="str">
        <f t="shared" si="46"/>
        <v/>
      </c>
      <c r="V125" s="13"/>
    </row>
    <row r="126" spans="1:22" ht="13.2" customHeight="1" x14ac:dyDescent="0.3">
      <c r="A126">
        <v>7</v>
      </c>
      <c r="B126" t="s">
        <v>377</v>
      </c>
      <c r="C126" t="s">
        <v>42</v>
      </c>
      <c r="E126" t="str">
        <f t="shared" si="33"/>
        <v/>
      </c>
      <c r="F126" t="str">
        <f t="shared" si="35"/>
        <v/>
      </c>
      <c r="K126" s="9"/>
      <c r="L126" s="25" t="s">
        <v>378</v>
      </c>
      <c r="M126" s="28"/>
      <c r="N126" s="28"/>
      <c r="O126" s="29"/>
      <c r="P126" t="str">
        <f>IF(D$29="","",D$29)</f>
        <v/>
      </c>
      <c r="Q126" t="s">
        <v>379</v>
      </c>
      <c r="R126" t="s">
        <v>25</v>
      </c>
      <c r="S126" t="s">
        <v>133</v>
      </c>
      <c r="U126" t="str">
        <f t="shared" si="43"/>
        <v/>
      </c>
      <c r="V126" s="13" t="str">
        <f t="shared" ref="V126" si="67">IF(OR($N$15="Int.",ISBLANK($N$15)),"",IF(AND(U127="NO*",U129="NO*"),"Case 0",IF(U126="VALID",IF(U128="VALID",IF(U127="YES",IF(U129="YES","Case 1","Case 2"),IF(U129="YES","Case 3","Case 4")),IF(U127="YES",IF(U129="YES","Case 5","Case 6"),IF(U129="YES","Case 7","Case 8"))),IF(U128="VALID",IF(U127="YES",IF(U129="YES","Case 9","Case 10"),IF(U129="YES","Case 11","Case 12")),IF(U127="YES",IF(U129="YES","Case 13","Case 14"),IF(U129="YES","Case 15","Case 16"))))))</f>
        <v/>
      </c>
    </row>
    <row r="127" spans="1:22" ht="13.2" customHeight="1" x14ac:dyDescent="0.3">
      <c r="A127">
        <v>7</v>
      </c>
      <c r="B127" t="s">
        <v>380</v>
      </c>
      <c r="C127" t="s">
        <v>49</v>
      </c>
      <c r="E127" t="str">
        <f t="shared" si="33"/>
        <v/>
      </c>
      <c r="F127" t="str">
        <f t="shared" si="35"/>
        <v/>
      </c>
      <c r="K127" s="9"/>
      <c r="L127" s="25" t="s">
        <v>381</v>
      </c>
      <c r="M127" s="28"/>
      <c r="N127" s="28"/>
      <c r="O127" s="29"/>
      <c r="P127" t="str">
        <f t="shared" ref="P127:P129" si="68">IF(D$29="","",D$29)</f>
        <v/>
      </c>
      <c r="Q127" t="s">
        <v>379</v>
      </c>
      <c r="R127" t="s">
        <v>32</v>
      </c>
      <c r="S127" t="s">
        <v>133</v>
      </c>
      <c r="U127" t="str">
        <f t="shared" si="46"/>
        <v/>
      </c>
      <c r="V127" s="13"/>
    </row>
    <row r="128" spans="1:22" ht="13.2" customHeight="1" x14ac:dyDescent="0.3">
      <c r="A128">
        <v>8</v>
      </c>
      <c r="B128" t="s">
        <v>382</v>
      </c>
      <c r="C128" t="s">
        <v>20</v>
      </c>
      <c r="E128" t="str">
        <f t="shared" si="33"/>
        <v/>
      </c>
      <c r="F128" t="str">
        <f t="shared" si="35"/>
        <v/>
      </c>
      <c r="K128" s="9"/>
      <c r="L128" s="25" t="s">
        <v>383</v>
      </c>
      <c r="M128" s="28"/>
      <c r="N128" s="28"/>
      <c r="O128" s="29"/>
      <c r="P128" t="str">
        <f t="shared" si="68"/>
        <v/>
      </c>
      <c r="Q128" t="s">
        <v>384</v>
      </c>
      <c r="R128" t="s">
        <v>25</v>
      </c>
      <c r="S128" t="s">
        <v>133</v>
      </c>
      <c r="U128" t="str">
        <f t="shared" si="43"/>
        <v/>
      </c>
      <c r="V128" s="13"/>
    </row>
    <row r="129" spans="1:22" ht="13.2" customHeight="1" x14ac:dyDescent="0.3">
      <c r="A129">
        <v>8</v>
      </c>
      <c r="B129" t="s">
        <v>385</v>
      </c>
      <c r="C129" t="s">
        <v>28</v>
      </c>
      <c r="E129" t="str">
        <f t="shared" si="33"/>
        <v/>
      </c>
      <c r="F129" t="str">
        <f t="shared" si="35"/>
        <v/>
      </c>
      <c r="K129" s="9"/>
      <c r="L129" s="25" t="s">
        <v>386</v>
      </c>
      <c r="M129" s="28"/>
      <c r="N129" s="28"/>
      <c r="O129" s="29"/>
      <c r="P129" t="str">
        <f t="shared" si="68"/>
        <v/>
      </c>
      <c r="Q129" t="s">
        <v>384</v>
      </c>
      <c r="R129" t="s">
        <v>32</v>
      </c>
      <c r="S129" t="s">
        <v>133</v>
      </c>
      <c r="U129" t="str">
        <f t="shared" si="46"/>
        <v/>
      </c>
      <c r="V129" s="13"/>
    </row>
    <row r="130" spans="1:22" ht="13.2" customHeight="1" x14ac:dyDescent="0.3">
      <c r="A130">
        <v>8</v>
      </c>
      <c r="B130" t="s">
        <v>387</v>
      </c>
      <c r="C130" t="s">
        <v>34</v>
      </c>
      <c r="E130" t="str">
        <f t="shared" ref="E130:E189" si="69">IF(LEN(F130)=0,"",IF(ISBLANK(D130),"",IF(F130="INCONCLUSIVE","Inconclusive",IF(F130="NEGATIVE","Negative",IF(F130="POSITIVE","Positive",IF(F130="RERUN",IF(G130=1,"No Result (RR)",IF(G130=2,IF(H130="RERUN","Inconclusive",IF(H130="N1 RERUN","No Result (RR)","Pending")),IF(G130=3,IF(H130="RERUN","Inconclusive",IF(H130="N1 RERUN","Inconclusive","Pending")),"Pending"))),IF(F130="N1 RERUN",IF(G130=1,"No Result (N1)",IF(G130=2,IF(H130="RERUN","No Result (N1)",IF(H130="N1 RERUN","Positive","Pending")),IF(G130=3,IF(H130="RERUN","Inconclusive",IF(H130="N1 RERUN","Positive","Pending")),"Pending"))))))))))</f>
        <v/>
      </c>
      <c r="F130" t="str">
        <f t="shared" si="35"/>
        <v/>
      </c>
      <c r="K130" s="9"/>
      <c r="L130" s="25" t="s">
        <v>388</v>
      </c>
      <c r="M130" s="28"/>
      <c r="N130" s="28"/>
      <c r="O130" s="29"/>
      <c r="P130" t="str">
        <f>IF(D$30="","",D$30)</f>
        <v/>
      </c>
      <c r="Q130" t="s">
        <v>389</v>
      </c>
      <c r="R130" t="s">
        <v>25</v>
      </c>
      <c r="S130" t="s">
        <v>136</v>
      </c>
      <c r="U130" t="str">
        <f t="shared" si="43"/>
        <v/>
      </c>
      <c r="V130" s="13" t="str">
        <f t="shared" ref="V130" si="70">IF(OR($N$15="Int.",ISBLANK($N$15)),"",IF(AND(U131="NO*",U133="NO*"),"Case 0",IF(U130="VALID",IF(U132="VALID",IF(U131="YES",IF(U133="YES","Case 1","Case 2"),IF(U133="YES","Case 3","Case 4")),IF(U131="YES",IF(U133="YES","Case 5","Case 6"),IF(U133="YES","Case 7","Case 8"))),IF(U132="VALID",IF(U131="YES",IF(U133="YES","Case 9","Case 10"),IF(U133="YES","Case 11","Case 12")),IF(U131="YES",IF(U133="YES","Case 13","Case 14"),IF(U133="YES","Case 15","Case 16"))))))</f>
        <v/>
      </c>
    </row>
    <row r="131" spans="1:22" ht="13.2" customHeight="1" x14ac:dyDescent="0.3">
      <c r="A131">
        <v>8</v>
      </c>
      <c r="B131" t="s">
        <v>390</v>
      </c>
      <c r="C131" t="s">
        <v>39</v>
      </c>
      <c r="E131" t="str">
        <f t="shared" si="69"/>
        <v/>
      </c>
      <c r="F131" t="str">
        <f t="shared" ref="F131:F189" si="71">IF(OR(D131="Empty",ISBLANK(D131)),"",IF(_xlfn.XLOOKUP(B131,S$18:S$769,V$18:V$769,"Null",0,1)="Case 0","INCONCLUSIVE",IF(OR(_xlfn.XLOOKUP(B131,S$18:S$769,V$18:V$769,"Null",0,1)="Case 1",_xlfn.XLOOKUP(B131,S$18:S$769,V$18:V$769,"Null",0,1)="Case 5",_xlfn.XLOOKUP(B131,S$18:S$769,V$18:V$769,"Null",0,1)="Case 9", _xlfn.XLOOKUP(B131,S$18:S$769,V$18:V$769,"Null",0,1)="Case 13"),"POSITIVE",IF(OR(_xlfn.XLOOKUP(B131,S$18:S$769,V$18:V$769,"Null",0,1)="Case 2",_xlfn.XLOOKUP(B131,S$18:S$769,V$18:V$769,"Null",0,1)="Case 3",_xlfn.XLOOKUP(B131,S$18:S$769,V$18:V$769,"Null",0,1)="Case 6",_xlfn.XLOOKUP(B131,S$18:S$769,V$18:V$769,"Null",0,1)="Case 11",_xlfn.XLOOKUP(B131,S$18:S$769,V$18:V$769,"Null",0,1)="Case 7",_xlfn.XLOOKUP(B131,S$18:S$769,V$18:V$769,"Null",0,1)="Case 10",_xlfn.XLOOKUP(B131,S$18:S$769,V$18:V$769,"Null",0,1)="Case 14",_xlfn.XLOOKUP(B131,S$18:S$769,V$18:V$769,"Null",0,1)="Case 15"),"N1 RERUN",IF(OR(_xlfn.XLOOKUP(B131,S$18:S$769,V$18:V$769,"Null",0,1)="Case 4",_xlfn.XLOOKUP(B131,S$18:S$769,V$18:V$769,"Null",0,1)="Case 8",_xlfn.XLOOKUP(B131,S$18:S$769,V$18:V$769,"Null",0,1)="Case 12"),"NEGATIVE",IF(_xlfn.XLOOKUP(B131,S$18:S$769,V$18:V$769,"Null",0,1)="Case 16","RERUN",""))))))</f>
        <v/>
      </c>
      <c r="K131" s="9"/>
      <c r="L131" s="25" t="s">
        <v>391</v>
      </c>
      <c r="M131" s="28"/>
      <c r="N131" s="28"/>
      <c r="O131" s="29"/>
      <c r="P131" t="str">
        <f t="shared" ref="P131:P133" si="72">IF(D$30="","",D$30)</f>
        <v/>
      </c>
      <c r="Q131" t="s">
        <v>389</v>
      </c>
      <c r="R131" t="s">
        <v>32</v>
      </c>
      <c r="S131" t="s">
        <v>136</v>
      </c>
      <c r="U131" t="str">
        <f t="shared" si="46"/>
        <v/>
      </c>
      <c r="V131" s="13"/>
    </row>
    <row r="132" spans="1:22" ht="13.2" customHeight="1" x14ac:dyDescent="0.3">
      <c r="A132">
        <v>8</v>
      </c>
      <c r="B132" t="s">
        <v>392</v>
      </c>
      <c r="C132" t="s">
        <v>42</v>
      </c>
      <c r="E132" t="str">
        <f t="shared" si="69"/>
        <v/>
      </c>
      <c r="F132" t="str">
        <f t="shared" si="71"/>
        <v/>
      </c>
      <c r="K132" s="9"/>
      <c r="L132" s="25" t="s">
        <v>393</v>
      </c>
      <c r="M132" s="28"/>
      <c r="N132" s="28"/>
      <c r="O132" s="29"/>
      <c r="P132" t="str">
        <f t="shared" si="72"/>
        <v/>
      </c>
      <c r="Q132" t="s">
        <v>394</v>
      </c>
      <c r="R132" t="s">
        <v>25</v>
      </c>
      <c r="S132" t="s">
        <v>136</v>
      </c>
      <c r="U132" t="str">
        <f t="shared" si="43"/>
        <v/>
      </c>
      <c r="V132" s="13"/>
    </row>
    <row r="133" spans="1:22" ht="13.2" customHeight="1" x14ac:dyDescent="0.3">
      <c r="A133">
        <v>8</v>
      </c>
      <c r="B133" t="s">
        <v>395</v>
      </c>
      <c r="C133" t="s">
        <v>49</v>
      </c>
      <c r="E133" t="str">
        <f t="shared" si="69"/>
        <v/>
      </c>
      <c r="F133" t="str">
        <f t="shared" si="71"/>
        <v/>
      </c>
      <c r="K133" s="9"/>
      <c r="L133" s="25" t="s">
        <v>396</v>
      </c>
      <c r="M133" s="28"/>
      <c r="N133" s="28"/>
      <c r="O133" s="29"/>
      <c r="P133" t="str">
        <f t="shared" si="72"/>
        <v/>
      </c>
      <c r="Q133" t="s">
        <v>394</v>
      </c>
      <c r="R133" t="s">
        <v>32</v>
      </c>
      <c r="S133" t="s">
        <v>136</v>
      </c>
      <c r="U133" t="str">
        <f t="shared" si="46"/>
        <v/>
      </c>
      <c r="V133" s="13"/>
    </row>
    <row r="134" spans="1:22" ht="13.2" customHeight="1" x14ac:dyDescent="0.3">
      <c r="A134">
        <v>10</v>
      </c>
      <c r="B134" t="s">
        <v>397</v>
      </c>
      <c r="C134" t="s">
        <v>20</v>
      </c>
      <c r="E134" t="str">
        <f t="shared" si="69"/>
        <v/>
      </c>
      <c r="F134" t="str">
        <f t="shared" si="71"/>
        <v/>
      </c>
      <c r="K134" s="9"/>
      <c r="L134" s="25" t="s">
        <v>398</v>
      </c>
      <c r="M134" s="28"/>
      <c r="N134" s="28"/>
      <c r="O134" s="29"/>
      <c r="P134" t="str">
        <f>IF(D$31="","",D$31)</f>
        <v/>
      </c>
      <c r="Q134" t="s">
        <v>399</v>
      </c>
      <c r="R134" t="s">
        <v>25</v>
      </c>
      <c r="S134" t="s">
        <v>139</v>
      </c>
      <c r="U134" t="str">
        <f t="shared" si="43"/>
        <v/>
      </c>
      <c r="V134" s="13" t="str">
        <f t="shared" ref="V134" si="73">IF(OR($N$15="Int.",ISBLANK($N$15)),"",IF(AND(U135="NO*",U137="NO*"),"Case 0",IF(U134="VALID",IF(U136="VALID",IF(U135="YES",IF(U137="YES","Case 1","Case 2"),IF(U137="YES","Case 3","Case 4")),IF(U135="YES",IF(U137="YES","Case 5","Case 6"),IF(U137="YES","Case 7","Case 8"))),IF(U136="VALID",IF(U135="YES",IF(U137="YES","Case 9","Case 10"),IF(U137="YES","Case 11","Case 12")),IF(U135="YES",IF(U137="YES","Case 13","Case 14"),IF(U137="YES","Case 15","Case 16"))))))</f>
        <v/>
      </c>
    </row>
    <row r="135" spans="1:22" ht="13.2" customHeight="1" x14ac:dyDescent="0.3">
      <c r="A135">
        <v>10</v>
      </c>
      <c r="B135" t="s">
        <v>400</v>
      </c>
      <c r="C135" t="s">
        <v>28</v>
      </c>
      <c r="E135" t="str">
        <f t="shared" si="69"/>
        <v/>
      </c>
      <c r="F135" t="str">
        <f t="shared" si="71"/>
        <v/>
      </c>
      <c r="K135" s="9"/>
      <c r="L135" s="25" t="s">
        <v>401</v>
      </c>
      <c r="M135" s="28"/>
      <c r="N135" s="28"/>
      <c r="O135" s="29"/>
      <c r="P135" t="str">
        <f t="shared" ref="P135:P137" si="74">IF(D$31="","",D$31)</f>
        <v/>
      </c>
      <c r="Q135" t="s">
        <v>399</v>
      </c>
      <c r="R135" t="s">
        <v>32</v>
      </c>
      <c r="S135" t="s">
        <v>139</v>
      </c>
      <c r="U135" t="str">
        <f t="shared" si="46"/>
        <v/>
      </c>
      <c r="V135" s="13"/>
    </row>
    <row r="136" spans="1:22" ht="13.2" customHeight="1" x14ac:dyDescent="0.3">
      <c r="A136">
        <v>10</v>
      </c>
      <c r="B136" t="s">
        <v>402</v>
      </c>
      <c r="C136" t="s">
        <v>34</v>
      </c>
      <c r="E136" t="str">
        <f t="shared" si="69"/>
        <v/>
      </c>
      <c r="F136" t="str">
        <f t="shared" si="71"/>
        <v/>
      </c>
      <c r="K136" s="9"/>
      <c r="L136" s="25" t="s">
        <v>403</v>
      </c>
      <c r="M136" s="28"/>
      <c r="N136" s="28"/>
      <c r="O136" s="29"/>
      <c r="P136" t="str">
        <f t="shared" si="74"/>
        <v/>
      </c>
      <c r="Q136" t="s">
        <v>404</v>
      </c>
      <c r="R136" t="s">
        <v>25</v>
      </c>
      <c r="S136" t="s">
        <v>139</v>
      </c>
      <c r="U136" t="str">
        <f t="shared" si="43"/>
        <v/>
      </c>
      <c r="V136" s="13"/>
    </row>
    <row r="137" spans="1:22" ht="13.2" customHeight="1" x14ac:dyDescent="0.3">
      <c r="A137">
        <v>10</v>
      </c>
      <c r="B137" t="s">
        <v>405</v>
      </c>
      <c r="C137" t="s">
        <v>39</v>
      </c>
      <c r="E137" t="str">
        <f t="shared" si="69"/>
        <v/>
      </c>
      <c r="F137" t="str">
        <f t="shared" si="71"/>
        <v/>
      </c>
      <c r="K137" s="9"/>
      <c r="L137" s="25" t="s">
        <v>406</v>
      </c>
      <c r="M137" s="28"/>
      <c r="N137" s="28"/>
      <c r="O137" s="29"/>
      <c r="P137" t="str">
        <f t="shared" si="74"/>
        <v/>
      </c>
      <c r="Q137" t="s">
        <v>404</v>
      </c>
      <c r="R137" t="s">
        <v>32</v>
      </c>
      <c r="S137" t="s">
        <v>139</v>
      </c>
      <c r="U137" t="str">
        <f t="shared" si="46"/>
        <v/>
      </c>
      <c r="V137" s="13"/>
    </row>
    <row r="138" spans="1:22" ht="13.2" customHeight="1" x14ac:dyDescent="0.3">
      <c r="A138">
        <v>10</v>
      </c>
      <c r="B138" t="s">
        <v>407</v>
      </c>
      <c r="C138" t="s">
        <v>42</v>
      </c>
      <c r="E138" t="str">
        <f t="shared" si="69"/>
        <v/>
      </c>
      <c r="F138" t="str">
        <f t="shared" si="71"/>
        <v/>
      </c>
      <c r="K138" s="9"/>
      <c r="L138" s="25" t="s">
        <v>408</v>
      </c>
      <c r="M138" s="28"/>
      <c r="N138" s="28"/>
      <c r="O138" s="29"/>
      <c r="P138" t="str">
        <f>IF(D$32="","",D$32)</f>
        <v/>
      </c>
      <c r="Q138" t="s">
        <v>409</v>
      </c>
      <c r="R138" t="s">
        <v>25</v>
      </c>
      <c r="S138" t="s">
        <v>142</v>
      </c>
      <c r="U138" t="str">
        <f t="shared" si="43"/>
        <v/>
      </c>
      <c r="V138" s="13" t="str">
        <f t="shared" ref="V138" si="75">IF(OR($N$15="Int.",ISBLANK($N$15)),"",IF(AND(U139="NO*",U141="NO*"),"Case 0",IF(U138="VALID",IF(U140="VALID",IF(U139="YES",IF(U141="YES","Case 1","Case 2"),IF(U141="YES","Case 3","Case 4")),IF(U139="YES",IF(U141="YES","Case 5","Case 6"),IF(U141="YES","Case 7","Case 8"))),IF(U140="VALID",IF(U139="YES",IF(U141="YES","Case 9","Case 10"),IF(U141="YES","Case 11","Case 12")),IF(U139="YES",IF(U141="YES","Case 13","Case 14"),IF(U141="YES","Case 15","Case 16"))))))</f>
        <v/>
      </c>
    </row>
    <row r="139" spans="1:22" ht="13.2" customHeight="1" x14ac:dyDescent="0.3">
      <c r="A139">
        <v>10</v>
      </c>
      <c r="B139" t="s">
        <v>410</v>
      </c>
      <c r="C139" t="s">
        <v>49</v>
      </c>
      <c r="E139" t="str">
        <f t="shared" si="69"/>
        <v/>
      </c>
      <c r="F139" t="str">
        <f t="shared" si="71"/>
        <v/>
      </c>
      <c r="K139" s="9"/>
      <c r="L139" s="25" t="s">
        <v>411</v>
      </c>
      <c r="M139" s="28"/>
      <c r="N139" s="28"/>
      <c r="O139" s="29"/>
      <c r="P139" t="str">
        <f t="shared" ref="P139:P141" si="76">IF(D$32="","",D$32)</f>
        <v/>
      </c>
      <c r="Q139" t="s">
        <v>409</v>
      </c>
      <c r="R139" t="s">
        <v>32</v>
      </c>
      <c r="S139" t="s">
        <v>142</v>
      </c>
      <c r="U139" t="str">
        <f t="shared" si="46"/>
        <v/>
      </c>
      <c r="V139" s="13"/>
    </row>
    <row r="140" spans="1:22" ht="13.2" customHeight="1" x14ac:dyDescent="0.3">
      <c r="A140">
        <v>11</v>
      </c>
      <c r="B140" t="s">
        <v>412</v>
      </c>
      <c r="C140" t="s">
        <v>20</v>
      </c>
      <c r="E140" t="str">
        <f t="shared" si="69"/>
        <v/>
      </c>
      <c r="F140" t="str">
        <f t="shared" si="71"/>
        <v/>
      </c>
      <c r="K140" s="9"/>
      <c r="L140" s="25" t="s">
        <v>413</v>
      </c>
      <c r="M140" s="28"/>
      <c r="N140" s="28"/>
      <c r="O140" s="29"/>
      <c r="P140" t="str">
        <f t="shared" si="76"/>
        <v/>
      </c>
      <c r="Q140" t="s">
        <v>414</v>
      </c>
      <c r="R140" t="s">
        <v>25</v>
      </c>
      <c r="S140" t="s">
        <v>142</v>
      </c>
      <c r="U140" t="str">
        <f t="shared" si="43"/>
        <v/>
      </c>
      <c r="V140" s="13"/>
    </row>
    <row r="141" spans="1:22" ht="13.2" customHeight="1" x14ac:dyDescent="0.3">
      <c r="A141">
        <v>11</v>
      </c>
      <c r="B141" t="s">
        <v>415</v>
      </c>
      <c r="C141" t="s">
        <v>28</v>
      </c>
      <c r="E141" t="str">
        <f t="shared" si="69"/>
        <v/>
      </c>
      <c r="F141" t="str">
        <f t="shared" si="71"/>
        <v/>
      </c>
      <c r="K141" s="9"/>
      <c r="L141" s="25" t="s">
        <v>416</v>
      </c>
      <c r="M141" s="28"/>
      <c r="N141" s="28"/>
      <c r="O141" s="29"/>
      <c r="P141" t="str">
        <f t="shared" si="76"/>
        <v/>
      </c>
      <c r="Q141" t="s">
        <v>414</v>
      </c>
      <c r="R141" t="s">
        <v>32</v>
      </c>
      <c r="S141" t="s">
        <v>142</v>
      </c>
      <c r="U141" t="str">
        <f t="shared" si="46"/>
        <v/>
      </c>
      <c r="V141" s="13"/>
    </row>
    <row r="142" spans="1:22" ht="13.2" customHeight="1" x14ac:dyDescent="0.3">
      <c r="A142">
        <v>11</v>
      </c>
      <c r="B142" t="s">
        <v>417</v>
      </c>
      <c r="C142" t="s">
        <v>34</v>
      </c>
      <c r="E142" t="str">
        <f t="shared" si="69"/>
        <v/>
      </c>
      <c r="F142" t="str">
        <f t="shared" si="71"/>
        <v/>
      </c>
      <c r="K142" s="9"/>
      <c r="L142" s="25" t="s">
        <v>418</v>
      </c>
      <c r="M142" s="28"/>
      <c r="N142" s="28"/>
      <c r="O142" s="29"/>
      <c r="P142" t="str">
        <f>IF(D$33="","",D$33)</f>
        <v/>
      </c>
      <c r="Q142" t="s">
        <v>419</v>
      </c>
      <c r="R142" t="s">
        <v>25</v>
      </c>
      <c r="S142" t="s">
        <v>145</v>
      </c>
      <c r="U142" t="str">
        <f t="shared" si="43"/>
        <v/>
      </c>
      <c r="V142" s="13" t="str">
        <f t="shared" ref="V142" si="77">IF(OR($N$15="Int.",ISBLANK($N$15)),"",IF(AND(U143="NO*",U145="NO*"),"Case 0",IF(U142="VALID",IF(U144="VALID",IF(U143="YES",IF(U145="YES","Case 1","Case 2"),IF(U145="YES","Case 3","Case 4")),IF(U143="YES",IF(U145="YES","Case 5","Case 6"),IF(U145="YES","Case 7","Case 8"))),IF(U144="VALID",IF(U143="YES",IF(U145="YES","Case 9","Case 10"),IF(U145="YES","Case 11","Case 12")),IF(U143="YES",IF(U145="YES","Case 13","Case 14"),IF(U145="YES","Case 15","Case 16"))))))</f>
        <v/>
      </c>
    </row>
    <row r="143" spans="1:22" ht="13.2" customHeight="1" x14ac:dyDescent="0.3">
      <c r="A143">
        <v>11</v>
      </c>
      <c r="B143" t="s">
        <v>420</v>
      </c>
      <c r="C143" t="s">
        <v>39</v>
      </c>
      <c r="E143" t="str">
        <f t="shared" si="69"/>
        <v/>
      </c>
      <c r="F143" t="str">
        <f t="shared" si="71"/>
        <v/>
      </c>
      <c r="K143" s="9"/>
      <c r="L143" s="25" t="s">
        <v>421</v>
      </c>
      <c r="M143" s="28"/>
      <c r="N143" s="28"/>
      <c r="O143" s="29"/>
      <c r="P143" t="str">
        <f t="shared" ref="P143:P145" si="78">IF(D$33="","",D$33)</f>
        <v/>
      </c>
      <c r="Q143" t="s">
        <v>419</v>
      </c>
      <c r="R143" t="s">
        <v>32</v>
      </c>
      <c r="S143" t="s">
        <v>145</v>
      </c>
      <c r="U143" t="str">
        <f t="shared" si="46"/>
        <v/>
      </c>
      <c r="V143" s="13"/>
    </row>
    <row r="144" spans="1:22" ht="13.2" customHeight="1" x14ac:dyDescent="0.3">
      <c r="A144">
        <v>11</v>
      </c>
      <c r="B144" t="s">
        <v>422</v>
      </c>
      <c r="C144" t="s">
        <v>42</v>
      </c>
      <c r="E144" t="str">
        <f t="shared" si="69"/>
        <v/>
      </c>
      <c r="F144" t="str">
        <f t="shared" si="71"/>
        <v/>
      </c>
      <c r="K144" s="9"/>
      <c r="L144" s="25" t="s">
        <v>423</v>
      </c>
      <c r="M144" s="28"/>
      <c r="N144" s="28"/>
      <c r="O144" s="29"/>
      <c r="P144" t="str">
        <f t="shared" si="78"/>
        <v/>
      </c>
      <c r="Q144" t="s">
        <v>424</v>
      </c>
      <c r="R144" t="s">
        <v>25</v>
      </c>
      <c r="S144" t="s">
        <v>145</v>
      </c>
      <c r="U144" t="str">
        <f t="shared" si="43"/>
        <v/>
      </c>
      <c r="V144" s="13"/>
    </row>
    <row r="145" spans="1:22" ht="13.2" customHeight="1" x14ac:dyDescent="0.3">
      <c r="A145" s="21">
        <v>11</v>
      </c>
      <c r="B145" s="21" t="s">
        <v>425</v>
      </c>
      <c r="C145" s="21" t="s">
        <v>49</v>
      </c>
      <c r="D145" s="21"/>
      <c r="E145" s="21" t="str">
        <f t="shared" si="69"/>
        <v/>
      </c>
      <c r="F145" s="21" t="str">
        <f t="shared" si="71"/>
        <v/>
      </c>
      <c r="G145" s="31"/>
      <c r="H145" s="21"/>
      <c r="I145" s="21"/>
      <c r="J145" s="21"/>
      <c r="K145" s="32"/>
      <c r="L145" s="25" t="s">
        <v>426</v>
      </c>
      <c r="M145" s="28"/>
      <c r="N145" s="28"/>
      <c r="O145" s="29"/>
      <c r="P145" t="str">
        <f t="shared" si="78"/>
        <v/>
      </c>
      <c r="Q145" t="s">
        <v>424</v>
      </c>
      <c r="R145" t="s">
        <v>32</v>
      </c>
      <c r="S145" t="s">
        <v>145</v>
      </c>
      <c r="U145" t="str">
        <f t="shared" si="46"/>
        <v/>
      </c>
      <c r="V145" s="13"/>
    </row>
    <row r="146" spans="1:22" ht="13.2" customHeight="1" x14ac:dyDescent="0.3">
      <c r="A146">
        <v>1</v>
      </c>
      <c r="B146" t="s">
        <v>427</v>
      </c>
      <c r="C146" t="s">
        <v>20</v>
      </c>
      <c r="E146" t="str">
        <f t="shared" si="69"/>
        <v/>
      </c>
      <c r="F146" t="str">
        <f t="shared" si="71"/>
        <v/>
      </c>
      <c r="K146" s="9"/>
      <c r="L146" s="25" t="s">
        <v>428</v>
      </c>
      <c r="M146" s="28"/>
      <c r="N146" s="28"/>
      <c r="O146" s="29"/>
      <c r="P146" t="str">
        <f>IF(D$34="","",D$34)</f>
        <v/>
      </c>
      <c r="Q146" t="s">
        <v>429</v>
      </c>
      <c r="R146" t="s">
        <v>25</v>
      </c>
      <c r="S146" t="s">
        <v>147</v>
      </c>
      <c r="U146" t="str">
        <f t="shared" ref="U146:U208" si="79">IF($T$1&lt;&gt;"Cq","",IF(T146="","INVALID",IF(T146&lt;33,"VALID","INVALID")))</f>
        <v/>
      </c>
      <c r="V146" s="13" t="str">
        <f t="shared" ref="V146" si="80">IF(OR($N$15="Int.",ISBLANK($N$15)),"",IF(AND(U147="NO*",U149="NO*"),"Case 0",IF(U146="VALID",IF(U148="VALID",IF(U147="YES",IF(U149="YES","Case 1","Case 2"),IF(U149="YES","Case 3","Case 4")),IF(U147="YES",IF(U149="YES","Case 5","Case 6"),IF(U149="YES","Case 7","Case 8"))),IF(U148="VALID",IF(U147="YES",IF(U149="YES","Case 9","Case 10"),IF(U149="YES","Case 11","Case 12")),IF(U147="YES",IF(U149="YES","Case 13","Case 14"),IF(U149="YES","Case 15","Case 16"))))))</f>
        <v/>
      </c>
    </row>
    <row r="147" spans="1:22" ht="13.2" customHeight="1" x14ac:dyDescent="0.3">
      <c r="A147">
        <v>1</v>
      </c>
      <c r="B147" t="s">
        <v>430</v>
      </c>
      <c r="C147" t="s">
        <v>28</v>
      </c>
      <c r="E147" t="str">
        <f t="shared" si="69"/>
        <v/>
      </c>
      <c r="F147" t="str">
        <f t="shared" si="71"/>
        <v/>
      </c>
      <c r="K147" s="9"/>
      <c r="L147" s="25" t="s">
        <v>431</v>
      </c>
      <c r="M147" s="28"/>
      <c r="N147" s="28"/>
      <c r="O147" s="29"/>
      <c r="P147" t="str">
        <f t="shared" ref="P147:P149" si="81">IF(D$34="","",D$34)</f>
        <v/>
      </c>
      <c r="Q147" t="s">
        <v>429</v>
      </c>
      <c r="R147" t="s">
        <v>32</v>
      </c>
      <c r="S147" t="s">
        <v>147</v>
      </c>
      <c r="U147" t="str">
        <f t="shared" ref="U147:U209" si="82">IF($T$1&lt;&gt;"Cq","",IF(T147="","NO",IF(T147&lt;33,"YES","NO*")))</f>
        <v/>
      </c>
      <c r="V147" s="13"/>
    </row>
    <row r="148" spans="1:22" ht="13.2" customHeight="1" x14ac:dyDescent="0.3">
      <c r="A148">
        <v>1</v>
      </c>
      <c r="B148" t="s">
        <v>432</v>
      </c>
      <c r="C148" t="s">
        <v>34</v>
      </c>
      <c r="E148" t="str">
        <f t="shared" si="69"/>
        <v/>
      </c>
      <c r="F148" t="str">
        <f t="shared" si="71"/>
        <v/>
      </c>
      <c r="K148" s="9"/>
      <c r="L148" s="25" t="s">
        <v>433</v>
      </c>
      <c r="M148" s="28"/>
      <c r="N148" s="28"/>
      <c r="O148" s="29"/>
      <c r="P148" t="str">
        <f t="shared" si="81"/>
        <v/>
      </c>
      <c r="Q148" t="s">
        <v>434</v>
      </c>
      <c r="R148" t="s">
        <v>25</v>
      </c>
      <c r="S148" t="s">
        <v>147</v>
      </c>
      <c r="U148" t="str">
        <f t="shared" si="79"/>
        <v/>
      </c>
      <c r="V148" s="13"/>
    </row>
    <row r="149" spans="1:22" ht="13.2" customHeight="1" x14ac:dyDescent="0.3">
      <c r="A149">
        <v>1</v>
      </c>
      <c r="B149" t="s">
        <v>435</v>
      </c>
      <c r="C149" t="s">
        <v>39</v>
      </c>
      <c r="E149" t="str">
        <f t="shared" si="69"/>
        <v/>
      </c>
      <c r="F149" t="str">
        <f t="shared" si="71"/>
        <v/>
      </c>
      <c r="K149" s="9"/>
      <c r="L149" s="25" t="s">
        <v>436</v>
      </c>
      <c r="M149" s="28"/>
      <c r="N149" s="28"/>
      <c r="O149" s="29"/>
      <c r="P149" t="str">
        <f t="shared" si="81"/>
        <v/>
      </c>
      <c r="Q149" t="s">
        <v>434</v>
      </c>
      <c r="R149" t="s">
        <v>32</v>
      </c>
      <c r="S149" t="s">
        <v>147</v>
      </c>
      <c r="U149" t="str">
        <f t="shared" si="82"/>
        <v/>
      </c>
      <c r="V149" s="13"/>
    </row>
    <row r="150" spans="1:22" ht="13.2" customHeight="1" x14ac:dyDescent="0.3">
      <c r="A150">
        <v>1</v>
      </c>
      <c r="B150" t="s">
        <v>437</v>
      </c>
      <c r="C150" t="s">
        <v>42</v>
      </c>
      <c r="E150" t="str">
        <f t="shared" si="69"/>
        <v/>
      </c>
      <c r="F150" t="str">
        <f t="shared" si="71"/>
        <v/>
      </c>
      <c r="K150" s="9"/>
      <c r="L150" s="25" t="s">
        <v>438</v>
      </c>
      <c r="M150" s="28"/>
      <c r="N150" s="28"/>
      <c r="O150" s="29"/>
      <c r="P150" t="str">
        <f>IF(D$35="","",D$35)</f>
        <v/>
      </c>
      <c r="Q150" t="s">
        <v>439</v>
      </c>
      <c r="R150" t="s">
        <v>25</v>
      </c>
      <c r="S150" t="s">
        <v>150</v>
      </c>
      <c r="U150" t="str">
        <f t="shared" si="79"/>
        <v/>
      </c>
      <c r="V150" s="13" t="str">
        <f t="shared" ref="V150" si="83">IF(OR($N$15="Int.",ISBLANK($N$15)),"",IF(AND(U151="NO*",U153="NO*"),"Case 0",IF(U150="VALID",IF(U152="VALID",IF(U151="YES",IF(U153="YES","Case 1","Case 2"),IF(U153="YES","Case 3","Case 4")),IF(U151="YES",IF(U153="YES","Case 5","Case 6"),IF(U153="YES","Case 7","Case 8"))),IF(U152="VALID",IF(U151="YES",IF(U153="YES","Case 9","Case 10"),IF(U153="YES","Case 11","Case 12")),IF(U151="YES",IF(U153="YES","Case 13","Case 14"),IF(U153="YES","Case 15","Case 16"))))))</f>
        <v/>
      </c>
    </row>
    <row r="151" spans="1:22" ht="13.2" customHeight="1" x14ac:dyDescent="0.3">
      <c r="A151">
        <v>1</v>
      </c>
      <c r="B151" t="s">
        <v>440</v>
      </c>
      <c r="C151" t="s">
        <v>49</v>
      </c>
      <c r="E151" t="str">
        <f t="shared" si="69"/>
        <v/>
      </c>
      <c r="F151" t="str">
        <f t="shared" si="71"/>
        <v/>
      </c>
      <c r="K151" s="9"/>
      <c r="L151" s="25" t="s">
        <v>441</v>
      </c>
      <c r="M151" s="28"/>
      <c r="N151" s="28"/>
      <c r="O151" s="29"/>
      <c r="P151" t="str">
        <f t="shared" ref="P151:P153" si="84">IF(D$35="","",D$35)</f>
        <v/>
      </c>
      <c r="Q151" t="s">
        <v>439</v>
      </c>
      <c r="R151" t="s">
        <v>32</v>
      </c>
      <c r="S151" t="s">
        <v>150</v>
      </c>
      <c r="U151" t="str">
        <f t="shared" si="82"/>
        <v/>
      </c>
      <c r="V151" s="13"/>
    </row>
    <row r="152" spans="1:22" ht="13.2" customHeight="1" x14ac:dyDescent="0.3">
      <c r="A152">
        <v>2</v>
      </c>
      <c r="B152" t="s">
        <v>442</v>
      </c>
      <c r="C152" t="s">
        <v>20</v>
      </c>
      <c r="E152" t="str">
        <f t="shared" si="69"/>
        <v/>
      </c>
      <c r="F152" t="str">
        <f t="shared" si="71"/>
        <v/>
      </c>
      <c r="K152" s="9"/>
      <c r="L152" s="25" t="s">
        <v>443</v>
      </c>
      <c r="M152" s="28"/>
      <c r="N152" s="28"/>
      <c r="O152" s="29"/>
      <c r="P152" t="str">
        <f t="shared" si="84"/>
        <v/>
      </c>
      <c r="Q152" t="s">
        <v>444</v>
      </c>
      <c r="R152" t="s">
        <v>25</v>
      </c>
      <c r="S152" t="s">
        <v>150</v>
      </c>
      <c r="U152" t="str">
        <f t="shared" si="79"/>
        <v/>
      </c>
      <c r="V152" s="13"/>
    </row>
    <row r="153" spans="1:22" ht="13.2" customHeight="1" x14ac:dyDescent="0.3">
      <c r="A153">
        <v>2</v>
      </c>
      <c r="B153" t="s">
        <v>445</v>
      </c>
      <c r="C153" t="s">
        <v>28</v>
      </c>
      <c r="E153" t="str">
        <f t="shared" si="69"/>
        <v/>
      </c>
      <c r="F153" t="str">
        <f t="shared" si="71"/>
        <v/>
      </c>
      <c r="K153" s="9"/>
      <c r="L153" s="25" t="s">
        <v>446</v>
      </c>
      <c r="M153" s="28"/>
      <c r="N153" s="28"/>
      <c r="O153" s="29"/>
      <c r="P153" t="str">
        <f t="shared" si="84"/>
        <v/>
      </c>
      <c r="Q153" t="s">
        <v>444</v>
      </c>
      <c r="R153" t="s">
        <v>32</v>
      </c>
      <c r="S153" t="s">
        <v>150</v>
      </c>
      <c r="U153" t="str">
        <f t="shared" si="82"/>
        <v/>
      </c>
      <c r="V153" s="13"/>
    </row>
    <row r="154" spans="1:22" ht="13.2" customHeight="1" x14ac:dyDescent="0.3">
      <c r="A154">
        <v>2</v>
      </c>
      <c r="B154" t="s">
        <v>447</v>
      </c>
      <c r="C154" t="s">
        <v>34</v>
      </c>
      <c r="E154" t="str">
        <f t="shared" si="69"/>
        <v/>
      </c>
      <c r="F154" t="str">
        <f t="shared" si="71"/>
        <v/>
      </c>
      <c r="K154" s="9"/>
      <c r="L154" s="25" t="s">
        <v>448</v>
      </c>
      <c r="M154" s="28"/>
      <c r="N154" s="28"/>
      <c r="O154" s="29"/>
      <c r="P154" t="str">
        <f>IF(D$36="","",D$36)</f>
        <v/>
      </c>
      <c r="Q154" t="s">
        <v>449</v>
      </c>
      <c r="R154" t="s">
        <v>25</v>
      </c>
      <c r="S154" t="s">
        <v>152</v>
      </c>
      <c r="U154" t="str">
        <f t="shared" si="79"/>
        <v/>
      </c>
      <c r="V154" s="13" t="str">
        <f t="shared" ref="V154" si="85">IF(OR($N$15="Int.",ISBLANK($N$15)),"",IF(AND(U155="NO*",U157="NO*"),"Case 0",IF(U154="VALID",IF(U156="VALID",IF(U155="YES",IF(U157="YES","Case 1","Case 2"),IF(U157="YES","Case 3","Case 4")),IF(U155="YES",IF(U157="YES","Case 5","Case 6"),IF(U157="YES","Case 7","Case 8"))),IF(U156="VALID",IF(U155="YES",IF(U157="YES","Case 9","Case 10"),IF(U157="YES","Case 11","Case 12")),IF(U155="YES",IF(U157="YES","Case 13","Case 14"),IF(U157="YES","Case 15","Case 16"))))))</f>
        <v/>
      </c>
    </row>
    <row r="155" spans="1:22" ht="13.2" customHeight="1" x14ac:dyDescent="0.3">
      <c r="A155">
        <v>2</v>
      </c>
      <c r="B155" t="s">
        <v>450</v>
      </c>
      <c r="C155" t="s">
        <v>39</v>
      </c>
      <c r="E155" t="str">
        <f t="shared" si="69"/>
        <v/>
      </c>
      <c r="F155" t="str">
        <f t="shared" si="71"/>
        <v/>
      </c>
      <c r="K155" s="9"/>
      <c r="L155" s="25" t="s">
        <v>451</v>
      </c>
      <c r="M155" s="28"/>
      <c r="N155" s="28"/>
      <c r="O155" s="29"/>
      <c r="P155" t="str">
        <f t="shared" ref="P155:P157" si="86">IF(D$36="","",D$36)</f>
        <v/>
      </c>
      <c r="Q155" t="s">
        <v>449</v>
      </c>
      <c r="R155" t="s">
        <v>32</v>
      </c>
      <c r="S155" t="s">
        <v>152</v>
      </c>
      <c r="U155" t="str">
        <f t="shared" si="82"/>
        <v/>
      </c>
      <c r="V155" s="13"/>
    </row>
    <row r="156" spans="1:22" ht="13.2" customHeight="1" x14ac:dyDescent="0.3">
      <c r="A156">
        <v>2</v>
      </c>
      <c r="B156" t="s">
        <v>452</v>
      </c>
      <c r="C156" t="s">
        <v>42</v>
      </c>
      <c r="E156" t="str">
        <f t="shared" si="69"/>
        <v/>
      </c>
      <c r="F156" t="str">
        <f t="shared" si="71"/>
        <v/>
      </c>
      <c r="K156" s="9"/>
      <c r="L156" s="25" t="s">
        <v>453</v>
      </c>
      <c r="M156" s="28"/>
      <c r="N156" s="28"/>
      <c r="O156" s="29"/>
      <c r="P156" t="str">
        <f t="shared" si="86"/>
        <v/>
      </c>
      <c r="Q156" t="s">
        <v>454</v>
      </c>
      <c r="R156" t="s">
        <v>25</v>
      </c>
      <c r="S156" t="s">
        <v>152</v>
      </c>
      <c r="U156" t="str">
        <f t="shared" si="79"/>
        <v/>
      </c>
      <c r="V156" s="13"/>
    </row>
    <row r="157" spans="1:22" ht="13.2" customHeight="1" x14ac:dyDescent="0.3">
      <c r="A157">
        <v>2</v>
      </c>
      <c r="B157" t="s">
        <v>455</v>
      </c>
      <c r="C157" t="s">
        <v>49</v>
      </c>
      <c r="E157" t="str">
        <f t="shared" si="69"/>
        <v/>
      </c>
      <c r="F157" t="str">
        <f t="shared" si="71"/>
        <v/>
      </c>
      <c r="K157" s="9"/>
      <c r="L157" s="25" t="s">
        <v>456</v>
      </c>
      <c r="M157" s="28"/>
      <c r="N157" s="28"/>
      <c r="O157" s="29"/>
      <c r="P157" t="str">
        <f t="shared" si="86"/>
        <v/>
      </c>
      <c r="Q157" t="s">
        <v>454</v>
      </c>
      <c r="R157" t="s">
        <v>32</v>
      </c>
      <c r="S157" t="s">
        <v>152</v>
      </c>
      <c r="U157" t="str">
        <f t="shared" si="82"/>
        <v/>
      </c>
      <c r="V157" s="13"/>
    </row>
    <row r="158" spans="1:22" ht="13.2" customHeight="1" x14ac:dyDescent="0.3">
      <c r="A158">
        <v>4</v>
      </c>
      <c r="B158" t="s">
        <v>457</v>
      </c>
      <c r="C158" t="s">
        <v>20</v>
      </c>
      <c r="E158" t="str">
        <f t="shared" si="69"/>
        <v/>
      </c>
      <c r="F158" t="str">
        <f t="shared" si="71"/>
        <v/>
      </c>
      <c r="K158" s="9"/>
      <c r="L158" s="25" t="s">
        <v>458</v>
      </c>
      <c r="M158" s="28"/>
      <c r="N158" s="28"/>
      <c r="O158" s="29"/>
      <c r="P158" t="str">
        <f>IF(D$37="","",D$37)</f>
        <v/>
      </c>
      <c r="Q158" t="s">
        <v>459</v>
      </c>
      <c r="R158" t="s">
        <v>25</v>
      </c>
      <c r="S158" t="s">
        <v>155</v>
      </c>
      <c r="U158" t="str">
        <f t="shared" si="79"/>
        <v/>
      </c>
      <c r="V158" s="13" t="str">
        <f t="shared" ref="V158" si="87">IF(OR($N$15="Int.",ISBLANK($N$15)),"",IF(AND(U159="NO*",U161="NO*"),"Case 0",IF(U158="VALID",IF(U160="VALID",IF(U159="YES",IF(U161="YES","Case 1","Case 2"),IF(U161="YES","Case 3","Case 4")),IF(U159="YES",IF(U161="YES","Case 5","Case 6"),IF(U161="YES","Case 7","Case 8"))),IF(U160="VALID",IF(U159="YES",IF(U161="YES","Case 9","Case 10"),IF(U161="YES","Case 11","Case 12")),IF(U159="YES",IF(U161="YES","Case 13","Case 14"),IF(U161="YES","Case 15","Case 16"))))))</f>
        <v/>
      </c>
    </row>
    <row r="159" spans="1:22" ht="13.2" customHeight="1" x14ac:dyDescent="0.3">
      <c r="A159">
        <v>4</v>
      </c>
      <c r="B159" t="s">
        <v>460</v>
      </c>
      <c r="C159" t="s">
        <v>28</v>
      </c>
      <c r="E159" t="str">
        <f t="shared" si="69"/>
        <v/>
      </c>
      <c r="F159" t="str">
        <f t="shared" si="71"/>
        <v/>
      </c>
      <c r="K159" s="9"/>
      <c r="L159" s="25" t="s">
        <v>461</v>
      </c>
      <c r="M159" s="28"/>
      <c r="N159" s="28"/>
      <c r="O159" s="29"/>
      <c r="P159" t="str">
        <f t="shared" ref="P159:P161" si="88">IF(D$37="","",D$37)</f>
        <v/>
      </c>
      <c r="Q159" t="s">
        <v>459</v>
      </c>
      <c r="R159" t="s">
        <v>32</v>
      </c>
      <c r="S159" t="s">
        <v>155</v>
      </c>
      <c r="U159" t="str">
        <f t="shared" si="82"/>
        <v/>
      </c>
      <c r="V159" s="13"/>
    </row>
    <row r="160" spans="1:22" ht="13.2" customHeight="1" x14ac:dyDescent="0.3">
      <c r="A160">
        <v>4</v>
      </c>
      <c r="B160" t="s">
        <v>462</v>
      </c>
      <c r="C160" t="s">
        <v>34</v>
      </c>
      <c r="E160" t="str">
        <f t="shared" si="69"/>
        <v/>
      </c>
      <c r="F160" t="str">
        <f t="shared" si="71"/>
        <v/>
      </c>
      <c r="K160" s="9"/>
      <c r="L160" s="25" t="s">
        <v>463</v>
      </c>
      <c r="M160" s="28"/>
      <c r="N160" s="28"/>
      <c r="O160" s="29"/>
      <c r="P160" t="str">
        <f t="shared" si="88"/>
        <v/>
      </c>
      <c r="Q160" t="s">
        <v>464</v>
      </c>
      <c r="R160" t="s">
        <v>25</v>
      </c>
      <c r="S160" t="s">
        <v>155</v>
      </c>
      <c r="U160" t="str">
        <f t="shared" si="79"/>
        <v/>
      </c>
      <c r="V160" s="13"/>
    </row>
    <row r="161" spans="1:22" ht="13.2" customHeight="1" x14ac:dyDescent="0.3">
      <c r="A161">
        <v>4</v>
      </c>
      <c r="B161" t="s">
        <v>465</v>
      </c>
      <c r="C161" t="s">
        <v>39</v>
      </c>
      <c r="E161" t="str">
        <f t="shared" si="69"/>
        <v/>
      </c>
      <c r="F161" t="str">
        <f t="shared" si="71"/>
        <v/>
      </c>
      <c r="K161" s="9"/>
      <c r="L161" s="25" t="s">
        <v>466</v>
      </c>
      <c r="M161" s="28"/>
      <c r="N161" s="28"/>
      <c r="O161" s="29"/>
      <c r="P161" t="str">
        <f t="shared" si="88"/>
        <v/>
      </c>
      <c r="Q161" t="s">
        <v>464</v>
      </c>
      <c r="R161" t="s">
        <v>32</v>
      </c>
      <c r="S161" t="s">
        <v>155</v>
      </c>
      <c r="U161" t="str">
        <f t="shared" si="82"/>
        <v/>
      </c>
      <c r="V161" s="13"/>
    </row>
    <row r="162" spans="1:22" ht="13.2" customHeight="1" x14ac:dyDescent="0.3">
      <c r="A162">
        <v>4</v>
      </c>
      <c r="B162" t="s">
        <v>467</v>
      </c>
      <c r="C162" t="s">
        <v>42</v>
      </c>
      <c r="E162" t="str">
        <f t="shared" si="69"/>
        <v/>
      </c>
      <c r="F162" t="str">
        <f t="shared" si="71"/>
        <v/>
      </c>
      <c r="K162" s="9"/>
      <c r="L162" s="25" t="s">
        <v>468</v>
      </c>
      <c r="M162" s="28"/>
      <c r="N162" s="28"/>
      <c r="O162" s="29"/>
      <c r="P162" t="str">
        <f>IF(D$38="","",D$38)</f>
        <v/>
      </c>
      <c r="Q162" t="s">
        <v>469</v>
      </c>
      <c r="R162" t="s">
        <v>25</v>
      </c>
      <c r="S162" t="s">
        <v>157</v>
      </c>
      <c r="U162" t="str">
        <f t="shared" si="79"/>
        <v/>
      </c>
      <c r="V162" s="13" t="str">
        <f t="shared" ref="V162" si="89">IF(OR($N$15="Int.",ISBLANK($N$15)),"",IF(AND(U163="NO*",U165="NO*"),"Case 0",IF(U162="VALID",IF(U164="VALID",IF(U163="YES",IF(U165="YES","Case 1","Case 2"),IF(U165="YES","Case 3","Case 4")),IF(U163="YES",IF(U165="YES","Case 5","Case 6"),IF(U165="YES","Case 7","Case 8"))),IF(U164="VALID",IF(U163="YES",IF(U165="YES","Case 9","Case 10"),IF(U165="YES","Case 11","Case 12")),IF(U163="YES",IF(U165="YES","Case 13","Case 14"),IF(U165="YES","Case 15","Case 16"))))))</f>
        <v/>
      </c>
    </row>
    <row r="163" spans="1:22" ht="13.2" customHeight="1" x14ac:dyDescent="0.3">
      <c r="A163">
        <v>4</v>
      </c>
      <c r="B163" t="s">
        <v>470</v>
      </c>
      <c r="C163" t="s">
        <v>49</v>
      </c>
      <c r="E163" t="str">
        <f t="shared" si="69"/>
        <v/>
      </c>
      <c r="F163" t="str">
        <f t="shared" si="71"/>
        <v/>
      </c>
      <c r="K163" s="9"/>
      <c r="L163" s="25" t="s">
        <v>471</v>
      </c>
      <c r="M163" s="28"/>
      <c r="N163" s="28"/>
      <c r="O163" s="29"/>
      <c r="P163" t="str">
        <f t="shared" ref="P163:P165" si="90">IF(D$38="","",D$38)</f>
        <v/>
      </c>
      <c r="Q163" t="s">
        <v>469</v>
      </c>
      <c r="R163" t="s">
        <v>32</v>
      </c>
      <c r="S163" t="s">
        <v>157</v>
      </c>
      <c r="U163" t="str">
        <f t="shared" si="82"/>
        <v/>
      </c>
      <c r="V163" s="13"/>
    </row>
    <row r="164" spans="1:22" ht="13.2" customHeight="1" x14ac:dyDescent="0.3">
      <c r="A164">
        <v>5</v>
      </c>
      <c r="B164" t="s">
        <v>472</v>
      </c>
      <c r="C164" t="s">
        <v>20</v>
      </c>
      <c r="E164" t="str">
        <f t="shared" si="69"/>
        <v/>
      </c>
      <c r="F164" t="str">
        <f t="shared" si="71"/>
        <v/>
      </c>
      <c r="K164" s="9"/>
      <c r="L164" s="25" t="s">
        <v>473</v>
      </c>
      <c r="M164" s="28"/>
      <c r="N164" s="28"/>
      <c r="O164" s="29"/>
      <c r="P164" t="str">
        <f t="shared" si="90"/>
        <v/>
      </c>
      <c r="Q164" t="s">
        <v>474</v>
      </c>
      <c r="R164" t="s">
        <v>25</v>
      </c>
      <c r="S164" t="s">
        <v>157</v>
      </c>
      <c r="U164" t="str">
        <f t="shared" si="79"/>
        <v/>
      </c>
      <c r="V164" s="13"/>
    </row>
    <row r="165" spans="1:22" ht="13.2" customHeight="1" x14ac:dyDescent="0.3">
      <c r="A165">
        <v>5</v>
      </c>
      <c r="B165" t="s">
        <v>475</v>
      </c>
      <c r="C165" t="s">
        <v>28</v>
      </c>
      <c r="E165" t="str">
        <f t="shared" si="69"/>
        <v/>
      </c>
      <c r="F165" t="str">
        <f t="shared" si="71"/>
        <v/>
      </c>
      <c r="K165" s="9"/>
      <c r="L165" s="25" t="s">
        <v>476</v>
      </c>
      <c r="M165" s="28"/>
      <c r="N165" s="28"/>
      <c r="O165" s="29"/>
      <c r="P165" t="str">
        <f t="shared" si="90"/>
        <v/>
      </c>
      <c r="Q165" t="s">
        <v>474</v>
      </c>
      <c r="R165" t="s">
        <v>32</v>
      </c>
      <c r="S165" t="s">
        <v>157</v>
      </c>
      <c r="U165" t="str">
        <f t="shared" si="82"/>
        <v/>
      </c>
      <c r="V165" s="13"/>
    </row>
    <row r="166" spans="1:22" ht="13.2" customHeight="1" x14ac:dyDescent="0.3">
      <c r="A166">
        <v>5</v>
      </c>
      <c r="B166" t="s">
        <v>477</v>
      </c>
      <c r="C166" t="s">
        <v>34</v>
      </c>
      <c r="E166" t="str">
        <f t="shared" si="69"/>
        <v/>
      </c>
      <c r="F166" t="str">
        <f t="shared" si="71"/>
        <v/>
      </c>
      <c r="K166" s="9"/>
      <c r="L166" s="25" t="s">
        <v>478</v>
      </c>
      <c r="M166" s="28"/>
      <c r="N166" s="28"/>
      <c r="O166" s="29"/>
      <c r="P166" t="str">
        <f>IF(D$39="","",D$39)</f>
        <v/>
      </c>
      <c r="Q166" t="s">
        <v>479</v>
      </c>
      <c r="R166" t="s">
        <v>25</v>
      </c>
      <c r="S166" t="s">
        <v>160</v>
      </c>
      <c r="U166" t="str">
        <f t="shared" si="79"/>
        <v/>
      </c>
      <c r="V166" s="13" t="str">
        <f t="shared" ref="V166" si="91">IF(OR($N$15="Int.",ISBLANK($N$15)),"",IF(AND(U167="NO*",U169="NO*"),"Case 0",IF(U166="VALID",IF(U168="VALID",IF(U167="YES",IF(U169="YES","Case 1","Case 2"),IF(U169="YES","Case 3","Case 4")),IF(U167="YES",IF(U169="YES","Case 5","Case 6"),IF(U169="YES","Case 7","Case 8"))),IF(U168="VALID",IF(U167="YES",IF(U169="YES","Case 9","Case 10"),IF(U169="YES","Case 11","Case 12")),IF(U167="YES",IF(U169="YES","Case 13","Case 14"),IF(U169="YES","Case 15","Case 16"))))))</f>
        <v/>
      </c>
    </row>
    <row r="167" spans="1:22" ht="13.2" customHeight="1" x14ac:dyDescent="0.3">
      <c r="A167">
        <v>5</v>
      </c>
      <c r="B167" t="s">
        <v>480</v>
      </c>
      <c r="C167" t="s">
        <v>39</v>
      </c>
      <c r="E167" t="str">
        <f t="shared" si="69"/>
        <v/>
      </c>
      <c r="F167" t="str">
        <f t="shared" si="71"/>
        <v/>
      </c>
      <c r="K167" s="9"/>
      <c r="L167" s="25" t="s">
        <v>481</v>
      </c>
      <c r="M167" s="28"/>
      <c r="N167" s="28"/>
      <c r="O167" s="29"/>
      <c r="P167" t="str">
        <f t="shared" ref="P167:P169" si="92">IF(D$39="","",D$39)</f>
        <v/>
      </c>
      <c r="Q167" t="s">
        <v>479</v>
      </c>
      <c r="R167" t="s">
        <v>32</v>
      </c>
      <c r="S167" t="s">
        <v>160</v>
      </c>
      <c r="U167" t="str">
        <f t="shared" si="82"/>
        <v/>
      </c>
      <c r="V167" s="13"/>
    </row>
    <row r="168" spans="1:22" ht="13.2" customHeight="1" x14ac:dyDescent="0.3">
      <c r="A168">
        <v>5</v>
      </c>
      <c r="B168" t="s">
        <v>482</v>
      </c>
      <c r="C168" t="s">
        <v>42</v>
      </c>
      <c r="E168" t="str">
        <f t="shared" si="69"/>
        <v/>
      </c>
      <c r="F168" t="str">
        <f t="shared" si="71"/>
        <v/>
      </c>
      <c r="K168" s="9"/>
      <c r="L168" s="25" t="s">
        <v>483</v>
      </c>
      <c r="M168" s="28"/>
      <c r="N168" s="28"/>
      <c r="O168" s="29"/>
      <c r="P168" t="str">
        <f t="shared" si="92"/>
        <v/>
      </c>
      <c r="Q168" t="s">
        <v>484</v>
      </c>
      <c r="R168" t="s">
        <v>25</v>
      </c>
      <c r="S168" t="s">
        <v>160</v>
      </c>
      <c r="U168" t="str">
        <f t="shared" si="79"/>
        <v/>
      </c>
      <c r="V168" s="13"/>
    </row>
    <row r="169" spans="1:22" ht="13.2" customHeight="1" x14ac:dyDescent="0.3">
      <c r="A169">
        <v>5</v>
      </c>
      <c r="B169" t="s">
        <v>485</v>
      </c>
      <c r="C169" t="s">
        <v>49</v>
      </c>
      <c r="E169" t="str">
        <f t="shared" si="69"/>
        <v/>
      </c>
      <c r="F169" t="str">
        <f t="shared" si="71"/>
        <v/>
      </c>
      <c r="K169" s="9"/>
      <c r="L169" s="25" t="s">
        <v>486</v>
      </c>
      <c r="M169" s="28"/>
      <c r="N169" s="28"/>
      <c r="O169" s="29"/>
      <c r="P169" t="str">
        <f t="shared" si="92"/>
        <v/>
      </c>
      <c r="Q169" t="s">
        <v>484</v>
      </c>
      <c r="R169" t="s">
        <v>32</v>
      </c>
      <c r="S169" t="s">
        <v>160</v>
      </c>
      <c r="U169" t="str">
        <f t="shared" si="82"/>
        <v/>
      </c>
      <c r="V169" s="13"/>
    </row>
    <row r="170" spans="1:22" ht="13.2" customHeight="1" x14ac:dyDescent="0.3">
      <c r="A170">
        <v>7</v>
      </c>
      <c r="B170" t="s">
        <v>487</v>
      </c>
      <c r="C170" t="s">
        <v>20</v>
      </c>
      <c r="E170" t="str">
        <f t="shared" si="69"/>
        <v/>
      </c>
      <c r="F170" t="str">
        <f t="shared" si="71"/>
        <v/>
      </c>
      <c r="K170" s="9"/>
      <c r="L170" s="25" t="s">
        <v>488</v>
      </c>
      <c r="M170" s="28"/>
      <c r="N170" s="28"/>
      <c r="O170" s="29"/>
      <c r="P170" t="str">
        <f>IF(D$40="","",D$40)</f>
        <v/>
      </c>
      <c r="Q170" t="s">
        <v>489</v>
      </c>
      <c r="R170" t="s">
        <v>25</v>
      </c>
      <c r="S170" t="s">
        <v>162</v>
      </c>
      <c r="U170" t="str">
        <f t="shared" si="79"/>
        <v/>
      </c>
      <c r="V170" s="13" t="str">
        <f t="shared" ref="V170" si="93">IF(OR($N$15="Int.",ISBLANK($N$15)),"",IF(AND(U171="NO*",U173="NO*"),"Case 0",IF(U170="VALID",IF(U172="VALID",IF(U171="YES",IF(U173="YES","Case 1","Case 2"),IF(U173="YES","Case 3","Case 4")),IF(U171="YES",IF(U173="YES","Case 5","Case 6"),IF(U173="YES","Case 7","Case 8"))),IF(U172="VALID",IF(U171="YES",IF(U173="YES","Case 9","Case 10"),IF(U173="YES","Case 11","Case 12")),IF(U171="YES",IF(U173="YES","Case 13","Case 14"),IF(U173="YES","Case 15","Case 16"))))))</f>
        <v/>
      </c>
    </row>
    <row r="171" spans="1:22" ht="13.2" customHeight="1" x14ac:dyDescent="0.3">
      <c r="A171">
        <v>7</v>
      </c>
      <c r="B171" t="s">
        <v>490</v>
      </c>
      <c r="C171" t="s">
        <v>28</v>
      </c>
      <c r="E171" t="str">
        <f t="shared" si="69"/>
        <v/>
      </c>
      <c r="F171" t="str">
        <f t="shared" si="71"/>
        <v/>
      </c>
      <c r="K171" s="9"/>
      <c r="L171" s="25" t="s">
        <v>491</v>
      </c>
      <c r="M171" s="28"/>
      <c r="N171" s="28"/>
      <c r="O171" s="29"/>
      <c r="P171" t="str">
        <f t="shared" ref="P171:P173" si="94">IF(D$40="","",D$40)</f>
        <v/>
      </c>
      <c r="Q171" t="s">
        <v>489</v>
      </c>
      <c r="R171" t="s">
        <v>32</v>
      </c>
      <c r="S171" t="s">
        <v>162</v>
      </c>
      <c r="U171" t="str">
        <f t="shared" si="82"/>
        <v/>
      </c>
      <c r="V171" s="13"/>
    </row>
    <row r="172" spans="1:22" ht="13.2" customHeight="1" x14ac:dyDescent="0.3">
      <c r="A172">
        <v>7</v>
      </c>
      <c r="B172" t="s">
        <v>492</v>
      </c>
      <c r="C172" t="s">
        <v>34</v>
      </c>
      <c r="E172" t="str">
        <f t="shared" si="69"/>
        <v/>
      </c>
      <c r="F172" t="str">
        <f t="shared" si="71"/>
        <v/>
      </c>
      <c r="K172" s="9"/>
      <c r="L172" s="25" t="s">
        <v>493</v>
      </c>
      <c r="M172" s="28"/>
      <c r="N172" s="28"/>
      <c r="O172" s="29"/>
      <c r="P172" t="str">
        <f t="shared" si="94"/>
        <v/>
      </c>
      <c r="Q172" t="s">
        <v>494</v>
      </c>
      <c r="R172" t="s">
        <v>25</v>
      </c>
      <c r="S172" t="s">
        <v>162</v>
      </c>
      <c r="U172" t="str">
        <f t="shared" si="79"/>
        <v/>
      </c>
      <c r="V172" s="13"/>
    </row>
    <row r="173" spans="1:22" ht="13.2" customHeight="1" x14ac:dyDescent="0.3">
      <c r="A173">
        <v>7</v>
      </c>
      <c r="B173" t="s">
        <v>495</v>
      </c>
      <c r="C173" t="s">
        <v>39</v>
      </c>
      <c r="E173" t="str">
        <f t="shared" si="69"/>
        <v/>
      </c>
      <c r="F173" t="str">
        <f t="shared" si="71"/>
        <v/>
      </c>
      <c r="K173" s="9"/>
      <c r="L173" s="25" t="s">
        <v>496</v>
      </c>
      <c r="M173" s="28"/>
      <c r="N173" s="28"/>
      <c r="O173" s="29"/>
      <c r="P173" t="str">
        <f t="shared" si="94"/>
        <v/>
      </c>
      <c r="Q173" t="s">
        <v>494</v>
      </c>
      <c r="R173" t="s">
        <v>32</v>
      </c>
      <c r="S173" t="s">
        <v>162</v>
      </c>
      <c r="U173" t="str">
        <f t="shared" si="82"/>
        <v/>
      </c>
      <c r="V173" s="13"/>
    </row>
    <row r="174" spans="1:22" ht="13.2" customHeight="1" x14ac:dyDescent="0.3">
      <c r="A174">
        <v>7</v>
      </c>
      <c r="B174" t="s">
        <v>497</v>
      </c>
      <c r="C174" t="s">
        <v>42</v>
      </c>
      <c r="E174" t="str">
        <f t="shared" si="69"/>
        <v/>
      </c>
      <c r="F174" t="str">
        <f t="shared" si="71"/>
        <v/>
      </c>
      <c r="K174" s="9"/>
      <c r="L174" s="25" t="s">
        <v>498</v>
      </c>
      <c r="M174" s="28"/>
      <c r="N174" s="28"/>
      <c r="O174" s="29"/>
      <c r="P174" t="str">
        <f>IF(D$41="","",D$41)</f>
        <v/>
      </c>
      <c r="Q174" t="s">
        <v>499</v>
      </c>
      <c r="R174" t="s">
        <v>25</v>
      </c>
      <c r="S174" t="s">
        <v>165</v>
      </c>
      <c r="U174" t="str">
        <f t="shared" si="79"/>
        <v/>
      </c>
      <c r="V174" s="13" t="str">
        <f t="shared" ref="V174" si="95">IF(OR($N$15="Int.",ISBLANK($N$15)),"",IF(AND(U175="NO*",U177="NO*"),"Case 0",IF(U174="VALID",IF(U176="VALID",IF(U175="YES",IF(U177="YES","Case 1","Case 2"),IF(U177="YES","Case 3","Case 4")),IF(U175="YES",IF(U177="YES","Case 5","Case 6"),IF(U177="YES","Case 7","Case 8"))),IF(U176="VALID",IF(U175="YES",IF(U177="YES","Case 9","Case 10"),IF(U177="YES","Case 11","Case 12")),IF(U175="YES",IF(U177="YES","Case 13","Case 14"),IF(U177="YES","Case 15","Case 16"))))))</f>
        <v/>
      </c>
    </row>
    <row r="175" spans="1:22" ht="13.2" customHeight="1" x14ac:dyDescent="0.3">
      <c r="A175">
        <v>7</v>
      </c>
      <c r="B175" t="s">
        <v>500</v>
      </c>
      <c r="C175" t="s">
        <v>49</v>
      </c>
      <c r="E175" t="str">
        <f t="shared" si="69"/>
        <v/>
      </c>
      <c r="F175" t="str">
        <f t="shared" si="71"/>
        <v/>
      </c>
      <c r="K175" s="9"/>
      <c r="L175" s="25" t="s">
        <v>501</v>
      </c>
      <c r="M175" s="28"/>
      <c r="N175" s="28"/>
      <c r="O175" s="29"/>
      <c r="P175" t="str">
        <f t="shared" ref="P175:P177" si="96">IF(D$41="","",D$41)</f>
        <v/>
      </c>
      <c r="Q175" t="s">
        <v>499</v>
      </c>
      <c r="R175" t="s">
        <v>32</v>
      </c>
      <c r="S175" t="s">
        <v>165</v>
      </c>
      <c r="U175" t="str">
        <f t="shared" si="82"/>
        <v/>
      </c>
      <c r="V175" s="13"/>
    </row>
    <row r="176" spans="1:22" ht="13.2" customHeight="1" x14ac:dyDescent="0.3">
      <c r="A176">
        <v>8</v>
      </c>
      <c r="B176" t="s">
        <v>502</v>
      </c>
      <c r="C176" t="s">
        <v>20</v>
      </c>
      <c r="E176" t="str">
        <f t="shared" si="69"/>
        <v/>
      </c>
      <c r="F176" t="str">
        <f t="shared" si="71"/>
        <v/>
      </c>
      <c r="K176" s="9"/>
      <c r="L176" s="25" t="s">
        <v>503</v>
      </c>
      <c r="M176" s="28"/>
      <c r="N176" s="28"/>
      <c r="O176" s="29"/>
      <c r="P176" t="str">
        <f t="shared" si="96"/>
        <v/>
      </c>
      <c r="Q176" t="s">
        <v>504</v>
      </c>
      <c r="R176" t="s">
        <v>25</v>
      </c>
      <c r="S176" t="s">
        <v>165</v>
      </c>
      <c r="U176" t="str">
        <f t="shared" si="79"/>
        <v/>
      </c>
      <c r="V176" s="13"/>
    </row>
    <row r="177" spans="1:22" ht="13.2" customHeight="1" x14ac:dyDescent="0.3">
      <c r="A177">
        <v>8</v>
      </c>
      <c r="B177" t="s">
        <v>505</v>
      </c>
      <c r="C177" t="s">
        <v>28</v>
      </c>
      <c r="E177" t="str">
        <f t="shared" si="69"/>
        <v/>
      </c>
      <c r="F177" t="str">
        <f t="shared" si="71"/>
        <v/>
      </c>
      <c r="K177" s="9"/>
      <c r="L177" s="25" t="s">
        <v>506</v>
      </c>
      <c r="M177" s="28"/>
      <c r="N177" s="28"/>
      <c r="O177" s="29"/>
      <c r="P177" t="str">
        <f t="shared" si="96"/>
        <v/>
      </c>
      <c r="Q177" t="s">
        <v>504</v>
      </c>
      <c r="R177" t="s">
        <v>32</v>
      </c>
      <c r="S177" t="s">
        <v>165</v>
      </c>
      <c r="U177" t="str">
        <f t="shared" si="82"/>
        <v/>
      </c>
      <c r="V177" s="13"/>
    </row>
    <row r="178" spans="1:22" ht="13.2" customHeight="1" x14ac:dyDescent="0.3">
      <c r="A178">
        <v>8</v>
      </c>
      <c r="B178" t="s">
        <v>507</v>
      </c>
      <c r="C178" t="s">
        <v>34</v>
      </c>
      <c r="E178" t="str">
        <f t="shared" si="69"/>
        <v/>
      </c>
      <c r="F178" t="str">
        <f t="shared" si="71"/>
        <v/>
      </c>
      <c r="K178" s="9"/>
      <c r="L178" s="25" t="s">
        <v>508</v>
      </c>
      <c r="M178" s="28"/>
      <c r="N178" s="28"/>
      <c r="O178" s="29"/>
      <c r="P178" t="str">
        <f>IF(D$42="","",D$42)</f>
        <v/>
      </c>
      <c r="Q178" t="s">
        <v>509</v>
      </c>
      <c r="R178" t="s">
        <v>25</v>
      </c>
      <c r="S178" t="s">
        <v>167</v>
      </c>
      <c r="U178" t="str">
        <f t="shared" si="79"/>
        <v/>
      </c>
      <c r="V178" s="13" t="str">
        <f t="shared" ref="V178" si="97">IF(OR($N$15="Int.",ISBLANK($N$15)),"",IF(AND(U179="NO*",U181="NO*"),"Case 0",IF(U178="VALID",IF(U180="VALID",IF(U179="YES",IF(U181="YES","Case 1","Case 2"),IF(U181="YES","Case 3","Case 4")),IF(U179="YES",IF(U181="YES","Case 5","Case 6"),IF(U181="YES","Case 7","Case 8"))),IF(U180="VALID",IF(U179="YES",IF(U181="YES","Case 9","Case 10"),IF(U181="YES","Case 11","Case 12")),IF(U179="YES",IF(U181="YES","Case 13","Case 14"),IF(U181="YES","Case 15","Case 16"))))))</f>
        <v/>
      </c>
    </row>
    <row r="179" spans="1:22" ht="13.2" customHeight="1" x14ac:dyDescent="0.3">
      <c r="A179">
        <v>8</v>
      </c>
      <c r="B179" t="s">
        <v>510</v>
      </c>
      <c r="C179" t="s">
        <v>39</v>
      </c>
      <c r="E179" t="str">
        <f t="shared" si="69"/>
        <v/>
      </c>
      <c r="F179" t="str">
        <f t="shared" si="71"/>
        <v/>
      </c>
      <c r="K179" s="9"/>
      <c r="L179" s="25" t="s">
        <v>511</v>
      </c>
      <c r="M179" s="28"/>
      <c r="N179" s="28"/>
      <c r="O179" s="29"/>
      <c r="P179" t="str">
        <f t="shared" ref="P179:P181" si="98">IF(D$42="","",D$42)</f>
        <v/>
      </c>
      <c r="Q179" t="s">
        <v>509</v>
      </c>
      <c r="R179" t="s">
        <v>32</v>
      </c>
      <c r="S179" t="s">
        <v>167</v>
      </c>
      <c r="U179" t="str">
        <f t="shared" si="82"/>
        <v/>
      </c>
      <c r="V179" s="13"/>
    </row>
    <row r="180" spans="1:22" ht="13.2" customHeight="1" x14ac:dyDescent="0.3">
      <c r="A180">
        <v>8</v>
      </c>
      <c r="B180" t="s">
        <v>512</v>
      </c>
      <c r="C180" t="s">
        <v>42</v>
      </c>
      <c r="E180" t="str">
        <f t="shared" si="69"/>
        <v/>
      </c>
      <c r="F180" t="str">
        <f t="shared" si="71"/>
        <v/>
      </c>
      <c r="K180" s="9"/>
      <c r="L180" s="25" t="s">
        <v>513</v>
      </c>
      <c r="M180" s="28"/>
      <c r="N180" s="28"/>
      <c r="O180" s="29"/>
      <c r="P180" t="str">
        <f t="shared" si="98"/>
        <v/>
      </c>
      <c r="Q180" t="s">
        <v>514</v>
      </c>
      <c r="R180" t="s">
        <v>25</v>
      </c>
      <c r="S180" t="s">
        <v>167</v>
      </c>
      <c r="U180" t="str">
        <f t="shared" si="79"/>
        <v/>
      </c>
      <c r="V180" s="13"/>
    </row>
    <row r="181" spans="1:22" ht="13.2" customHeight="1" x14ac:dyDescent="0.3">
      <c r="A181">
        <v>8</v>
      </c>
      <c r="B181" t="s">
        <v>515</v>
      </c>
      <c r="C181" t="s">
        <v>49</v>
      </c>
      <c r="E181" t="str">
        <f t="shared" si="69"/>
        <v/>
      </c>
      <c r="F181" t="str">
        <f t="shared" si="71"/>
        <v/>
      </c>
      <c r="K181" s="9"/>
      <c r="L181" s="25" t="s">
        <v>516</v>
      </c>
      <c r="M181" s="28"/>
      <c r="N181" s="28"/>
      <c r="O181" s="29"/>
      <c r="P181" t="str">
        <f t="shared" si="98"/>
        <v/>
      </c>
      <c r="Q181" t="s">
        <v>514</v>
      </c>
      <c r="R181" t="s">
        <v>32</v>
      </c>
      <c r="S181" t="s">
        <v>167</v>
      </c>
      <c r="U181" t="str">
        <f t="shared" si="82"/>
        <v/>
      </c>
      <c r="V181" s="13"/>
    </row>
    <row r="182" spans="1:22" ht="13.2" customHeight="1" x14ac:dyDescent="0.3">
      <c r="A182">
        <v>10</v>
      </c>
      <c r="B182" t="s">
        <v>517</v>
      </c>
      <c r="C182" t="s">
        <v>20</v>
      </c>
      <c r="E182" t="str">
        <f t="shared" si="69"/>
        <v/>
      </c>
      <c r="F182" t="str">
        <f t="shared" si="71"/>
        <v/>
      </c>
      <c r="K182" s="9"/>
      <c r="L182" s="25" t="s">
        <v>518</v>
      </c>
      <c r="M182" s="28"/>
      <c r="N182" s="28"/>
      <c r="O182" s="29"/>
      <c r="P182" t="str">
        <f>IF(D$43="","",D$43)</f>
        <v/>
      </c>
      <c r="Q182" t="s">
        <v>519</v>
      </c>
      <c r="R182" t="s">
        <v>25</v>
      </c>
      <c r="S182" t="s">
        <v>170</v>
      </c>
      <c r="U182" t="str">
        <f t="shared" si="79"/>
        <v/>
      </c>
      <c r="V182" s="13" t="str">
        <f t="shared" ref="V182" si="99">IF(OR($N$15="Int.",ISBLANK($N$15)),"",IF(AND(U183="NO*",U185="NO*"),"Case 0",IF(U182="VALID",IF(U184="VALID",IF(U183="YES",IF(U185="YES","Case 1","Case 2"),IF(U185="YES","Case 3","Case 4")),IF(U183="YES",IF(U185="YES","Case 5","Case 6"),IF(U185="YES","Case 7","Case 8"))),IF(U184="VALID",IF(U183="YES",IF(U185="YES","Case 9","Case 10"),IF(U185="YES","Case 11","Case 12")),IF(U183="YES",IF(U185="YES","Case 13","Case 14"),IF(U185="YES","Case 15","Case 16"))))))</f>
        <v/>
      </c>
    </row>
    <row r="183" spans="1:22" ht="13.2" customHeight="1" x14ac:dyDescent="0.3">
      <c r="A183">
        <v>10</v>
      </c>
      <c r="B183" t="s">
        <v>520</v>
      </c>
      <c r="C183" t="s">
        <v>28</v>
      </c>
      <c r="E183" t="str">
        <f t="shared" si="69"/>
        <v/>
      </c>
      <c r="F183" t="str">
        <f t="shared" si="71"/>
        <v/>
      </c>
      <c r="K183" s="9"/>
      <c r="L183" s="25" t="s">
        <v>521</v>
      </c>
      <c r="M183" s="28"/>
      <c r="N183" s="28"/>
      <c r="O183" s="29"/>
      <c r="P183" t="str">
        <f t="shared" ref="P183:P185" si="100">IF(D$43="","",D$43)</f>
        <v/>
      </c>
      <c r="Q183" t="s">
        <v>519</v>
      </c>
      <c r="R183" t="s">
        <v>32</v>
      </c>
      <c r="S183" t="s">
        <v>170</v>
      </c>
      <c r="U183" t="str">
        <f t="shared" si="82"/>
        <v/>
      </c>
      <c r="V183" s="13"/>
    </row>
    <row r="184" spans="1:22" ht="13.2" customHeight="1" x14ac:dyDescent="0.3">
      <c r="A184">
        <v>10</v>
      </c>
      <c r="B184" t="s">
        <v>522</v>
      </c>
      <c r="C184" t="s">
        <v>34</v>
      </c>
      <c r="E184" t="str">
        <f t="shared" si="69"/>
        <v/>
      </c>
      <c r="F184" t="str">
        <f t="shared" si="71"/>
        <v/>
      </c>
      <c r="K184" s="9"/>
      <c r="L184" s="25" t="s">
        <v>523</v>
      </c>
      <c r="M184" s="28"/>
      <c r="N184" s="28"/>
      <c r="O184" s="29"/>
      <c r="P184" t="str">
        <f t="shared" si="100"/>
        <v/>
      </c>
      <c r="Q184" t="s">
        <v>524</v>
      </c>
      <c r="R184" t="s">
        <v>25</v>
      </c>
      <c r="S184" t="s">
        <v>170</v>
      </c>
      <c r="U184" t="str">
        <f t="shared" si="79"/>
        <v/>
      </c>
      <c r="V184" s="13"/>
    </row>
    <row r="185" spans="1:22" ht="13.2" customHeight="1" x14ac:dyDescent="0.3">
      <c r="A185">
        <v>10</v>
      </c>
      <c r="B185" t="s">
        <v>525</v>
      </c>
      <c r="C185" t="s">
        <v>39</v>
      </c>
      <c r="E185" t="str">
        <f t="shared" si="69"/>
        <v/>
      </c>
      <c r="F185" t="str">
        <f t="shared" si="71"/>
        <v/>
      </c>
      <c r="K185" s="9"/>
      <c r="L185" s="25" t="s">
        <v>526</v>
      </c>
      <c r="M185" s="28"/>
      <c r="N185" s="28"/>
      <c r="O185" s="29"/>
      <c r="P185" t="str">
        <f t="shared" si="100"/>
        <v/>
      </c>
      <c r="Q185" t="s">
        <v>524</v>
      </c>
      <c r="R185" t="s">
        <v>32</v>
      </c>
      <c r="S185" t="s">
        <v>170</v>
      </c>
      <c r="U185" t="str">
        <f t="shared" si="82"/>
        <v/>
      </c>
      <c r="V185" s="13"/>
    </row>
    <row r="186" spans="1:22" ht="13.2" customHeight="1" x14ac:dyDescent="0.3">
      <c r="A186">
        <v>10</v>
      </c>
      <c r="B186" t="s">
        <v>527</v>
      </c>
      <c r="C186" t="s">
        <v>42</v>
      </c>
      <c r="E186" t="str">
        <f t="shared" si="69"/>
        <v/>
      </c>
      <c r="F186" t="str">
        <f t="shared" si="71"/>
        <v/>
      </c>
      <c r="K186" s="9"/>
      <c r="L186" s="25" t="s">
        <v>528</v>
      </c>
      <c r="M186" s="28"/>
      <c r="N186" s="28"/>
      <c r="O186" s="29"/>
      <c r="P186" t="str">
        <f>IF(D$44="","",D$44)</f>
        <v/>
      </c>
      <c r="Q186" t="s">
        <v>529</v>
      </c>
      <c r="R186" t="s">
        <v>25</v>
      </c>
      <c r="S186" t="s">
        <v>172</v>
      </c>
      <c r="U186" t="str">
        <f t="shared" si="79"/>
        <v/>
      </c>
      <c r="V186" s="13" t="str">
        <f t="shared" ref="V186" si="101">IF(OR($N$15="Int.",ISBLANK($N$15)),"",IF(AND(U187="NO*",U189="NO*"),"Case 0",IF(U186="VALID",IF(U188="VALID",IF(U187="YES",IF(U189="YES","Case 1","Case 2"),IF(U189="YES","Case 3","Case 4")),IF(U187="YES",IF(U189="YES","Case 5","Case 6"),IF(U189="YES","Case 7","Case 8"))),IF(U188="VALID",IF(U187="YES",IF(U189="YES","Case 9","Case 10"),IF(U189="YES","Case 11","Case 12")),IF(U187="YES",IF(U189="YES","Case 13","Case 14"),IF(U189="YES","Case 15","Case 16"))))))</f>
        <v/>
      </c>
    </row>
    <row r="187" spans="1:22" ht="13.2" customHeight="1" x14ac:dyDescent="0.3">
      <c r="A187">
        <v>10</v>
      </c>
      <c r="B187" t="s">
        <v>530</v>
      </c>
      <c r="C187" t="s">
        <v>49</v>
      </c>
      <c r="E187" t="str">
        <f t="shared" si="69"/>
        <v/>
      </c>
      <c r="F187" t="str">
        <f t="shared" si="71"/>
        <v/>
      </c>
      <c r="K187" s="9"/>
      <c r="L187" s="25" t="s">
        <v>531</v>
      </c>
      <c r="M187" s="28"/>
      <c r="N187" s="28"/>
      <c r="O187" s="29"/>
      <c r="P187" t="str">
        <f t="shared" ref="P187:P189" si="102">IF(D$44="","",D$44)</f>
        <v/>
      </c>
      <c r="Q187" t="s">
        <v>529</v>
      </c>
      <c r="R187" t="s">
        <v>32</v>
      </c>
      <c r="S187" t="s">
        <v>172</v>
      </c>
      <c r="U187" t="str">
        <f t="shared" si="82"/>
        <v/>
      </c>
      <c r="V187" s="13"/>
    </row>
    <row r="188" spans="1:22" ht="13.2" customHeight="1" x14ac:dyDescent="0.3">
      <c r="A188">
        <v>11</v>
      </c>
      <c r="B188" t="s">
        <v>532</v>
      </c>
      <c r="C188" t="s">
        <v>20</v>
      </c>
      <c r="E188" t="str">
        <f t="shared" si="69"/>
        <v/>
      </c>
      <c r="F188" t="str">
        <f t="shared" si="71"/>
        <v/>
      </c>
      <c r="K188" s="9"/>
      <c r="L188" s="25" t="s">
        <v>535</v>
      </c>
      <c r="M188" s="28"/>
      <c r="N188" s="28"/>
      <c r="O188" s="29"/>
      <c r="P188" t="str">
        <f t="shared" si="102"/>
        <v/>
      </c>
      <c r="Q188" t="s">
        <v>536</v>
      </c>
      <c r="R188" t="s">
        <v>25</v>
      </c>
      <c r="S188" t="s">
        <v>172</v>
      </c>
      <c r="U188" t="str">
        <f t="shared" si="79"/>
        <v/>
      </c>
      <c r="V188" s="13"/>
    </row>
    <row r="189" spans="1:22" ht="13.2" customHeight="1" x14ac:dyDescent="0.3">
      <c r="A189">
        <v>11</v>
      </c>
      <c r="B189" t="s">
        <v>537</v>
      </c>
      <c r="C189" t="s">
        <v>28</v>
      </c>
      <c r="E189" t="str">
        <f t="shared" si="69"/>
        <v/>
      </c>
      <c r="F189" t="str">
        <f t="shared" si="71"/>
        <v/>
      </c>
      <c r="K189" s="9"/>
      <c r="L189" s="25" t="s">
        <v>540</v>
      </c>
      <c r="M189" s="28"/>
      <c r="N189" s="28"/>
      <c r="O189" s="29"/>
      <c r="P189" t="str">
        <f t="shared" si="102"/>
        <v/>
      </c>
      <c r="Q189" t="s">
        <v>536</v>
      </c>
      <c r="R189" t="s">
        <v>32</v>
      </c>
      <c r="S189" t="s">
        <v>172</v>
      </c>
      <c r="U189" t="str">
        <f t="shared" si="82"/>
        <v/>
      </c>
      <c r="V189" s="13"/>
    </row>
    <row r="190" spans="1:22" ht="13.2" customHeight="1" x14ac:dyDescent="0.3">
      <c r="A190" s="33"/>
      <c r="B190" s="33"/>
      <c r="C190" s="34"/>
      <c r="D190" s="26"/>
      <c r="E190" s="26"/>
      <c r="F190" s="26"/>
      <c r="G190" s="35"/>
      <c r="H190" s="26"/>
      <c r="I190" s="26"/>
      <c r="J190" s="26"/>
      <c r="K190" s="26"/>
      <c r="L190" s="28"/>
      <c r="M190" s="28"/>
      <c r="N190" s="28"/>
      <c r="O190" s="29"/>
      <c r="P190" t="str">
        <f>IF(D$45="","",D$45)</f>
        <v/>
      </c>
      <c r="Q190" t="s">
        <v>541</v>
      </c>
      <c r="R190" t="s">
        <v>25</v>
      </c>
      <c r="S190" t="s">
        <v>175</v>
      </c>
      <c r="U190" t="str">
        <f t="shared" si="79"/>
        <v/>
      </c>
      <c r="V190" s="13" t="str">
        <f t="shared" ref="V190" si="103">IF(OR($N$15="Int.",ISBLANK($N$15)),"",IF(AND(U191="NO*",U193="NO*"),"Case 0",IF(U190="VALID",IF(U192="VALID",IF(U191="YES",IF(U193="YES","Case 1","Case 2"),IF(U193="YES","Case 3","Case 4")),IF(U191="YES",IF(U193="YES","Case 5","Case 6"),IF(U193="YES","Case 7","Case 8"))),IF(U192="VALID",IF(U191="YES",IF(U193="YES","Case 9","Case 10"),IF(U193="YES","Case 11","Case 12")),IF(U191="YES",IF(U193="YES","Case 13","Case 14"),IF(U193="YES","Case 15","Case 16"))))))</f>
        <v/>
      </c>
    </row>
    <row r="191" spans="1:22" ht="13.2" customHeight="1" x14ac:dyDescent="0.3">
      <c r="A191" s="36"/>
      <c r="B191" s="36"/>
      <c r="C191" s="28"/>
      <c r="D191" s="28"/>
      <c r="E191" s="28"/>
      <c r="F191" s="28"/>
      <c r="G191" s="37"/>
      <c r="H191" s="28"/>
      <c r="I191" s="28"/>
      <c r="J191" s="28"/>
      <c r="K191" s="28"/>
      <c r="L191" s="28"/>
      <c r="M191" s="28"/>
      <c r="N191" s="28"/>
      <c r="O191" s="29"/>
      <c r="P191" t="str">
        <f t="shared" ref="P191:P193" si="104">IF(D$45="","",D$45)</f>
        <v/>
      </c>
      <c r="Q191" t="s">
        <v>541</v>
      </c>
      <c r="R191" t="s">
        <v>32</v>
      </c>
      <c r="S191" t="s">
        <v>175</v>
      </c>
      <c r="U191" t="str">
        <f t="shared" si="82"/>
        <v/>
      </c>
      <c r="V191" s="13"/>
    </row>
    <row r="192" spans="1:22" ht="13.2" customHeight="1" x14ac:dyDescent="0.3">
      <c r="A192" s="36"/>
      <c r="B192" s="36"/>
      <c r="C192" s="28"/>
      <c r="D192" s="28"/>
      <c r="E192" s="28"/>
      <c r="F192" s="28"/>
      <c r="G192" s="37"/>
      <c r="H192" s="28"/>
      <c r="I192" s="28"/>
      <c r="J192" s="28"/>
      <c r="K192" s="28"/>
      <c r="L192" s="28"/>
      <c r="M192" s="28"/>
      <c r="N192" s="28"/>
      <c r="O192" s="29"/>
      <c r="P192" t="str">
        <f t="shared" si="104"/>
        <v/>
      </c>
      <c r="Q192" t="s">
        <v>542</v>
      </c>
      <c r="R192" t="s">
        <v>25</v>
      </c>
      <c r="S192" t="s">
        <v>175</v>
      </c>
      <c r="U192" t="str">
        <f t="shared" si="79"/>
        <v/>
      </c>
      <c r="V192" s="13"/>
    </row>
    <row r="193" spans="1:22" ht="13.2" customHeight="1" x14ac:dyDescent="0.3">
      <c r="A193" s="36"/>
      <c r="B193" s="36"/>
      <c r="C193" s="28"/>
      <c r="D193" s="28"/>
      <c r="E193" s="28"/>
      <c r="F193" s="28"/>
      <c r="G193" s="37"/>
      <c r="H193" s="28"/>
      <c r="I193" s="28"/>
      <c r="J193" s="28"/>
      <c r="K193" s="28"/>
      <c r="L193" s="28"/>
      <c r="M193" s="28"/>
      <c r="N193" s="28"/>
      <c r="O193" s="29"/>
      <c r="P193" t="str">
        <f t="shared" si="104"/>
        <v/>
      </c>
      <c r="Q193" t="s">
        <v>542</v>
      </c>
      <c r="R193" t="s">
        <v>32</v>
      </c>
      <c r="S193" t="s">
        <v>175</v>
      </c>
      <c r="U193" t="str">
        <f t="shared" si="82"/>
        <v/>
      </c>
      <c r="V193" s="13"/>
    </row>
    <row r="194" spans="1:22" ht="13.2" customHeight="1" x14ac:dyDescent="0.3">
      <c r="A194" s="28"/>
      <c r="B194" s="28"/>
      <c r="C194" s="28"/>
      <c r="D194" s="28"/>
      <c r="E194" s="28"/>
      <c r="F194" s="28"/>
      <c r="G194" s="37"/>
      <c r="H194" s="28"/>
      <c r="I194" s="28"/>
      <c r="J194" s="28"/>
      <c r="K194" s="28"/>
      <c r="L194" s="28"/>
      <c r="M194" s="28"/>
      <c r="N194" s="28"/>
      <c r="O194" s="29"/>
      <c r="P194" t="str">
        <f>IF(D$46="","",D$46)</f>
        <v/>
      </c>
      <c r="Q194" t="s">
        <v>543</v>
      </c>
      <c r="R194" t="s">
        <v>25</v>
      </c>
      <c r="S194" t="s">
        <v>177</v>
      </c>
      <c r="U194" t="str">
        <f t="shared" si="79"/>
        <v/>
      </c>
      <c r="V194" s="13" t="str">
        <f t="shared" ref="V194" si="105">IF(OR($N$15="Int.",ISBLANK($N$15)),"",IF(AND(U195="NO*",U197="NO*"),"Case 0",IF(U194="VALID",IF(U196="VALID",IF(U195="YES",IF(U197="YES","Case 1","Case 2"),IF(U197="YES","Case 3","Case 4")),IF(U195="YES",IF(U197="YES","Case 5","Case 6"),IF(U197="YES","Case 7","Case 8"))),IF(U196="VALID",IF(U195="YES",IF(U197="YES","Case 9","Case 10"),IF(U197="YES","Case 11","Case 12")),IF(U195="YES",IF(U197="YES","Case 13","Case 14"),IF(U197="YES","Case 15","Case 16"))))))</f>
        <v/>
      </c>
    </row>
    <row r="195" spans="1:22" ht="13.2" customHeight="1" x14ac:dyDescent="0.3">
      <c r="A195" s="28"/>
      <c r="B195" s="28"/>
      <c r="C195" s="28"/>
      <c r="D195" s="28"/>
      <c r="E195" s="28"/>
      <c r="F195" s="28"/>
      <c r="G195" s="37"/>
      <c r="H195" s="28"/>
      <c r="I195" s="28"/>
      <c r="J195" s="28"/>
      <c r="K195" s="28"/>
      <c r="L195" s="28"/>
      <c r="M195" s="28"/>
      <c r="N195" s="28"/>
      <c r="O195" s="29"/>
      <c r="P195" t="str">
        <f t="shared" ref="P195:P197" si="106">IF(D$46="","",D$46)</f>
        <v/>
      </c>
      <c r="Q195" t="s">
        <v>543</v>
      </c>
      <c r="R195" t="s">
        <v>32</v>
      </c>
      <c r="S195" t="s">
        <v>177</v>
      </c>
      <c r="U195" t="str">
        <f t="shared" si="82"/>
        <v/>
      </c>
      <c r="V195" s="13"/>
    </row>
    <row r="196" spans="1:22" ht="13.2" customHeight="1" x14ac:dyDescent="0.3">
      <c r="A196" s="28"/>
      <c r="B196" s="28"/>
      <c r="C196" s="28"/>
      <c r="D196" s="28"/>
      <c r="E196" s="28"/>
      <c r="F196" s="28"/>
      <c r="G196" s="37"/>
      <c r="H196" s="28"/>
      <c r="I196" s="28"/>
      <c r="J196" s="28"/>
      <c r="K196" s="28"/>
      <c r="L196" s="28"/>
      <c r="M196" s="28"/>
      <c r="N196" s="28"/>
      <c r="O196" s="29"/>
      <c r="P196" t="str">
        <f t="shared" si="106"/>
        <v/>
      </c>
      <c r="Q196" t="s">
        <v>544</v>
      </c>
      <c r="R196" t="s">
        <v>25</v>
      </c>
      <c r="S196" t="s">
        <v>177</v>
      </c>
      <c r="U196" t="str">
        <f t="shared" si="79"/>
        <v/>
      </c>
      <c r="V196" s="13"/>
    </row>
    <row r="197" spans="1:22" ht="13.2" customHeight="1" x14ac:dyDescent="0.3">
      <c r="A197" s="28"/>
      <c r="B197" s="28"/>
      <c r="C197" s="28"/>
      <c r="D197" s="28"/>
      <c r="E197" s="28"/>
      <c r="F197" s="28"/>
      <c r="G197" s="37"/>
      <c r="H197" s="28"/>
      <c r="I197" s="28"/>
      <c r="J197" s="28"/>
      <c r="K197" s="28"/>
      <c r="L197" s="28"/>
      <c r="M197" s="28"/>
      <c r="N197" s="28"/>
      <c r="O197" s="29"/>
      <c r="P197" t="str">
        <f t="shared" si="106"/>
        <v/>
      </c>
      <c r="Q197" t="s">
        <v>544</v>
      </c>
      <c r="R197" t="s">
        <v>32</v>
      </c>
      <c r="S197" t="s">
        <v>177</v>
      </c>
      <c r="U197" t="str">
        <f t="shared" si="82"/>
        <v/>
      </c>
      <c r="V197" s="13"/>
    </row>
    <row r="198" spans="1:22" ht="13.2" customHeight="1" x14ac:dyDescent="0.3">
      <c r="A198" s="28"/>
      <c r="B198" s="28"/>
      <c r="C198" s="28"/>
      <c r="D198" s="28"/>
      <c r="E198" s="28"/>
      <c r="F198" s="28"/>
      <c r="G198" s="37"/>
      <c r="H198" s="28"/>
      <c r="I198" s="28"/>
      <c r="J198" s="28"/>
      <c r="K198" s="28"/>
      <c r="L198" s="28"/>
      <c r="M198" s="28"/>
      <c r="N198" s="28"/>
      <c r="O198" s="29"/>
      <c r="P198" t="str">
        <f>IF(D$47="","",D$47)</f>
        <v/>
      </c>
      <c r="Q198" t="s">
        <v>545</v>
      </c>
      <c r="R198" t="s">
        <v>25</v>
      </c>
      <c r="S198" t="s">
        <v>180</v>
      </c>
      <c r="U198" t="str">
        <f t="shared" si="79"/>
        <v/>
      </c>
      <c r="V198" s="13" t="str">
        <f t="shared" ref="V198" si="107">IF(OR($N$15="Int.",ISBLANK($N$15)),"",IF(AND(U199="NO*",U201="NO*"),"Case 0",IF(U198="VALID",IF(U200="VALID",IF(U199="YES",IF(U201="YES","Case 1","Case 2"),IF(U201="YES","Case 3","Case 4")),IF(U199="YES",IF(U201="YES","Case 5","Case 6"),IF(U201="YES","Case 7","Case 8"))),IF(U200="VALID",IF(U199="YES",IF(U201="YES","Case 9","Case 10"),IF(U201="YES","Case 11","Case 12")),IF(U199="YES",IF(U201="YES","Case 13","Case 14"),IF(U201="YES","Case 15","Case 16"))))))</f>
        <v/>
      </c>
    </row>
    <row r="199" spans="1:22" ht="13.2" customHeight="1" x14ac:dyDescent="0.3">
      <c r="A199" s="28"/>
      <c r="B199" s="28"/>
      <c r="C199" s="28"/>
      <c r="D199" s="28"/>
      <c r="E199" s="28"/>
      <c r="F199" s="28"/>
      <c r="G199" s="37"/>
      <c r="H199" s="28"/>
      <c r="I199" s="28"/>
      <c r="J199" s="28"/>
      <c r="K199" s="28"/>
      <c r="L199" s="28"/>
      <c r="M199" s="28"/>
      <c r="N199" s="28"/>
      <c r="O199" s="29"/>
      <c r="P199" t="str">
        <f t="shared" ref="P199:P201" si="108">IF(D$47="","",D$47)</f>
        <v/>
      </c>
      <c r="Q199" t="s">
        <v>545</v>
      </c>
      <c r="R199" t="s">
        <v>32</v>
      </c>
      <c r="S199" t="s">
        <v>180</v>
      </c>
      <c r="U199" t="str">
        <f t="shared" si="82"/>
        <v/>
      </c>
      <c r="V199" s="13"/>
    </row>
    <row r="200" spans="1:22" ht="13.2" customHeight="1" x14ac:dyDescent="0.3">
      <c r="A200" s="28"/>
      <c r="B200" s="28"/>
      <c r="C200" s="28"/>
      <c r="D200" s="28"/>
      <c r="E200" s="28"/>
      <c r="F200" s="28"/>
      <c r="G200" s="37"/>
      <c r="H200" s="28"/>
      <c r="I200" s="28"/>
      <c r="J200" s="28"/>
      <c r="K200" s="28"/>
      <c r="L200" s="28"/>
      <c r="M200" s="28"/>
      <c r="N200" s="28"/>
      <c r="O200" s="29"/>
      <c r="P200" t="str">
        <f t="shared" si="108"/>
        <v/>
      </c>
      <c r="Q200" t="s">
        <v>546</v>
      </c>
      <c r="R200" t="s">
        <v>25</v>
      </c>
      <c r="S200" t="s">
        <v>180</v>
      </c>
      <c r="U200" t="str">
        <f t="shared" si="79"/>
        <v/>
      </c>
      <c r="V200" s="13"/>
    </row>
    <row r="201" spans="1:22" ht="13.2" customHeight="1" x14ac:dyDescent="0.3">
      <c r="A201" s="28"/>
      <c r="B201" s="28"/>
      <c r="C201" s="28"/>
      <c r="D201" s="28"/>
      <c r="E201" s="28"/>
      <c r="F201" s="28"/>
      <c r="G201" s="37"/>
      <c r="H201" s="28"/>
      <c r="I201" s="28"/>
      <c r="J201" s="28"/>
      <c r="K201" s="28"/>
      <c r="L201" s="28"/>
      <c r="M201" s="28"/>
      <c r="N201" s="28"/>
      <c r="O201" s="29"/>
      <c r="P201" t="str">
        <f t="shared" si="108"/>
        <v/>
      </c>
      <c r="Q201" t="s">
        <v>546</v>
      </c>
      <c r="R201" t="s">
        <v>32</v>
      </c>
      <c r="S201" t="s">
        <v>180</v>
      </c>
      <c r="U201" t="str">
        <f t="shared" si="82"/>
        <v/>
      </c>
      <c r="V201" s="13"/>
    </row>
    <row r="202" spans="1:22" ht="13.2" customHeight="1" x14ac:dyDescent="0.3">
      <c r="A202" s="28"/>
      <c r="B202" s="28"/>
      <c r="C202" s="28"/>
      <c r="D202" s="28"/>
      <c r="E202" s="28"/>
      <c r="F202" s="28"/>
      <c r="G202" s="37"/>
      <c r="H202" s="28"/>
      <c r="I202" s="28"/>
      <c r="J202" s="28"/>
      <c r="K202" s="28"/>
      <c r="L202" s="28"/>
      <c r="M202" s="28"/>
      <c r="N202" s="28"/>
      <c r="O202" s="29"/>
      <c r="P202" t="str">
        <f>IF(D$48="","",D$48)</f>
        <v/>
      </c>
      <c r="Q202" t="s">
        <v>547</v>
      </c>
      <c r="R202" t="s">
        <v>25</v>
      </c>
      <c r="S202" t="s">
        <v>182</v>
      </c>
      <c r="U202" t="str">
        <f t="shared" si="79"/>
        <v/>
      </c>
      <c r="V202" s="13" t="str">
        <f t="shared" ref="V202" si="109">IF(OR($N$15="Int.",ISBLANK($N$15)),"",IF(AND(U203="NO*",U205="NO*"),"Case 0",IF(U202="VALID",IF(U204="VALID",IF(U203="YES",IF(U205="YES","Case 1","Case 2"),IF(U205="YES","Case 3","Case 4")),IF(U203="YES",IF(U205="YES","Case 5","Case 6"),IF(U205="YES","Case 7","Case 8"))),IF(U204="VALID",IF(U203="YES",IF(U205="YES","Case 9","Case 10"),IF(U205="YES","Case 11","Case 12")),IF(U203="YES",IF(U205="YES","Case 13","Case 14"),IF(U205="YES","Case 15","Case 16"))))))</f>
        <v/>
      </c>
    </row>
    <row r="203" spans="1:22" ht="13.2" customHeight="1" x14ac:dyDescent="0.3">
      <c r="A203" s="28"/>
      <c r="B203" s="28"/>
      <c r="C203" s="28"/>
      <c r="D203" s="28"/>
      <c r="E203" s="28"/>
      <c r="F203" s="28"/>
      <c r="G203" s="37"/>
      <c r="H203" s="28"/>
      <c r="I203" s="28"/>
      <c r="J203" s="28"/>
      <c r="K203" s="28"/>
      <c r="L203" s="28"/>
      <c r="M203" s="28"/>
      <c r="N203" s="28"/>
      <c r="O203" s="29"/>
      <c r="P203" t="str">
        <f t="shared" ref="P203:P205" si="110">IF(D$48="","",D$48)</f>
        <v/>
      </c>
      <c r="Q203" t="s">
        <v>547</v>
      </c>
      <c r="R203" t="s">
        <v>32</v>
      </c>
      <c r="S203" t="s">
        <v>182</v>
      </c>
      <c r="U203" t="str">
        <f t="shared" si="82"/>
        <v/>
      </c>
      <c r="V203" s="13"/>
    </row>
    <row r="204" spans="1:22" ht="13.2" customHeight="1" x14ac:dyDescent="0.3">
      <c r="A204" s="28"/>
      <c r="B204" s="28"/>
      <c r="C204" s="28"/>
      <c r="D204" s="28"/>
      <c r="E204" s="28"/>
      <c r="F204" s="28"/>
      <c r="G204" s="37"/>
      <c r="H204" s="28"/>
      <c r="I204" s="28"/>
      <c r="J204" s="28"/>
      <c r="K204" s="28"/>
      <c r="L204" s="28"/>
      <c r="M204" s="28"/>
      <c r="N204" s="28"/>
      <c r="O204" s="29"/>
      <c r="P204" t="str">
        <f t="shared" si="110"/>
        <v/>
      </c>
      <c r="Q204" t="s">
        <v>548</v>
      </c>
      <c r="R204" t="s">
        <v>25</v>
      </c>
      <c r="S204" t="s">
        <v>182</v>
      </c>
      <c r="U204" t="str">
        <f t="shared" si="79"/>
        <v/>
      </c>
      <c r="V204" s="13"/>
    </row>
    <row r="205" spans="1:22" ht="13.2" customHeight="1" x14ac:dyDescent="0.3">
      <c r="A205" s="28"/>
      <c r="B205" s="28"/>
      <c r="C205" s="28"/>
      <c r="D205" s="28"/>
      <c r="E205" s="28"/>
      <c r="F205" s="28"/>
      <c r="G205" s="37"/>
      <c r="H205" s="28"/>
      <c r="I205" s="28"/>
      <c r="J205" s="28"/>
      <c r="K205" s="28"/>
      <c r="L205" s="28"/>
      <c r="M205" s="28"/>
      <c r="N205" s="28"/>
      <c r="O205" s="29"/>
      <c r="P205" t="str">
        <f t="shared" si="110"/>
        <v/>
      </c>
      <c r="Q205" t="s">
        <v>548</v>
      </c>
      <c r="R205" t="s">
        <v>32</v>
      </c>
      <c r="S205" t="s">
        <v>182</v>
      </c>
      <c r="U205" t="str">
        <f t="shared" si="82"/>
        <v/>
      </c>
      <c r="V205" s="13"/>
    </row>
    <row r="206" spans="1:22" ht="13.2" customHeight="1" x14ac:dyDescent="0.3">
      <c r="A206" s="28"/>
      <c r="B206" s="28"/>
      <c r="C206" s="28"/>
      <c r="D206" s="28"/>
      <c r="E206" s="28"/>
      <c r="F206" s="28"/>
      <c r="G206" s="37"/>
      <c r="H206" s="28"/>
      <c r="I206" s="28"/>
      <c r="J206" s="28"/>
      <c r="K206" s="28"/>
      <c r="L206" s="28"/>
      <c r="M206" s="28"/>
      <c r="N206" s="28"/>
      <c r="O206" s="29"/>
      <c r="P206" t="str">
        <f>IF(D$49="","",D$49)</f>
        <v/>
      </c>
      <c r="Q206" t="s">
        <v>549</v>
      </c>
      <c r="R206" t="s">
        <v>25</v>
      </c>
      <c r="S206" t="s">
        <v>185</v>
      </c>
      <c r="U206" t="str">
        <f t="shared" si="79"/>
        <v/>
      </c>
      <c r="V206" s="13" t="str">
        <f t="shared" ref="V206" si="111">IF(OR($N$15="Int.",ISBLANK($N$15)),"",IF(AND(U207="NO*",U209="NO*"),"Case 0",IF(U206="VALID",IF(U208="VALID",IF(U207="YES",IF(U209="YES","Case 1","Case 2"),IF(U209="YES","Case 3","Case 4")),IF(U207="YES",IF(U209="YES","Case 5","Case 6"),IF(U209="YES","Case 7","Case 8"))),IF(U208="VALID",IF(U207="YES",IF(U209="YES","Case 9","Case 10"),IF(U209="YES","Case 11","Case 12")),IF(U207="YES",IF(U209="YES","Case 13","Case 14"),IF(U209="YES","Case 15","Case 16"))))))</f>
        <v/>
      </c>
    </row>
    <row r="207" spans="1:22" ht="13.2" customHeight="1" x14ac:dyDescent="0.3">
      <c r="A207" s="28"/>
      <c r="B207" s="28"/>
      <c r="C207" s="28"/>
      <c r="D207" s="28"/>
      <c r="E207" s="28"/>
      <c r="F207" s="28"/>
      <c r="G207" s="37"/>
      <c r="H207" s="28"/>
      <c r="I207" s="28"/>
      <c r="J207" s="28"/>
      <c r="K207" s="28"/>
      <c r="L207" s="28"/>
      <c r="M207" s="28"/>
      <c r="N207" s="28"/>
      <c r="O207" s="29"/>
      <c r="P207" t="str">
        <f t="shared" ref="P207:P209" si="112">IF(D$49="","",D$49)</f>
        <v/>
      </c>
      <c r="Q207" t="s">
        <v>549</v>
      </c>
      <c r="R207" t="s">
        <v>32</v>
      </c>
      <c r="S207" t="s">
        <v>185</v>
      </c>
      <c r="U207" t="str">
        <f t="shared" si="82"/>
        <v/>
      </c>
      <c r="V207" s="13"/>
    </row>
    <row r="208" spans="1:22" ht="13.2" customHeight="1" x14ac:dyDescent="0.3">
      <c r="A208" s="28"/>
      <c r="B208" s="28"/>
      <c r="C208" s="28"/>
      <c r="D208" s="28"/>
      <c r="E208" s="28"/>
      <c r="F208" s="28"/>
      <c r="G208" s="37"/>
      <c r="H208" s="28"/>
      <c r="I208" s="28"/>
      <c r="J208" s="28"/>
      <c r="K208" s="28"/>
      <c r="L208" s="28"/>
      <c r="M208" s="28"/>
      <c r="N208" s="28"/>
      <c r="O208" s="29"/>
      <c r="P208" t="str">
        <f t="shared" si="112"/>
        <v/>
      </c>
      <c r="Q208" t="s">
        <v>550</v>
      </c>
      <c r="R208" t="s">
        <v>25</v>
      </c>
      <c r="S208" t="s">
        <v>185</v>
      </c>
      <c r="U208" t="str">
        <f t="shared" si="79"/>
        <v/>
      </c>
      <c r="V208" s="13"/>
    </row>
    <row r="209" spans="1:22" ht="13.2" customHeight="1" x14ac:dyDescent="0.3">
      <c r="A209" s="28"/>
      <c r="B209" s="28"/>
      <c r="C209" s="28"/>
      <c r="D209" s="28"/>
      <c r="E209" s="28"/>
      <c r="F209" s="28"/>
      <c r="G209" s="37"/>
      <c r="H209" s="28"/>
      <c r="I209" s="28"/>
      <c r="J209" s="28"/>
      <c r="K209" s="28"/>
      <c r="L209" s="28"/>
      <c r="M209" s="28"/>
      <c r="N209" s="28"/>
      <c r="O209" s="29"/>
      <c r="P209" s="21" t="str">
        <f t="shared" si="112"/>
        <v/>
      </c>
      <c r="Q209" s="21" t="s">
        <v>550</v>
      </c>
      <c r="R209" s="21" t="s">
        <v>32</v>
      </c>
      <c r="S209" s="21" t="s">
        <v>185</v>
      </c>
      <c r="T209" s="21"/>
      <c r="U209" s="21" t="str">
        <f t="shared" si="82"/>
        <v/>
      </c>
      <c r="V209" s="13"/>
    </row>
    <row r="210" spans="1:22" ht="13.2" customHeight="1" x14ac:dyDescent="0.3">
      <c r="A210" s="28"/>
      <c r="B210" s="28"/>
      <c r="C210" s="28"/>
      <c r="D210" s="28"/>
      <c r="E210" s="28"/>
      <c r="F210" s="28"/>
      <c r="G210" s="37"/>
      <c r="H210" s="28"/>
      <c r="I210" s="28"/>
      <c r="J210" s="28"/>
      <c r="K210" s="28"/>
      <c r="L210" s="28"/>
      <c r="M210" s="28"/>
      <c r="N210" s="28"/>
      <c r="O210" s="29"/>
      <c r="P210" t="str">
        <f>IF(D$50="","",D$50)</f>
        <v/>
      </c>
      <c r="Q210" t="s">
        <v>551</v>
      </c>
      <c r="R210" t="s">
        <v>25</v>
      </c>
      <c r="S210" t="s">
        <v>187</v>
      </c>
      <c r="U210" t="str">
        <f t="shared" ref="U210:U272" si="113">IF($T$1&lt;&gt;"Cq","",IF(T210="","INVALID",IF(T210&lt;33,"VALID","INVALID")))</f>
        <v/>
      </c>
      <c r="V210" s="13" t="str">
        <f t="shared" ref="V210" si="114">IF(OR($N$15="Int.",ISBLANK($N$15)),"",IF(AND(U211="NO*",U213="NO*"),"Case 0",IF(U210="VALID",IF(U212="VALID",IF(U211="YES",IF(U213="YES","Case 1","Case 2"),IF(U213="YES","Case 3","Case 4")),IF(U211="YES",IF(U213="YES","Case 5","Case 6"),IF(U213="YES","Case 7","Case 8"))),IF(U212="VALID",IF(U211="YES",IF(U213="YES","Case 9","Case 10"),IF(U213="YES","Case 11","Case 12")),IF(U211="YES",IF(U213="YES","Case 13","Case 14"),IF(U213="YES","Case 15","Case 16"))))))</f>
        <v/>
      </c>
    </row>
    <row r="211" spans="1:22" ht="13.2" customHeight="1" x14ac:dyDescent="0.3">
      <c r="A211" s="28"/>
      <c r="B211" s="28"/>
      <c r="C211" s="28"/>
      <c r="D211" s="28"/>
      <c r="E211" s="28"/>
      <c r="F211" s="28"/>
      <c r="G211" s="37"/>
      <c r="H211" s="28"/>
      <c r="I211" s="28"/>
      <c r="J211" s="28"/>
      <c r="K211" s="28"/>
      <c r="L211" s="28"/>
      <c r="M211" s="28"/>
      <c r="N211" s="28"/>
      <c r="O211" s="29"/>
      <c r="P211" t="str">
        <f t="shared" ref="P211:P213" si="115">IF(D$50="","",D$50)</f>
        <v/>
      </c>
      <c r="Q211" t="s">
        <v>551</v>
      </c>
      <c r="R211" t="s">
        <v>32</v>
      </c>
      <c r="S211" t="s">
        <v>187</v>
      </c>
      <c r="U211" t="str">
        <f t="shared" ref="U211:U273" si="116">IF($T$1&lt;&gt;"Cq","",IF(T211="","NO",IF(T211&lt;33,"YES","NO*")))</f>
        <v/>
      </c>
      <c r="V211" s="13"/>
    </row>
    <row r="212" spans="1:22" ht="13.2" customHeight="1" x14ac:dyDescent="0.3">
      <c r="A212" s="28"/>
      <c r="B212" s="28"/>
      <c r="C212" s="28"/>
      <c r="D212" s="28"/>
      <c r="E212" s="28"/>
      <c r="F212" s="28"/>
      <c r="G212" s="37"/>
      <c r="H212" s="28"/>
      <c r="I212" s="28"/>
      <c r="J212" s="28"/>
      <c r="K212" s="28"/>
      <c r="L212" s="28"/>
      <c r="M212" s="28"/>
      <c r="N212" s="28"/>
      <c r="O212" s="29"/>
      <c r="P212" t="str">
        <f t="shared" si="115"/>
        <v/>
      </c>
      <c r="Q212" t="s">
        <v>552</v>
      </c>
      <c r="R212" t="s">
        <v>25</v>
      </c>
      <c r="S212" t="s">
        <v>187</v>
      </c>
      <c r="U212" t="str">
        <f t="shared" si="113"/>
        <v/>
      </c>
      <c r="V212" s="13"/>
    </row>
    <row r="213" spans="1:22" ht="13.2" customHeight="1" x14ac:dyDescent="0.3">
      <c r="A213" s="28"/>
      <c r="B213" s="28"/>
      <c r="C213" s="28"/>
      <c r="D213" s="28"/>
      <c r="E213" s="28"/>
      <c r="F213" s="28"/>
      <c r="G213" s="37"/>
      <c r="H213" s="28"/>
      <c r="I213" s="28"/>
      <c r="J213" s="28"/>
      <c r="K213" s="28"/>
      <c r="L213" s="28"/>
      <c r="M213" s="28"/>
      <c r="N213" s="28"/>
      <c r="O213" s="29"/>
      <c r="P213" t="str">
        <f t="shared" si="115"/>
        <v/>
      </c>
      <c r="Q213" t="s">
        <v>552</v>
      </c>
      <c r="R213" t="s">
        <v>32</v>
      </c>
      <c r="S213" t="s">
        <v>187</v>
      </c>
      <c r="U213" t="str">
        <f t="shared" si="116"/>
        <v/>
      </c>
      <c r="V213" s="13"/>
    </row>
    <row r="214" spans="1:22" ht="13.2" customHeight="1" x14ac:dyDescent="0.3">
      <c r="A214" s="28"/>
      <c r="B214" s="28"/>
      <c r="C214" s="28"/>
      <c r="D214" s="28"/>
      <c r="E214" s="28"/>
      <c r="F214" s="28"/>
      <c r="G214" s="37"/>
      <c r="H214" s="28"/>
      <c r="I214" s="28"/>
      <c r="J214" s="28"/>
      <c r="K214" s="28"/>
      <c r="L214" s="28"/>
      <c r="M214" s="28"/>
      <c r="N214" s="28"/>
      <c r="O214" s="29"/>
      <c r="P214" t="str">
        <f>IF(D$51="","",D$51)</f>
        <v/>
      </c>
      <c r="Q214" t="s">
        <v>553</v>
      </c>
      <c r="R214" t="s">
        <v>25</v>
      </c>
      <c r="S214" t="s">
        <v>190</v>
      </c>
      <c r="U214" t="str">
        <f t="shared" si="113"/>
        <v/>
      </c>
      <c r="V214" s="13" t="str">
        <f t="shared" ref="V214" si="117">IF(OR($N$15="Int.",ISBLANK($N$15)),"",IF(AND(U215="NO*",U217="NO*"),"Case 0",IF(U214="VALID",IF(U216="VALID",IF(U215="YES",IF(U217="YES","Case 1","Case 2"),IF(U217="YES","Case 3","Case 4")),IF(U215="YES",IF(U217="YES","Case 5","Case 6"),IF(U217="YES","Case 7","Case 8"))),IF(U216="VALID",IF(U215="YES",IF(U217="YES","Case 9","Case 10"),IF(U217="YES","Case 11","Case 12")),IF(U215="YES",IF(U217="YES","Case 13","Case 14"),IF(U217="YES","Case 15","Case 16"))))))</f>
        <v/>
      </c>
    </row>
    <row r="215" spans="1:22" ht="13.2" customHeight="1" x14ac:dyDescent="0.3">
      <c r="A215" s="28"/>
      <c r="B215" s="28"/>
      <c r="C215" s="28"/>
      <c r="D215" s="28"/>
      <c r="E215" s="28"/>
      <c r="F215" s="28"/>
      <c r="G215" s="37"/>
      <c r="H215" s="28"/>
      <c r="I215" s="28"/>
      <c r="J215" s="28"/>
      <c r="K215" s="28"/>
      <c r="L215" s="28"/>
      <c r="M215" s="28"/>
      <c r="N215" s="28"/>
      <c r="O215" s="29"/>
      <c r="P215" t="str">
        <f t="shared" ref="P215:P217" si="118">IF(D$51="","",D$51)</f>
        <v/>
      </c>
      <c r="Q215" t="s">
        <v>553</v>
      </c>
      <c r="R215" t="s">
        <v>32</v>
      </c>
      <c r="S215" t="s">
        <v>190</v>
      </c>
      <c r="U215" t="str">
        <f t="shared" si="116"/>
        <v/>
      </c>
      <c r="V215" s="13"/>
    </row>
    <row r="216" spans="1:22" ht="13.2" customHeight="1" x14ac:dyDescent="0.3">
      <c r="A216" s="28"/>
      <c r="B216" s="28"/>
      <c r="C216" s="28"/>
      <c r="D216" s="28"/>
      <c r="E216" s="28"/>
      <c r="F216" s="28"/>
      <c r="G216" s="37"/>
      <c r="H216" s="28"/>
      <c r="I216" s="28"/>
      <c r="J216" s="28"/>
      <c r="K216" s="28"/>
      <c r="L216" s="28"/>
      <c r="M216" s="28"/>
      <c r="N216" s="28"/>
      <c r="O216" s="29"/>
      <c r="P216" t="str">
        <f t="shared" si="118"/>
        <v/>
      </c>
      <c r="Q216" t="s">
        <v>554</v>
      </c>
      <c r="R216" t="s">
        <v>25</v>
      </c>
      <c r="S216" t="s">
        <v>190</v>
      </c>
      <c r="U216" t="str">
        <f t="shared" si="113"/>
        <v/>
      </c>
      <c r="V216" s="13"/>
    </row>
    <row r="217" spans="1:22" ht="13.2" customHeight="1" x14ac:dyDescent="0.3">
      <c r="A217" s="28"/>
      <c r="B217" s="28"/>
      <c r="C217" s="28"/>
      <c r="D217" s="28"/>
      <c r="E217" s="28"/>
      <c r="F217" s="28"/>
      <c r="G217" s="37"/>
      <c r="H217" s="28"/>
      <c r="I217" s="28"/>
      <c r="J217" s="28"/>
      <c r="K217" s="28"/>
      <c r="L217" s="28"/>
      <c r="M217" s="28"/>
      <c r="N217" s="28"/>
      <c r="O217" s="29"/>
      <c r="P217" t="str">
        <f t="shared" si="118"/>
        <v/>
      </c>
      <c r="Q217" t="s">
        <v>554</v>
      </c>
      <c r="R217" t="s">
        <v>32</v>
      </c>
      <c r="S217" t="s">
        <v>190</v>
      </c>
      <c r="U217" t="str">
        <f t="shared" si="116"/>
        <v/>
      </c>
      <c r="V217" s="13"/>
    </row>
    <row r="218" spans="1:22" ht="13.2" customHeight="1" x14ac:dyDescent="0.3">
      <c r="A218" s="28"/>
      <c r="B218" s="28"/>
      <c r="C218" s="28"/>
      <c r="D218" s="28"/>
      <c r="E218" s="28"/>
      <c r="F218" s="28"/>
      <c r="G218" s="37"/>
      <c r="H218" s="28"/>
      <c r="I218" s="28"/>
      <c r="J218" s="28"/>
      <c r="K218" s="28"/>
      <c r="L218" s="28"/>
      <c r="M218" s="28"/>
      <c r="N218" s="28"/>
      <c r="O218" s="29"/>
      <c r="P218" t="str">
        <f>IF(D$52="","",D$52)</f>
        <v/>
      </c>
      <c r="Q218" t="s">
        <v>555</v>
      </c>
      <c r="R218" t="s">
        <v>25</v>
      </c>
      <c r="S218" t="s">
        <v>192</v>
      </c>
      <c r="U218" t="str">
        <f t="shared" si="113"/>
        <v/>
      </c>
      <c r="V218" s="13" t="str">
        <f t="shared" ref="V218" si="119">IF(OR($N$15="Int.",ISBLANK($N$15)),"",IF(AND(U219="NO*",U221="NO*"),"Case 0",IF(U218="VALID",IF(U220="VALID",IF(U219="YES",IF(U221="YES","Case 1","Case 2"),IF(U221="YES","Case 3","Case 4")),IF(U219="YES",IF(U221="YES","Case 5","Case 6"),IF(U221="YES","Case 7","Case 8"))),IF(U220="VALID",IF(U219="YES",IF(U221="YES","Case 9","Case 10"),IF(U221="YES","Case 11","Case 12")),IF(U219="YES",IF(U221="YES","Case 13","Case 14"),IF(U221="YES","Case 15","Case 16"))))))</f>
        <v/>
      </c>
    </row>
    <row r="219" spans="1:22" ht="13.2" customHeight="1" x14ac:dyDescent="0.3">
      <c r="A219" s="28"/>
      <c r="B219" s="28"/>
      <c r="C219" s="28"/>
      <c r="D219" s="28"/>
      <c r="E219" s="28"/>
      <c r="F219" s="28"/>
      <c r="G219" s="37"/>
      <c r="H219" s="28"/>
      <c r="I219" s="28"/>
      <c r="J219" s="28"/>
      <c r="K219" s="28"/>
      <c r="L219" s="28"/>
      <c r="M219" s="28"/>
      <c r="N219" s="28"/>
      <c r="O219" s="29"/>
      <c r="P219" t="str">
        <f t="shared" ref="P219:P221" si="120">IF(D$52="","",D$52)</f>
        <v/>
      </c>
      <c r="Q219" t="s">
        <v>555</v>
      </c>
      <c r="R219" t="s">
        <v>32</v>
      </c>
      <c r="S219" t="s">
        <v>192</v>
      </c>
      <c r="U219" t="str">
        <f t="shared" si="116"/>
        <v/>
      </c>
      <c r="V219" s="13"/>
    </row>
    <row r="220" spans="1:22" ht="13.2" customHeight="1" x14ac:dyDescent="0.3">
      <c r="A220" s="28"/>
      <c r="B220" s="28"/>
      <c r="C220" s="28"/>
      <c r="D220" s="28"/>
      <c r="E220" s="28"/>
      <c r="F220" s="28"/>
      <c r="G220" s="37"/>
      <c r="H220" s="28"/>
      <c r="I220" s="28"/>
      <c r="J220" s="28"/>
      <c r="K220" s="28"/>
      <c r="L220" s="28"/>
      <c r="M220" s="28"/>
      <c r="N220" s="28"/>
      <c r="O220" s="29"/>
      <c r="P220" t="str">
        <f t="shared" si="120"/>
        <v/>
      </c>
      <c r="Q220" t="s">
        <v>556</v>
      </c>
      <c r="R220" t="s">
        <v>25</v>
      </c>
      <c r="S220" t="s">
        <v>192</v>
      </c>
      <c r="U220" t="str">
        <f t="shared" si="113"/>
        <v/>
      </c>
      <c r="V220" s="13"/>
    </row>
    <row r="221" spans="1:22" ht="13.2" customHeight="1" x14ac:dyDescent="0.3">
      <c r="A221" s="28"/>
      <c r="B221" s="28"/>
      <c r="C221" s="28"/>
      <c r="D221" s="28"/>
      <c r="E221" s="28"/>
      <c r="F221" s="28"/>
      <c r="G221" s="37"/>
      <c r="H221" s="28"/>
      <c r="I221" s="28"/>
      <c r="J221" s="28"/>
      <c r="K221" s="28"/>
      <c r="L221" s="28"/>
      <c r="M221" s="28"/>
      <c r="N221" s="28"/>
      <c r="O221" s="29"/>
      <c r="P221" t="str">
        <f t="shared" si="120"/>
        <v/>
      </c>
      <c r="Q221" t="s">
        <v>556</v>
      </c>
      <c r="R221" t="s">
        <v>32</v>
      </c>
      <c r="S221" t="s">
        <v>192</v>
      </c>
      <c r="U221" t="str">
        <f t="shared" si="116"/>
        <v/>
      </c>
      <c r="V221" s="13"/>
    </row>
    <row r="222" spans="1:22" ht="13.2" customHeight="1" x14ac:dyDescent="0.3">
      <c r="A222" s="28"/>
      <c r="B222" s="28"/>
      <c r="C222" s="28"/>
      <c r="D222" s="28"/>
      <c r="E222" s="28"/>
      <c r="F222" s="28"/>
      <c r="G222" s="37"/>
      <c r="H222" s="28"/>
      <c r="I222" s="28"/>
      <c r="J222" s="28"/>
      <c r="K222" s="28"/>
      <c r="L222" s="28"/>
      <c r="M222" s="28"/>
      <c r="N222" s="28"/>
      <c r="O222" s="29"/>
      <c r="P222" t="str">
        <f>IF(D$53="","",D$53)</f>
        <v/>
      </c>
      <c r="Q222" t="s">
        <v>557</v>
      </c>
      <c r="R222" t="s">
        <v>25</v>
      </c>
      <c r="S222" t="s">
        <v>195</v>
      </c>
      <c r="U222" t="str">
        <f t="shared" si="113"/>
        <v/>
      </c>
      <c r="V222" s="13" t="str">
        <f t="shared" ref="V222" si="121">IF(OR($N$15="Int.",ISBLANK($N$15)),"",IF(AND(U223="NO*",U225="NO*"),"Case 0",IF(U222="VALID",IF(U224="VALID",IF(U223="YES",IF(U225="YES","Case 1","Case 2"),IF(U225="YES","Case 3","Case 4")),IF(U223="YES",IF(U225="YES","Case 5","Case 6"),IF(U225="YES","Case 7","Case 8"))),IF(U224="VALID",IF(U223="YES",IF(U225="YES","Case 9","Case 10"),IF(U225="YES","Case 11","Case 12")),IF(U223="YES",IF(U225="YES","Case 13","Case 14"),IF(U225="YES","Case 15","Case 16"))))))</f>
        <v/>
      </c>
    </row>
    <row r="223" spans="1:22" ht="13.2" customHeight="1" x14ac:dyDescent="0.3">
      <c r="A223" s="28"/>
      <c r="B223" s="28"/>
      <c r="C223" s="28"/>
      <c r="D223" s="28"/>
      <c r="E223" s="28"/>
      <c r="F223" s="28"/>
      <c r="G223" s="37"/>
      <c r="H223" s="28"/>
      <c r="I223" s="28"/>
      <c r="J223" s="28"/>
      <c r="K223" s="28"/>
      <c r="L223" s="28"/>
      <c r="M223" s="28"/>
      <c r="N223" s="28"/>
      <c r="O223" s="29"/>
      <c r="P223" t="str">
        <f t="shared" ref="P223:P225" si="122">IF(D$53="","",D$53)</f>
        <v/>
      </c>
      <c r="Q223" t="s">
        <v>557</v>
      </c>
      <c r="R223" t="s">
        <v>32</v>
      </c>
      <c r="S223" t="s">
        <v>195</v>
      </c>
      <c r="U223" t="str">
        <f t="shared" si="116"/>
        <v/>
      </c>
      <c r="V223" s="13"/>
    </row>
    <row r="224" spans="1:22" ht="13.2" customHeight="1" x14ac:dyDescent="0.3">
      <c r="A224" s="28"/>
      <c r="B224" s="28"/>
      <c r="C224" s="28"/>
      <c r="D224" s="28"/>
      <c r="E224" s="28"/>
      <c r="F224" s="28"/>
      <c r="G224" s="37"/>
      <c r="H224" s="28"/>
      <c r="I224" s="28"/>
      <c r="J224" s="28"/>
      <c r="K224" s="28"/>
      <c r="L224" s="28"/>
      <c r="M224" s="28"/>
      <c r="N224" s="28"/>
      <c r="O224" s="29"/>
      <c r="P224" t="str">
        <f t="shared" si="122"/>
        <v/>
      </c>
      <c r="Q224" t="s">
        <v>558</v>
      </c>
      <c r="R224" t="s">
        <v>25</v>
      </c>
      <c r="S224" t="s">
        <v>195</v>
      </c>
      <c r="U224" t="str">
        <f t="shared" si="113"/>
        <v/>
      </c>
      <c r="V224" s="13"/>
    </row>
    <row r="225" spans="1:22" ht="13.2" customHeight="1" x14ac:dyDescent="0.3">
      <c r="A225" s="28"/>
      <c r="B225" s="28"/>
      <c r="C225" s="28"/>
      <c r="D225" s="28"/>
      <c r="E225" s="28"/>
      <c r="F225" s="28"/>
      <c r="G225" s="37"/>
      <c r="H225" s="28"/>
      <c r="I225" s="28"/>
      <c r="J225" s="28"/>
      <c r="K225" s="28"/>
      <c r="L225" s="28"/>
      <c r="M225" s="28"/>
      <c r="N225" s="28"/>
      <c r="O225" s="29"/>
      <c r="P225" t="str">
        <f t="shared" si="122"/>
        <v/>
      </c>
      <c r="Q225" t="s">
        <v>558</v>
      </c>
      <c r="R225" t="s">
        <v>32</v>
      </c>
      <c r="S225" t="s">
        <v>195</v>
      </c>
      <c r="U225" t="str">
        <f t="shared" si="116"/>
        <v/>
      </c>
      <c r="V225" s="13"/>
    </row>
    <row r="226" spans="1:22" ht="13.2" customHeight="1" x14ac:dyDescent="0.3">
      <c r="A226" s="28"/>
      <c r="B226" s="28"/>
      <c r="C226" s="28"/>
      <c r="D226" s="28"/>
      <c r="E226" s="28"/>
      <c r="F226" s="28"/>
      <c r="G226" s="37"/>
      <c r="H226" s="28"/>
      <c r="I226" s="28"/>
      <c r="J226" s="28"/>
      <c r="K226" s="28"/>
      <c r="L226" s="28"/>
      <c r="M226" s="28"/>
      <c r="N226" s="28"/>
      <c r="O226" s="29"/>
      <c r="P226" t="str">
        <f>IF(D$54="","",D$54)</f>
        <v/>
      </c>
      <c r="Q226" t="s">
        <v>559</v>
      </c>
      <c r="R226" t="s">
        <v>25</v>
      </c>
      <c r="S226" t="s">
        <v>197</v>
      </c>
      <c r="U226" t="str">
        <f t="shared" si="113"/>
        <v/>
      </c>
      <c r="V226" s="13" t="str">
        <f t="shared" ref="V226" si="123">IF(OR($N$15="Int.",ISBLANK($N$15)),"",IF(AND(U227="NO*",U229="NO*"),"Case 0",IF(U226="VALID",IF(U228="VALID",IF(U227="YES",IF(U229="YES","Case 1","Case 2"),IF(U229="YES","Case 3","Case 4")),IF(U227="YES",IF(U229="YES","Case 5","Case 6"),IF(U229="YES","Case 7","Case 8"))),IF(U228="VALID",IF(U227="YES",IF(U229="YES","Case 9","Case 10"),IF(U229="YES","Case 11","Case 12")),IF(U227="YES",IF(U229="YES","Case 13","Case 14"),IF(U229="YES","Case 15","Case 16"))))))</f>
        <v/>
      </c>
    </row>
    <row r="227" spans="1:22" ht="13.2" customHeight="1" x14ac:dyDescent="0.3">
      <c r="A227" s="28"/>
      <c r="B227" s="28"/>
      <c r="C227" s="28"/>
      <c r="D227" s="28"/>
      <c r="E227" s="28"/>
      <c r="F227" s="28"/>
      <c r="G227" s="37"/>
      <c r="H227" s="28"/>
      <c r="I227" s="28"/>
      <c r="J227" s="28"/>
      <c r="K227" s="28"/>
      <c r="L227" s="28"/>
      <c r="M227" s="28"/>
      <c r="N227" s="28"/>
      <c r="O227" s="29"/>
      <c r="P227" t="str">
        <f t="shared" ref="P227:P229" si="124">IF(D$54="","",D$54)</f>
        <v/>
      </c>
      <c r="Q227" t="s">
        <v>559</v>
      </c>
      <c r="R227" t="s">
        <v>32</v>
      </c>
      <c r="S227" t="s">
        <v>197</v>
      </c>
      <c r="U227" t="str">
        <f t="shared" si="116"/>
        <v/>
      </c>
      <c r="V227" s="13"/>
    </row>
    <row r="228" spans="1:22" ht="13.2" customHeight="1" x14ac:dyDescent="0.3">
      <c r="A228" s="28"/>
      <c r="B228" s="28"/>
      <c r="C228" s="28"/>
      <c r="D228" s="28"/>
      <c r="E228" s="28"/>
      <c r="F228" s="28"/>
      <c r="G228" s="37"/>
      <c r="H228" s="28"/>
      <c r="I228" s="28"/>
      <c r="J228" s="28"/>
      <c r="K228" s="28"/>
      <c r="L228" s="28"/>
      <c r="M228" s="28"/>
      <c r="N228" s="28"/>
      <c r="O228" s="29"/>
      <c r="P228" t="str">
        <f t="shared" si="124"/>
        <v/>
      </c>
      <c r="Q228" t="s">
        <v>560</v>
      </c>
      <c r="R228" t="s">
        <v>25</v>
      </c>
      <c r="S228" t="s">
        <v>197</v>
      </c>
      <c r="U228" t="str">
        <f t="shared" si="113"/>
        <v/>
      </c>
      <c r="V228" s="13"/>
    </row>
    <row r="229" spans="1:22" ht="13.2" customHeight="1" x14ac:dyDescent="0.3">
      <c r="A229" s="28"/>
      <c r="B229" s="28"/>
      <c r="C229" s="28"/>
      <c r="D229" s="28"/>
      <c r="E229" s="28"/>
      <c r="F229" s="28"/>
      <c r="G229" s="37"/>
      <c r="H229" s="28"/>
      <c r="I229" s="28"/>
      <c r="J229" s="28"/>
      <c r="K229" s="28"/>
      <c r="L229" s="28"/>
      <c r="M229" s="28"/>
      <c r="N229" s="28"/>
      <c r="O229" s="29"/>
      <c r="P229" t="str">
        <f t="shared" si="124"/>
        <v/>
      </c>
      <c r="Q229" t="s">
        <v>560</v>
      </c>
      <c r="R229" t="s">
        <v>32</v>
      </c>
      <c r="S229" t="s">
        <v>197</v>
      </c>
      <c r="U229" t="str">
        <f t="shared" si="116"/>
        <v/>
      </c>
      <c r="V229" s="13"/>
    </row>
    <row r="230" spans="1:22" ht="13.2" customHeight="1" x14ac:dyDescent="0.3">
      <c r="A230" s="28"/>
      <c r="B230" s="28"/>
      <c r="C230" s="28"/>
      <c r="D230" s="28"/>
      <c r="E230" s="28"/>
      <c r="F230" s="28"/>
      <c r="G230" s="37"/>
      <c r="H230" s="28"/>
      <c r="I230" s="28"/>
      <c r="J230" s="28"/>
      <c r="K230" s="28"/>
      <c r="L230" s="28"/>
      <c r="M230" s="28"/>
      <c r="N230" s="28"/>
      <c r="O230" s="29"/>
      <c r="P230" t="str">
        <f>IF(D$55="","",D$55)</f>
        <v/>
      </c>
      <c r="Q230" t="s">
        <v>561</v>
      </c>
      <c r="R230" t="s">
        <v>25</v>
      </c>
      <c r="S230" t="s">
        <v>200</v>
      </c>
      <c r="U230" t="str">
        <f t="shared" si="113"/>
        <v/>
      </c>
      <c r="V230" s="13" t="str">
        <f t="shared" ref="V230" si="125">IF(OR($N$15="Int.",ISBLANK($N$15)),"",IF(AND(U231="NO*",U233="NO*"),"Case 0",IF(U230="VALID",IF(U232="VALID",IF(U231="YES",IF(U233="YES","Case 1","Case 2"),IF(U233="YES","Case 3","Case 4")),IF(U231="YES",IF(U233="YES","Case 5","Case 6"),IF(U233="YES","Case 7","Case 8"))),IF(U232="VALID",IF(U231="YES",IF(U233="YES","Case 9","Case 10"),IF(U233="YES","Case 11","Case 12")),IF(U231="YES",IF(U233="YES","Case 13","Case 14"),IF(U233="YES","Case 15","Case 16"))))))</f>
        <v/>
      </c>
    </row>
    <row r="231" spans="1:22" ht="13.2" customHeight="1" x14ac:dyDescent="0.3">
      <c r="A231" s="28"/>
      <c r="B231" s="28"/>
      <c r="C231" s="28"/>
      <c r="D231" s="28"/>
      <c r="E231" s="28"/>
      <c r="F231" s="28"/>
      <c r="G231" s="37"/>
      <c r="H231" s="28"/>
      <c r="I231" s="28"/>
      <c r="J231" s="28"/>
      <c r="K231" s="28"/>
      <c r="L231" s="28"/>
      <c r="M231" s="28"/>
      <c r="N231" s="28"/>
      <c r="O231" s="29"/>
      <c r="P231" t="str">
        <f t="shared" ref="P231:P233" si="126">IF(D$55="","",D$55)</f>
        <v/>
      </c>
      <c r="Q231" t="s">
        <v>561</v>
      </c>
      <c r="R231" t="s">
        <v>32</v>
      </c>
      <c r="S231" t="s">
        <v>200</v>
      </c>
      <c r="U231" t="str">
        <f t="shared" si="116"/>
        <v/>
      </c>
      <c r="V231" s="13"/>
    </row>
    <row r="232" spans="1:22" ht="13.2" customHeight="1" x14ac:dyDescent="0.3">
      <c r="A232" s="28"/>
      <c r="B232" s="28"/>
      <c r="C232" s="28"/>
      <c r="D232" s="28"/>
      <c r="E232" s="28"/>
      <c r="F232" s="28"/>
      <c r="G232" s="37"/>
      <c r="H232" s="28"/>
      <c r="I232" s="28"/>
      <c r="J232" s="28"/>
      <c r="K232" s="28"/>
      <c r="L232" s="28"/>
      <c r="M232" s="28"/>
      <c r="N232" s="28"/>
      <c r="O232" s="29"/>
      <c r="P232" t="str">
        <f t="shared" si="126"/>
        <v/>
      </c>
      <c r="Q232" t="s">
        <v>562</v>
      </c>
      <c r="R232" t="s">
        <v>25</v>
      </c>
      <c r="S232" t="s">
        <v>200</v>
      </c>
      <c r="U232" t="str">
        <f t="shared" si="113"/>
        <v/>
      </c>
      <c r="V232" s="13"/>
    </row>
    <row r="233" spans="1:22" ht="13.2" customHeight="1" x14ac:dyDescent="0.3">
      <c r="A233" s="28"/>
      <c r="B233" s="28"/>
      <c r="C233" s="28"/>
      <c r="D233" s="28"/>
      <c r="E233" s="28"/>
      <c r="F233" s="28"/>
      <c r="G233" s="37"/>
      <c r="H233" s="28"/>
      <c r="I233" s="28"/>
      <c r="J233" s="28"/>
      <c r="K233" s="28"/>
      <c r="L233" s="28"/>
      <c r="M233" s="28"/>
      <c r="N233" s="28"/>
      <c r="O233" s="29"/>
      <c r="P233" t="str">
        <f t="shared" si="126"/>
        <v/>
      </c>
      <c r="Q233" t="s">
        <v>562</v>
      </c>
      <c r="R233" t="s">
        <v>32</v>
      </c>
      <c r="S233" t="s">
        <v>200</v>
      </c>
      <c r="U233" t="str">
        <f t="shared" si="116"/>
        <v/>
      </c>
      <c r="V233" s="13"/>
    </row>
    <row r="234" spans="1:22" ht="13.2" customHeight="1" x14ac:dyDescent="0.3">
      <c r="A234" s="28"/>
      <c r="B234" s="28"/>
      <c r="C234" s="28"/>
      <c r="D234" s="28"/>
      <c r="E234" s="28"/>
      <c r="F234" s="28"/>
      <c r="G234" s="37"/>
      <c r="H234" s="28"/>
      <c r="I234" s="28"/>
      <c r="J234" s="28"/>
      <c r="K234" s="28"/>
      <c r="L234" s="28"/>
      <c r="M234" s="28"/>
      <c r="N234" s="28"/>
      <c r="O234" s="29"/>
      <c r="P234" t="str">
        <f>IF(D$56="","",D$56)</f>
        <v/>
      </c>
      <c r="Q234" t="s">
        <v>563</v>
      </c>
      <c r="R234" t="s">
        <v>25</v>
      </c>
      <c r="S234" t="s">
        <v>202</v>
      </c>
      <c r="U234" t="str">
        <f t="shared" si="113"/>
        <v/>
      </c>
      <c r="V234" s="13" t="str">
        <f t="shared" ref="V234" si="127">IF(OR($N$15="Int.",ISBLANK($N$15)),"",IF(AND(U235="NO*",U237="NO*"),"Case 0",IF(U234="VALID",IF(U236="VALID",IF(U235="YES",IF(U237="YES","Case 1","Case 2"),IF(U237="YES","Case 3","Case 4")),IF(U235="YES",IF(U237="YES","Case 5","Case 6"),IF(U237="YES","Case 7","Case 8"))),IF(U236="VALID",IF(U235="YES",IF(U237="YES","Case 9","Case 10"),IF(U237="YES","Case 11","Case 12")),IF(U235="YES",IF(U237="YES","Case 13","Case 14"),IF(U237="YES","Case 15","Case 16"))))))</f>
        <v/>
      </c>
    </row>
    <row r="235" spans="1:22" ht="13.2" customHeight="1" x14ac:dyDescent="0.3">
      <c r="A235" s="28"/>
      <c r="B235" s="28"/>
      <c r="C235" s="28"/>
      <c r="D235" s="28"/>
      <c r="E235" s="28"/>
      <c r="F235" s="28"/>
      <c r="G235" s="37"/>
      <c r="H235" s="28"/>
      <c r="I235" s="28"/>
      <c r="J235" s="28"/>
      <c r="K235" s="28"/>
      <c r="L235" s="28"/>
      <c r="M235" s="28"/>
      <c r="N235" s="28"/>
      <c r="O235" s="29"/>
      <c r="P235" t="str">
        <f t="shared" ref="P235:P237" si="128">IF(D$56="","",D$56)</f>
        <v/>
      </c>
      <c r="Q235" t="s">
        <v>563</v>
      </c>
      <c r="R235" t="s">
        <v>32</v>
      </c>
      <c r="S235" t="s">
        <v>202</v>
      </c>
      <c r="U235" t="str">
        <f t="shared" si="116"/>
        <v/>
      </c>
      <c r="V235" s="13"/>
    </row>
    <row r="236" spans="1:22" ht="13.2" customHeight="1" x14ac:dyDescent="0.3">
      <c r="A236" s="28"/>
      <c r="B236" s="28"/>
      <c r="C236" s="28"/>
      <c r="D236" s="28"/>
      <c r="E236" s="28"/>
      <c r="F236" s="28"/>
      <c r="G236" s="37"/>
      <c r="H236" s="28"/>
      <c r="I236" s="28"/>
      <c r="J236" s="28"/>
      <c r="K236" s="28"/>
      <c r="L236" s="28"/>
      <c r="M236" s="28"/>
      <c r="N236" s="28"/>
      <c r="O236" s="29"/>
      <c r="P236" t="str">
        <f t="shared" si="128"/>
        <v/>
      </c>
      <c r="Q236" t="s">
        <v>564</v>
      </c>
      <c r="R236" t="s">
        <v>25</v>
      </c>
      <c r="S236" t="s">
        <v>202</v>
      </c>
      <c r="U236" t="str">
        <f t="shared" si="113"/>
        <v/>
      </c>
      <c r="V236" s="13"/>
    </row>
    <row r="237" spans="1:22" ht="13.2" customHeight="1" x14ac:dyDescent="0.3">
      <c r="A237" s="28"/>
      <c r="B237" s="28"/>
      <c r="C237" s="28"/>
      <c r="D237" s="28"/>
      <c r="E237" s="28"/>
      <c r="F237" s="28"/>
      <c r="G237" s="37"/>
      <c r="H237" s="28"/>
      <c r="I237" s="28"/>
      <c r="J237" s="28"/>
      <c r="K237" s="28"/>
      <c r="L237" s="28"/>
      <c r="M237" s="28"/>
      <c r="N237" s="28"/>
      <c r="O237" s="29"/>
      <c r="P237" t="str">
        <f t="shared" si="128"/>
        <v/>
      </c>
      <c r="Q237" t="s">
        <v>564</v>
      </c>
      <c r="R237" t="s">
        <v>32</v>
      </c>
      <c r="S237" t="s">
        <v>202</v>
      </c>
      <c r="U237" t="str">
        <f t="shared" si="116"/>
        <v/>
      </c>
      <c r="V237" s="13"/>
    </row>
    <row r="238" spans="1:22" ht="13.2" customHeight="1" x14ac:dyDescent="0.3">
      <c r="A238" s="28"/>
      <c r="B238" s="28"/>
      <c r="C238" s="28"/>
      <c r="D238" s="28"/>
      <c r="E238" s="28"/>
      <c r="F238" s="28"/>
      <c r="G238" s="37"/>
      <c r="H238" s="28"/>
      <c r="I238" s="28"/>
      <c r="J238" s="28"/>
      <c r="K238" s="28"/>
      <c r="L238" s="28"/>
      <c r="M238" s="28"/>
      <c r="N238" s="28"/>
      <c r="O238" s="29"/>
      <c r="P238" t="str">
        <f>IF(D$57="","",D$57)</f>
        <v/>
      </c>
      <c r="Q238" t="s">
        <v>565</v>
      </c>
      <c r="R238" t="s">
        <v>25</v>
      </c>
      <c r="S238" t="s">
        <v>205</v>
      </c>
      <c r="U238" t="str">
        <f t="shared" si="113"/>
        <v/>
      </c>
      <c r="V238" s="13" t="str">
        <f t="shared" ref="V238" si="129">IF(OR($N$15="Int.",ISBLANK($N$15)),"",IF(AND(U239="NO*",U241="NO*"),"Case 0",IF(U238="VALID",IF(U240="VALID",IF(U239="YES",IF(U241="YES","Case 1","Case 2"),IF(U241="YES","Case 3","Case 4")),IF(U239="YES",IF(U241="YES","Case 5","Case 6"),IF(U241="YES","Case 7","Case 8"))),IF(U240="VALID",IF(U239="YES",IF(U241="YES","Case 9","Case 10"),IF(U241="YES","Case 11","Case 12")),IF(U239="YES",IF(U241="YES","Case 13","Case 14"),IF(U241="YES","Case 15","Case 16"))))))</f>
        <v/>
      </c>
    </row>
    <row r="239" spans="1:22" ht="13.2" customHeight="1" x14ac:dyDescent="0.3">
      <c r="A239" s="28"/>
      <c r="B239" s="28"/>
      <c r="C239" s="28"/>
      <c r="D239" s="28"/>
      <c r="E239" s="28"/>
      <c r="F239" s="28"/>
      <c r="G239" s="37"/>
      <c r="H239" s="28"/>
      <c r="I239" s="28"/>
      <c r="J239" s="28"/>
      <c r="K239" s="28"/>
      <c r="L239" s="28"/>
      <c r="M239" s="28"/>
      <c r="N239" s="28"/>
      <c r="O239" s="29"/>
      <c r="P239" t="str">
        <f t="shared" ref="P239:P241" si="130">IF(D$57="","",D$57)</f>
        <v/>
      </c>
      <c r="Q239" t="s">
        <v>565</v>
      </c>
      <c r="R239" t="s">
        <v>32</v>
      </c>
      <c r="S239" t="s">
        <v>205</v>
      </c>
      <c r="U239" t="str">
        <f t="shared" si="116"/>
        <v/>
      </c>
      <c r="V239" s="13"/>
    </row>
    <row r="240" spans="1:22" ht="13.2" customHeight="1" x14ac:dyDescent="0.3">
      <c r="A240" s="28"/>
      <c r="B240" s="28"/>
      <c r="C240" s="28"/>
      <c r="D240" s="28"/>
      <c r="E240" s="28"/>
      <c r="F240" s="28"/>
      <c r="G240" s="37"/>
      <c r="H240" s="28"/>
      <c r="I240" s="28"/>
      <c r="J240" s="28"/>
      <c r="K240" s="28"/>
      <c r="L240" s="28"/>
      <c r="M240" s="28"/>
      <c r="N240" s="28"/>
      <c r="O240" s="29"/>
      <c r="P240" t="str">
        <f t="shared" si="130"/>
        <v/>
      </c>
      <c r="Q240" t="s">
        <v>566</v>
      </c>
      <c r="R240" t="s">
        <v>25</v>
      </c>
      <c r="S240" t="s">
        <v>205</v>
      </c>
      <c r="U240" t="str">
        <f t="shared" si="113"/>
        <v/>
      </c>
      <c r="V240" s="13"/>
    </row>
    <row r="241" spans="1:22" ht="13.2" customHeight="1" x14ac:dyDescent="0.3">
      <c r="A241" s="28"/>
      <c r="B241" s="28"/>
      <c r="C241" s="28"/>
      <c r="D241" s="28"/>
      <c r="E241" s="28"/>
      <c r="F241" s="28"/>
      <c r="G241" s="37"/>
      <c r="H241" s="28"/>
      <c r="I241" s="28"/>
      <c r="J241" s="28"/>
      <c r="K241" s="28"/>
      <c r="L241" s="28"/>
      <c r="M241" s="28"/>
      <c r="N241" s="28"/>
      <c r="O241" s="29"/>
      <c r="P241" t="str">
        <f t="shared" si="130"/>
        <v/>
      </c>
      <c r="Q241" t="s">
        <v>566</v>
      </c>
      <c r="R241" t="s">
        <v>32</v>
      </c>
      <c r="S241" t="s">
        <v>205</v>
      </c>
      <c r="U241" t="str">
        <f t="shared" si="116"/>
        <v/>
      </c>
      <c r="V241" s="13"/>
    </row>
    <row r="242" spans="1:22" ht="13.2" customHeight="1" x14ac:dyDescent="0.3">
      <c r="A242" s="28"/>
      <c r="B242" s="28"/>
      <c r="C242" s="28"/>
      <c r="D242" s="28"/>
      <c r="E242" s="28"/>
      <c r="F242" s="28"/>
      <c r="G242" s="37"/>
      <c r="H242" s="28"/>
      <c r="I242" s="28"/>
      <c r="J242" s="28"/>
      <c r="K242" s="28"/>
      <c r="L242" s="28"/>
      <c r="M242" s="28"/>
      <c r="N242" s="28"/>
      <c r="O242" s="29"/>
      <c r="P242" t="str">
        <f>IF(D$58="","",D$58)</f>
        <v/>
      </c>
      <c r="Q242" t="s">
        <v>567</v>
      </c>
      <c r="R242" t="s">
        <v>25</v>
      </c>
      <c r="S242" t="s">
        <v>207</v>
      </c>
      <c r="U242" t="str">
        <f t="shared" si="113"/>
        <v/>
      </c>
      <c r="V242" s="13" t="str">
        <f t="shared" ref="V242" si="131">IF(OR($N$15="Int.",ISBLANK($N$15)),"",IF(AND(U243="NO*",U245="NO*"),"Case 0",IF(U242="VALID",IF(U244="VALID",IF(U243="YES",IF(U245="YES","Case 1","Case 2"),IF(U245="YES","Case 3","Case 4")),IF(U243="YES",IF(U245="YES","Case 5","Case 6"),IF(U245="YES","Case 7","Case 8"))),IF(U244="VALID",IF(U243="YES",IF(U245="YES","Case 9","Case 10"),IF(U245="YES","Case 11","Case 12")),IF(U243="YES",IF(U245="YES","Case 13","Case 14"),IF(U245="YES","Case 15","Case 16"))))))</f>
        <v/>
      </c>
    </row>
    <row r="243" spans="1:22" ht="13.2" customHeight="1" x14ac:dyDescent="0.3">
      <c r="A243" s="28"/>
      <c r="B243" s="28"/>
      <c r="C243" s="28"/>
      <c r="D243" s="28"/>
      <c r="E243" s="28"/>
      <c r="F243" s="28"/>
      <c r="G243" s="37"/>
      <c r="H243" s="28"/>
      <c r="I243" s="28"/>
      <c r="J243" s="28"/>
      <c r="K243" s="28"/>
      <c r="L243" s="28"/>
      <c r="M243" s="28"/>
      <c r="N243" s="28"/>
      <c r="O243" s="29"/>
      <c r="P243" t="str">
        <f t="shared" ref="P243:P245" si="132">IF(D$58="","",D$58)</f>
        <v/>
      </c>
      <c r="Q243" t="s">
        <v>567</v>
      </c>
      <c r="R243" t="s">
        <v>32</v>
      </c>
      <c r="S243" t="s">
        <v>207</v>
      </c>
      <c r="U243" t="str">
        <f t="shared" si="116"/>
        <v/>
      </c>
      <c r="V243" s="13"/>
    </row>
    <row r="244" spans="1:22" ht="13.2" customHeight="1" x14ac:dyDescent="0.3">
      <c r="A244" s="28"/>
      <c r="B244" s="28"/>
      <c r="C244" s="28"/>
      <c r="D244" s="28"/>
      <c r="E244" s="28"/>
      <c r="F244" s="28"/>
      <c r="G244" s="37"/>
      <c r="H244" s="28"/>
      <c r="I244" s="28"/>
      <c r="J244" s="28"/>
      <c r="K244" s="28"/>
      <c r="L244" s="28"/>
      <c r="M244" s="28"/>
      <c r="N244" s="28"/>
      <c r="O244" s="29"/>
      <c r="P244" t="str">
        <f t="shared" si="132"/>
        <v/>
      </c>
      <c r="Q244" t="s">
        <v>568</v>
      </c>
      <c r="R244" t="s">
        <v>25</v>
      </c>
      <c r="S244" t="s">
        <v>207</v>
      </c>
      <c r="U244" t="str">
        <f t="shared" si="113"/>
        <v/>
      </c>
      <c r="V244" s="13"/>
    </row>
    <row r="245" spans="1:22" ht="13.2" customHeight="1" x14ac:dyDescent="0.3">
      <c r="A245" s="28"/>
      <c r="B245" s="28"/>
      <c r="C245" s="28"/>
      <c r="D245" s="28"/>
      <c r="E245" s="28"/>
      <c r="F245" s="28"/>
      <c r="G245" s="37"/>
      <c r="H245" s="28"/>
      <c r="I245" s="28"/>
      <c r="J245" s="28"/>
      <c r="K245" s="28"/>
      <c r="L245" s="28"/>
      <c r="M245" s="28"/>
      <c r="N245" s="28"/>
      <c r="O245" s="29"/>
      <c r="P245" t="str">
        <f t="shared" si="132"/>
        <v/>
      </c>
      <c r="Q245" t="s">
        <v>568</v>
      </c>
      <c r="R245" t="s">
        <v>32</v>
      </c>
      <c r="S245" t="s">
        <v>207</v>
      </c>
      <c r="U245" t="str">
        <f t="shared" si="116"/>
        <v/>
      </c>
      <c r="V245" s="13"/>
    </row>
    <row r="246" spans="1:22" ht="13.2" customHeight="1" x14ac:dyDescent="0.3">
      <c r="A246" s="28"/>
      <c r="B246" s="28"/>
      <c r="C246" s="28"/>
      <c r="D246" s="28"/>
      <c r="E246" s="28"/>
      <c r="F246" s="28"/>
      <c r="G246" s="37"/>
      <c r="H246" s="28"/>
      <c r="I246" s="28"/>
      <c r="J246" s="28"/>
      <c r="K246" s="28"/>
      <c r="L246" s="28"/>
      <c r="M246" s="28"/>
      <c r="N246" s="28"/>
      <c r="O246" s="29"/>
      <c r="P246" t="str">
        <f>IF(D$59="","",D$59)</f>
        <v/>
      </c>
      <c r="Q246" t="s">
        <v>569</v>
      </c>
      <c r="R246" t="s">
        <v>25</v>
      </c>
      <c r="S246" t="s">
        <v>210</v>
      </c>
      <c r="U246" t="str">
        <f t="shared" si="113"/>
        <v/>
      </c>
      <c r="V246" s="13" t="str">
        <f t="shared" ref="V246" si="133">IF(OR($N$15="Int.",ISBLANK($N$15)),"",IF(AND(U247="NO*",U249="NO*"),"Case 0",IF(U246="VALID",IF(U248="VALID",IF(U247="YES",IF(U249="YES","Case 1","Case 2"),IF(U249="YES","Case 3","Case 4")),IF(U247="YES",IF(U249="YES","Case 5","Case 6"),IF(U249="YES","Case 7","Case 8"))),IF(U248="VALID",IF(U247="YES",IF(U249="YES","Case 9","Case 10"),IF(U249="YES","Case 11","Case 12")),IF(U247="YES",IF(U249="YES","Case 13","Case 14"),IF(U249="YES","Case 15","Case 16"))))))</f>
        <v/>
      </c>
    </row>
    <row r="247" spans="1:22" ht="13.2" customHeight="1" x14ac:dyDescent="0.3">
      <c r="A247" s="28"/>
      <c r="B247" s="28"/>
      <c r="C247" s="28"/>
      <c r="D247" s="28"/>
      <c r="E247" s="28"/>
      <c r="F247" s="28"/>
      <c r="G247" s="37"/>
      <c r="H247" s="28"/>
      <c r="I247" s="28"/>
      <c r="J247" s="28"/>
      <c r="K247" s="28"/>
      <c r="L247" s="28"/>
      <c r="M247" s="28"/>
      <c r="N247" s="28"/>
      <c r="O247" s="29"/>
      <c r="P247" t="str">
        <f t="shared" ref="P247:P249" si="134">IF(D$59="","",D$59)</f>
        <v/>
      </c>
      <c r="Q247" t="s">
        <v>569</v>
      </c>
      <c r="R247" t="s">
        <v>32</v>
      </c>
      <c r="S247" t="s">
        <v>210</v>
      </c>
      <c r="U247" t="str">
        <f t="shared" si="116"/>
        <v/>
      </c>
      <c r="V247" s="13"/>
    </row>
    <row r="248" spans="1:22" ht="13.2" customHeight="1" x14ac:dyDescent="0.3">
      <c r="A248" s="28"/>
      <c r="B248" s="28"/>
      <c r="C248" s="28"/>
      <c r="D248" s="28"/>
      <c r="E248" s="28"/>
      <c r="F248" s="28"/>
      <c r="G248" s="37"/>
      <c r="H248" s="28"/>
      <c r="I248" s="28"/>
      <c r="J248" s="28"/>
      <c r="K248" s="28"/>
      <c r="L248" s="28"/>
      <c r="M248" s="28"/>
      <c r="N248" s="28"/>
      <c r="O248" s="29"/>
      <c r="P248" t="str">
        <f t="shared" si="134"/>
        <v/>
      </c>
      <c r="Q248" t="s">
        <v>570</v>
      </c>
      <c r="R248" t="s">
        <v>25</v>
      </c>
      <c r="S248" t="s">
        <v>210</v>
      </c>
      <c r="U248" t="str">
        <f t="shared" si="113"/>
        <v/>
      </c>
      <c r="V248" s="13"/>
    </row>
    <row r="249" spans="1:22" ht="13.2" customHeight="1" x14ac:dyDescent="0.3">
      <c r="A249" s="28"/>
      <c r="B249" s="28"/>
      <c r="C249" s="28"/>
      <c r="D249" s="28"/>
      <c r="E249" s="28"/>
      <c r="F249" s="28"/>
      <c r="G249" s="37"/>
      <c r="H249" s="28"/>
      <c r="I249" s="28"/>
      <c r="J249" s="28"/>
      <c r="K249" s="28"/>
      <c r="L249" s="28"/>
      <c r="M249" s="28"/>
      <c r="N249" s="28"/>
      <c r="O249" s="29"/>
      <c r="P249" t="str">
        <f t="shared" si="134"/>
        <v/>
      </c>
      <c r="Q249" t="s">
        <v>570</v>
      </c>
      <c r="R249" t="s">
        <v>32</v>
      </c>
      <c r="S249" t="s">
        <v>210</v>
      </c>
      <c r="U249" t="str">
        <f t="shared" si="116"/>
        <v/>
      </c>
      <c r="V249" s="13"/>
    </row>
    <row r="250" spans="1:22" ht="13.2" customHeight="1" x14ac:dyDescent="0.3">
      <c r="A250" s="28"/>
      <c r="B250" s="28"/>
      <c r="C250" s="28"/>
      <c r="D250" s="28"/>
      <c r="E250" s="28"/>
      <c r="F250" s="28"/>
      <c r="G250" s="37"/>
      <c r="H250" s="28"/>
      <c r="I250" s="28"/>
      <c r="J250" s="28"/>
      <c r="K250" s="28"/>
      <c r="L250" s="28"/>
      <c r="M250" s="28"/>
      <c r="N250" s="28"/>
      <c r="O250" s="29"/>
      <c r="P250" t="str">
        <f>IF(D$60="","",D$60)</f>
        <v/>
      </c>
      <c r="Q250" t="s">
        <v>571</v>
      </c>
      <c r="R250" t="s">
        <v>25</v>
      </c>
      <c r="S250" t="s">
        <v>212</v>
      </c>
      <c r="U250" t="str">
        <f t="shared" si="113"/>
        <v/>
      </c>
      <c r="V250" s="13" t="str">
        <f t="shared" ref="V250" si="135">IF(OR($N$15="Int.",ISBLANK($N$15)),"",IF(AND(U251="NO*",U253="NO*"),"Case 0",IF(U250="VALID",IF(U252="VALID",IF(U251="YES",IF(U253="YES","Case 1","Case 2"),IF(U253="YES","Case 3","Case 4")),IF(U251="YES",IF(U253="YES","Case 5","Case 6"),IF(U253="YES","Case 7","Case 8"))),IF(U252="VALID",IF(U251="YES",IF(U253="YES","Case 9","Case 10"),IF(U253="YES","Case 11","Case 12")),IF(U251="YES",IF(U253="YES","Case 13","Case 14"),IF(U253="YES","Case 15","Case 16"))))))</f>
        <v/>
      </c>
    </row>
    <row r="251" spans="1:22" ht="13.2" customHeight="1" x14ac:dyDescent="0.3">
      <c r="A251" s="28"/>
      <c r="B251" s="28"/>
      <c r="C251" s="28"/>
      <c r="D251" s="28"/>
      <c r="E251" s="28"/>
      <c r="F251" s="28"/>
      <c r="G251" s="37"/>
      <c r="H251" s="28"/>
      <c r="I251" s="28"/>
      <c r="J251" s="28"/>
      <c r="K251" s="28"/>
      <c r="L251" s="28"/>
      <c r="M251" s="28"/>
      <c r="N251" s="28"/>
      <c r="O251" s="29"/>
      <c r="P251" t="str">
        <f t="shared" ref="P251:P253" si="136">IF(D$60="","",D$60)</f>
        <v/>
      </c>
      <c r="Q251" t="s">
        <v>571</v>
      </c>
      <c r="R251" t="s">
        <v>32</v>
      </c>
      <c r="S251" t="s">
        <v>212</v>
      </c>
      <c r="U251" t="str">
        <f t="shared" si="116"/>
        <v/>
      </c>
      <c r="V251" s="13"/>
    </row>
    <row r="252" spans="1:22" ht="13.2" customHeight="1" x14ac:dyDescent="0.3">
      <c r="A252" s="28"/>
      <c r="B252" s="28"/>
      <c r="C252" s="28"/>
      <c r="D252" s="28"/>
      <c r="E252" s="28"/>
      <c r="F252" s="28"/>
      <c r="G252" s="37"/>
      <c r="H252" s="28"/>
      <c r="I252" s="28"/>
      <c r="J252" s="28"/>
      <c r="K252" s="28"/>
      <c r="L252" s="28"/>
      <c r="M252" s="28"/>
      <c r="N252" s="28"/>
      <c r="O252" s="29"/>
      <c r="P252" t="str">
        <f t="shared" si="136"/>
        <v/>
      </c>
      <c r="Q252" t="s">
        <v>572</v>
      </c>
      <c r="R252" t="s">
        <v>25</v>
      </c>
      <c r="S252" t="s">
        <v>212</v>
      </c>
      <c r="U252" t="str">
        <f t="shared" si="113"/>
        <v/>
      </c>
      <c r="V252" s="13"/>
    </row>
    <row r="253" spans="1:22" ht="13.2" customHeight="1" x14ac:dyDescent="0.3">
      <c r="A253" s="28"/>
      <c r="B253" s="28"/>
      <c r="C253" s="28"/>
      <c r="D253" s="28"/>
      <c r="E253" s="28"/>
      <c r="F253" s="28"/>
      <c r="G253" s="37"/>
      <c r="H253" s="28"/>
      <c r="I253" s="28"/>
      <c r="J253" s="28"/>
      <c r="K253" s="28"/>
      <c r="L253" s="28"/>
      <c r="M253" s="28"/>
      <c r="N253" s="28"/>
      <c r="O253" s="29"/>
      <c r="P253" t="str">
        <f t="shared" si="136"/>
        <v/>
      </c>
      <c r="Q253" t="s">
        <v>572</v>
      </c>
      <c r="R253" t="s">
        <v>32</v>
      </c>
      <c r="S253" t="s">
        <v>212</v>
      </c>
      <c r="U253" t="str">
        <f t="shared" si="116"/>
        <v/>
      </c>
      <c r="V253" s="13"/>
    </row>
    <row r="254" spans="1:22" ht="13.2" customHeight="1" x14ac:dyDescent="0.3">
      <c r="A254" s="28"/>
      <c r="B254" s="28"/>
      <c r="C254" s="28"/>
      <c r="D254" s="28"/>
      <c r="E254" s="28"/>
      <c r="F254" s="28"/>
      <c r="G254" s="37"/>
      <c r="H254" s="28"/>
      <c r="I254" s="28"/>
      <c r="J254" s="28"/>
      <c r="K254" s="28"/>
      <c r="L254" s="28"/>
      <c r="M254" s="28"/>
      <c r="N254" s="28"/>
      <c r="O254" s="29"/>
      <c r="P254" t="str">
        <f>IF(D$61="","",D$61)</f>
        <v/>
      </c>
      <c r="Q254" t="s">
        <v>573</v>
      </c>
      <c r="R254" t="s">
        <v>25</v>
      </c>
      <c r="S254" t="s">
        <v>215</v>
      </c>
      <c r="U254" t="str">
        <f t="shared" si="113"/>
        <v/>
      </c>
      <c r="V254" s="13" t="str">
        <f t="shared" ref="V254" si="137">IF(OR($N$15="Int.",ISBLANK($N$15)),"",IF(AND(U255="NO*",U257="NO*"),"Case 0",IF(U254="VALID",IF(U256="VALID",IF(U255="YES",IF(U257="YES","Case 1","Case 2"),IF(U257="YES","Case 3","Case 4")),IF(U255="YES",IF(U257="YES","Case 5","Case 6"),IF(U257="YES","Case 7","Case 8"))),IF(U256="VALID",IF(U255="YES",IF(U257="YES","Case 9","Case 10"),IF(U257="YES","Case 11","Case 12")),IF(U255="YES",IF(U257="YES","Case 13","Case 14"),IF(U257="YES","Case 15","Case 16"))))))</f>
        <v/>
      </c>
    </row>
    <row r="255" spans="1:22" ht="13.2" customHeight="1" x14ac:dyDescent="0.3">
      <c r="A255" s="28"/>
      <c r="B255" s="28"/>
      <c r="C255" s="28"/>
      <c r="D255" s="28"/>
      <c r="E255" s="28"/>
      <c r="F255" s="28"/>
      <c r="G255" s="37"/>
      <c r="H255" s="28"/>
      <c r="I255" s="28"/>
      <c r="J255" s="28"/>
      <c r="K255" s="28"/>
      <c r="L255" s="28"/>
      <c r="M255" s="28"/>
      <c r="N255" s="28"/>
      <c r="O255" s="29"/>
      <c r="P255" t="str">
        <f t="shared" ref="P255:P257" si="138">IF(D$61="","",D$61)</f>
        <v/>
      </c>
      <c r="Q255" t="s">
        <v>573</v>
      </c>
      <c r="R255" t="s">
        <v>32</v>
      </c>
      <c r="S255" t="s">
        <v>215</v>
      </c>
      <c r="U255" t="str">
        <f t="shared" si="116"/>
        <v/>
      </c>
      <c r="V255" s="13"/>
    </row>
    <row r="256" spans="1:22" ht="13.2" customHeight="1" x14ac:dyDescent="0.3">
      <c r="A256" s="28"/>
      <c r="B256" s="28"/>
      <c r="C256" s="28"/>
      <c r="D256" s="28"/>
      <c r="E256" s="28"/>
      <c r="F256" s="28"/>
      <c r="G256" s="37"/>
      <c r="H256" s="28"/>
      <c r="I256" s="28"/>
      <c r="J256" s="28"/>
      <c r="K256" s="28"/>
      <c r="L256" s="28"/>
      <c r="M256" s="28"/>
      <c r="N256" s="28"/>
      <c r="O256" s="29"/>
      <c r="P256" t="str">
        <f t="shared" si="138"/>
        <v/>
      </c>
      <c r="Q256" t="s">
        <v>574</v>
      </c>
      <c r="R256" t="s">
        <v>25</v>
      </c>
      <c r="S256" t="s">
        <v>215</v>
      </c>
      <c r="U256" t="str">
        <f t="shared" si="113"/>
        <v/>
      </c>
      <c r="V256" s="13"/>
    </row>
    <row r="257" spans="1:22" ht="13.2" customHeight="1" x14ac:dyDescent="0.3">
      <c r="A257" s="28"/>
      <c r="B257" s="28"/>
      <c r="C257" s="28"/>
      <c r="D257" s="28"/>
      <c r="E257" s="28"/>
      <c r="F257" s="28"/>
      <c r="G257" s="37"/>
      <c r="H257" s="28"/>
      <c r="I257" s="28"/>
      <c r="J257" s="28"/>
      <c r="K257" s="28"/>
      <c r="L257" s="28"/>
      <c r="M257" s="28"/>
      <c r="N257" s="28"/>
      <c r="O257" s="29"/>
      <c r="P257" t="str">
        <f t="shared" si="138"/>
        <v/>
      </c>
      <c r="Q257" t="s">
        <v>574</v>
      </c>
      <c r="R257" t="s">
        <v>32</v>
      </c>
      <c r="S257" t="s">
        <v>215</v>
      </c>
      <c r="U257" t="str">
        <f t="shared" si="116"/>
        <v/>
      </c>
      <c r="V257" s="13"/>
    </row>
    <row r="258" spans="1:22" ht="13.2" customHeight="1" x14ac:dyDescent="0.3">
      <c r="A258" s="28"/>
      <c r="B258" s="28"/>
      <c r="C258" s="28"/>
      <c r="D258" s="28"/>
      <c r="E258" s="28"/>
      <c r="F258" s="28"/>
      <c r="G258" s="37"/>
      <c r="H258" s="28"/>
      <c r="I258" s="28"/>
      <c r="J258" s="28"/>
      <c r="K258" s="28"/>
      <c r="L258" s="28"/>
      <c r="M258" s="28"/>
      <c r="N258" s="28"/>
      <c r="O258" s="29"/>
      <c r="P258" t="str">
        <f>IF(D$62="","",D$62)</f>
        <v/>
      </c>
      <c r="Q258" t="s">
        <v>575</v>
      </c>
      <c r="R258" t="s">
        <v>25</v>
      </c>
      <c r="S258" t="s">
        <v>217</v>
      </c>
      <c r="U258" t="str">
        <f t="shared" si="113"/>
        <v/>
      </c>
      <c r="V258" s="13" t="str">
        <f t="shared" ref="V258" si="139">IF(OR($N$15="Int.",ISBLANK($N$15)),"",IF(AND(U259="NO*",U261="NO*"),"Case 0",IF(U258="VALID",IF(U260="VALID",IF(U259="YES",IF(U261="YES","Case 1","Case 2"),IF(U261="YES","Case 3","Case 4")),IF(U259="YES",IF(U261="YES","Case 5","Case 6"),IF(U261="YES","Case 7","Case 8"))),IF(U260="VALID",IF(U259="YES",IF(U261="YES","Case 9","Case 10"),IF(U261="YES","Case 11","Case 12")),IF(U259="YES",IF(U261="YES","Case 13","Case 14"),IF(U261="YES","Case 15","Case 16"))))))</f>
        <v/>
      </c>
    </row>
    <row r="259" spans="1:22" ht="13.2" customHeight="1" x14ac:dyDescent="0.3">
      <c r="A259" s="28"/>
      <c r="B259" s="28"/>
      <c r="C259" s="28"/>
      <c r="D259" s="28"/>
      <c r="E259" s="28"/>
      <c r="F259" s="28"/>
      <c r="G259" s="37"/>
      <c r="H259" s="28"/>
      <c r="I259" s="28"/>
      <c r="J259" s="28"/>
      <c r="K259" s="28"/>
      <c r="L259" s="28"/>
      <c r="M259" s="28"/>
      <c r="N259" s="28"/>
      <c r="O259" s="29"/>
      <c r="P259" t="str">
        <f t="shared" ref="P259:P261" si="140">IF(D$62="","",D$62)</f>
        <v/>
      </c>
      <c r="Q259" t="s">
        <v>575</v>
      </c>
      <c r="R259" t="s">
        <v>32</v>
      </c>
      <c r="S259" t="s">
        <v>217</v>
      </c>
      <c r="U259" t="str">
        <f t="shared" si="116"/>
        <v/>
      </c>
      <c r="V259" s="13"/>
    </row>
    <row r="260" spans="1:22" ht="13.2" customHeight="1" x14ac:dyDescent="0.3">
      <c r="A260" s="28"/>
      <c r="B260" s="28"/>
      <c r="C260" s="28"/>
      <c r="D260" s="28"/>
      <c r="E260" s="28"/>
      <c r="F260" s="28"/>
      <c r="G260" s="37"/>
      <c r="H260" s="28"/>
      <c r="I260" s="28"/>
      <c r="J260" s="28"/>
      <c r="K260" s="28"/>
      <c r="L260" s="28"/>
      <c r="M260" s="28"/>
      <c r="N260" s="28"/>
      <c r="O260" s="29"/>
      <c r="P260" t="str">
        <f t="shared" si="140"/>
        <v/>
      </c>
      <c r="Q260" t="s">
        <v>576</v>
      </c>
      <c r="R260" t="s">
        <v>25</v>
      </c>
      <c r="S260" t="s">
        <v>217</v>
      </c>
      <c r="U260" t="str">
        <f t="shared" si="113"/>
        <v/>
      </c>
      <c r="V260" s="13"/>
    </row>
    <row r="261" spans="1:22" ht="13.2" customHeight="1" x14ac:dyDescent="0.3">
      <c r="A261" s="28"/>
      <c r="B261" s="28"/>
      <c r="C261" s="28"/>
      <c r="D261" s="28"/>
      <c r="E261" s="28"/>
      <c r="F261" s="28"/>
      <c r="G261" s="37"/>
      <c r="H261" s="28"/>
      <c r="I261" s="28"/>
      <c r="J261" s="28"/>
      <c r="K261" s="28"/>
      <c r="L261" s="28"/>
      <c r="M261" s="28"/>
      <c r="N261" s="28"/>
      <c r="O261" s="29"/>
      <c r="P261" t="str">
        <f t="shared" si="140"/>
        <v/>
      </c>
      <c r="Q261" t="s">
        <v>576</v>
      </c>
      <c r="R261" t="s">
        <v>32</v>
      </c>
      <c r="S261" t="s">
        <v>217</v>
      </c>
      <c r="U261" t="str">
        <f t="shared" si="116"/>
        <v/>
      </c>
      <c r="V261" s="13"/>
    </row>
    <row r="262" spans="1:22" ht="13.2" customHeight="1" x14ac:dyDescent="0.3">
      <c r="A262" s="28"/>
      <c r="B262" s="28"/>
      <c r="C262" s="28"/>
      <c r="D262" s="28"/>
      <c r="E262" s="28"/>
      <c r="F262" s="28"/>
      <c r="G262" s="37"/>
      <c r="H262" s="28"/>
      <c r="I262" s="28"/>
      <c r="J262" s="28"/>
      <c r="K262" s="28"/>
      <c r="L262" s="28"/>
      <c r="M262" s="28"/>
      <c r="N262" s="28"/>
      <c r="O262" s="29"/>
      <c r="P262" t="str">
        <f>IF(D$63="","",D$63)</f>
        <v/>
      </c>
      <c r="Q262" t="s">
        <v>577</v>
      </c>
      <c r="R262" t="s">
        <v>25</v>
      </c>
      <c r="S262" t="s">
        <v>220</v>
      </c>
      <c r="U262" t="str">
        <f t="shared" si="113"/>
        <v/>
      </c>
      <c r="V262" s="13" t="str">
        <f t="shared" ref="V262" si="141">IF(OR($N$15="Int.",ISBLANK($N$15)),"",IF(AND(U263="NO*",U265="NO*"),"Case 0",IF(U262="VALID",IF(U264="VALID",IF(U263="YES",IF(U265="YES","Case 1","Case 2"),IF(U265="YES","Case 3","Case 4")),IF(U263="YES",IF(U265="YES","Case 5","Case 6"),IF(U265="YES","Case 7","Case 8"))),IF(U264="VALID",IF(U263="YES",IF(U265="YES","Case 9","Case 10"),IF(U265="YES","Case 11","Case 12")),IF(U263="YES",IF(U265="YES","Case 13","Case 14"),IF(U265="YES","Case 15","Case 16"))))))</f>
        <v/>
      </c>
    </row>
    <row r="263" spans="1:22" ht="13.2" customHeight="1" x14ac:dyDescent="0.3">
      <c r="A263" s="28"/>
      <c r="B263" s="28"/>
      <c r="C263" s="28"/>
      <c r="D263" s="28"/>
      <c r="E263" s="28"/>
      <c r="F263" s="28"/>
      <c r="G263" s="37"/>
      <c r="H263" s="28"/>
      <c r="I263" s="28"/>
      <c r="J263" s="28"/>
      <c r="K263" s="28"/>
      <c r="L263" s="28"/>
      <c r="M263" s="28"/>
      <c r="N263" s="28"/>
      <c r="O263" s="29"/>
      <c r="P263" t="str">
        <f t="shared" ref="P263:P265" si="142">IF(D$63="","",D$63)</f>
        <v/>
      </c>
      <c r="Q263" t="s">
        <v>577</v>
      </c>
      <c r="R263" t="s">
        <v>32</v>
      </c>
      <c r="S263" t="s">
        <v>220</v>
      </c>
      <c r="U263" t="str">
        <f t="shared" si="116"/>
        <v/>
      </c>
      <c r="V263" s="13"/>
    </row>
    <row r="264" spans="1:22" ht="13.2" customHeight="1" x14ac:dyDescent="0.3">
      <c r="A264" s="28"/>
      <c r="B264" s="28"/>
      <c r="C264" s="28"/>
      <c r="D264" s="28"/>
      <c r="E264" s="28"/>
      <c r="F264" s="28"/>
      <c r="G264" s="37"/>
      <c r="H264" s="28"/>
      <c r="I264" s="28"/>
      <c r="J264" s="28"/>
      <c r="K264" s="28"/>
      <c r="L264" s="28"/>
      <c r="M264" s="28"/>
      <c r="N264" s="28"/>
      <c r="O264" s="29"/>
      <c r="P264" t="str">
        <f t="shared" si="142"/>
        <v/>
      </c>
      <c r="Q264" t="s">
        <v>578</v>
      </c>
      <c r="R264" t="s">
        <v>25</v>
      </c>
      <c r="S264" t="s">
        <v>220</v>
      </c>
      <c r="U264" t="str">
        <f t="shared" si="113"/>
        <v/>
      </c>
      <c r="V264" s="13"/>
    </row>
    <row r="265" spans="1:22" ht="13.2" customHeight="1" x14ac:dyDescent="0.3">
      <c r="A265" s="28"/>
      <c r="B265" s="28"/>
      <c r="C265" s="28"/>
      <c r="D265" s="28"/>
      <c r="E265" s="28"/>
      <c r="F265" s="28"/>
      <c r="G265" s="37"/>
      <c r="H265" s="28"/>
      <c r="I265" s="28"/>
      <c r="J265" s="28"/>
      <c r="K265" s="28"/>
      <c r="L265" s="28"/>
      <c r="M265" s="28"/>
      <c r="N265" s="28"/>
      <c r="O265" s="29"/>
      <c r="P265" t="str">
        <f t="shared" si="142"/>
        <v/>
      </c>
      <c r="Q265" t="s">
        <v>578</v>
      </c>
      <c r="R265" t="s">
        <v>32</v>
      </c>
      <c r="S265" t="s">
        <v>220</v>
      </c>
      <c r="U265" t="str">
        <f t="shared" si="116"/>
        <v/>
      </c>
      <c r="V265" s="13"/>
    </row>
    <row r="266" spans="1:22" ht="13.2" customHeight="1" x14ac:dyDescent="0.3">
      <c r="A266" s="28"/>
      <c r="B266" s="28"/>
      <c r="C266" s="28"/>
      <c r="D266" s="28"/>
      <c r="E266" s="28"/>
      <c r="F266" s="28"/>
      <c r="G266" s="37"/>
      <c r="H266" s="28"/>
      <c r="I266" s="28"/>
      <c r="J266" s="28"/>
      <c r="K266" s="28"/>
      <c r="L266" s="28"/>
      <c r="M266" s="28"/>
      <c r="N266" s="28"/>
      <c r="O266" s="29"/>
      <c r="P266" t="str">
        <f>IF(D$64="","",D$64)</f>
        <v/>
      </c>
      <c r="Q266" t="s">
        <v>579</v>
      </c>
      <c r="R266" t="s">
        <v>25</v>
      </c>
      <c r="S266" t="s">
        <v>222</v>
      </c>
      <c r="U266" t="str">
        <f t="shared" si="113"/>
        <v/>
      </c>
      <c r="V266" s="13" t="str">
        <f t="shared" ref="V266" si="143">IF(OR($N$15="Int.",ISBLANK($N$15)),"",IF(AND(U267="NO*",U269="NO*"),"Case 0",IF(U266="VALID",IF(U268="VALID",IF(U267="YES",IF(U269="YES","Case 1","Case 2"),IF(U269="YES","Case 3","Case 4")),IF(U267="YES",IF(U269="YES","Case 5","Case 6"),IF(U269="YES","Case 7","Case 8"))),IF(U268="VALID",IF(U267="YES",IF(U269="YES","Case 9","Case 10"),IF(U269="YES","Case 11","Case 12")),IF(U267="YES",IF(U269="YES","Case 13","Case 14"),IF(U269="YES","Case 15","Case 16"))))))</f>
        <v/>
      </c>
    </row>
    <row r="267" spans="1:22" ht="13.2" customHeight="1" x14ac:dyDescent="0.3">
      <c r="A267" s="28"/>
      <c r="B267" s="28"/>
      <c r="C267" s="28"/>
      <c r="D267" s="28"/>
      <c r="E267" s="28"/>
      <c r="F267" s="28"/>
      <c r="G267" s="37"/>
      <c r="H267" s="28"/>
      <c r="I267" s="28"/>
      <c r="J267" s="28"/>
      <c r="K267" s="28"/>
      <c r="L267" s="28"/>
      <c r="M267" s="28"/>
      <c r="N267" s="28"/>
      <c r="O267" s="29"/>
      <c r="P267" t="str">
        <f t="shared" ref="P267:P269" si="144">IF(D$64="","",D$64)</f>
        <v/>
      </c>
      <c r="Q267" t="s">
        <v>579</v>
      </c>
      <c r="R267" t="s">
        <v>32</v>
      </c>
      <c r="S267" t="s">
        <v>222</v>
      </c>
      <c r="U267" t="str">
        <f t="shared" si="116"/>
        <v/>
      </c>
      <c r="V267" s="13"/>
    </row>
    <row r="268" spans="1:22" ht="13.2" customHeight="1" x14ac:dyDescent="0.3">
      <c r="A268" s="28"/>
      <c r="B268" s="28"/>
      <c r="C268" s="28"/>
      <c r="D268" s="28"/>
      <c r="E268" s="28"/>
      <c r="F268" s="28"/>
      <c r="G268" s="37"/>
      <c r="H268" s="28"/>
      <c r="I268" s="28"/>
      <c r="J268" s="28"/>
      <c r="K268" s="28"/>
      <c r="L268" s="28"/>
      <c r="M268" s="28"/>
      <c r="N268" s="28"/>
      <c r="O268" s="29"/>
      <c r="P268" t="str">
        <f t="shared" si="144"/>
        <v/>
      </c>
      <c r="Q268" t="s">
        <v>580</v>
      </c>
      <c r="R268" t="s">
        <v>25</v>
      </c>
      <c r="S268" t="s">
        <v>222</v>
      </c>
      <c r="U268" t="str">
        <f t="shared" si="113"/>
        <v/>
      </c>
      <c r="V268" s="13"/>
    </row>
    <row r="269" spans="1:22" ht="13.2" customHeight="1" x14ac:dyDescent="0.3">
      <c r="A269" s="28"/>
      <c r="B269" s="28"/>
      <c r="C269" s="28"/>
      <c r="D269" s="28"/>
      <c r="E269" s="28"/>
      <c r="F269" s="28"/>
      <c r="G269" s="37"/>
      <c r="H269" s="28"/>
      <c r="I269" s="28"/>
      <c r="J269" s="28"/>
      <c r="K269" s="28"/>
      <c r="L269" s="28"/>
      <c r="M269" s="28"/>
      <c r="N269" s="28"/>
      <c r="O269" s="29"/>
      <c r="P269" t="str">
        <f t="shared" si="144"/>
        <v/>
      </c>
      <c r="Q269" t="s">
        <v>580</v>
      </c>
      <c r="R269" t="s">
        <v>32</v>
      </c>
      <c r="S269" t="s">
        <v>222</v>
      </c>
      <c r="U269" t="str">
        <f t="shared" si="116"/>
        <v/>
      </c>
      <c r="V269" s="13"/>
    </row>
    <row r="270" spans="1:22" ht="13.2" customHeight="1" x14ac:dyDescent="0.3">
      <c r="A270" s="28"/>
      <c r="B270" s="28"/>
      <c r="C270" s="28"/>
      <c r="D270" s="28"/>
      <c r="E270" s="28"/>
      <c r="F270" s="28"/>
      <c r="G270" s="37"/>
      <c r="H270" s="28"/>
      <c r="I270" s="28"/>
      <c r="J270" s="28"/>
      <c r="K270" s="28"/>
      <c r="L270" s="28"/>
      <c r="M270" s="28"/>
      <c r="N270" s="28"/>
      <c r="O270" s="29"/>
      <c r="P270" t="str">
        <f>IF(D$65="","",D$65)</f>
        <v/>
      </c>
      <c r="Q270" t="s">
        <v>581</v>
      </c>
      <c r="R270" t="s">
        <v>25</v>
      </c>
      <c r="S270" t="s">
        <v>225</v>
      </c>
      <c r="U270" t="str">
        <f t="shared" si="113"/>
        <v/>
      </c>
      <c r="V270" s="13" t="str">
        <f t="shared" ref="V270" si="145">IF(OR($N$15="Int.",ISBLANK($N$15)),"",IF(AND(U271="NO*",U273="NO*"),"Case 0",IF(U270="VALID",IF(U272="VALID",IF(U271="YES",IF(U273="YES","Case 1","Case 2"),IF(U273="YES","Case 3","Case 4")),IF(U271="YES",IF(U273="YES","Case 5","Case 6"),IF(U273="YES","Case 7","Case 8"))),IF(U272="VALID",IF(U271="YES",IF(U273="YES","Case 9","Case 10"),IF(U273="YES","Case 11","Case 12")),IF(U271="YES",IF(U273="YES","Case 13","Case 14"),IF(U273="YES","Case 15","Case 16"))))))</f>
        <v/>
      </c>
    </row>
    <row r="271" spans="1:22" ht="13.2" customHeight="1" x14ac:dyDescent="0.3">
      <c r="A271" s="28"/>
      <c r="B271" s="28"/>
      <c r="C271" s="28"/>
      <c r="D271" s="28"/>
      <c r="E271" s="28"/>
      <c r="F271" s="28"/>
      <c r="G271" s="37"/>
      <c r="H271" s="28"/>
      <c r="I271" s="28"/>
      <c r="J271" s="28"/>
      <c r="K271" s="28"/>
      <c r="L271" s="28"/>
      <c r="M271" s="28"/>
      <c r="N271" s="28"/>
      <c r="O271" s="29"/>
      <c r="P271" t="str">
        <f t="shared" ref="P271:P273" si="146">IF(D$65="","",D$65)</f>
        <v/>
      </c>
      <c r="Q271" t="s">
        <v>581</v>
      </c>
      <c r="R271" t="s">
        <v>32</v>
      </c>
      <c r="S271" t="s">
        <v>225</v>
      </c>
      <c r="U271" t="str">
        <f t="shared" si="116"/>
        <v/>
      </c>
      <c r="V271" s="13"/>
    </row>
    <row r="272" spans="1:22" ht="13.2" customHeight="1" x14ac:dyDescent="0.3">
      <c r="A272" s="28"/>
      <c r="B272" s="28"/>
      <c r="C272" s="28"/>
      <c r="D272" s="28"/>
      <c r="E272" s="28"/>
      <c r="F272" s="28"/>
      <c r="G272" s="37"/>
      <c r="H272" s="28"/>
      <c r="I272" s="28"/>
      <c r="J272" s="28"/>
      <c r="K272" s="28"/>
      <c r="L272" s="28"/>
      <c r="M272" s="28"/>
      <c r="N272" s="28"/>
      <c r="O272" s="29"/>
      <c r="P272" t="str">
        <f t="shared" si="146"/>
        <v/>
      </c>
      <c r="Q272" t="s">
        <v>582</v>
      </c>
      <c r="R272" t="s">
        <v>25</v>
      </c>
      <c r="S272" t="s">
        <v>225</v>
      </c>
      <c r="U272" t="str">
        <f t="shared" si="113"/>
        <v/>
      </c>
      <c r="V272" s="13"/>
    </row>
    <row r="273" spans="1:22" ht="13.2" customHeight="1" x14ac:dyDescent="0.3">
      <c r="A273" s="28"/>
      <c r="B273" s="28"/>
      <c r="C273" s="28"/>
      <c r="D273" s="28"/>
      <c r="E273" s="28"/>
      <c r="F273" s="28"/>
      <c r="G273" s="37"/>
      <c r="H273" s="28"/>
      <c r="I273" s="28"/>
      <c r="J273" s="28"/>
      <c r="K273" s="28"/>
      <c r="L273" s="28"/>
      <c r="M273" s="28"/>
      <c r="N273" s="28"/>
      <c r="O273" s="29"/>
      <c r="P273" t="str">
        <f t="shared" si="146"/>
        <v/>
      </c>
      <c r="Q273" t="s">
        <v>582</v>
      </c>
      <c r="R273" t="s">
        <v>32</v>
      </c>
      <c r="S273" t="s">
        <v>225</v>
      </c>
      <c r="U273" t="str">
        <f t="shared" si="116"/>
        <v/>
      </c>
      <c r="V273" s="13"/>
    </row>
    <row r="274" spans="1:22" ht="13.2" customHeight="1" x14ac:dyDescent="0.3">
      <c r="A274" s="28"/>
      <c r="B274" s="28"/>
      <c r="C274" s="28"/>
      <c r="D274" s="28"/>
      <c r="E274" s="28"/>
      <c r="F274" s="28"/>
      <c r="G274" s="37"/>
      <c r="H274" s="28"/>
      <c r="I274" s="28"/>
      <c r="J274" s="28"/>
      <c r="K274" s="28"/>
      <c r="L274" s="28"/>
      <c r="M274" s="28"/>
      <c r="N274" s="28"/>
      <c r="O274" s="29"/>
      <c r="P274" t="str">
        <f>IF(D$66="","",D$66)</f>
        <v/>
      </c>
      <c r="Q274" t="s">
        <v>583</v>
      </c>
      <c r="R274" t="s">
        <v>25</v>
      </c>
      <c r="S274" t="s">
        <v>227</v>
      </c>
      <c r="U274" t="str">
        <f t="shared" ref="U274:U336" si="147">IF($T$1&lt;&gt;"Cq","",IF(T274="","INVALID",IF(T274&lt;33,"VALID","INVALID")))</f>
        <v/>
      </c>
      <c r="V274" s="13" t="str">
        <f t="shared" ref="V274" si="148">IF(OR($N$15="Int.",ISBLANK($N$15)),"",IF(AND(U275="NO*",U277="NO*"),"Case 0",IF(U274="VALID",IF(U276="VALID",IF(U275="YES",IF(U277="YES","Case 1","Case 2"),IF(U277="YES","Case 3","Case 4")),IF(U275="YES",IF(U277="YES","Case 5","Case 6"),IF(U277="YES","Case 7","Case 8"))),IF(U276="VALID",IF(U275="YES",IF(U277="YES","Case 9","Case 10"),IF(U277="YES","Case 11","Case 12")),IF(U275="YES",IF(U277="YES","Case 13","Case 14"),IF(U277="YES","Case 15","Case 16"))))))</f>
        <v/>
      </c>
    </row>
    <row r="275" spans="1:22" ht="13.2" customHeight="1" x14ac:dyDescent="0.3">
      <c r="A275" s="28"/>
      <c r="B275" s="28"/>
      <c r="C275" s="28"/>
      <c r="D275" s="28"/>
      <c r="E275" s="28"/>
      <c r="F275" s="28"/>
      <c r="G275" s="37"/>
      <c r="H275" s="28"/>
      <c r="I275" s="28"/>
      <c r="J275" s="28"/>
      <c r="K275" s="28"/>
      <c r="L275" s="28"/>
      <c r="M275" s="28"/>
      <c r="N275" s="28"/>
      <c r="O275" s="29"/>
      <c r="P275" t="str">
        <f t="shared" ref="P275:P277" si="149">IF(D$66="","",D$66)</f>
        <v/>
      </c>
      <c r="Q275" t="s">
        <v>583</v>
      </c>
      <c r="R275" t="s">
        <v>32</v>
      </c>
      <c r="S275" t="s">
        <v>227</v>
      </c>
      <c r="U275" t="str">
        <f t="shared" ref="U275:U337" si="150">IF($T$1&lt;&gt;"Cq","",IF(T275="","NO",IF(T275&lt;33,"YES","NO*")))</f>
        <v/>
      </c>
      <c r="V275" s="13"/>
    </row>
    <row r="276" spans="1:22" ht="13.2" customHeight="1" x14ac:dyDescent="0.3">
      <c r="A276" s="28"/>
      <c r="B276" s="28"/>
      <c r="C276" s="28"/>
      <c r="D276" s="28"/>
      <c r="E276" s="28"/>
      <c r="F276" s="28"/>
      <c r="G276" s="37"/>
      <c r="H276" s="28"/>
      <c r="I276" s="28"/>
      <c r="J276" s="28"/>
      <c r="K276" s="28"/>
      <c r="L276" s="28"/>
      <c r="M276" s="28"/>
      <c r="N276" s="28"/>
      <c r="O276" s="29"/>
      <c r="P276" t="str">
        <f t="shared" si="149"/>
        <v/>
      </c>
      <c r="Q276" t="s">
        <v>584</v>
      </c>
      <c r="R276" t="s">
        <v>25</v>
      </c>
      <c r="S276" t="s">
        <v>227</v>
      </c>
      <c r="U276" t="str">
        <f t="shared" si="147"/>
        <v/>
      </c>
      <c r="V276" s="13"/>
    </row>
    <row r="277" spans="1:22" ht="13.2" customHeight="1" x14ac:dyDescent="0.3">
      <c r="A277" s="28"/>
      <c r="B277" s="28"/>
      <c r="C277" s="28"/>
      <c r="D277" s="28"/>
      <c r="E277" s="28"/>
      <c r="F277" s="28"/>
      <c r="G277" s="37"/>
      <c r="H277" s="28"/>
      <c r="I277" s="28"/>
      <c r="J277" s="28"/>
      <c r="K277" s="28"/>
      <c r="L277" s="28"/>
      <c r="M277" s="28"/>
      <c r="N277" s="28"/>
      <c r="O277" s="29"/>
      <c r="P277" t="str">
        <f t="shared" si="149"/>
        <v/>
      </c>
      <c r="Q277" t="s">
        <v>584</v>
      </c>
      <c r="R277" t="s">
        <v>32</v>
      </c>
      <c r="S277" t="s">
        <v>227</v>
      </c>
      <c r="U277" t="str">
        <f t="shared" si="150"/>
        <v/>
      </c>
      <c r="V277" s="13"/>
    </row>
    <row r="278" spans="1:22" ht="13.2" customHeight="1" x14ac:dyDescent="0.3">
      <c r="A278" s="28"/>
      <c r="B278" s="28"/>
      <c r="C278" s="28"/>
      <c r="D278" s="28"/>
      <c r="E278" s="28"/>
      <c r="F278" s="28"/>
      <c r="G278" s="37"/>
      <c r="H278" s="28"/>
      <c r="I278" s="28"/>
      <c r="J278" s="28"/>
      <c r="K278" s="28"/>
      <c r="L278" s="28"/>
      <c r="M278" s="28"/>
      <c r="N278" s="28"/>
      <c r="O278" s="29"/>
      <c r="P278" t="str">
        <f>IF(D$67="","",D$67)</f>
        <v/>
      </c>
      <c r="Q278" t="s">
        <v>585</v>
      </c>
      <c r="R278" t="s">
        <v>25</v>
      </c>
      <c r="S278" t="s">
        <v>230</v>
      </c>
      <c r="U278" t="str">
        <f t="shared" si="147"/>
        <v/>
      </c>
      <c r="V278" s="13" t="str">
        <f t="shared" ref="V278" si="151">IF(OR($N$15="Int.",ISBLANK($N$15)),"",IF(AND(U279="NO*",U281="NO*"),"Case 0",IF(U278="VALID",IF(U280="VALID",IF(U279="YES",IF(U281="YES","Case 1","Case 2"),IF(U281="YES","Case 3","Case 4")),IF(U279="YES",IF(U281="YES","Case 5","Case 6"),IF(U281="YES","Case 7","Case 8"))),IF(U280="VALID",IF(U279="YES",IF(U281="YES","Case 9","Case 10"),IF(U281="YES","Case 11","Case 12")),IF(U279="YES",IF(U281="YES","Case 13","Case 14"),IF(U281="YES","Case 15","Case 16"))))))</f>
        <v/>
      </c>
    </row>
    <row r="279" spans="1:22" ht="13.2" customHeight="1" x14ac:dyDescent="0.3">
      <c r="A279" s="28"/>
      <c r="B279" s="28"/>
      <c r="C279" s="28"/>
      <c r="D279" s="28"/>
      <c r="E279" s="28"/>
      <c r="F279" s="28"/>
      <c r="G279" s="37"/>
      <c r="H279" s="28"/>
      <c r="I279" s="28"/>
      <c r="J279" s="28"/>
      <c r="K279" s="28"/>
      <c r="L279" s="28"/>
      <c r="M279" s="28"/>
      <c r="N279" s="28"/>
      <c r="O279" s="29"/>
      <c r="P279" t="str">
        <f t="shared" ref="P279:P281" si="152">IF(D$67="","",D$67)</f>
        <v/>
      </c>
      <c r="Q279" t="s">
        <v>585</v>
      </c>
      <c r="R279" t="s">
        <v>32</v>
      </c>
      <c r="S279" t="s">
        <v>230</v>
      </c>
      <c r="U279" t="str">
        <f t="shared" si="150"/>
        <v/>
      </c>
      <c r="V279" s="13"/>
    </row>
    <row r="280" spans="1:22" ht="13.2" customHeight="1" x14ac:dyDescent="0.3">
      <c r="A280" s="28"/>
      <c r="B280" s="28"/>
      <c r="C280" s="28"/>
      <c r="D280" s="28"/>
      <c r="E280" s="28"/>
      <c r="F280" s="28"/>
      <c r="G280" s="37"/>
      <c r="H280" s="28"/>
      <c r="I280" s="28"/>
      <c r="J280" s="28"/>
      <c r="K280" s="28"/>
      <c r="L280" s="28"/>
      <c r="M280" s="28"/>
      <c r="N280" s="28"/>
      <c r="O280" s="29"/>
      <c r="P280" t="str">
        <f t="shared" si="152"/>
        <v/>
      </c>
      <c r="Q280" t="s">
        <v>586</v>
      </c>
      <c r="R280" t="s">
        <v>25</v>
      </c>
      <c r="S280" t="s">
        <v>230</v>
      </c>
      <c r="U280" t="str">
        <f t="shared" si="147"/>
        <v/>
      </c>
      <c r="V280" s="13"/>
    </row>
    <row r="281" spans="1:22" ht="13.2" customHeight="1" x14ac:dyDescent="0.3">
      <c r="A281" s="28"/>
      <c r="B281" s="28"/>
      <c r="C281" s="28"/>
      <c r="D281" s="28"/>
      <c r="E281" s="28"/>
      <c r="F281" s="28"/>
      <c r="G281" s="37"/>
      <c r="H281" s="28"/>
      <c r="I281" s="28"/>
      <c r="J281" s="28"/>
      <c r="K281" s="28"/>
      <c r="L281" s="28"/>
      <c r="M281" s="28"/>
      <c r="N281" s="28"/>
      <c r="O281" s="29"/>
      <c r="P281" t="str">
        <f t="shared" si="152"/>
        <v/>
      </c>
      <c r="Q281" t="s">
        <v>586</v>
      </c>
      <c r="R281" t="s">
        <v>32</v>
      </c>
      <c r="S281" t="s">
        <v>230</v>
      </c>
      <c r="U281" t="str">
        <f t="shared" si="150"/>
        <v/>
      </c>
      <c r="V281" s="13"/>
    </row>
    <row r="282" spans="1:22" ht="13.2" customHeight="1" x14ac:dyDescent="0.3">
      <c r="A282" s="28"/>
      <c r="B282" s="28"/>
      <c r="C282" s="28"/>
      <c r="D282" s="28"/>
      <c r="E282" s="28"/>
      <c r="F282" s="28"/>
      <c r="G282" s="37"/>
      <c r="H282" s="28"/>
      <c r="I282" s="28"/>
      <c r="J282" s="28"/>
      <c r="K282" s="28"/>
      <c r="L282" s="28"/>
      <c r="M282" s="28"/>
      <c r="N282" s="28"/>
      <c r="O282" s="29"/>
      <c r="P282" t="str">
        <f>IF(D$68="","",D$68)</f>
        <v/>
      </c>
      <c r="Q282" t="s">
        <v>587</v>
      </c>
      <c r="R282" t="s">
        <v>25</v>
      </c>
      <c r="S282" t="s">
        <v>232</v>
      </c>
      <c r="U282" t="str">
        <f t="shared" si="147"/>
        <v/>
      </c>
      <c r="V282" s="13" t="str">
        <f t="shared" ref="V282" si="153">IF(OR($N$15="Int.",ISBLANK($N$15)),"",IF(AND(U283="NO*",U285="NO*"),"Case 0",IF(U282="VALID",IF(U284="VALID",IF(U283="YES",IF(U285="YES","Case 1","Case 2"),IF(U285="YES","Case 3","Case 4")),IF(U283="YES",IF(U285="YES","Case 5","Case 6"),IF(U285="YES","Case 7","Case 8"))),IF(U284="VALID",IF(U283="YES",IF(U285="YES","Case 9","Case 10"),IF(U285="YES","Case 11","Case 12")),IF(U283="YES",IF(U285="YES","Case 13","Case 14"),IF(U285="YES","Case 15","Case 16"))))))</f>
        <v/>
      </c>
    </row>
    <row r="283" spans="1:22" ht="13.2" customHeight="1" x14ac:dyDescent="0.3">
      <c r="A283" s="28"/>
      <c r="B283" s="28"/>
      <c r="C283" s="28"/>
      <c r="D283" s="28"/>
      <c r="E283" s="28"/>
      <c r="F283" s="28"/>
      <c r="G283" s="37"/>
      <c r="H283" s="28"/>
      <c r="I283" s="28"/>
      <c r="J283" s="28"/>
      <c r="K283" s="28"/>
      <c r="L283" s="28"/>
      <c r="M283" s="28"/>
      <c r="N283" s="28"/>
      <c r="O283" s="29"/>
      <c r="P283" t="str">
        <f t="shared" ref="P283:P285" si="154">IF(D$68="","",D$68)</f>
        <v/>
      </c>
      <c r="Q283" t="s">
        <v>587</v>
      </c>
      <c r="R283" t="s">
        <v>32</v>
      </c>
      <c r="S283" t="s">
        <v>232</v>
      </c>
      <c r="U283" t="str">
        <f t="shared" si="150"/>
        <v/>
      </c>
      <c r="V283" s="13"/>
    </row>
    <row r="284" spans="1:22" ht="13.2" customHeight="1" x14ac:dyDescent="0.3">
      <c r="A284" s="28"/>
      <c r="B284" s="28"/>
      <c r="C284" s="28"/>
      <c r="D284" s="28"/>
      <c r="E284" s="28"/>
      <c r="F284" s="28"/>
      <c r="G284" s="37"/>
      <c r="H284" s="28"/>
      <c r="I284" s="28"/>
      <c r="J284" s="28"/>
      <c r="K284" s="28"/>
      <c r="L284" s="28"/>
      <c r="M284" s="28"/>
      <c r="N284" s="28"/>
      <c r="O284" s="29"/>
      <c r="P284" t="str">
        <f t="shared" si="154"/>
        <v/>
      </c>
      <c r="Q284" t="s">
        <v>588</v>
      </c>
      <c r="R284" t="s">
        <v>25</v>
      </c>
      <c r="S284" t="s">
        <v>232</v>
      </c>
      <c r="U284" t="str">
        <f t="shared" si="147"/>
        <v/>
      </c>
      <c r="V284" s="13"/>
    </row>
    <row r="285" spans="1:22" ht="13.2" customHeight="1" x14ac:dyDescent="0.3">
      <c r="A285" s="28"/>
      <c r="B285" s="28"/>
      <c r="C285" s="28"/>
      <c r="D285" s="28"/>
      <c r="E285" s="28"/>
      <c r="F285" s="28"/>
      <c r="G285" s="37"/>
      <c r="H285" s="28"/>
      <c r="I285" s="28"/>
      <c r="J285" s="28"/>
      <c r="K285" s="28"/>
      <c r="L285" s="28"/>
      <c r="M285" s="28"/>
      <c r="N285" s="28"/>
      <c r="O285" s="29"/>
      <c r="P285" t="str">
        <f t="shared" si="154"/>
        <v/>
      </c>
      <c r="Q285" t="s">
        <v>588</v>
      </c>
      <c r="R285" t="s">
        <v>32</v>
      </c>
      <c r="S285" t="s">
        <v>232</v>
      </c>
      <c r="U285" t="str">
        <f t="shared" si="150"/>
        <v/>
      </c>
      <c r="V285" s="13"/>
    </row>
    <row r="286" spans="1:22" ht="13.2" customHeight="1" x14ac:dyDescent="0.3">
      <c r="A286" s="28"/>
      <c r="B286" s="28"/>
      <c r="C286" s="28"/>
      <c r="D286" s="28"/>
      <c r="E286" s="28"/>
      <c r="F286" s="28"/>
      <c r="G286" s="37"/>
      <c r="H286" s="28"/>
      <c r="I286" s="28"/>
      <c r="J286" s="28"/>
      <c r="K286" s="28"/>
      <c r="L286" s="28"/>
      <c r="M286" s="28"/>
      <c r="N286" s="28"/>
      <c r="O286" s="29"/>
      <c r="P286" t="str">
        <f>IF(D$69="","",D$69)</f>
        <v/>
      </c>
      <c r="Q286" t="s">
        <v>589</v>
      </c>
      <c r="R286" t="s">
        <v>25</v>
      </c>
      <c r="S286" t="s">
        <v>235</v>
      </c>
      <c r="U286" t="str">
        <f t="shared" si="147"/>
        <v/>
      </c>
      <c r="V286" s="13" t="str">
        <f t="shared" ref="V286" si="155">IF(OR($N$15="Int.",ISBLANK($N$15)),"",IF(AND(U287="NO*",U289="NO*"),"Case 0",IF(U286="VALID",IF(U288="VALID",IF(U287="YES",IF(U289="YES","Case 1","Case 2"),IF(U289="YES","Case 3","Case 4")),IF(U287="YES",IF(U289="YES","Case 5","Case 6"),IF(U289="YES","Case 7","Case 8"))),IF(U288="VALID",IF(U287="YES",IF(U289="YES","Case 9","Case 10"),IF(U289="YES","Case 11","Case 12")),IF(U287="YES",IF(U289="YES","Case 13","Case 14"),IF(U289="YES","Case 15","Case 16"))))))</f>
        <v/>
      </c>
    </row>
    <row r="287" spans="1:22" ht="13.2" customHeight="1" x14ac:dyDescent="0.3">
      <c r="A287" s="28"/>
      <c r="B287" s="28"/>
      <c r="C287" s="28"/>
      <c r="D287" s="28"/>
      <c r="E287" s="28"/>
      <c r="F287" s="28"/>
      <c r="G287" s="37"/>
      <c r="H287" s="28"/>
      <c r="I287" s="28"/>
      <c r="J287" s="28"/>
      <c r="K287" s="28"/>
      <c r="L287" s="28"/>
      <c r="M287" s="28"/>
      <c r="N287" s="28"/>
      <c r="O287" s="29"/>
      <c r="P287" t="str">
        <f t="shared" ref="P287:P289" si="156">IF(D$69="","",D$69)</f>
        <v/>
      </c>
      <c r="Q287" t="s">
        <v>589</v>
      </c>
      <c r="R287" t="s">
        <v>32</v>
      </c>
      <c r="S287" t="s">
        <v>235</v>
      </c>
      <c r="U287" t="str">
        <f t="shared" si="150"/>
        <v/>
      </c>
      <c r="V287" s="13"/>
    </row>
    <row r="288" spans="1:22" ht="13.2" customHeight="1" x14ac:dyDescent="0.3">
      <c r="A288" s="28"/>
      <c r="B288" s="28"/>
      <c r="C288" s="28"/>
      <c r="D288" s="28"/>
      <c r="E288" s="28"/>
      <c r="F288" s="28"/>
      <c r="G288" s="37"/>
      <c r="H288" s="28"/>
      <c r="I288" s="28"/>
      <c r="J288" s="28"/>
      <c r="K288" s="28"/>
      <c r="L288" s="28"/>
      <c r="M288" s="28"/>
      <c r="N288" s="28"/>
      <c r="O288" s="29"/>
      <c r="P288" t="str">
        <f t="shared" si="156"/>
        <v/>
      </c>
      <c r="Q288" t="s">
        <v>63</v>
      </c>
      <c r="R288" t="s">
        <v>25</v>
      </c>
      <c r="S288" t="s">
        <v>235</v>
      </c>
      <c r="U288" t="str">
        <f t="shared" si="147"/>
        <v/>
      </c>
      <c r="V288" s="13"/>
    </row>
    <row r="289" spans="1:22" ht="13.2" customHeight="1" x14ac:dyDescent="0.3">
      <c r="A289" s="28"/>
      <c r="B289" s="28"/>
      <c r="C289" s="28"/>
      <c r="D289" s="28"/>
      <c r="E289" s="28"/>
      <c r="F289" s="28"/>
      <c r="G289" s="37"/>
      <c r="H289" s="28"/>
      <c r="I289" s="28"/>
      <c r="J289" s="28"/>
      <c r="K289" s="28"/>
      <c r="L289" s="28"/>
      <c r="M289" s="28"/>
      <c r="N289" s="28"/>
      <c r="O289" s="29"/>
      <c r="P289" t="str">
        <f t="shared" si="156"/>
        <v/>
      </c>
      <c r="Q289" t="s">
        <v>63</v>
      </c>
      <c r="R289" t="s">
        <v>32</v>
      </c>
      <c r="S289" t="s">
        <v>235</v>
      </c>
      <c r="U289" t="str">
        <f t="shared" si="150"/>
        <v/>
      </c>
      <c r="V289" s="13"/>
    </row>
    <row r="290" spans="1:22" ht="13.2" customHeight="1" x14ac:dyDescent="0.3">
      <c r="A290" s="28"/>
      <c r="B290" s="28"/>
      <c r="C290" s="28"/>
      <c r="D290" s="28"/>
      <c r="E290" s="28"/>
      <c r="F290" s="28"/>
      <c r="G290" s="37"/>
      <c r="H290" s="28"/>
      <c r="I290" s="28"/>
      <c r="J290" s="28"/>
      <c r="K290" s="28"/>
      <c r="L290" s="28"/>
      <c r="M290" s="28"/>
      <c r="N290" s="28"/>
      <c r="O290" s="29"/>
      <c r="P290" t="str">
        <f>IF(D$70="","",D$70)</f>
        <v/>
      </c>
      <c r="Q290" t="s">
        <v>590</v>
      </c>
      <c r="R290" t="s">
        <v>25</v>
      </c>
      <c r="S290" t="s">
        <v>237</v>
      </c>
      <c r="U290" t="str">
        <f t="shared" si="147"/>
        <v/>
      </c>
      <c r="V290" s="13" t="str">
        <f t="shared" ref="V290" si="157">IF(OR($N$15="Int.",ISBLANK($N$15)),"",IF(AND(U291="NO*",U293="NO*"),"Case 0",IF(U290="VALID",IF(U292="VALID",IF(U291="YES",IF(U293="YES","Case 1","Case 2"),IF(U293="YES","Case 3","Case 4")),IF(U291="YES",IF(U293="YES","Case 5","Case 6"),IF(U293="YES","Case 7","Case 8"))),IF(U292="VALID",IF(U291="YES",IF(U293="YES","Case 9","Case 10"),IF(U293="YES","Case 11","Case 12")),IF(U291="YES",IF(U293="YES","Case 13","Case 14"),IF(U293="YES","Case 15","Case 16"))))))</f>
        <v/>
      </c>
    </row>
    <row r="291" spans="1:22" ht="13.2" customHeight="1" x14ac:dyDescent="0.3">
      <c r="A291" s="28"/>
      <c r="B291" s="28"/>
      <c r="C291" s="28"/>
      <c r="D291" s="28"/>
      <c r="E291" s="28"/>
      <c r="F291" s="28"/>
      <c r="G291" s="37"/>
      <c r="H291" s="28"/>
      <c r="I291" s="28"/>
      <c r="J291" s="28"/>
      <c r="K291" s="28"/>
      <c r="L291" s="28"/>
      <c r="M291" s="28"/>
      <c r="N291" s="28"/>
      <c r="O291" s="29"/>
      <c r="P291" t="str">
        <f t="shared" ref="P291:P293" si="158">IF(D$70="","",D$70)</f>
        <v/>
      </c>
      <c r="Q291" t="s">
        <v>590</v>
      </c>
      <c r="R291" t="s">
        <v>32</v>
      </c>
      <c r="S291" t="s">
        <v>237</v>
      </c>
      <c r="U291" t="str">
        <f t="shared" si="150"/>
        <v/>
      </c>
      <c r="V291" s="13"/>
    </row>
    <row r="292" spans="1:22" ht="13.2" customHeight="1" x14ac:dyDescent="0.3">
      <c r="A292" s="28"/>
      <c r="B292" s="28"/>
      <c r="C292" s="28"/>
      <c r="D292" s="28"/>
      <c r="E292" s="28"/>
      <c r="F292" s="28"/>
      <c r="G292" s="37"/>
      <c r="H292" s="28"/>
      <c r="I292" s="28"/>
      <c r="J292" s="28"/>
      <c r="K292" s="28"/>
      <c r="L292" s="28"/>
      <c r="M292" s="28"/>
      <c r="N292" s="28"/>
      <c r="O292" s="29"/>
      <c r="P292" t="str">
        <f t="shared" si="158"/>
        <v/>
      </c>
      <c r="Q292" t="s">
        <v>591</v>
      </c>
      <c r="R292" t="s">
        <v>25</v>
      </c>
      <c r="S292" t="s">
        <v>237</v>
      </c>
      <c r="U292" t="str">
        <f t="shared" si="147"/>
        <v/>
      </c>
      <c r="V292" s="13"/>
    </row>
    <row r="293" spans="1:22" ht="13.2" customHeight="1" x14ac:dyDescent="0.3">
      <c r="A293" s="28"/>
      <c r="B293" s="28"/>
      <c r="C293" s="28"/>
      <c r="D293" s="28"/>
      <c r="E293" s="28"/>
      <c r="F293" s="28"/>
      <c r="G293" s="37"/>
      <c r="H293" s="28"/>
      <c r="I293" s="28"/>
      <c r="J293" s="28"/>
      <c r="K293" s="28"/>
      <c r="L293" s="28"/>
      <c r="M293" s="28"/>
      <c r="N293" s="28"/>
      <c r="O293" s="29"/>
      <c r="P293" t="str">
        <f t="shared" si="158"/>
        <v/>
      </c>
      <c r="Q293" t="s">
        <v>591</v>
      </c>
      <c r="R293" t="s">
        <v>32</v>
      </c>
      <c r="S293" t="s">
        <v>237</v>
      </c>
      <c r="U293" t="str">
        <f t="shared" si="150"/>
        <v/>
      </c>
      <c r="V293" s="13"/>
    </row>
    <row r="294" spans="1:22" ht="13.2" customHeight="1" x14ac:dyDescent="0.3">
      <c r="A294" s="28"/>
      <c r="B294" s="28"/>
      <c r="C294" s="28"/>
      <c r="D294" s="28"/>
      <c r="E294" s="28"/>
      <c r="F294" s="28"/>
      <c r="G294" s="37"/>
      <c r="H294" s="28"/>
      <c r="I294" s="28"/>
      <c r="J294" s="28"/>
      <c r="K294" s="28"/>
      <c r="L294" s="28"/>
      <c r="M294" s="28"/>
      <c r="N294" s="28"/>
      <c r="O294" s="29"/>
      <c r="P294" t="str">
        <f>IF(D$71="","",D$71)</f>
        <v/>
      </c>
      <c r="Q294" t="s">
        <v>592</v>
      </c>
      <c r="R294" t="s">
        <v>25</v>
      </c>
      <c r="S294" t="s">
        <v>240</v>
      </c>
      <c r="U294" t="str">
        <f t="shared" si="147"/>
        <v/>
      </c>
      <c r="V294" s="13" t="str">
        <f t="shared" ref="V294" si="159">IF(OR($N$15="Int.",ISBLANK($N$15)),"",IF(AND(U295="NO*",U297="NO*"),"Case 0",IF(U294="VALID",IF(U296="VALID",IF(U295="YES",IF(U297="YES","Case 1","Case 2"),IF(U297="YES","Case 3","Case 4")),IF(U295="YES",IF(U297="YES","Case 5","Case 6"),IF(U297="YES","Case 7","Case 8"))),IF(U296="VALID",IF(U295="YES",IF(U297="YES","Case 9","Case 10"),IF(U297="YES","Case 11","Case 12")),IF(U295="YES",IF(U297="YES","Case 13","Case 14"),IF(U297="YES","Case 15","Case 16"))))))</f>
        <v/>
      </c>
    </row>
    <row r="295" spans="1:22" ht="13.2" customHeight="1" x14ac:dyDescent="0.3">
      <c r="A295" s="28"/>
      <c r="B295" s="28"/>
      <c r="C295" s="28"/>
      <c r="D295" s="28"/>
      <c r="E295" s="28"/>
      <c r="F295" s="28"/>
      <c r="G295" s="37"/>
      <c r="H295" s="28"/>
      <c r="I295" s="28"/>
      <c r="J295" s="28"/>
      <c r="K295" s="28"/>
      <c r="L295" s="28"/>
      <c r="M295" s="28"/>
      <c r="N295" s="28"/>
      <c r="O295" s="29"/>
      <c r="P295" t="str">
        <f t="shared" ref="P295:P297" si="160">IF(D$71="","",D$71)</f>
        <v/>
      </c>
      <c r="Q295" t="s">
        <v>592</v>
      </c>
      <c r="R295" t="s">
        <v>32</v>
      </c>
      <c r="S295" t="s">
        <v>240</v>
      </c>
      <c r="U295" t="str">
        <f t="shared" si="150"/>
        <v/>
      </c>
      <c r="V295" s="13"/>
    </row>
    <row r="296" spans="1:22" ht="13.2" customHeight="1" x14ac:dyDescent="0.3">
      <c r="A296" s="28"/>
      <c r="B296" s="28"/>
      <c r="C296" s="28"/>
      <c r="D296" s="28"/>
      <c r="E296" s="28"/>
      <c r="F296" s="28"/>
      <c r="G296" s="37"/>
      <c r="H296" s="28"/>
      <c r="I296" s="28"/>
      <c r="J296" s="28"/>
      <c r="K296" s="28"/>
      <c r="L296" s="28"/>
      <c r="M296" s="28"/>
      <c r="N296" s="28"/>
      <c r="O296" s="29"/>
      <c r="P296" t="str">
        <f t="shared" si="160"/>
        <v/>
      </c>
      <c r="Q296" t="s">
        <v>593</v>
      </c>
      <c r="R296" t="s">
        <v>25</v>
      </c>
      <c r="S296" t="s">
        <v>240</v>
      </c>
      <c r="U296" t="str">
        <f t="shared" si="147"/>
        <v/>
      </c>
      <c r="V296" s="13"/>
    </row>
    <row r="297" spans="1:22" ht="13.2" customHeight="1" x14ac:dyDescent="0.3">
      <c r="A297" s="28"/>
      <c r="B297" s="28"/>
      <c r="C297" s="28"/>
      <c r="D297" s="28"/>
      <c r="E297" s="28"/>
      <c r="F297" s="28"/>
      <c r="G297" s="37"/>
      <c r="H297" s="28"/>
      <c r="I297" s="28"/>
      <c r="J297" s="28"/>
      <c r="K297" s="28"/>
      <c r="L297" s="28"/>
      <c r="M297" s="28"/>
      <c r="N297" s="28"/>
      <c r="O297" s="29"/>
      <c r="P297" t="str">
        <f t="shared" si="160"/>
        <v/>
      </c>
      <c r="Q297" t="s">
        <v>593</v>
      </c>
      <c r="R297" t="s">
        <v>32</v>
      </c>
      <c r="S297" t="s">
        <v>240</v>
      </c>
      <c r="U297" t="str">
        <f t="shared" si="150"/>
        <v/>
      </c>
      <c r="V297" s="13"/>
    </row>
    <row r="298" spans="1:22" ht="13.2" customHeight="1" x14ac:dyDescent="0.3">
      <c r="A298" s="28"/>
      <c r="B298" s="28"/>
      <c r="C298" s="28"/>
      <c r="D298" s="28"/>
      <c r="E298" s="28"/>
      <c r="F298" s="28"/>
      <c r="G298" s="37"/>
      <c r="H298" s="28"/>
      <c r="I298" s="28"/>
      <c r="J298" s="28"/>
      <c r="K298" s="28"/>
      <c r="L298" s="28"/>
      <c r="M298" s="28"/>
      <c r="N298" s="28"/>
      <c r="O298" s="29"/>
      <c r="P298" t="str">
        <f>IF(D$72="","",D$72)</f>
        <v/>
      </c>
      <c r="Q298" t="s">
        <v>594</v>
      </c>
      <c r="R298" t="s">
        <v>25</v>
      </c>
      <c r="S298" t="s">
        <v>242</v>
      </c>
      <c r="U298" t="str">
        <f t="shared" si="147"/>
        <v/>
      </c>
      <c r="V298" s="13" t="str">
        <f t="shared" ref="V298" si="161">IF(OR($N$15="Int.",ISBLANK($N$15)),"",IF(AND(U299="NO*",U301="NO*"),"Case 0",IF(U298="VALID",IF(U300="VALID",IF(U299="YES",IF(U301="YES","Case 1","Case 2"),IF(U301="YES","Case 3","Case 4")),IF(U299="YES",IF(U301="YES","Case 5","Case 6"),IF(U301="YES","Case 7","Case 8"))),IF(U300="VALID",IF(U299="YES",IF(U301="YES","Case 9","Case 10"),IF(U301="YES","Case 11","Case 12")),IF(U299="YES",IF(U301="YES","Case 13","Case 14"),IF(U301="YES","Case 15","Case 16"))))))</f>
        <v/>
      </c>
    </row>
    <row r="299" spans="1:22" ht="13.2" customHeight="1" x14ac:dyDescent="0.3">
      <c r="A299" s="28"/>
      <c r="B299" s="28"/>
      <c r="C299" s="28"/>
      <c r="D299" s="28"/>
      <c r="E299" s="28"/>
      <c r="F299" s="28"/>
      <c r="G299" s="37"/>
      <c r="H299" s="28"/>
      <c r="I299" s="28"/>
      <c r="J299" s="28"/>
      <c r="K299" s="28"/>
      <c r="L299" s="28"/>
      <c r="M299" s="28"/>
      <c r="N299" s="28"/>
      <c r="O299" s="29"/>
      <c r="P299" t="str">
        <f t="shared" ref="P299:P301" si="162">IF(D$72="","",D$72)</f>
        <v/>
      </c>
      <c r="Q299" t="s">
        <v>594</v>
      </c>
      <c r="R299" t="s">
        <v>32</v>
      </c>
      <c r="S299" t="s">
        <v>242</v>
      </c>
      <c r="U299" t="str">
        <f t="shared" si="150"/>
        <v/>
      </c>
      <c r="V299" s="13"/>
    </row>
    <row r="300" spans="1:22" ht="13.2" customHeight="1" x14ac:dyDescent="0.3">
      <c r="A300" s="28"/>
      <c r="B300" s="28"/>
      <c r="C300" s="28"/>
      <c r="D300" s="28"/>
      <c r="E300" s="28"/>
      <c r="F300" s="28"/>
      <c r="G300" s="37"/>
      <c r="H300" s="28"/>
      <c r="I300" s="28"/>
      <c r="J300" s="28"/>
      <c r="K300" s="28"/>
      <c r="L300" s="28"/>
      <c r="M300" s="28"/>
      <c r="N300" s="28"/>
      <c r="O300" s="29"/>
      <c r="P300" t="str">
        <f t="shared" si="162"/>
        <v/>
      </c>
      <c r="Q300" t="s">
        <v>595</v>
      </c>
      <c r="R300" t="s">
        <v>25</v>
      </c>
      <c r="S300" t="s">
        <v>242</v>
      </c>
      <c r="U300" t="str">
        <f t="shared" si="147"/>
        <v/>
      </c>
      <c r="V300" s="13"/>
    </row>
    <row r="301" spans="1:22" ht="13.2" customHeight="1" x14ac:dyDescent="0.3">
      <c r="A301" s="28"/>
      <c r="B301" s="28"/>
      <c r="C301" s="28"/>
      <c r="D301" s="28"/>
      <c r="E301" s="28"/>
      <c r="F301" s="28"/>
      <c r="G301" s="37"/>
      <c r="H301" s="28"/>
      <c r="I301" s="28"/>
      <c r="J301" s="28"/>
      <c r="K301" s="28"/>
      <c r="L301" s="28"/>
      <c r="M301" s="28"/>
      <c r="N301" s="28"/>
      <c r="O301" s="29"/>
      <c r="P301" t="str">
        <f t="shared" si="162"/>
        <v/>
      </c>
      <c r="Q301" t="s">
        <v>595</v>
      </c>
      <c r="R301" t="s">
        <v>32</v>
      </c>
      <c r="S301" t="s">
        <v>242</v>
      </c>
      <c r="U301" t="str">
        <f t="shared" si="150"/>
        <v/>
      </c>
      <c r="V301" s="13"/>
    </row>
    <row r="302" spans="1:22" ht="13.2" customHeight="1" x14ac:dyDescent="0.3">
      <c r="A302" s="28"/>
      <c r="B302" s="28"/>
      <c r="C302" s="28"/>
      <c r="D302" s="28"/>
      <c r="E302" s="28"/>
      <c r="F302" s="28"/>
      <c r="G302" s="37"/>
      <c r="H302" s="28"/>
      <c r="I302" s="28"/>
      <c r="J302" s="28"/>
      <c r="K302" s="28"/>
      <c r="L302" s="28"/>
      <c r="M302" s="28"/>
      <c r="N302" s="28"/>
      <c r="O302" s="29"/>
      <c r="P302" t="str">
        <f>IF(D$73="","",D$73)</f>
        <v/>
      </c>
      <c r="Q302" t="s">
        <v>596</v>
      </c>
      <c r="R302" t="s">
        <v>25</v>
      </c>
      <c r="S302" t="s">
        <v>245</v>
      </c>
      <c r="U302" t="str">
        <f t="shared" si="147"/>
        <v/>
      </c>
      <c r="V302" s="13" t="str">
        <f t="shared" ref="V302" si="163">IF(OR($N$15="Int.",ISBLANK($N$15)),"",IF(AND(U303="NO*",U305="NO*"),"Case 0",IF(U302="VALID",IF(U304="VALID",IF(U303="YES",IF(U305="YES","Case 1","Case 2"),IF(U305="YES","Case 3","Case 4")),IF(U303="YES",IF(U305="YES","Case 5","Case 6"),IF(U305="YES","Case 7","Case 8"))),IF(U304="VALID",IF(U303="YES",IF(U305="YES","Case 9","Case 10"),IF(U305="YES","Case 11","Case 12")),IF(U303="YES",IF(U305="YES","Case 13","Case 14"),IF(U305="YES","Case 15","Case 16"))))))</f>
        <v/>
      </c>
    </row>
    <row r="303" spans="1:22" ht="13.2" customHeight="1" x14ac:dyDescent="0.3">
      <c r="A303" s="28"/>
      <c r="B303" s="28"/>
      <c r="C303" s="28"/>
      <c r="D303" s="28"/>
      <c r="E303" s="28"/>
      <c r="F303" s="28"/>
      <c r="G303" s="37"/>
      <c r="H303" s="28"/>
      <c r="I303" s="28"/>
      <c r="J303" s="28"/>
      <c r="K303" s="28"/>
      <c r="L303" s="28"/>
      <c r="M303" s="28"/>
      <c r="N303" s="28"/>
      <c r="O303" s="29"/>
      <c r="P303" t="str">
        <f t="shared" ref="P303:P305" si="164">IF(D$73="","",D$73)</f>
        <v/>
      </c>
      <c r="Q303" t="s">
        <v>596</v>
      </c>
      <c r="R303" t="s">
        <v>32</v>
      </c>
      <c r="S303" t="s">
        <v>245</v>
      </c>
      <c r="U303" t="str">
        <f t="shared" si="150"/>
        <v/>
      </c>
      <c r="V303" s="13"/>
    </row>
    <row r="304" spans="1:22" ht="13.2" customHeight="1" x14ac:dyDescent="0.3">
      <c r="A304" s="28"/>
      <c r="B304" s="28"/>
      <c r="C304" s="28"/>
      <c r="D304" s="28"/>
      <c r="E304" s="28"/>
      <c r="F304" s="28"/>
      <c r="G304" s="37"/>
      <c r="H304" s="28"/>
      <c r="I304" s="28"/>
      <c r="J304" s="28"/>
      <c r="K304" s="28"/>
      <c r="L304" s="28"/>
      <c r="M304" s="28"/>
      <c r="N304" s="28"/>
      <c r="O304" s="29"/>
      <c r="P304" t="str">
        <f t="shared" si="164"/>
        <v/>
      </c>
      <c r="Q304" t="s">
        <v>597</v>
      </c>
      <c r="R304" t="s">
        <v>25</v>
      </c>
      <c r="S304" t="s">
        <v>245</v>
      </c>
      <c r="U304" t="str">
        <f t="shared" si="147"/>
        <v/>
      </c>
      <c r="V304" s="13"/>
    </row>
    <row r="305" spans="1:22" ht="13.2" customHeight="1" x14ac:dyDescent="0.3">
      <c r="A305" s="28"/>
      <c r="B305" s="28"/>
      <c r="C305" s="28"/>
      <c r="D305" s="28"/>
      <c r="E305" s="28"/>
      <c r="F305" s="28"/>
      <c r="G305" s="37"/>
      <c r="H305" s="28"/>
      <c r="I305" s="28"/>
      <c r="J305" s="28"/>
      <c r="K305" s="28"/>
      <c r="L305" s="28"/>
      <c r="M305" s="28"/>
      <c r="N305" s="28"/>
      <c r="O305" s="29"/>
      <c r="P305" t="str">
        <f t="shared" si="164"/>
        <v/>
      </c>
      <c r="Q305" t="s">
        <v>597</v>
      </c>
      <c r="R305" t="s">
        <v>32</v>
      </c>
      <c r="S305" t="s">
        <v>245</v>
      </c>
      <c r="U305" t="str">
        <f t="shared" si="150"/>
        <v/>
      </c>
      <c r="V305" s="13"/>
    </row>
    <row r="306" spans="1:22" ht="13.2" customHeight="1" x14ac:dyDescent="0.3">
      <c r="A306" s="28"/>
      <c r="B306" s="28"/>
      <c r="C306" s="28"/>
      <c r="D306" s="28"/>
      <c r="E306" s="28"/>
      <c r="F306" s="28"/>
      <c r="G306" s="37"/>
      <c r="H306" s="28"/>
      <c r="I306" s="28"/>
      <c r="J306" s="28"/>
      <c r="K306" s="28"/>
      <c r="L306" s="28"/>
      <c r="M306" s="28"/>
      <c r="N306" s="28"/>
      <c r="O306" s="29"/>
      <c r="P306" t="str">
        <f>IF(D$74="","",D$74)</f>
        <v/>
      </c>
      <c r="Q306" t="s">
        <v>598</v>
      </c>
      <c r="R306" t="s">
        <v>25</v>
      </c>
      <c r="S306" t="s">
        <v>247</v>
      </c>
      <c r="U306" t="str">
        <f t="shared" si="147"/>
        <v/>
      </c>
      <c r="V306" s="13" t="str">
        <f t="shared" ref="V306" si="165">IF(OR($N$15="Int.",ISBLANK($N$15)),"",IF(AND(U307="NO*",U309="NO*"),"Case 0",IF(U306="VALID",IF(U308="VALID",IF(U307="YES",IF(U309="YES","Case 1","Case 2"),IF(U309="YES","Case 3","Case 4")),IF(U307="YES",IF(U309="YES","Case 5","Case 6"),IF(U309="YES","Case 7","Case 8"))),IF(U308="VALID",IF(U307="YES",IF(U309="YES","Case 9","Case 10"),IF(U309="YES","Case 11","Case 12")),IF(U307="YES",IF(U309="YES","Case 13","Case 14"),IF(U309="YES","Case 15","Case 16"))))))</f>
        <v/>
      </c>
    </row>
    <row r="307" spans="1:22" ht="13.2" customHeight="1" x14ac:dyDescent="0.3">
      <c r="A307" s="28"/>
      <c r="B307" s="28"/>
      <c r="C307" s="28"/>
      <c r="D307" s="28"/>
      <c r="E307" s="28"/>
      <c r="F307" s="28"/>
      <c r="G307" s="37"/>
      <c r="H307" s="28"/>
      <c r="I307" s="28"/>
      <c r="J307" s="28"/>
      <c r="K307" s="28"/>
      <c r="L307" s="28"/>
      <c r="M307" s="28"/>
      <c r="N307" s="28"/>
      <c r="O307" s="29"/>
      <c r="P307" t="str">
        <f t="shared" ref="P307:P309" si="166">IF(D$74="","",D$74)</f>
        <v/>
      </c>
      <c r="Q307" t="s">
        <v>598</v>
      </c>
      <c r="R307" t="s">
        <v>32</v>
      </c>
      <c r="S307" t="s">
        <v>247</v>
      </c>
      <c r="U307" t="str">
        <f t="shared" si="150"/>
        <v/>
      </c>
      <c r="V307" s="13"/>
    </row>
    <row r="308" spans="1:22" ht="13.2" customHeight="1" x14ac:dyDescent="0.3">
      <c r="A308" s="28"/>
      <c r="B308" s="28"/>
      <c r="C308" s="28"/>
      <c r="D308" s="28"/>
      <c r="E308" s="28"/>
      <c r="F308" s="28"/>
      <c r="G308" s="37"/>
      <c r="H308" s="28"/>
      <c r="I308" s="28"/>
      <c r="J308" s="28"/>
      <c r="K308" s="28"/>
      <c r="L308" s="28"/>
      <c r="M308" s="28"/>
      <c r="N308" s="28"/>
      <c r="O308" s="29"/>
      <c r="P308" t="str">
        <f t="shared" si="166"/>
        <v/>
      </c>
      <c r="Q308" t="s">
        <v>599</v>
      </c>
      <c r="R308" t="s">
        <v>25</v>
      </c>
      <c r="S308" t="s">
        <v>247</v>
      </c>
      <c r="U308" t="str">
        <f t="shared" si="147"/>
        <v/>
      </c>
      <c r="V308" s="13"/>
    </row>
    <row r="309" spans="1:22" ht="13.2" customHeight="1" x14ac:dyDescent="0.3">
      <c r="A309" s="28"/>
      <c r="B309" s="28"/>
      <c r="C309" s="28"/>
      <c r="D309" s="28"/>
      <c r="E309" s="28"/>
      <c r="F309" s="28"/>
      <c r="G309" s="37"/>
      <c r="H309" s="28"/>
      <c r="I309" s="28"/>
      <c r="J309" s="28"/>
      <c r="K309" s="28"/>
      <c r="L309" s="28"/>
      <c r="M309" s="28"/>
      <c r="N309" s="28"/>
      <c r="O309" s="29"/>
      <c r="P309" t="str">
        <f t="shared" si="166"/>
        <v/>
      </c>
      <c r="Q309" t="s">
        <v>599</v>
      </c>
      <c r="R309" t="s">
        <v>32</v>
      </c>
      <c r="S309" t="s">
        <v>247</v>
      </c>
      <c r="U309" t="str">
        <f t="shared" si="150"/>
        <v/>
      </c>
      <c r="V309" s="13"/>
    </row>
    <row r="310" spans="1:22" ht="13.2" customHeight="1" x14ac:dyDescent="0.3">
      <c r="A310" s="28"/>
      <c r="B310" s="28"/>
      <c r="C310" s="28"/>
      <c r="D310" s="28"/>
      <c r="E310" s="28"/>
      <c r="F310" s="28"/>
      <c r="G310" s="37"/>
      <c r="H310" s="28"/>
      <c r="I310" s="28"/>
      <c r="J310" s="28"/>
      <c r="K310" s="28"/>
      <c r="L310" s="28"/>
      <c r="M310" s="28"/>
      <c r="N310" s="28"/>
      <c r="O310" s="29"/>
      <c r="P310" t="str">
        <f>IF(D$75="","",D$75)</f>
        <v/>
      </c>
      <c r="Q310" t="s">
        <v>600</v>
      </c>
      <c r="R310" t="s">
        <v>25</v>
      </c>
      <c r="S310" t="s">
        <v>250</v>
      </c>
      <c r="U310" t="str">
        <f t="shared" si="147"/>
        <v/>
      </c>
      <c r="V310" s="13" t="str">
        <f t="shared" ref="V310" si="167">IF(OR($N$15="Int.",ISBLANK($N$15)),"",IF(AND(U311="NO*",U313="NO*"),"Case 0",IF(U310="VALID",IF(U312="VALID",IF(U311="YES",IF(U313="YES","Case 1","Case 2"),IF(U313="YES","Case 3","Case 4")),IF(U311="YES",IF(U313="YES","Case 5","Case 6"),IF(U313="YES","Case 7","Case 8"))),IF(U312="VALID",IF(U311="YES",IF(U313="YES","Case 9","Case 10"),IF(U313="YES","Case 11","Case 12")),IF(U311="YES",IF(U313="YES","Case 13","Case 14"),IF(U313="YES","Case 15","Case 16"))))))</f>
        <v/>
      </c>
    </row>
    <row r="311" spans="1:22" ht="13.2" customHeight="1" x14ac:dyDescent="0.3">
      <c r="A311" s="28"/>
      <c r="B311" s="28"/>
      <c r="C311" s="28"/>
      <c r="D311" s="28"/>
      <c r="E311" s="28"/>
      <c r="F311" s="28"/>
      <c r="G311" s="37"/>
      <c r="H311" s="28"/>
      <c r="I311" s="28"/>
      <c r="J311" s="28"/>
      <c r="K311" s="28"/>
      <c r="L311" s="28"/>
      <c r="M311" s="28"/>
      <c r="N311" s="28"/>
      <c r="O311" s="29"/>
      <c r="P311" t="str">
        <f t="shared" ref="P311:P313" si="168">IF(D$75="","",D$75)</f>
        <v/>
      </c>
      <c r="Q311" t="s">
        <v>600</v>
      </c>
      <c r="R311" t="s">
        <v>32</v>
      </c>
      <c r="S311" t="s">
        <v>250</v>
      </c>
      <c r="U311" t="str">
        <f t="shared" si="150"/>
        <v/>
      </c>
      <c r="V311" s="13"/>
    </row>
    <row r="312" spans="1:22" ht="13.2" customHeight="1" x14ac:dyDescent="0.3">
      <c r="A312" s="28"/>
      <c r="B312" s="28"/>
      <c r="C312" s="28"/>
      <c r="D312" s="28"/>
      <c r="E312" s="28"/>
      <c r="F312" s="28"/>
      <c r="G312" s="37"/>
      <c r="H312" s="28"/>
      <c r="I312" s="28"/>
      <c r="J312" s="28"/>
      <c r="K312" s="28"/>
      <c r="L312" s="28"/>
      <c r="M312" s="28"/>
      <c r="N312" s="28"/>
      <c r="O312" s="29"/>
      <c r="P312" t="str">
        <f t="shared" si="168"/>
        <v/>
      </c>
      <c r="Q312" t="s">
        <v>601</v>
      </c>
      <c r="R312" t="s">
        <v>25</v>
      </c>
      <c r="S312" t="s">
        <v>250</v>
      </c>
      <c r="U312" t="str">
        <f t="shared" si="147"/>
        <v/>
      </c>
      <c r="V312" s="13"/>
    </row>
    <row r="313" spans="1:22" ht="13.2" customHeight="1" x14ac:dyDescent="0.3">
      <c r="A313" s="28"/>
      <c r="B313" s="28"/>
      <c r="C313" s="28"/>
      <c r="D313" s="28"/>
      <c r="E313" s="28"/>
      <c r="F313" s="28"/>
      <c r="G313" s="37"/>
      <c r="H313" s="28"/>
      <c r="I313" s="28"/>
      <c r="J313" s="28"/>
      <c r="K313" s="28"/>
      <c r="L313" s="28"/>
      <c r="M313" s="28"/>
      <c r="N313" s="28"/>
      <c r="O313" s="29"/>
      <c r="P313" t="str">
        <f t="shared" si="168"/>
        <v/>
      </c>
      <c r="Q313" t="s">
        <v>601</v>
      </c>
      <c r="R313" t="s">
        <v>32</v>
      </c>
      <c r="S313" t="s">
        <v>250</v>
      </c>
      <c r="U313" t="str">
        <f t="shared" si="150"/>
        <v/>
      </c>
      <c r="V313" s="13"/>
    </row>
    <row r="314" spans="1:22" ht="13.2" customHeight="1" x14ac:dyDescent="0.3">
      <c r="A314" s="28"/>
      <c r="B314" s="28"/>
      <c r="C314" s="28"/>
      <c r="D314" s="28"/>
      <c r="E314" s="28"/>
      <c r="F314" s="28"/>
      <c r="G314" s="37"/>
      <c r="H314" s="28"/>
      <c r="I314" s="28"/>
      <c r="J314" s="28"/>
      <c r="K314" s="28"/>
      <c r="L314" s="28"/>
      <c r="M314" s="28"/>
      <c r="N314" s="28"/>
      <c r="O314" s="29"/>
      <c r="P314" t="str">
        <f>IF(D$76="","",D$76)</f>
        <v/>
      </c>
      <c r="Q314" t="s">
        <v>602</v>
      </c>
      <c r="R314" t="s">
        <v>25</v>
      </c>
      <c r="S314" t="s">
        <v>252</v>
      </c>
      <c r="U314" t="str">
        <f t="shared" si="147"/>
        <v/>
      </c>
      <c r="V314" s="13" t="str">
        <f t="shared" ref="V314" si="169">IF(OR($N$15="Int.",ISBLANK($N$15)),"",IF(AND(U315="NO*",U317="NO*"),"Case 0",IF(U314="VALID",IF(U316="VALID",IF(U315="YES",IF(U317="YES","Case 1","Case 2"),IF(U317="YES","Case 3","Case 4")),IF(U315="YES",IF(U317="YES","Case 5","Case 6"),IF(U317="YES","Case 7","Case 8"))),IF(U316="VALID",IF(U315="YES",IF(U317="YES","Case 9","Case 10"),IF(U317="YES","Case 11","Case 12")),IF(U315="YES",IF(U317="YES","Case 13","Case 14"),IF(U317="YES","Case 15","Case 16"))))))</f>
        <v/>
      </c>
    </row>
    <row r="315" spans="1:22" ht="13.2" customHeight="1" x14ac:dyDescent="0.3">
      <c r="A315" s="28"/>
      <c r="B315" s="28"/>
      <c r="C315" s="28"/>
      <c r="D315" s="28"/>
      <c r="E315" s="28"/>
      <c r="F315" s="28"/>
      <c r="G315" s="37"/>
      <c r="H315" s="28"/>
      <c r="I315" s="28"/>
      <c r="J315" s="28"/>
      <c r="K315" s="28"/>
      <c r="L315" s="28"/>
      <c r="M315" s="28"/>
      <c r="N315" s="28"/>
      <c r="O315" s="29"/>
      <c r="P315" t="str">
        <f t="shared" ref="P315:P317" si="170">IF(D$76="","",D$76)</f>
        <v/>
      </c>
      <c r="Q315" t="s">
        <v>602</v>
      </c>
      <c r="R315" t="s">
        <v>32</v>
      </c>
      <c r="S315" t="s">
        <v>252</v>
      </c>
      <c r="U315" t="str">
        <f t="shared" si="150"/>
        <v/>
      </c>
      <c r="V315" s="13"/>
    </row>
    <row r="316" spans="1:22" ht="13.2" customHeight="1" x14ac:dyDescent="0.3">
      <c r="A316" s="28"/>
      <c r="B316" s="28"/>
      <c r="C316" s="28"/>
      <c r="D316" s="28"/>
      <c r="E316" s="28"/>
      <c r="F316" s="28"/>
      <c r="G316" s="37"/>
      <c r="H316" s="28"/>
      <c r="I316" s="28"/>
      <c r="J316" s="28"/>
      <c r="K316" s="28"/>
      <c r="L316" s="28"/>
      <c r="M316" s="28"/>
      <c r="N316" s="28"/>
      <c r="O316" s="29"/>
      <c r="P316" t="str">
        <f t="shared" si="170"/>
        <v/>
      </c>
      <c r="Q316" t="s">
        <v>603</v>
      </c>
      <c r="R316" t="s">
        <v>25</v>
      </c>
      <c r="S316" t="s">
        <v>252</v>
      </c>
      <c r="U316" t="str">
        <f t="shared" si="147"/>
        <v/>
      </c>
      <c r="V316" s="13"/>
    </row>
    <row r="317" spans="1:22" ht="13.2" customHeight="1" x14ac:dyDescent="0.3">
      <c r="A317" s="28"/>
      <c r="B317" s="28"/>
      <c r="C317" s="28"/>
      <c r="D317" s="28"/>
      <c r="E317" s="28"/>
      <c r="F317" s="28"/>
      <c r="G317" s="37"/>
      <c r="H317" s="28"/>
      <c r="I317" s="28"/>
      <c r="J317" s="28"/>
      <c r="K317" s="28"/>
      <c r="L317" s="28"/>
      <c r="M317" s="28"/>
      <c r="N317" s="28"/>
      <c r="O317" s="29"/>
      <c r="P317" t="str">
        <f t="shared" si="170"/>
        <v/>
      </c>
      <c r="Q317" t="s">
        <v>603</v>
      </c>
      <c r="R317" t="s">
        <v>32</v>
      </c>
      <c r="S317" t="s">
        <v>252</v>
      </c>
      <c r="U317" t="str">
        <f t="shared" si="150"/>
        <v/>
      </c>
      <c r="V317" s="13"/>
    </row>
    <row r="318" spans="1:22" ht="13.2" customHeight="1" x14ac:dyDescent="0.3">
      <c r="A318" s="28"/>
      <c r="B318" s="28"/>
      <c r="C318" s="28"/>
      <c r="D318" s="28"/>
      <c r="E318" s="28"/>
      <c r="F318" s="28"/>
      <c r="G318" s="37"/>
      <c r="H318" s="28"/>
      <c r="I318" s="28"/>
      <c r="J318" s="28"/>
      <c r="K318" s="28"/>
      <c r="L318" s="28"/>
      <c r="M318" s="28"/>
      <c r="N318" s="28"/>
      <c r="O318" s="29"/>
      <c r="P318" t="str">
        <f>IF(D$77="","",D$77)</f>
        <v/>
      </c>
      <c r="Q318" t="s">
        <v>604</v>
      </c>
      <c r="R318" t="s">
        <v>25</v>
      </c>
      <c r="S318" t="s">
        <v>255</v>
      </c>
      <c r="U318" t="str">
        <f t="shared" si="147"/>
        <v/>
      </c>
      <c r="V318" s="13" t="str">
        <f t="shared" ref="V318" si="171">IF(OR($N$15="Int.",ISBLANK($N$15)),"",IF(AND(U319="NO*",U321="NO*"),"Case 0",IF(U318="VALID",IF(U320="VALID",IF(U319="YES",IF(U321="YES","Case 1","Case 2"),IF(U321="YES","Case 3","Case 4")),IF(U319="YES",IF(U321="YES","Case 5","Case 6"),IF(U321="YES","Case 7","Case 8"))),IF(U320="VALID",IF(U319="YES",IF(U321="YES","Case 9","Case 10"),IF(U321="YES","Case 11","Case 12")),IF(U319="YES",IF(U321="YES","Case 13","Case 14"),IF(U321="YES","Case 15","Case 16"))))))</f>
        <v/>
      </c>
    </row>
    <row r="319" spans="1:22" ht="13.2" customHeight="1" x14ac:dyDescent="0.3">
      <c r="A319" s="28"/>
      <c r="B319" s="28"/>
      <c r="C319" s="28"/>
      <c r="D319" s="28"/>
      <c r="E319" s="28"/>
      <c r="F319" s="28"/>
      <c r="G319" s="37"/>
      <c r="H319" s="28"/>
      <c r="I319" s="28"/>
      <c r="J319" s="28"/>
      <c r="K319" s="28"/>
      <c r="L319" s="28"/>
      <c r="M319" s="28"/>
      <c r="N319" s="28"/>
      <c r="O319" s="29"/>
      <c r="P319" t="str">
        <f t="shared" ref="P319:P321" si="172">IF(D$77="","",D$77)</f>
        <v/>
      </c>
      <c r="Q319" t="s">
        <v>604</v>
      </c>
      <c r="R319" t="s">
        <v>32</v>
      </c>
      <c r="S319" t="s">
        <v>255</v>
      </c>
      <c r="U319" t="str">
        <f t="shared" si="150"/>
        <v/>
      </c>
      <c r="V319" s="13"/>
    </row>
    <row r="320" spans="1:22" ht="13.2" customHeight="1" x14ac:dyDescent="0.3">
      <c r="A320" s="28"/>
      <c r="B320" s="28"/>
      <c r="C320" s="28"/>
      <c r="D320" s="28"/>
      <c r="E320" s="28"/>
      <c r="F320" s="28"/>
      <c r="G320" s="37"/>
      <c r="H320" s="28"/>
      <c r="I320" s="28"/>
      <c r="J320" s="28"/>
      <c r="K320" s="28"/>
      <c r="L320" s="28"/>
      <c r="M320" s="28"/>
      <c r="N320" s="28"/>
      <c r="O320" s="29"/>
      <c r="P320" t="str">
        <f t="shared" si="172"/>
        <v/>
      </c>
      <c r="Q320" t="s">
        <v>605</v>
      </c>
      <c r="R320" t="s">
        <v>25</v>
      </c>
      <c r="S320" t="s">
        <v>255</v>
      </c>
      <c r="U320" t="str">
        <f t="shared" si="147"/>
        <v/>
      </c>
      <c r="V320" s="13"/>
    </row>
    <row r="321" spans="1:22" ht="13.2" customHeight="1" x14ac:dyDescent="0.3">
      <c r="A321" s="28"/>
      <c r="B321" s="28"/>
      <c r="C321" s="28"/>
      <c r="D321" s="28"/>
      <c r="E321" s="28"/>
      <c r="F321" s="28"/>
      <c r="G321" s="37"/>
      <c r="H321" s="28"/>
      <c r="I321" s="28"/>
      <c r="J321" s="28"/>
      <c r="K321" s="28"/>
      <c r="L321" s="28"/>
      <c r="M321" s="28"/>
      <c r="N321" s="28"/>
      <c r="O321" s="29"/>
      <c r="P321" t="str">
        <f t="shared" si="172"/>
        <v/>
      </c>
      <c r="Q321" t="s">
        <v>605</v>
      </c>
      <c r="R321" t="s">
        <v>32</v>
      </c>
      <c r="S321" t="s">
        <v>255</v>
      </c>
      <c r="U321" t="str">
        <f t="shared" si="150"/>
        <v/>
      </c>
      <c r="V321" s="13"/>
    </row>
    <row r="322" spans="1:22" ht="13.2" customHeight="1" x14ac:dyDescent="0.3">
      <c r="A322" s="28"/>
      <c r="B322" s="28"/>
      <c r="C322" s="28"/>
      <c r="D322" s="28"/>
      <c r="E322" s="28"/>
      <c r="F322" s="28"/>
      <c r="G322" s="37"/>
      <c r="H322" s="28"/>
      <c r="I322" s="28"/>
      <c r="J322" s="28"/>
      <c r="K322" s="28"/>
      <c r="L322" s="28"/>
      <c r="M322" s="28"/>
      <c r="N322" s="28"/>
      <c r="O322" s="29"/>
      <c r="P322" t="str">
        <f>IF(D$78="","",D$78)</f>
        <v/>
      </c>
      <c r="Q322" t="s">
        <v>606</v>
      </c>
      <c r="R322" t="s">
        <v>25</v>
      </c>
      <c r="S322" t="s">
        <v>257</v>
      </c>
      <c r="U322" t="str">
        <f t="shared" si="147"/>
        <v/>
      </c>
      <c r="V322" s="13" t="str">
        <f t="shared" ref="V322" si="173">IF(OR($N$15="Int.",ISBLANK($N$15)),"",IF(AND(U323="NO*",U325="NO*"),"Case 0",IF(U322="VALID",IF(U324="VALID",IF(U323="YES",IF(U325="YES","Case 1","Case 2"),IF(U325="YES","Case 3","Case 4")),IF(U323="YES",IF(U325="YES","Case 5","Case 6"),IF(U325="YES","Case 7","Case 8"))),IF(U324="VALID",IF(U323="YES",IF(U325="YES","Case 9","Case 10"),IF(U325="YES","Case 11","Case 12")),IF(U323="YES",IF(U325="YES","Case 13","Case 14"),IF(U325="YES","Case 15","Case 16"))))))</f>
        <v/>
      </c>
    </row>
    <row r="323" spans="1:22" ht="13.2" customHeight="1" x14ac:dyDescent="0.3">
      <c r="A323" s="28"/>
      <c r="B323" s="28"/>
      <c r="C323" s="28"/>
      <c r="D323" s="28"/>
      <c r="E323" s="28"/>
      <c r="F323" s="28"/>
      <c r="G323" s="37"/>
      <c r="H323" s="28"/>
      <c r="I323" s="28"/>
      <c r="J323" s="28"/>
      <c r="K323" s="28"/>
      <c r="L323" s="28"/>
      <c r="M323" s="28"/>
      <c r="N323" s="28"/>
      <c r="O323" s="29"/>
      <c r="P323" t="str">
        <f t="shared" ref="P323:P325" si="174">IF(D$78="","",D$78)</f>
        <v/>
      </c>
      <c r="Q323" t="s">
        <v>606</v>
      </c>
      <c r="R323" t="s">
        <v>32</v>
      </c>
      <c r="S323" t="s">
        <v>257</v>
      </c>
      <c r="U323" t="str">
        <f t="shared" si="150"/>
        <v/>
      </c>
      <c r="V323" s="13"/>
    </row>
    <row r="324" spans="1:22" ht="13.2" customHeight="1" x14ac:dyDescent="0.3">
      <c r="A324" s="28"/>
      <c r="B324" s="28"/>
      <c r="C324" s="28"/>
      <c r="D324" s="28"/>
      <c r="E324" s="28"/>
      <c r="F324" s="28"/>
      <c r="G324" s="37"/>
      <c r="H324" s="28"/>
      <c r="I324" s="28"/>
      <c r="J324" s="28"/>
      <c r="K324" s="28"/>
      <c r="L324" s="28"/>
      <c r="M324" s="28"/>
      <c r="N324" s="28"/>
      <c r="O324" s="29"/>
      <c r="P324" t="str">
        <f t="shared" si="174"/>
        <v/>
      </c>
      <c r="Q324" t="s">
        <v>607</v>
      </c>
      <c r="R324" t="s">
        <v>25</v>
      </c>
      <c r="S324" t="s">
        <v>257</v>
      </c>
      <c r="U324" t="str">
        <f t="shared" si="147"/>
        <v/>
      </c>
      <c r="V324" s="13"/>
    </row>
    <row r="325" spans="1:22" ht="13.2" customHeight="1" x14ac:dyDescent="0.3">
      <c r="A325" s="28"/>
      <c r="B325" s="28"/>
      <c r="C325" s="28"/>
      <c r="D325" s="28"/>
      <c r="E325" s="28"/>
      <c r="F325" s="28"/>
      <c r="G325" s="37"/>
      <c r="H325" s="28"/>
      <c r="I325" s="28"/>
      <c r="J325" s="28"/>
      <c r="K325" s="28"/>
      <c r="L325" s="28"/>
      <c r="M325" s="28"/>
      <c r="N325" s="28"/>
      <c r="O325" s="29"/>
      <c r="P325" t="str">
        <f t="shared" si="174"/>
        <v/>
      </c>
      <c r="Q325" t="s">
        <v>607</v>
      </c>
      <c r="R325" t="s">
        <v>32</v>
      </c>
      <c r="S325" t="s">
        <v>257</v>
      </c>
      <c r="U325" t="str">
        <f t="shared" si="150"/>
        <v/>
      </c>
      <c r="V325" s="13"/>
    </row>
    <row r="326" spans="1:22" ht="13.2" customHeight="1" x14ac:dyDescent="0.3">
      <c r="A326" s="28"/>
      <c r="B326" s="28"/>
      <c r="C326" s="28"/>
      <c r="D326" s="28"/>
      <c r="E326" s="28"/>
      <c r="F326" s="28"/>
      <c r="G326" s="37"/>
      <c r="H326" s="28"/>
      <c r="I326" s="28"/>
      <c r="J326" s="28"/>
      <c r="K326" s="28"/>
      <c r="L326" s="28"/>
      <c r="M326" s="28"/>
      <c r="N326" s="28"/>
      <c r="O326" s="29"/>
      <c r="P326" t="str">
        <f>IF(D$79="","",D$79)</f>
        <v/>
      </c>
      <c r="Q326" t="s">
        <v>608</v>
      </c>
      <c r="R326" t="s">
        <v>25</v>
      </c>
      <c r="S326" t="s">
        <v>260</v>
      </c>
      <c r="U326" t="str">
        <f t="shared" si="147"/>
        <v/>
      </c>
      <c r="V326" s="13" t="str">
        <f t="shared" ref="V326" si="175">IF(OR($N$15="Int.",ISBLANK($N$15)),"",IF(AND(U327="NO*",U329="NO*"),"Case 0",IF(U326="VALID",IF(U328="VALID",IF(U327="YES",IF(U329="YES","Case 1","Case 2"),IF(U329="YES","Case 3","Case 4")),IF(U327="YES",IF(U329="YES","Case 5","Case 6"),IF(U329="YES","Case 7","Case 8"))),IF(U328="VALID",IF(U327="YES",IF(U329="YES","Case 9","Case 10"),IF(U329="YES","Case 11","Case 12")),IF(U327="YES",IF(U329="YES","Case 13","Case 14"),IF(U329="YES","Case 15","Case 16"))))))</f>
        <v/>
      </c>
    </row>
    <row r="327" spans="1:22" ht="13.2" customHeight="1" x14ac:dyDescent="0.3">
      <c r="A327" s="28"/>
      <c r="B327" s="28"/>
      <c r="C327" s="28"/>
      <c r="D327" s="28"/>
      <c r="E327" s="28"/>
      <c r="F327" s="28"/>
      <c r="G327" s="37"/>
      <c r="H327" s="28"/>
      <c r="I327" s="28"/>
      <c r="J327" s="28"/>
      <c r="K327" s="28"/>
      <c r="L327" s="28"/>
      <c r="M327" s="28"/>
      <c r="N327" s="28"/>
      <c r="O327" s="29"/>
      <c r="P327" t="str">
        <f t="shared" ref="P327:P329" si="176">IF(D$79="","",D$79)</f>
        <v/>
      </c>
      <c r="Q327" t="s">
        <v>608</v>
      </c>
      <c r="R327" t="s">
        <v>32</v>
      </c>
      <c r="S327" t="s">
        <v>260</v>
      </c>
      <c r="U327" t="str">
        <f t="shared" si="150"/>
        <v/>
      </c>
      <c r="V327" s="13"/>
    </row>
    <row r="328" spans="1:22" ht="13.2" customHeight="1" x14ac:dyDescent="0.3">
      <c r="A328" s="28"/>
      <c r="B328" s="28"/>
      <c r="C328" s="28"/>
      <c r="D328" s="28"/>
      <c r="E328" s="28"/>
      <c r="F328" s="28"/>
      <c r="G328" s="37"/>
      <c r="H328" s="28"/>
      <c r="I328" s="28"/>
      <c r="J328" s="28"/>
      <c r="K328" s="28"/>
      <c r="L328" s="28"/>
      <c r="M328" s="28"/>
      <c r="N328" s="28"/>
      <c r="O328" s="29"/>
      <c r="P328" t="str">
        <f t="shared" si="176"/>
        <v/>
      </c>
      <c r="Q328" t="s">
        <v>609</v>
      </c>
      <c r="R328" t="s">
        <v>25</v>
      </c>
      <c r="S328" t="s">
        <v>260</v>
      </c>
      <c r="U328" t="str">
        <f t="shared" si="147"/>
        <v/>
      </c>
      <c r="V328" s="13"/>
    </row>
    <row r="329" spans="1:22" ht="13.2" customHeight="1" x14ac:dyDescent="0.3">
      <c r="A329" s="28"/>
      <c r="B329" s="28"/>
      <c r="C329" s="28"/>
      <c r="D329" s="28"/>
      <c r="E329" s="28"/>
      <c r="F329" s="28"/>
      <c r="G329" s="37"/>
      <c r="H329" s="28"/>
      <c r="I329" s="28"/>
      <c r="J329" s="28"/>
      <c r="K329" s="28"/>
      <c r="L329" s="28"/>
      <c r="M329" s="28"/>
      <c r="N329" s="28"/>
      <c r="O329" s="29"/>
      <c r="P329" t="str">
        <f t="shared" si="176"/>
        <v/>
      </c>
      <c r="Q329" t="s">
        <v>609</v>
      </c>
      <c r="R329" t="s">
        <v>32</v>
      </c>
      <c r="S329" t="s">
        <v>260</v>
      </c>
      <c r="U329" t="str">
        <f t="shared" si="150"/>
        <v/>
      </c>
      <c r="V329" s="13"/>
    </row>
    <row r="330" spans="1:22" ht="13.2" customHeight="1" x14ac:dyDescent="0.3">
      <c r="A330" s="28"/>
      <c r="B330" s="28"/>
      <c r="C330" s="28"/>
      <c r="D330" s="28"/>
      <c r="E330" s="28"/>
      <c r="F330" s="28"/>
      <c r="G330" s="37"/>
      <c r="H330" s="28"/>
      <c r="I330" s="28"/>
      <c r="J330" s="28"/>
      <c r="K330" s="28"/>
      <c r="L330" s="28"/>
      <c r="M330" s="28"/>
      <c r="N330" s="28"/>
      <c r="O330" s="29"/>
      <c r="P330" t="str">
        <f>IF(D$80="","",D$80)</f>
        <v/>
      </c>
      <c r="Q330" t="s">
        <v>610</v>
      </c>
      <c r="R330" t="s">
        <v>25</v>
      </c>
      <c r="S330" t="s">
        <v>262</v>
      </c>
      <c r="U330" t="str">
        <f t="shared" si="147"/>
        <v/>
      </c>
      <c r="V330" s="13" t="str">
        <f t="shared" ref="V330" si="177">IF(OR($N$15="Int.",ISBLANK($N$15)),"",IF(AND(U331="NO*",U333="NO*"),"Case 0",IF(U330="VALID",IF(U332="VALID",IF(U331="YES",IF(U333="YES","Case 1","Case 2"),IF(U333="YES","Case 3","Case 4")),IF(U331="YES",IF(U333="YES","Case 5","Case 6"),IF(U333="YES","Case 7","Case 8"))),IF(U332="VALID",IF(U331="YES",IF(U333="YES","Case 9","Case 10"),IF(U333="YES","Case 11","Case 12")),IF(U331="YES",IF(U333="YES","Case 13","Case 14"),IF(U333="YES","Case 15","Case 16"))))))</f>
        <v/>
      </c>
    </row>
    <row r="331" spans="1:22" ht="13.2" customHeight="1" x14ac:dyDescent="0.3">
      <c r="A331" s="28"/>
      <c r="B331" s="28"/>
      <c r="C331" s="28"/>
      <c r="D331" s="28"/>
      <c r="E331" s="28"/>
      <c r="F331" s="28"/>
      <c r="G331" s="37"/>
      <c r="H331" s="28"/>
      <c r="I331" s="28"/>
      <c r="J331" s="28"/>
      <c r="K331" s="28"/>
      <c r="L331" s="28"/>
      <c r="M331" s="28"/>
      <c r="N331" s="28"/>
      <c r="O331" s="29"/>
      <c r="P331" t="str">
        <f t="shared" ref="P331:P333" si="178">IF(D$80="","",D$80)</f>
        <v/>
      </c>
      <c r="Q331" t="s">
        <v>610</v>
      </c>
      <c r="R331" t="s">
        <v>32</v>
      </c>
      <c r="S331" t="s">
        <v>262</v>
      </c>
      <c r="U331" t="str">
        <f t="shared" si="150"/>
        <v/>
      </c>
      <c r="V331" s="13"/>
    </row>
    <row r="332" spans="1:22" ht="13.2" customHeight="1" x14ac:dyDescent="0.3">
      <c r="A332" s="28"/>
      <c r="B332" s="28"/>
      <c r="C332" s="28"/>
      <c r="D332" s="28"/>
      <c r="E332" s="28"/>
      <c r="F332" s="28"/>
      <c r="G332" s="37"/>
      <c r="H332" s="28"/>
      <c r="I332" s="28"/>
      <c r="J332" s="28"/>
      <c r="K332" s="28"/>
      <c r="L332" s="28"/>
      <c r="M332" s="28"/>
      <c r="N332" s="28"/>
      <c r="O332" s="29"/>
      <c r="P332" t="str">
        <f t="shared" si="178"/>
        <v/>
      </c>
      <c r="Q332" t="s">
        <v>611</v>
      </c>
      <c r="R332" t="s">
        <v>25</v>
      </c>
      <c r="S332" t="s">
        <v>262</v>
      </c>
      <c r="U332" t="str">
        <f t="shared" si="147"/>
        <v/>
      </c>
      <c r="V332" s="13"/>
    </row>
    <row r="333" spans="1:22" ht="13.2" customHeight="1" x14ac:dyDescent="0.3">
      <c r="A333" s="28"/>
      <c r="B333" s="28"/>
      <c r="C333" s="28"/>
      <c r="D333" s="28"/>
      <c r="E333" s="28"/>
      <c r="F333" s="28"/>
      <c r="G333" s="37"/>
      <c r="H333" s="28"/>
      <c r="I333" s="28"/>
      <c r="J333" s="28"/>
      <c r="K333" s="28"/>
      <c r="L333" s="28"/>
      <c r="M333" s="28"/>
      <c r="N333" s="28"/>
      <c r="O333" s="29"/>
      <c r="P333" t="str">
        <f t="shared" si="178"/>
        <v/>
      </c>
      <c r="Q333" t="s">
        <v>611</v>
      </c>
      <c r="R333" t="s">
        <v>32</v>
      </c>
      <c r="S333" t="s">
        <v>262</v>
      </c>
      <c r="U333" t="str">
        <f t="shared" si="150"/>
        <v/>
      </c>
      <c r="V333" s="13"/>
    </row>
    <row r="334" spans="1:22" ht="13.2" customHeight="1" x14ac:dyDescent="0.3">
      <c r="A334" s="28"/>
      <c r="B334" s="28"/>
      <c r="C334" s="28"/>
      <c r="D334" s="28"/>
      <c r="E334" s="28"/>
      <c r="F334" s="28"/>
      <c r="G334" s="37"/>
      <c r="H334" s="28"/>
      <c r="I334" s="28"/>
      <c r="J334" s="28"/>
      <c r="K334" s="28"/>
      <c r="L334" s="28"/>
      <c r="M334" s="28"/>
      <c r="N334" s="28"/>
      <c r="O334" s="29"/>
      <c r="P334" t="str">
        <f>IF(D$81="","",D$81)</f>
        <v/>
      </c>
      <c r="Q334" t="s">
        <v>612</v>
      </c>
      <c r="R334" t="s">
        <v>25</v>
      </c>
      <c r="S334" t="s">
        <v>265</v>
      </c>
      <c r="U334" t="str">
        <f t="shared" si="147"/>
        <v/>
      </c>
      <c r="V334" s="13" t="str">
        <f t="shared" ref="V334" si="179">IF(OR($N$15="Int.",ISBLANK($N$15)),"",IF(AND(U335="NO*",U337="NO*"),"Case 0",IF(U334="VALID",IF(U336="VALID",IF(U335="YES",IF(U337="YES","Case 1","Case 2"),IF(U337="YES","Case 3","Case 4")),IF(U335="YES",IF(U337="YES","Case 5","Case 6"),IF(U337="YES","Case 7","Case 8"))),IF(U336="VALID",IF(U335="YES",IF(U337="YES","Case 9","Case 10"),IF(U337="YES","Case 11","Case 12")),IF(U335="YES",IF(U337="YES","Case 13","Case 14"),IF(U337="YES","Case 15","Case 16"))))))</f>
        <v/>
      </c>
    </row>
    <row r="335" spans="1:22" ht="13.2" customHeight="1" x14ac:dyDescent="0.3">
      <c r="A335" s="28"/>
      <c r="B335" s="28"/>
      <c r="C335" s="28"/>
      <c r="D335" s="28"/>
      <c r="E335" s="28"/>
      <c r="F335" s="28"/>
      <c r="G335" s="37"/>
      <c r="H335" s="28"/>
      <c r="I335" s="28"/>
      <c r="J335" s="28"/>
      <c r="K335" s="28"/>
      <c r="L335" s="28"/>
      <c r="M335" s="28"/>
      <c r="N335" s="28"/>
      <c r="O335" s="29"/>
      <c r="P335" t="str">
        <f t="shared" ref="P335:P337" si="180">IF(D$81="","",D$81)</f>
        <v/>
      </c>
      <c r="Q335" t="s">
        <v>612</v>
      </c>
      <c r="R335" t="s">
        <v>32</v>
      </c>
      <c r="S335" t="s">
        <v>265</v>
      </c>
      <c r="U335" t="str">
        <f t="shared" si="150"/>
        <v/>
      </c>
      <c r="V335" s="13"/>
    </row>
    <row r="336" spans="1:22" ht="13.2" customHeight="1" x14ac:dyDescent="0.3">
      <c r="A336" s="28"/>
      <c r="B336" s="28"/>
      <c r="C336" s="28"/>
      <c r="D336" s="28"/>
      <c r="E336" s="28"/>
      <c r="F336" s="28"/>
      <c r="G336" s="37"/>
      <c r="H336" s="28"/>
      <c r="I336" s="28"/>
      <c r="J336" s="28"/>
      <c r="K336" s="28"/>
      <c r="L336" s="28"/>
      <c r="M336" s="28"/>
      <c r="N336" s="28"/>
      <c r="O336" s="29"/>
      <c r="P336" t="str">
        <f t="shared" si="180"/>
        <v/>
      </c>
      <c r="Q336" t="s">
        <v>613</v>
      </c>
      <c r="R336" t="s">
        <v>25</v>
      </c>
      <c r="S336" t="s">
        <v>265</v>
      </c>
      <c r="U336" t="str">
        <f t="shared" si="147"/>
        <v/>
      </c>
      <c r="V336" s="13"/>
    </row>
    <row r="337" spans="1:22" ht="13.2" customHeight="1" x14ac:dyDescent="0.3">
      <c r="A337" s="28"/>
      <c r="B337" s="28"/>
      <c r="C337" s="28"/>
      <c r="D337" s="28"/>
      <c r="E337" s="28"/>
      <c r="F337" s="28"/>
      <c r="G337" s="37"/>
      <c r="H337" s="28"/>
      <c r="I337" s="28"/>
      <c r="J337" s="28"/>
      <c r="K337" s="28"/>
      <c r="L337" s="28"/>
      <c r="M337" s="28"/>
      <c r="N337" s="28"/>
      <c r="O337" s="29"/>
      <c r="P337" t="str">
        <f t="shared" si="180"/>
        <v/>
      </c>
      <c r="Q337" t="s">
        <v>613</v>
      </c>
      <c r="R337" t="s">
        <v>32</v>
      </c>
      <c r="S337" t="s">
        <v>265</v>
      </c>
      <c r="U337" t="str">
        <f t="shared" si="150"/>
        <v/>
      </c>
      <c r="V337" s="13"/>
    </row>
    <row r="338" spans="1:22" ht="13.2" customHeight="1" x14ac:dyDescent="0.3">
      <c r="A338" s="28"/>
      <c r="B338" s="28"/>
      <c r="C338" s="28"/>
      <c r="D338" s="28"/>
      <c r="E338" s="28"/>
      <c r="F338" s="28"/>
      <c r="G338" s="37"/>
      <c r="H338" s="28"/>
      <c r="I338" s="28"/>
      <c r="J338" s="28"/>
      <c r="K338" s="28"/>
      <c r="L338" s="28"/>
      <c r="M338" s="28"/>
      <c r="N338" s="28"/>
      <c r="O338" s="29"/>
      <c r="P338" t="str">
        <f>IF(D$82="","",D$82)</f>
        <v/>
      </c>
      <c r="Q338" t="s">
        <v>614</v>
      </c>
      <c r="R338" t="s">
        <v>25</v>
      </c>
      <c r="S338" t="s">
        <v>267</v>
      </c>
      <c r="U338" t="str">
        <f t="shared" ref="U338:U400" si="181">IF($T$1&lt;&gt;"Cq","",IF(T338="","INVALID",IF(T338&lt;33,"VALID","INVALID")))</f>
        <v/>
      </c>
      <c r="V338" s="13" t="str">
        <f t="shared" ref="V338" si="182">IF(OR($N$15="Int.",ISBLANK($N$15)),"",IF(AND(U339="NO*",U341="NO*"),"Case 0",IF(U338="VALID",IF(U340="VALID",IF(U339="YES",IF(U341="YES","Case 1","Case 2"),IF(U341="YES","Case 3","Case 4")),IF(U339="YES",IF(U341="YES","Case 5","Case 6"),IF(U341="YES","Case 7","Case 8"))),IF(U340="VALID",IF(U339="YES",IF(U341="YES","Case 9","Case 10"),IF(U341="YES","Case 11","Case 12")),IF(U339="YES",IF(U341="YES","Case 13","Case 14"),IF(U341="YES","Case 15","Case 16"))))))</f>
        <v/>
      </c>
    </row>
    <row r="339" spans="1:22" ht="13.2" customHeight="1" x14ac:dyDescent="0.3">
      <c r="A339" s="28"/>
      <c r="B339" s="28"/>
      <c r="C339" s="28"/>
      <c r="D339" s="28"/>
      <c r="E339" s="28"/>
      <c r="F339" s="28"/>
      <c r="G339" s="37"/>
      <c r="H339" s="28"/>
      <c r="I339" s="28"/>
      <c r="J339" s="28"/>
      <c r="K339" s="28"/>
      <c r="L339" s="28"/>
      <c r="M339" s="28"/>
      <c r="N339" s="28"/>
      <c r="O339" s="29"/>
      <c r="P339" t="str">
        <f t="shared" ref="P339:P341" si="183">IF(D$82="","",D$82)</f>
        <v/>
      </c>
      <c r="Q339" t="s">
        <v>614</v>
      </c>
      <c r="R339" t="s">
        <v>32</v>
      </c>
      <c r="S339" t="s">
        <v>267</v>
      </c>
      <c r="U339" t="str">
        <f t="shared" ref="U339:U401" si="184">IF($T$1&lt;&gt;"Cq","",IF(T339="","NO",IF(T339&lt;33,"YES","NO*")))</f>
        <v/>
      </c>
      <c r="V339" s="13"/>
    </row>
    <row r="340" spans="1:22" ht="13.2" customHeight="1" x14ac:dyDescent="0.3">
      <c r="A340" s="28"/>
      <c r="B340" s="28"/>
      <c r="C340" s="28"/>
      <c r="D340" s="28"/>
      <c r="E340" s="28"/>
      <c r="F340" s="28"/>
      <c r="G340" s="37"/>
      <c r="H340" s="28"/>
      <c r="I340" s="28"/>
      <c r="J340" s="28"/>
      <c r="K340" s="28"/>
      <c r="L340" s="28"/>
      <c r="M340" s="28"/>
      <c r="N340" s="28"/>
      <c r="O340" s="29"/>
      <c r="P340" t="str">
        <f t="shared" si="183"/>
        <v/>
      </c>
      <c r="Q340" t="s">
        <v>615</v>
      </c>
      <c r="R340" t="s">
        <v>25</v>
      </c>
      <c r="S340" t="s">
        <v>267</v>
      </c>
      <c r="U340" t="str">
        <f t="shared" si="181"/>
        <v/>
      </c>
      <c r="V340" s="13"/>
    </row>
    <row r="341" spans="1:22" ht="13.2" customHeight="1" x14ac:dyDescent="0.3">
      <c r="A341" s="28"/>
      <c r="B341" s="28"/>
      <c r="C341" s="28"/>
      <c r="D341" s="28"/>
      <c r="E341" s="28"/>
      <c r="F341" s="28"/>
      <c r="G341" s="37"/>
      <c r="H341" s="28"/>
      <c r="I341" s="28"/>
      <c r="J341" s="28"/>
      <c r="K341" s="28"/>
      <c r="L341" s="28"/>
      <c r="M341" s="28"/>
      <c r="N341" s="28"/>
      <c r="O341" s="29"/>
      <c r="P341" t="str">
        <f t="shared" si="183"/>
        <v/>
      </c>
      <c r="Q341" t="s">
        <v>615</v>
      </c>
      <c r="R341" t="s">
        <v>32</v>
      </c>
      <c r="S341" t="s">
        <v>267</v>
      </c>
      <c r="U341" t="str">
        <f t="shared" si="184"/>
        <v/>
      </c>
      <c r="V341" s="13"/>
    </row>
    <row r="342" spans="1:22" ht="13.2" customHeight="1" x14ac:dyDescent="0.3">
      <c r="A342" s="28"/>
      <c r="B342" s="28"/>
      <c r="C342" s="28"/>
      <c r="D342" s="28"/>
      <c r="E342" s="28"/>
      <c r="F342" s="28"/>
      <c r="G342" s="37"/>
      <c r="H342" s="28"/>
      <c r="I342" s="28"/>
      <c r="J342" s="28"/>
      <c r="K342" s="28"/>
      <c r="L342" s="28"/>
      <c r="M342" s="28"/>
      <c r="N342" s="28"/>
      <c r="O342" s="29"/>
      <c r="P342" t="str">
        <f>IF(D$83="","",D$83)</f>
        <v/>
      </c>
      <c r="Q342" t="s">
        <v>616</v>
      </c>
      <c r="R342" t="s">
        <v>25</v>
      </c>
      <c r="S342" t="s">
        <v>270</v>
      </c>
      <c r="U342" t="str">
        <f t="shared" si="181"/>
        <v/>
      </c>
      <c r="V342" s="13" t="str">
        <f t="shared" ref="V342" si="185">IF(OR($N$15="Int.",ISBLANK($N$15)),"",IF(AND(U343="NO*",U345="NO*"),"Case 0",IF(U342="VALID",IF(U344="VALID",IF(U343="YES",IF(U345="YES","Case 1","Case 2"),IF(U345="YES","Case 3","Case 4")),IF(U343="YES",IF(U345="YES","Case 5","Case 6"),IF(U345="YES","Case 7","Case 8"))),IF(U344="VALID",IF(U343="YES",IF(U345="YES","Case 9","Case 10"),IF(U345="YES","Case 11","Case 12")),IF(U343="YES",IF(U345="YES","Case 13","Case 14"),IF(U345="YES","Case 15","Case 16"))))))</f>
        <v/>
      </c>
    </row>
    <row r="343" spans="1:22" ht="13.2" customHeight="1" x14ac:dyDescent="0.3">
      <c r="A343" s="28"/>
      <c r="B343" s="28"/>
      <c r="C343" s="28"/>
      <c r="D343" s="28"/>
      <c r="E343" s="28"/>
      <c r="F343" s="28"/>
      <c r="G343" s="37"/>
      <c r="H343" s="28"/>
      <c r="I343" s="28"/>
      <c r="J343" s="28"/>
      <c r="K343" s="28"/>
      <c r="L343" s="28"/>
      <c r="M343" s="28"/>
      <c r="N343" s="28"/>
      <c r="O343" s="29"/>
      <c r="P343" t="str">
        <f t="shared" ref="P343:P345" si="186">IF(D$83="","",D$83)</f>
        <v/>
      </c>
      <c r="Q343" t="s">
        <v>616</v>
      </c>
      <c r="R343" t="s">
        <v>32</v>
      </c>
      <c r="S343" t="s">
        <v>270</v>
      </c>
      <c r="U343" t="str">
        <f t="shared" si="184"/>
        <v/>
      </c>
      <c r="V343" s="13"/>
    </row>
    <row r="344" spans="1:22" ht="13.2" customHeight="1" x14ac:dyDescent="0.3">
      <c r="A344" s="28"/>
      <c r="B344" s="28"/>
      <c r="C344" s="28"/>
      <c r="D344" s="28"/>
      <c r="E344" s="28"/>
      <c r="F344" s="28"/>
      <c r="G344" s="37"/>
      <c r="H344" s="28"/>
      <c r="I344" s="28"/>
      <c r="J344" s="28"/>
      <c r="K344" s="28"/>
      <c r="L344" s="28"/>
      <c r="M344" s="28"/>
      <c r="N344" s="28"/>
      <c r="O344" s="29"/>
      <c r="P344" t="str">
        <f t="shared" si="186"/>
        <v/>
      </c>
      <c r="Q344" t="s">
        <v>617</v>
      </c>
      <c r="R344" t="s">
        <v>25</v>
      </c>
      <c r="S344" t="s">
        <v>270</v>
      </c>
      <c r="U344" t="str">
        <f t="shared" si="181"/>
        <v/>
      </c>
      <c r="V344" s="13"/>
    </row>
    <row r="345" spans="1:22" ht="13.2" customHeight="1" x14ac:dyDescent="0.3">
      <c r="A345" s="28"/>
      <c r="B345" s="28"/>
      <c r="C345" s="28"/>
      <c r="D345" s="28"/>
      <c r="E345" s="28"/>
      <c r="F345" s="28"/>
      <c r="G345" s="37"/>
      <c r="H345" s="28"/>
      <c r="I345" s="28"/>
      <c r="J345" s="28"/>
      <c r="K345" s="28"/>
      <c r="L345" s="28"/>
      <c r="M345" s="28"/>
      <c r="N345" s="28"/>
      <c r="O345" s="29"/>
      <c r="P345" t="str">
        <f t="shared" si="186"/>
        <v/>
      </c>
      <c r="Q345" t="s">
        <v>617</v>
      </c>
      <c r="R345" t="s">
        <v>32</v>
      </c>
      <c r="S345" t="s">
        <v>270</v>
      </c>
      <c r="U345" t="str">
        <f t="shared" si="184"/>
        <v/>
      </c>
      <c r="V345" s="13"/>
    </row>
    <row r="346" spans="1:22" ht="13.2" customHeight="1" x14ac:dyDescent="0.3">
      <c r="A346" s="28"/>
      <c r="B346" s="28"/>
      <c r="C346" s="28"/>
      <c r="D346" s="28"/>
      <c r="E346" s="28"/>
      <c r="F346" s="28"/>
      <c r="G346" s="37"/>
      <c r="H346" s="28"/>
      <c r="I346" s="28"/>
      <c r="J346" s="28"/>
      <c r="K346" s="28"/>
      <c r="L346" s="28"/>
      <c r="M346" s="28"/>
      <c r="N346" s="28"/>
      <c r="O346" s="29"/>
      <c r="P346" t="str">
        <f>IF(D$84="","",D$84)</f>
        <v/>
      </c>
      <c r="Q346" t="s">
        <v>618</v>
      </c>
      <c r="R346" t="s">
        <v>25</v>
      </c>
      <c r="S346" t="s">
        <v>272</v>
      </c>
      <c r="U346" t="str">
        <f t="shared" si="181"/>
        <v/>
      </c>
      <c r="V346" s="13" t="str">
        <f t="shared" ref="V346" si="187">IF(OR($N$15="Int.",ISBLANK($N$15)),"",IF(AND(U347="NO*",U349="NO*"),"Case 0",IF(U346="VALID",IF(U348="VALID",IF(U347="YES",IF(U349="YES","Case 1","Case 2"),IF(U349="YES","Case 3","Case 4")),IF(U347="YES",IF(U349="YES","Case 5","Case 6"),IF(U349="YES","Case 7","Case 8"))),IF(U348="VALID",IF(U347="YES",IF(U349="YES","Case 9","Case 10"),IF(U349="YES","Case 11","Case 12")),IF(U347="YES",IF(U349="YES","Case 13","Case 14"),IF(U349="YES","Case 15","Case 16"))))))</f>
        <v/>
      </c>
    </row>
    <row r="347" spans="1:22" ht="13.2" customHeight="1" x14ac:dyDescent="0.3">
      <c r="A347" s="28"/>
      <c r="B347" s="28"/>
      <c r="C347" s="28"/>
      <c r="D347" s="28"/>
      <c r="E347" s="28"/>
      <c r="F347" s="28"/>
      <c r="G347" s="37"/>
      <c r="H347" s="28"/>
      <c r="I347" s="28"/>
      <c r="J347" s="28"/>
      <c r="K347" s="28"/>
      <c r="L347" s="28"/>
      <c r="M347" s="28"/>
      <c r="N347" s="28"/>
      <c r="O347" s="29"/>
      <c r="P347" t="str">
        <f t="shared" ref="P347:P349" si="188">IF(D$84="","",D$84)</f>
        <v/>
      </c>
      <c r="Q347" t="s">
        <v>618</v>
      </c>
      <c r="R347" t="s">
        <v>32</v>
      </c>
      <c r="S347" t="s">
        <v>272</v>
      </c>
      <c r="U347" t="str">
        <f t="shared" si="184"/>
        <v/>
      </c>
      <c r="V347" s="13"/>
    </row>
    <row r="348" spans="1:22" ht="13.2" customHeight="1" x14ac:dyDescent="0.3">
      <c r="A348" s="28"/>
      <c r="B348" s="28"/>
      <c r="C348" s="28"/>
      <c r="D348" s="28"/>
      <c r="E348" s="28"/>
      <c r="F348" s="28"/>
      <c r="G348" s="37"/>
      <c r="H348" s="28"/>
      <c r="I348" s="28"/>
      <c r="J348" s="28"/>
      <c r="K348" s="28"/>
      <c r="L348" s="28"/>
      <c r="M348" s="28"/>
      <c r="N348" s="28"/>
      <c r="O348" s="29"/>
      <c r="P348" t="str">
        <f t="shared" si="188"/>
        <v/>
      </c>
      <c r="Q348" t="s">
        <v>619</v>
      </c>
      <c r="R348" t="s">
        <v>25</v>
      </c>
      <c r="S348" t="s">
        <v>272</v>
      </c>
      <c r="U348" t="str">
        <f t="shared" si="181"/>
        <v/>
      </c>
      <c r="V348" s="13"/>
    </row>
    <row r="349" spans="1:22" ht="13.2" customHeight="1" x14ac:dyDescent="0.3">
      <c r="A349" s="28"/>
      <c r="B349" s="28"/>
      <c r="C349" s="28"/>
      <c r="D349" s="28"/>
      <c r="E349" s="28"/>
      <c r="F349" s="28"/>
      <c r="G349" s="37"/>
      <c r="H349" s="28"/>
      <c r="I349" s="28"/>
      <c r="J349" s="28"/>
      <c r="K349" s="28"/>
      <c r="L349" s="28"/>
      <c r="M349" s="28"/>
      <c r="N349" s="28"/>
      <c r="O349" s="29"/>
      <c r="P349" t="str">
        <f t="shared" si="188"/>
        <v/>
      </c>
      <c r="Q349" t="s">
        <v>619</v>
      </c>
      <c r="R349" t="s">
        <v>32</v>
      </c>
      <c r="S349" t="s">
        <v>272</v>
      </c>
      <c r="U349" t="str">
        <f t="shared" si="184"/>
        <v/>
      </c>
      <c r="V349" s="13"/>
    </row>
    <row r="350" spans="1:22" ht="13.2" customHeight="1" x14ac:dyDescent="0.3">
      <c r="A350" s="28"/>
      <c r="B350" s="28"/>
      <c r="C350" s="28"/>
      <c r="D350" s="28"/>
      <c r="E350" s="28"/>
      <c r="F350" s="28"/>
      <c r="G350" s="37"/>
      <c r="H350" s="28"/>
      <c r="I350" s="28"/>
      <c r="J350" s="28"/>
      <c r="K350" s="28"/>
      <c r="L350" s="28"/>
      <c r="M350" s="28"/>
      <c r="N350" s="28"/>
      <c r="O350" s="29"/>
      <c r="P350" t="str">
        <f>IF(D$85="","",D$85)</f>
        <v/>
      </c>
      <c r="Q350" t="s">
        <v>69</v>
      </c>
      <c r="R350" t="s">
        <v>25</v>
      </c>
      <c r="S350" t="s">
        <v>275</v>
      </c>
      <c r="U350" t="str">
        <f t="shared" si="181"/>
        <v/>
      </c>
      <c r="V350" s="13" t="str">
        <f t="shared" ref="V350" si="189">IF(OR($N$15="Int.",ISBLANK($N$15)),"",IF(AND(U351="NO*",U353="NO*"),"Case 0",IF(U350="VALID",IF(U352="VALID",IF(U351="YES",IF(U353="YES","Case 1","Case 2"),IF(U353="YES","Case 3","Case 4")),IF(U351="YES",IF(U353="YES","Case 5","Case 6"),IF(U353="YES","Case 7","Case 8"))),IF(U352="VALID",IF(U351="YES",IF(U353="YES","Case 9","Case 10"),IF(U353="YES","Case 11","Case 12")),IF(U351="YES",IF(U353="YES","Case 13","Case 14"),IF(U353="YES","Case 15","Case 16"))))))</f>
        <v/>
      </c>
    </row>
    <row r="351" spans="1:22" ht="13.2" customHeight="1" x14ac:dyDescent="0.3">
      <c r="A351" s="28"/>
      <c r="B351" s="28"/>
      <c r="C351" s="28"/>
      <c r="D351" s="28"/>
      <c r="E351" s="28"/>
      <c r="F351" s="28"/>
      <c r="G351" s="37"/>
      <c r="H351" s="28"/>
      <c r="I351" s="28"/>
      <c r="J351" s="28"/>
      <c r="K351" s="28"/>
      <c r="L351" s="28"/>
      <c r="M351" s="28"/>
      <c r="N351" s="28"/>
      <c r="O351" s="29"/>
      <c r="P351" t="str">
        <f t="shared" ref="P351:P353" si="190">IF(D$85="","",D$85)</f>
        <v/>
      </c>
      <c r="Q351" t="s">
        <v>69</v>
      </c>
      <c r="R351" t="s">
        <v>32</v>
      </c>
      <c r="S351" t="s">
        <v>275</v>
      </c>
      <c r="U351" t="str">
        <f t="shared" si="184"/>
        <v/>
      </c>
      <c r="V351" s="13"/>
    </row>
    <row r="352" spans="1:22" ht="13.2" customHeight="1" x14ac:dyDescent="0.3">
      <c r="A352" s="28"/>
      <c r="B352" s="28"/>
      <c r="C352" s="28"/>
      <c r="D352" s="28"/>
      <c r="E352" s="28"/>
      <c r="F352" s="28"/>
      <c r="G352" s="37"/>
      <c r="H352" s="28"/>
      <c r="I352" s="28"/>
      <c r="J352" s="28"/>
      <c r="K352" s="28"/>
      <c r="L352" s="28"/>
      <c r="M352" s="28"/>
      <c r="N352" s="28"/>
      <c r="O352" s="29"/>
      <c r="P352" t="str">
        <f t="shared" si="190"/>
        <v/>
      </c>
      <c r="Q352" t="s">
        <v>73</v>
      </c>
      <c r="R352" t="s">
        <v>25</v>
      </c>
      <c r="S352" t="s">
        <v>275</v>
      </c>
      <c r="U352" t="str">
        <f t="shared" si="181"/>
        <v/>
      </c>
      <c r="V352" s="13"/>
    </row>
    <row r="353" spans="1:22" ht="13.2" customHeight="1" x14ac:dyDescent="0.3">
      <c r="A353" s="28"/>
      <c r="B353" s="28"/>
      <c r="C353" s="28"/>
      <c r="D353" s="28"/>
      <c r="E353" s="28"/>
      <c r="F353" s="28"/>
      <c r="G353" s="37"/>
      <c r="H353" s="28"/>
      <c r="I353" s="28"/>
      <c r="J353" s="28"/>
      <c r="K353" s="28"/>
      <c r="L353" s="28"/>
      <c r="M353" s="28"/>
      <c r="N353" s="28"/>
      <c r="O353" s="29"/>
      <c r="P353" t="str">
        <f t="shared" si="190"/>
        <v/>
      </c>
      <c r="Q353" t="s">
        <v>73</v>
      </c>
      <c r="R353" t="s">
        <v>32</v>
      </c>
      <c r="S353" t="s">
        <v>275</v>
      </c>
      <c r="U353" t="str">
        <f t="shared" si="184"/>
        <v/>
      </c>
      <c r="V353" s="13"/>
    </row>
    <row r="354" spans="1:22" ht="13.2" customHeight="1" x14ac:dyDescent="0.3">
      <c r="A354" s="28"/>
      <c r="B354" s="28"/>
      <c r="C354" s="28"/>
      <c r="D354" s="28"/>
      <c r="E354" s="28"/>
      <c r="F354" s="28"/>
      <c r="G354" s="37"/>
      <c r="H354" s="28"/>
      <c r="I354" s="28"/>
      <c r="J354" s="28"/>
      <c r="K354" s="28"/>
      <c r="L354" s="28"/>
      <c r="M354" s="28"/>
      <c r="N354" s="28"/>
      <c r="O354" s="29"/>
      <c r="P354" t="str">
        <f>IF(D$86="","",D$86)</f>
        <v/>
      </c>
      <c r="Q354" t="s">
        <v>620</v>
      </c>
      <c r="R354" t="s">
        <v>25</v>
      </c>
      <c r="S354" t="s">
        <v>277</v>
      </c>
      <c r="U354" t="str">
        <f t="shared" si="181"/>
        <v/>
      </c>
      <c r="V354" s="13" t="str">
        <f t="shared" ref="V354" si="191">IF(OR($N$15="Int.",ISBLANK($N$15)),"",IF(AND(U355="NO*",U357="NO*"),"Case 0",IF(U354="VALID",IF(U356="VALID",IF(U355="YES",IF(U357="YES","Case 1","Case 2"),IF(U357="YES","Case 3","Case 4")),IF(U355="YES",IF(U357="YES","Case 5","Case 6"),IF(U357="YES","Case 7","Case 8"))),IF(U356="VALID",IF(U355="YES",IF(U357="YES","Case 9","Case 10"),IF(U357="YES","Case 11","Case 12")),IF(U355="YES",IF(U357="YES","Case 13","Case 14"),IF(U357="YES","Case 15","Case 16"))))))</f>
        <v/>
      </c>
    </row>
    <row r="355" spans="1:22" ht="13.2" customHeight="1" x14ac:dyDescent="0.3">
      <c r="A355" s="28"/>
      <c r="B355" s="28"/>
      <c r="C355" s="28"/>
      <c r="D355" s="28"/>
      <c r="E355" s="28"/>
      <c r="F355" s="28"/>
      <c r="G355" s="37"/>
      <c r="H355" s="28"/>
      <c r="I355" s="28"/>
      <c r="J355" s="28"/>
      <c r="K355" s="28"/>
      <c r="L355" s="28"/>
      <c r="M355" s="28"/>
      <c r="N355" s="28"/>
      <c r="O355" s="29"/>
      <c r="P355" t="str">
        <f t="shared" ref="P355:P357" si="192">IF(D$86="","",D$86)</f>
        <v/>
      </c>
      <c r="Q355" t="s">
        <v>620</v>
      </c>
      <c r="R355" t="s">
        <v>32</v>
      </c>
      <c r="S355" t="s">
        <v>277</v>
      </c>
      <c r="U355" t="str">
        <f t="shared" si="184"/>
        <v/>
      </c>
      <c r="V355" s="13"/>
    </row>
    <row r="356" spans="1:22" ht="13.2" customHeight="1" x14ac:dyDescent="0.3">
      <c r="A356" s="28"/>
      <c r="B356" s="28"/>
      <c r="C356" s="28"/>
      <c r="D356" s="28"/>
      <c r="E356" s="28"/>
      <c r="F356" s="28"/>
      <c r="G356" s="37"/>
      <c r="H356" s="28"/>
      <c r="I356" s="28"/>
      <c r="J356" s="28"/>
      <c r="K356" s="28"/>
      <c r="L356" s="28"/>
      <c r="M356" s="28"/>
      <c r="N356" s="28"/>
      <c r="O356" s="29"/>
      <c r="P356" t="str">
        <f t="shared" si="192"/>
        <v/>
      </c>
      <c r="Q356" t="s">
        <v>621</v>
      </c>
      <c r="R356" t="s">
        <v>25</v>
      </c>
      <c r="S356" t="s">
        <v>277</v>
      </c>
      <c r="U356" t="str">
        <f t="shared" si="181"/>
        <v/>
      </c>
      <c r="V356" s="13"/>
    </row>
    <row r="357" spans="1:22" ht="13.2" customHeight="1" x14ac:dyDescent="0.3">
      <c r="A357" s="28"/>
      <c r="B357" s="28"/>
      <c r="C357" s="28"/>
      <c r="D357" s="28"/>
      <c r="E357" s="28"/>
      <c r="F357" s="28"/>
      <c r="G357" s="37"/>
      <c r="H357" s="28"/>
      <c r="I357" s="28"/>
      <c r="J357" s="28"/>
      <c r="K357" s="28"/>
      <c r="L357" s="28"/>
      <c r="M357" s="28"/>
      <c r="N357" s="28"/>
      <c r="O357" s="29"/>
      <c r="P357" t="str">
        <f t="shared" si="192"/>
        <v/>
      </c>
      <c r="Q357" t="s">
        <v>621</v>
      </c>
      <c r="R357" t="s">
        <v>32</v>
      </c>
      <c r="S357" t="s">
        <v>277</v>
      </c>
      <c r="U357" t="str">
        <f t="shared" si="184"/>
        <v/>
      </c>
      <c r="V357" s="13"/>
    </row>
    <row r="358" spans="1:22" ht="13.2" customHeight="1" x14ac:dyDescent="0.3">
      <c r="A358" s="28"/>
      <c r="B358" s="28"/>
      <c r="C358" s="28"/>
      <c r="D358" s="28"/>
      <c r="E358" s="28"/>
      <c r="F358" s="28"/>
      <c r="G358" s="37"/>
      <c r="H358" s="28"/>
      <c r="I358" s="28"/>
      <c r="J358" s="28"/>
      <c r="K358" s="28"/>
      <c r="L358" s="28"/>
      <c r="M358" s="28"/>
      <c r="N358" s="28"/>
      <c r="O358" s="29"/>
      <c r="P358" t="str">
        <f>IF(D$87="","",D$87)</f>
        <v/>
      </c>
      <c r="Q358" t="s">
        <v>622</v>
      </c>
      <c r="R358" t="s">
        <v>25</v>
      </c>
      <c r="S358" t="s">
        <v>280</v>
      </c>
      <c r="U358" t="str">
        <f t="shared" si="181"/>
        <v/>
      </c>
      <c r="V358" s="13" t="str">
        <f t="shared" ref="V358" si="193">IF(OR($N$15="Int.",ISBLANK($N$15)),"",IF(AND(U359="NO*",U361="NO*"),"Case 0",IF(U358="VALID",IF(U360="VALID",IF(U359="YES",IF(U361="YES","Case 1","Case 2"),IF(U361="YES","Case 3","Case 4")),IF(U359="YES",IF(U361="YES","Case 5","Case 6"),IF(U361="YES","Case 7","Case 8"))),IF(U360="VALID",IF(U359="YES",IF(U361="YES","Case 9","Case 10"),IF(U361="YES","Case 11","Case 12")),IF(U359="YES",IF(U361="YES","Case 13","Case 14"),IF(U361="YES","Case 15","Case 16"))))))</f>
        <v/>
      </c>
    </row>
    <row r="359" spans="1:22" ht="13.2" customHeight="1" x14ac:dyDescent="0.3">
      <c r="A359" s="28"/>
      <c r="B359" s="28"/>
      <c r="C359" s="28"/>
      <c r="D359" s="28"/>
      <c r="E359" s="28"/>
      <c r="F359" s="28"/>
      <c r="G359" s="37"/>
      <c r="H359" s="28"/>
      <c r="I359" s="28"/>
      <c r="J359" s="28"/>
      <c r="K359" s="28"/>
      <c r="L359" s="28"/>
      <c r="M359" s="28"/>
      <c r="N359" s="28"/>
      <c r="O359" s="29"/>
      <c r="P359" t="str">
        <f t="shared" ref="P359:P361" si="194">IF(D$87="","",D$87)</f>
        <v/>
      </c>
      <c r="Q359" t="s">
        <v>622</v>
      </c>
      <c r="R359" t="s">
        <v>32</v>
      </c>
      <c r="S359" t="s">
        <v>280</v>
      </c>
      <c r="U359" t="str">
        <f t="shared" si="184"/>
        <v/>
      </c>
      <c r="V359" s="13"/>
    </row>
    <row r="360" spans="1:22" ht="13.2" customHeight="1" x14ac:dyDescent="0.3">
      <c r="A360" s="28"/>
      <c r="B360" s="28"/>
      <c r="C360" s="28"/>
      <c r="D360" s="28"/>
      <c r="E360" s="28"/>
      <c r="F360" s="28"/>
      <c r="G360" s="37"/>
      <c r="H360" s="28"/>
      <c r="I360" s="28"/>
      <c r="J360" s="28"/>
      <c r="K360" s="28"/>
      <c r="L360" s="28"/>
      <c r="M360" s="28"/>
      <c r="N360" s="28"/>
      <c r="O360" s="29"/>
      <c r="P360" t="str">
        <f t="shared" si="194"/>
        <v/>
      </c>
      <c r="Q360" t="s">
        <v>623</v>
      </c>
      <c r="R360" t="s">
        <v>25</v>
      </c>
      <c r="S360" t="s">
        <v>280</v>
      </c>
      <c r="U360" t="str">
        <f t="shared" si="181"/>
        <v/>
      </c>
      <c r="V360" s="13"/>
    </row>
    <row r="361" spans="1:22" ht="13.2" customHeight="1" x14ac:dyDescent="0.3">
      <c r="A361" s="28"/>
      <c r="B361" s="28"/>
      <c r="C361" s="28"/>
      <c r="D361" s="28"/>
      <c r="E361" s="28"/>
      <c r="F361" s="28"/>
      <c r="G361" s="37"/>
      <c r="H361" s="28"/>
      <c r="I361" s="28"/>
      <c r="J361" s="28"/>
      <c r="K361" s="28"/>
      <c r="L361" s="28"/>
      <c r="M361" s="28"/>
      <c r="N361" s="28"/>
      <c r="O361" s="29"/>
      <c r="P361" t="str">
        <f t="shared" si="194"/>
        <v/>
      </c>
      <c r="Q361" t="s">
        <v>623</v>
      </c>
      <c r="R361" t="s">
        <v>32</v>
      </c>
      <c r="S361" t="s">
        <v>280</v>
      </c>
      <c r="U361" t="str">
        <f t="shared" si="184"/>
        <v/>
      </c>
      <c r="V361" s="13"/>
    </row>
    <row r="362" spans="1:22" ht="13.2" customHeight="1" x14ac:dyDescent="0.3">
      <c r="A362" s="28"/>
      <c r="B362" s="28"/>
      <c r="C362" s="28"/>
      <c r="D362" s="28"/>
      <c r="E362" s="28"/>
      <c r="F362" s="28"/>
      <c r="G362" s="37"/>
      <c r="H362" s="28"/>
      <c r="I362" s="28"/>
      <c r="J362" s="28"/>
      <c r="K362" s="28"/>
      <c r="L362" s="28"/>
      <c r="M362" s="28"/>
      <c r="N362" s="28"/>
      <c r="O362" s="29"/>
      <c r="P362" t="str">
        <f>IF(D$88="","",D$88)</f>
        <v/>
      </c>
      <c r="Q362" t="s">
        <v>624</v>
      </c>
      <c r="R362" t="s">
        <v>25</v>
      </c>
      <c r="S362" t="s">
        <v>282</v>
      </c>
      <c r="U362" t="str">
        <f t="shared" si="181"/>
        <v/>
      </c>
      <c r="V362" s="13" t="str">
        <f t="shared" ref="V362" si="195">IF(OR($N$15="Int.",ISBLANK($N$15)),"",IF(AND(U363="NO*",U365="NO*"),"Case 0",IF(U362="VALID",IF(U364="VALID",IF(U363="YES",IF(U365="YES","Case 1","Case 2"),IF(U365="YES","Case 3","Case 4")),IF(U363="YES",IF(U365="YES","Case 5","Case 6"),IF(U365="YES","Case 7","Case 8"))),IF(U364="VALID",IF(U363="YES",IF(U365="YES","Case 9","Case 10"),IF(U365="YES","Case 11","Case 12")),IF(U363="YES",IF(U365="YES","Case 13","Case 14"),IF(U365="YES","Case 15","Case 16"))))))</f>
        <v/>
      </c>
    </row>
    <row r="363" spans="1:22" ht="13.2" customHeight="1" x14ac:dyDescent="0.3">
      <c r="A363" s="28"/>
      <c r="B363" s="28"/>
      <c r="C363" s="28"/>
      <c r="D363" s="28"/>
      <c r="E363" s="28"/>
      <c r="F363" s="28"/>
      <c r="G363" s="37"/>
      <c r="H363" s="28"/>
      <c r="I363" s="28"/>
      <c r="J363" s="28"/>
      <c r="K363" s="28"/>
      <c r="L363" s="28"/>
      <c r="M363" s="28"/>
      <c r="N363" s="28"/>
      <c r="O363" s="29"/>
      <c r="P363" t="str">
        <f t="shared" ref="P363:P365" si="196">IF(D$88="","",D$88)</f>
        <v/>
      </c>
      <c r="Q363" t="s">
        <v>624</v>
      </c>
      <c r="R363" t="s">
        <v>32</v>
      </c>
      <c r="S363" t="s">
        <v>282</v>
      </c>
      <c r="U363" t="str">
        <f t="shared" si="184"/>
        <v/>
      </c>
      <c r="V363" s="13"/>
    </row>
    <row r="364" spans="1:22" ht="13.2" customHeight="1" x14ac:dyDescent="0.3">
      <c r="A364" s="28"/>
      <c r="B364" s="28"/>
      <c r="C364" s="28"/>
      <c r="D364" s="28"/>
      <c r="E364" s="28"/>
      <c r="F364" s="28"/>
      <c r="G364" s="37"/>
      <c r="H364" s="28"/>
      <c r="I364" s="28"/>
      <c r="J364" s="28"/>
      <c r="K364" s="28"/>
      <c r="L364" s="28"/>
      <c r="M364" s="28"/>
      <c r="N364" s="28"/>
      <c r="O364" s="29"/>
      <c r="P364" t="str">
        <f t="shared" si="196"/>
        <v/>
      </c>
      <c r="Q364" t="s">
        <v>625</v>
      </c>
      <c r="R364" t="s">
        <v>25</v>
      </c>
      <c r="S364" t="s">
        <v>282</v>
      </c>
      <c r="U364" t="str">
        <f t="shared" si="181"/>
        <v/>
      </c>
      <c r="V364" s="13"/>
    </row>
    <row r="365" spans="1:22" ht="13.2" customHeight="1" x14ac:dyDescent="0.3">
      <c r="A365" s="28"/>
      <c r="B365" s="28"/>
      <c r="C365" s="28"/>
      <c r="D365" s="28"/>
      <c r="E365" s="28"/>
      <c r="F365" s="28"/>
      <c r="G365" s="37"/>
      <c r="H365" s="28"/>
      <c r="I365" s="28"/>
      <c r="J365" s="28"/>
      <c r="K365" s="28"/>
      <c r="L365" s="28"/>
      <c r="M365" s="28"/>
      <c r="N365" s="28"/>
      <c r="O365" s="29"/>
      <c r="P365" t="str">
        <f t="shared" si="196"/>
        <v/>
      </c>
      <c r="Q365" t="s">
        <v>625</v>
      </c>
      <c r="R365" t="s">
        <v>32</v>
      </c>
      <c r="S365" t="s">
        <v>282</v>
      </c>
      <c r="U365" t="str">
        <f t="shared" si="184"/>
        <v/>
      </c>
      <c r="V365" s="13"/>
    </row>
    <row r="366" spans="1:22" ht="13.2" customHeight="1" x14ac:dyDescent="0.3">
      <c r="A366" s="28"/>
      <c r="B366" s="28"/>
      <c r="C366" s="28"/>
      <c r="D366" s="28"/>
      <c r="E366" s="28"/>
      <c r="F366" s="28"/>
      <c r="G366" s="37"/>
      <c r="H366" s="28"/>
      <c r="I366" s="28"/>
      <c r="J366" s="28"/>
      <c r="K366" s="28"/>
      <c r="L366" s="28"/>
      <c r="M366" s="28"/>
      <c r="N366" s="28"/>
      <c r="O366" s="29"/>
      <c r="P366" t="str">
        <f>IF(D$89="","",D$89)</f>
        <v/>
      </c>
      <c r="Q366" t="s">
        <v>626</v>
      </c>
      <c r="R366" t="s">
        <v>25</v>
      </c>
      <c r="S366" t="s">
        <v>285</v>
      </c>
      <c r="U366" t="str">
        <f t="shared" si="181"/>
        <v/>
      </c>
      <c r="V366" s="13" t="str">
        <f t="shared" ref="V366" si="197">IF(OR($N$15="Int.",ISBLANK($N$15)),"",IF(AND(U367="NO*",U369="NO*"),"Case 0",IF(U366="VALID",IF(U368="VALID",IF(U367="YES",IF(U369="YES","Case 1","Case 2"),IF(U369="YES","Case 3","Case 4")),IF(U367="YES",IF(U369="YES","Case 5","Case 6"),IF(U369="YES","Case 7","Case 8"))),IF(U368="VALID",IF(U367="YES",IF(U369="YES","Case 9","Case 10"),IF(U369="YES","Case 11","Case 12")),IF(U367="YES",IF(U369="YES","Case 13","Case 14"),IF(U369="YES","Case 15","Case 16"))))))</f>
        <v/>
      </c>
    </row>
    <row r="367" spans="1:22" ht="13.2" customHeight="1" x14ac:dyDescent="0.3">
      <c r="A367" s="28"/>
      <c r="B367" s="28"/>
      <c r="C367" s="28"/>
      <c r="D367" s="28"/>
      <c r="E367" s="28"/>
      <c r="F367" s="28"/>
      <c r="G367" s="37"/>
      <c r="H367" s="28"/>
      <c r="I367" s="28"/>
      <c r="J367" s="28"/>
      <c r="K367" s="28"/>
      <c r="L367" s="28"/>
      <c r="M367" s="28"/>
      <c r="N367" s="28"/>
      <c r="O367" s="29"/>
      <c r="P367" t="str">
        <f t="shared" ref="P367:P369" si="198">IF(D$89="","",D$89)</f>
        <v/>
      </c>
      <c r="Q367" t="s">
        <v>626</v>
      </c>
      <c r="R367" t="s">
        <v>32</v>
      </c>
      <c r="S367" t="s">
        <v>285</v>
      </c>
      <c r="U367" t="str">
        <f t="shared" si="184"/>
        <v/>
      </c>
      <c r="V367" s="13"/>
    </row>
    <row r="368" spans="1:22" ht="13.2" customHeight="1" x14ac:dyDescent="0.3">
      <c r="A368" s="28"/>
      <c r="B368" s="28"/>
      <c r="C368" s="28"/>
      <c r="D368" s="28"/>
      <c r="E368" s="28"/>
      <c r="F368" s="28"/>
      <c r="G368" s="37"/>
      <c r="H368" s="28"/>
      <c r="I368" s="28"/>
      <c r="J368" s="28"/>
      <c r="K368" s="28"/>
      <c r="L368" s="28"/>
      <c r="M368" s="28"/>
      <c r="N368" s="28"/>
      <c r="O368" s="29"/>
      <c r="P368" t="str">
        <f t="shared" si="198"/>
        <v/>
      </c>
      <c r="Q368" t="s">
        <v>627</v>
      </c>
      <c r="R368" t="s">
        <v>25</v>
      </c>
      <c r="S368" t="s">
        <v>285</v>
      </c>
      <c r="U368" t="str">
        <f t="shared" si="181"/>
        <v/>
      </c>
      <c r="V368" s="13"/>
    </row>
    <row r="369" spans="1:22" ht="13.2" customHeight="1" x14ac:dyDescent="0.3">
      <c r="A369" s="28"/>
      <c r="B369" s="28"/>
      <c r="C369" s="28"/>
      <c r="D369" s="28"/>
      <c r="E369" s="28"/>
      <c r="F369" s="28"/>
      <c r="G369" s="37"/>
      <c r="H369" s="28"/>
      <c r="I369" s="28"/>
      <c r="J369" s="28"/>
      <c r="K369" s="28"/>
      <c r="L369" s="28"/>
      <c r="M369" s="28"/>
      <c r="N369" s="28"/>
      <c r="O369" s="29"/>
      <c r="P369" t="str">
        <f t="shared" si="198"/>
        <v/>
      </c>
      <c r="Q369" t="s">
        <v>627</v>
      </c>
      <c r="R369" t="s">
        <v>32</v>
      </c>
      <c r="S369" t="s">
        <v>285</v>
      </c>
      <c r="U369" t="str">
        <f t="shared" si="184"/>
        <v/>
      </c>
      <c r="V369" s="13"/>
    </row>
    <row r="370" spans="1:22" ht="13.2" customHeight="1" x14ac:dyDescent="0.3">
      <c r="A370" s="28"/>
      <c r="B370" s="28"/>
      <c r="C370" s="28"/>
      <c r="D370" s="28"/>
      <c r="E370" s="28"/>
      <c r="F370" s="28"/>
      <c r="G370" s="37"/>
      <c r="H370" s="28"/>
      <c r="I370" s="28"/>
      <c r="J370" s="28"/>
      <c r="K370" s="28"/>
      <c r="L370" s="28"/>
      <c r="M370" s="28"/>
      <c r="N370" s="28"/>
      <c r="O370" s="29"/>
      <c r="P370" t="str">
        <f>IF(D$90="","",D$90)</f>
        <v/>
      </c>
      <c r="Q370" t="s">
        <v>628</v>
      </c>
      <c r="R370" t="s">
        <v>25</v>
      </c>
      <c r="S370" t="s">
        <v>287</v>
      </c>
      <c r="U370" t="str">
        <f t="shared" si="181"/>
        <v/>
      </c>
      <c r="V370" s="13" t="str">
        <f t="shared" ref="V370" si="199">IF(OR($N$15="Int.",ISBLANK($N$15)),"",IF(AND(U371="NO*",U373="NO*"),"Case 0",IF(U370="VALID",IF(U372="VALID",IF(U371="YES",IF(U373="YES","Case 1","Case 2"),IF(U373="YES","Case 3","Case 4")),IF(U371="YES",IF(U373="YES","Case 5","Case 6"),IF(U373="YES","Case 7","Case 8"))),IF(U372="VALID",IF(U371="YES",IF(U373="YES","Case 9","Case 10"),IF(U373="YES","Case 11","Case 12")),IF(U371="YES",IF(U373="YES","Case 13","Case 14"),IF(U373="YES","Case 15","Case 16"))))))</f>
        <v/>
      </c>
    </row>
    <row r="371" spans="1:22" ht="13.2" customHeight="1" x14ac:dyDescent="0.3">
      <c r="A371" s="28"/>
      <c r="B371" s="28"/>
      <c r="C371" s="28"/>
      <c r="D371" s="28"/>
      <c r="E371" s="28"/>
      <c r="F371" s="28"/>
      <c r="G371" s="37"/>
      <c r="H371" s="28"/>
      <c r="I371" s="28"/>
      <c r="J371" s="28"/>
      <c r="K371" s="28"/>
      <c r="L371" s="28"/>
      <c r="M371" s="28"/>
      <c r="N371" s="28"/>
      <c r="O371" s="29"/>
      <c r="P371" t="str">
        <f t="shared" ref="P371:P373" si="200">IF(D$90="","",D$90)</f>
        <v/>
      </c>
      <c r="Q371" t="s">
        <v>628</v>
      </c>
      <c r="R371" t="s">
        <v>32</v>
      </c>
      <c r="S371" t="s">
        <v>287</v>
      </c>
      <c r="U371" t="str">
        <f t="shared" si="184"/>
        <v/>
      </c>
      <c r="V371" s="13"/>
    </row>
    <row r="372" spans="1:22" ht="13.2" customHeight="1" x14ac:dyDescent="0.3">
      <c r="A372" s="28"/>
      <c r="B372" s="28"/>
      <c r="C372" s="28"/>
      <c r="D372" s="28"/>
      <c r="E372" s="28"/>
      <c r="F372" s="28"/>
      <c r="G372" s="37"/>
      <c r="H372" s="28"/>
      <c r="I372" s="28"/>
      <c r="J372" s="28"/>
      <c r="K372" s="28"/>
      <c r="L372" s="28"/>
      <c r="M372" s="28"/>
      <c r="N372" s="28"/>
      <c r="O372" s="29"/>
      <c r="P372" t="str">
        <f t="shared" si="200"/>
        <v/>
      </c>
      <c r="Q372" t="s">
        <v>629</v>
      </c>
      <c r="R372" t="s">
        <v>25</v>
      </c>
      <c r="S372" t="s">
        <v>287</v>
      </c>
      <c r="U372" t="str">
        <f t="shared" si="181"/>
        <v/>
      </c>
      <c r="V372" s="13"/>
    </row>
    <row r="373" spans="1:22" ht="13.2" customHeight="1" x14ac:dyDescent="0.3">
      <c r="A373" s="28"/>
      <c r="B373" s="28"/>
      <c r="C373" s="28"/>
      <c r="D373" s="28"/>
      <c r="E373" s="28"/>
      <c r="F373" s="28"/>
      <c r="G373" s="37"/>
      <c r="H373" s="28"/>
      <c r="I373" s="28"/>
      <c r="J373" s="28"/>
      <c r="K373" s="28"/>
      <c r="L373" s="28"/>
      <c r="M373" s="28"/>
      <c r="N373" s="28"/>
      <c r="O373" s="29"/>
      <c r="P373" t="str">
        <f t="shared" si="200"/>
        <v/>
      </c>
      <c r="Q373" t="s">
        <v>629</v>
      </c>
      <c r="R373" t="s">
        <v>32</v>
      </c>
      <c r="S373" t="s">
        <v>287</v>
      </c>
      <c r="U373" t="str">
        <f t="shared" si="184"/>
        <v/>
      </c>
      <c r="V373" s="13"/>
    </row>
    <row r="374" spans="1:22" ht="13.2" customHeight="1" x14ac:dyDescent="0.3">
      <c r="A374" s="28"/>
      <c r="B374" s="28"/>
      <c r="C374" s="28"/>
      <c r="D374" s="28"/>
      <c r="E374" s="28"/>
      <c r="F374" s="28"/>
      <c r="G374" s="37"/>
      <c r="H374" s="28"/>
      <c r="I374" s="28"/>
      <c r="J374" s="28"/>
      <c r="K374" s="28"/>
      <c r="L374" s="28"/>
      <c r="M374" s="28"/>
      <c r="N374" s="28"/>
      <c r="O374" s="29"/>
      <c r="P374" t="str">
        <f>IF(D$91="","",D$91)</f>
        <v/>
      </c>
      <c r="Q374" t="s">
        <v>630</v>
      </c>
      <c r="R374" t="s">
        <v>25</v>
      </c>
      <c r="S374" t="s">
        <v>290</v>
      </c>
      <c r="U374" t="str">
        <f t="shared" si="181"/>
        <v/>
      </c>
      <c r="V374" s="13" t="str">
        <f t="shared" ref="V374" si="201">IF(OR($N$15="Int.",ISBLANK($N$15)),"",IF(AND(U375="NO*",U377="NO*"),"Case 0",IF(U374="VALID",IF(U376="VALID",IF(U375="YES",IF(U377="YES","Case 1","Case 2"),IF(U377="YES","Case 3","Case 4")),IF(U375="YES",IF(U377="YES","Case 5","Case 6"),IF(U377="YES","Case 7","Case 8"))),IF(U376="VALID",IF(U375="YES",IF(U377="YES","Case 9","Case 10"),IF(U377="YES","Case 11","Case 12")),IF(U375="YES",IF(U377="YES","Case 13","Case 14"),IF(U377="YES","Case 15","Case 16"))))))</f>
        <v/>
      </c>
    </row>
    <row r="375" spans="1:22" ht="13.2" customHeight="1" x14ac:dyDescent="0.3">
      <c r="A375" s="28"/>
      <c r="B375" s="28"/>
      <c r="C375" s="28"/>
      <c r="D375" s="28"/>
      <c r="E375" s="28"/>
      <c r="F375" s="28"/>
      <c r="G375" s="37"/>
      <c r="H375" s="28"/>
      <c r="I375" s="28"/>
      <c r="J375" s="28"/>
      <c r="K375" s="28"/>
      <c r="L375" s="28"/>
      <c r="M375" s="28"/>
      <c r="N375" s="28"/>
      <c r="O375" s="29"/>
      <c r="P375" t="str">
        <f t="shared" ref="P375:P377" si="202">IF(D$91="","",D$91)</f>
        <v/>
      </c>
      <c r="Q375" t="s">
        <v>630</v>
      </c>
      <c r="R375" t="s">
        <v>32</v>
      </c>
      <c r="S375" t="s">
        <v>290</v>
      </c>
      <c r="U375" t="str">
        <f t="shared" si="184"/>
        <v/>
      </c>
      <c r="V375" s="13"/>
    </row>
    <row r="376" spans="1:22" ht="13.2" customHeight="1" x14ac:dyDescent="0.3">
      <c r="A376" s="28"/>
      <c r="B376" s="28"/>
      <c r="C376" s="28"/>
      <c r="D376" s="28"/>
      <c r="E376" s="28"/>
      <c r="F376" s="28"/>
      <c r="G376" s="37"/>
      <c r="H376" s="28"/>
      <c r="I376" s="28"/>
      <c r="J376" s="28"/>
      <c r="K376" s="28"/>
      <c r="L376" s="28"/>
      <c r="M376" s="28"/>
      <c r="N376" s="28"/>
      <c r="O376" s="29"/>
      <c r="P376" t="str">
        <f t="shared" si="202"/>
        <v/>
      </c>
      <c r="Q376" t="s">
        <v>631</v>
      </c>
      <c r="R376" t="s">
        <v>25</v>
      </c>
      <c r="S376" t="s">
        <v>290</v>
      </c>
      <c r="U376" t="str">
        <f t="shared" si="181"/>
        <v/>
      </c>
      <c r="V376" s="13"/>
    </row>
    <row r="377" spans="1:22" ht="13.2" customHeight="1" x14ac:dyDescent="0.3">
      <c r="A377" s="28"/>
      <c r="B377" s="28"/>
      <c r="C377" s="28"/>
      <c r="D377" s="28"/>
      <c r="E377" s="28"/>
      <c r="F377" s="28"/>
      <c r="G377" s="37"/>
      <c r="H377" s="28"/>
      <c r="I377" s="28"/>
      <c r="J377" s="28"/>
      <c r="K377" s="28"/>
      <c r="L377" s="28"/>
      <c r="M377" s="28"/>
      <c r="N377" s="28"/>
      <c r="O377" s="29"/>
      <c r="P377" t="str">
        <f t="shared" si="202"/>
        <v/>
      </c>
      <c r="Q377" t="s">
        <v>631</v>
      </c>
      <c r="R377" t="s">
        <v>32</v>
      </c>
      <c r="S377" t="s">
        <v>290</v>
      </c>
      <c r="U377" t="str">
        <f t="shared" si="184"/>
        <v/>
      </c>
      <c r="V377" s="13"/>
    </row>
    <row r="378" spans="1:22" ht="13.2" customHeight="1" x14ac:dyDescent="0.3">
      <c r="A378" s="28"/>
      <c r="B378" s="28"/>
      <c r="C378" s="28"/>
      <c r="D378" s="28"/>
      <c r="E378" s="28"/>
      <c r="F378" s="28"/>
      <c r="G378" s="37"/>
      <c r="H378" s="28"/>
      <c r="I378" s="28"/>
      <c r="J378" s="28"/>
      <c r="K378" s="28"/>
      <c r="L378" s="28"/>
      <c r="M378" s="28"/>
      <c r="N378" s="28"/>
      <c r="O378" s="29"/>
      <c r="P378" t="str">
        <f>IF(D$92="","",D$92)</f>
        <v/>
      </c>
      <c r="Q378" t="s">
        <v>632</v>
      </c>
      <c r="R378" t="s">
        <v>25</v>
      </c>
      <c r="S378" t="s">
        <v>292</v>
      </c>
      <c r="U378" t="str">
        <f t="shared" si="181"/>
        <v/>
      </c>
      <c r="V378" s="13" t="str">
        <f t="shared" ref="V378" si="203">IF(OR($N$15="Int.",ISBLANK($N$15)),"",IF(AND(U379="NO*",U381="NO*"),"Case 0",IF(U378="VALID",IF(U380="VALID",IF(U379="YES",IF(U381="YES","Case 1","Case 2"),IF(U381="YES","Case 3","Case 4")),IF(U379="YES",IF(U381="YES","Case 5","Case 6"),IF(U381="YES","Case 7","Case 8"))),IF(U380="VALID",IF(U379="YES",IF(U381="YES","Case 9","Case 10"),IF(U381="YES","Case 11","Case 12")),IF(U379="YES",IF(U381="YES","Case 13","Case 14"),IF(U381="YES","Case 15","Case 16"))))))</f>
        <v/>
      </c>
    </row>
    <row r="379" spans="1:22" ht="13.2" customHeight="1" x14ac:dyDescent="0.3">
      <c r="A379" s="28"/>
      <c r="B379" s="28"/>
      <c r="C379" s="28"/>
      <c r="D379" s="28"/>
      <c r="E379" s="28"/>
      <c r="F379" s="28"/>
      <c r="G379" s="37"/>
      <c r="H379" s="28"/>
      <c r="I379" s="28"/>
      <c r="J379" s="28"/>
      <c r="K379" s="28"/>
      <c r="L379" s="28"/>
      <c r="M379" s="28"/>
      <c r="N379" s="28"/>
      <c r="O379" s="29"/>
      <c r="P379" t="str">
        <f t="shared" ref="P379:P381" si="204">IF(D$92="","",D$92)</f>
        <v/>
      </c>
      <c r="Q379" t="s">
        <v>632</v>
      </c>
      <c r="R379" t="s">
        <v>32</v>
      </c>
      <c r="S379" t="s">
        <v>292</v>
      </c>
      <c r="U379" t="str">
        <f t="shared" si="184"/>
        <v/>
      </c>
      <c r="V379" s="13"/>
    </row>
    <row r="380" spans="1:22" ht="13.2" customHeight="1" x14ac:dyDescent="0.3">
      <c r="A380" s="28"/>
      <c r="B380" s="28"/>
      <c r="C380" s="28"/>
      <c r="D380" s="28"/>
      <c r="E380" s="28"/>
      <c r="F380" s="28"/>
      <c r="G380" s="37"/>
      <c r="H380" s="28"/>
      <c r="I380" s="28"/>
      <c r="J380" s="28"/>
      <c r="K380" s="28"/>
      <c r="L380" s="28"/>
      <c r="M380" s="28"/>
      <c r="N380" s="28"/>
      <c r="O380" s="29"/>
      <c r="P380" t="str">
        <f t="shared" si="204"/>
        <v/>
      </c>
      <c r="Q380" t="s">
        <v>633</v>
      </c>
      <c r="R380" t="s">
        <v>25</v>
      </c>
      <c r="S380" t="s">
        <v>292</v>
      </c>
      <c r="U380" t="str">
        <f t="shared" si="181"/>
        <v/>
      </c>
      <c r="V380" s="13"/>
    </row>
    <row r="381" spans="1:22" ht="13.2" customHeight="1" x14ac:dyDescent="0.3">
      <c r="A381" s="28"/>
      <c r="B381" s="28"/>
      <c r="C381" s="28"/>
      <c r="D381" s="28"/>
      <c r="E381" s="28"/>
      <c r="F381" s="28"/>
      <c r="G381" s="37"/>
      <c r="H381" s="28"/>
      <c r="I381" s="28"/>
      <c r="J381" s="28"/>
      <c r="K381" s="28"/>
      <c r="L381" s="28"/>
      <c r="M381" s="28"/>
      <c r="N381" s="28"/>
      <c r="O381" s="29"/>
      <c r="P381" t="str">
        <f t="shared" si="204"/>
        <v/>
      </c>
      <c r="Q381" t="s">
        <v>633</v>
      </c>
      <c r="R381" t="s">
        <v>32</v>
      </c>
      <c r="S381" t="s">
        <v>292</v>
      </c>
      <c r="U381" t="str">
        <f t="shared" si="184"/>
        <v/>
      </c>
      <c r="V381" s="13"/>
    </row>
    <row r="382" spans="1:22" ht="13.2" customHeight="1" x14ac:dyDescent="0.3">
      <c r="A382" s="28"/>
      <c r="B382" s="28"/>
      <c r="C382" s="28"/>
      <c r="D382" s="28"/>
      <c r="E382" s="28"/>
      <c r="F382" s="28"/>
      <c r="G382" s="37"/>
      <c r="H382" s="28"/>
      <c r="I382" s="28"/>
      <c r="J382" s="28"/>
      <c r="K382" s="28"/>
      <c r="L382" s="28"/>
      <c r="M382" s="28"/>
      <c r="N382" s="28"/>
      <c r="O382" s="29"/>
      <c r="P382" t="str">
        <f>IF(D$93="","",D$93)</f>
        <v/>
      </c>
      <c r="Q382" t="s">
        <v>634</v>
      </c>
      <c r="R382" t="s">
        <v>25</v>
      </c>
      <c r="S382" t="s">
        <v>295</v>
      </c>
      <c r="U382" t="str">
        <f t="shared" si="181"/>
        <v/>
      </c>
      <c r="V382" s="13" t="str">
        <f t="shared" ref="V382" si="205">IF(OR($N$15="Int.",ISBLANK($N$15)),"",IF(AND(U383="NO*",U385="NO*"),"Case 0",IF(U382="VALID",IF(U384="VALID",IF(U383="YES",IF(U385="YES","Case 1","Case 2"),IF(U385="YES","Case 3","Case 4")),IF(U383="YES",IF(U385="YES","Case 5","Case 6"),IF(U385="YES","Case 7","Case 8"))),IF(U384="VALID",IF(U383="YES",IF(U385="YES","Case 9","Case 10"),IF(U385="YES","Case 11","Case 12")),IF(U383="YES",IF(U385="YES","Case 13","Case 14"),IF(U385="YES","Case 15","Case 16"))))))</f>
        <v/>
      </c>
    </row>
    <row r="383" spans="1:22" ht="13.2" customHeight="1" x14ac:dyDescent="0.3">
      <c r="A383" s="28"/>
      <c r="B383" s="28"/>
      <c r="C383" s="28"/>
      <c r="D383" s="28"/>
      <c r="E383" s="28"/>
      <c r="F383" s="28"/>
      <c r="G383" s="37"/>
      <c r="H383" s="28"/>
      <c r="I383" s="28"/>
      <c r="J383" s="28"/>
      <c r="K383" s="28"/>
      <c r="L383" s="28"/>
      <c r="M383" s="28"/>
      <c r="N383" s="28"/>
      <c r="O383" s="29"/>
      <c r="P383" t="str">
        <f t="shared" ref="P383:P385" si="206">IF(D$93="","",D$93)</f>
        <v/>
      </c>
      <c r="Q383" t="s">
        <v>634</v>
      </c>
      <c r="R383" t="s">
        <v>32</v>
      </c>
      <c r="S383" t="s">
        <v>295</v>
      </c>
      <c r="U383" t="str">
        <f t="shared" si="184"/>
        <v/>
      </c>
      <c r="V383" s="13"/>
    </row>
    <row r="384" spans="1:22" ht="13.2" customHeight="1" x14ac:dyDescent="0.3">
      <c r="A384" s="28"/>
      <c r="B384" s="28"/>
      <c r="C384" s="28"/>
      <c r="D384" s="28"/>
      <c r="E384" s="28"/>
      <c r="F384" s="28"/>
      <c r="G384" s="37"/>
      <c r="H384" s="28"/>
      <c r="I384" s="28"/>
      <c r="J384" s="28"/>
      <c r="K384" s="28"/>
      <c r="L384" s="28"/>
      <c r="M384" s="28"/>
      <c r="N384" s="28"/>
      <c r="O384" s="29"/>
      <c r="P384" t="str">
        <f t="shared" si="206"/>
        <v/>
      </c>
      <c r="Q384" t="s">
        <v>635</v>
      </c>
      <c r="R384" t="s">
        <v>25</v>
      </c>
      <c r="S384" t="s">
        <v>295</v>
      </c>
      <c r="U384" t="str">
        <f t="shared" si="181"/>
        <v/>
      </c>
      <c r="V384" s="13"/>
    </row>
    <row r="385" spans="1:22" ht="13.2" customHeight="1" x14ac:dyDescent="0.3">
      <c r="A385" s="28"/>
      <c r="B385" s="28"/>
      <c r="C385" s="28"/>
      <c r="D385" s="28"/>
      <c r="E385" s="28"/>
      <c r="F385" s="28"/>
      <c r="G385" s="37"/>
      <c r="H385" s="28"/>
      <c r="I385" s="28"/>
      <c r="J385" s="28"/>
      <c r="K385" s="28"/>
      <c r="L385" s="28"/>
      <c r="M385" s="28"/>
      <c r="N385" s="28"/>
      <c r="O385" s="29"/>
      <c r="P385" t="str">
        <f t="shared" si="206"/>
        <v/>
      </c>
      <c r="Q385" t="s">
        <v>635</v>
      </c>
      <c r="R385" t="s">
        <v>32</v>
      </c>
      <c r="S385" t="s">
        <v>295</v>
      </c>
      <c r="U385" t="str">
        <f t="shared" si="184"/>
        <v/>
      </c>
      <c r="V385" s="13"/>
    </row>
    <row r="386" spans="1:22" ht="13.2" customHeight="1" x14ac:dyDescent="0.3">
      <c r="A386" s="28"/>
      <c r="B386" s="28"/>
      <c r="C386" s="28"/>
      <c r="D386" s="28"/>
      <c r="E386" s="28"/>
      <c r="F386" s="28"/>
      <c r="G386" s="37"/>
      <c r="H386" s="28"/>
      <c r="I386" s="28"/>
      <c r="J386" s="28"/>
      <c r="K386" s="28"/>
      <c r="L386" s="28"/>
      <c r="M386" s="28"/>
      <c r="N386" s="28"/>
      <c r="O386" s="29"/>
      <c r="P386" t="str">
        <f>IF(D$94="","",D$94)</f>
        <v/>
      </c>
      <c r="Q386" t="s">
        <v>636</v>
      </c>
      <c r="R386" t="s">
        <v>25</v>
      </c>
      <c r="S386" t="s">
        <v>297</v>
      </c>
      <c r="U386" t="str">
        <f t="shared" si="181"/>
        <v/>
      </c>
      <c r="V386" s="13" t="str">
        <f t="shared" ref="V386" si="207">IF(OR($N$15="Int.",ISBLANK($N$15)),"",IF(AND(U387="NO*",U389="NO*"),"Case 0",IF(U386="VALID",IF(U388="VALID",IF(U387="YES",IF(U389="YES","Case 1","Case 2"),IF(U389="YES","Case 3","Case 4")),IF(U387="YES",IF(U389="YES","Case 5","Case 6"),IF(U389="YES","Case 7","Case 8"))),IF(U388="VALID",IF(U387="YES",IF(U389="YES","Case 9","Case 10"),IF(U389="YES","Case 11","Case 12")),IF(U387="YES",IF(U389="YES","Case 13","Case 14"),IF(U389="YES","Case 15","Case 16"))))))</f>
        <v/>
      </c>
    </row>
    <row r="387" spans="1:22" ht="13.2" customHeight="1" x14ac:dyDescent="0.3">
      <c r="A387" s="28"/>
      <c r="B387" s="28"/>
      <c r="C387" s="28"/>
      <c r="D387" s="28"/>
      <c r="E387" s="28"/>
      <c r="F387" s="28"/>
      <c r="G387" s="37"/>
      <c r="H387" s="28"/>
      <c r="I387" s="28"/>
      <c r="J387" s="28"/>
      <c r="K387" s="28"/>
      <c r="L387" s="28"/>
      <c r="M387" s="28"/>
      <c r="N387" s="28"/>
      <c r="O387" s="29"/>
      <c r="P387" t="str">
        <f t="shared" ref="P387:P389" si="208">IF(D$94="","",D$94)</f>
        <v/>
      </c>
      <c r="Q387" t="s">
        <v>636</v>
      </c>
      <c r="R387" t="s">
        <v>32</v>
      </c>
      <c r="S387" t="s">
        <v>297</v>
      </c>
      <c r="U387" t="str">
        <f t="shared" si="184"/>
        <v/>
      </c>
      <c r="V387" s="13"/>
    </row>
    <row r="388" spans="1:22" ht="13.2" customHeight="1" x14ac:dyDescent="0.3">
      <c r="A388" s="28"/>
      <c r="B388" s="28"/>
      <c r="C388" s="28"/>
      <c r="D388" s="28"/>
      <c r="E388" s="28"/>
      <c r="F388" s="28"/>
      <c r="G388" s="37"/>
      <c r="H388" s="28"/>
      <c r="I388" s="28"/>
      <c r="J388" s="28"/>
      <c r="K388" s="28"/>
      <c r="L388" s="28"/>
      <c r="M388" s="28"/>
      <c r="N388" s="28"/>
      <c r="O388" s="29"/>
      <c r="P388" t="str">
        <f t="shared" si="208"/>
        <v/>
      </c>
      <c r="Q388" t="s">
        <v>637</v>
      </c>
      <c r="R388" t="s">
        <v>25</v>
      </c>
      <c r="S388" t="s">
        <v>297</v>
      </c>
      <c r="U388" t="str">
        <f t="shared" si="181"/>
        <v/>
      </c>
      <c r="V388" s="13"/>
    </row>
    <row r="389" spans="1:22" ht="13.2" customHeight="1" x14ac:dyDescent="0.3">
      <c r="A389" s="28"/>
      <c r="B389" s="28"/>
      <c r="C389" s="28"/>
      <c r="D389" s="28"/>
      <c r="E389" s="28"/>
      <c r="F389" s="28"/>
      <c r="G389" s="37"/>
      <c r="H389" s="28"/>
      <c r="I389" s="28"/>
      <c r="J389" s="28"/>
      <c r="K389" s="28"/>
      <c r="L389" s="28"/>
      <c r="M389" s="28"/>
      <c r="N389" s="28"/>
      <c r="O389" s="29"/>
      <c r="P389" t="str">
        <f t="shared" si="208"/>
        <v/>
      </c>
      <c r="Q389" t="s">
        <v>637</v>
      </c>
      <c r="R389" t="s">
        <v>32</v>
      </c>
      <c r="S389" t="s">
        <v>297</v>
      </c>
      <c r="U389" t="str">
        <f t="shared" si="184"/>
        <v/>
      </c>
      <c r="V389" s="13"/>
    </row>
    <row r="390" spans="1:22" ht="13.2" customHeight="1" x14ac:dyDescent="0.3">
      <c r="A390" s="28"/>
      <c r="B390" s="28"/>
      <c r="C390" s="28"/>
      <c r="D390" s="28"/>
      <c r="E390" s="28"/>
      <c r="F390" s="28"/>
      <c r="G390" s="37"/>
      <c r="H390" s="28"/>
      <c r="I390" s="28"/>
      <c r="J390" s="28"/>
      <c r="K390" s="28"/>
      <c r="L390" s="28"/>
      <c r="M390" s="28"/>
      <c r="N390" s="28"/>
      <c r="O390" s="29"/>
      <c r="P390" t="str">
        <f>IF(D$95="","",D$95)</f>
        <v/>
      </c>
      <c r="Q390" t="s">
        <v>638</v>
      </c>
      <c r="R390" t="s">
        <v>25</v>
      </c>
      <c r="S390" t="s">
        <v>300</v>
      </c>
      <c r="U390" t="str">
        <f t="shared" si="181"/>
        <v/>
      </c>
      <c r="V390" s="13" t="str">
        <f t="shared" ref="V390" si="209">IF(OR($N$15="Int.",ISBLANK($N$15)),"",IF(AND(U391="NO*",U393="NO*"),"Case 0",IF(U390="VALID",IF(U392="VALID",IF(U391="YES",IF(U393="YES","Case 1","Case 2"),IF(U393="YES","Case 3","Case 4")),IF(U391="YES",IF(U393="YES","Case 5","Case 6"),IF(U393="YES","Case 7","Case 8"))),IF(U392="VALID",IF(U391="YES",IF(U393="YES","Case 9","Case 10"),IF(U393="YES","Case 11","Case 12")),IF(U391="YES",IF(U393="YES","Case 13","Case 14"),IF(U393="YES","Case 15","Case 16"))))))</f>
        <v/>
      </c>
    </row>
    <row r="391" spans="1:22" ht="13.2" customHeight="1" x14ac:dyDescent="0.3">
      <c r="A391" s="28"/>
      <c r="B391" s="28"/>
      <c r="C391" s="28"/>
      <c r="D391" s="28"/>
      <c r="E391" s="28"/>
      <c r="F391" s="28"/>
      <c r="G391" s="37"/>
      <c r="H391" s="28"/>
      <c r="I391" s="28"/>
      <c r="J391" s="28"/>
      <c r="K391" s="28"/>
      <c r="L391" s="28"/>
      <c r="M391" s="28"/>
      <c r="N391" s="28"/>
      <c r="O391" s="29"/>
      <c r="P391" t="str">
        <f t="shared" ref="P391:P393" si="210">IF(D$95="","",D$95)</f>
        <v/>
      </c>
      <c r="Q391" t="s">
        <v>638</v>
      </c>
      <c r="R391" t="s">
        <v>32</v>
      </c>
      <c r="S391" t="s">
        <v>300</v>
      </c>
      <c r="U391" t="str">
        <f t="shared" si="184"/>
        <v/>
      </c>
      <c r="V391" s="13"/>
    </row>
    <row r="392" spans="1:22" ht="13.2" customHeight="1" x14ac:dyDescent="0.3">
      <c r="A392" s="28"/>
      <c r="B392" s="28"/>
      <c r="C392" s="28"/>
      <c r="D392" s="28"/>
      <c r="E392" s="28"/>
      <c r="F392" s="28"/>
      <c r="G392" s="37"/>
      <c r="H392" s="28"/>
      <c r="I392" s="28"/>
      <c r="J392" s="28"/>
      <c r="K392" s="28"/>
      <c r="L392" s="28"/>
      <c r="M392" s="28"/>
      <c r="N392" s="28"/>
      <c r="O392" s="29"/>
      <c r="P392" t="str">
        <f t="shared" si="210"/>
        <v/>
      </c>
      <c r="Q392" t="s">
        <v>639</v>
      </c>
      <c r="R392" t="s">
        <v>25</v>
      </c>
      <c r="S392" t="s">
        <v>300</v>
      </c>
      <c r="U392" t="str">
        <f t="shared" si="181"/>
        <v/>
      </c>
      <c r="V392" s="13"/>
    </row>
    <row r="393" spans="1:22" ht="13.2" customHeight="1" x14ac:dyDescent="0.3">
      <c r="A393" s="28"/>
      <c r="B393" s="28"/>
      <c r="C393" s="28"/>
      <c r="D393" s="28"/>
      <c r="E393" s="28"/>
      <c r="F393" s="28"/>
      <c r="G393" s="37"/>
      <c r="H393" s="28"/>
      <c r="I393" s="28"/>
      <c r="J393" s="28"/>
      <c r="K393" s="28"/>
      <c r="L393" s="28"/>
      <c r="M393" s="28"/>
      <c r="N393" s="28"/>
      <c r="O393" s="29"/>
      <c r="P393" t="str">
        <f t="shared" si="210"/>
        <v/>
      </c>
      <c r="Q393" t="s">
        <v>639</v>
      </c>
      <c r="R393" t="s">
        <v>32</v>
      </c>
      <c r="S393" t="s">
        <v>300</v>
      </c>
      <c r="U393" t="str">
        <f t="shared" si="184"/>
        <v/>
      </c>
      <c r="V393" s="13"/>
    </row>
    <row r="394" spans="1:22" ht="13.2" customHeight="1" x14ac:dyDescent="0.3">
      <c r="A394" s="28"/>
      <c r="B394" s="28"/>
      <c r="C394" s="28"/>
      <c r="D394" s="28"/>
      <c r="E394" s="28"/>
      <c r="F394" s="28"/>
      <c r="G394" s="37"/>
      <c r="H394" s="28"/>
      <c r="I394" s="28"/>
      <c r="J394" s="28"/>
      <c r="K394" s="28"/>
      <c r="L394" s="28"/>
      <c r="M394" s="28"/>
      <c r="N394" s="28"/>
      <c r="O394" s="29"/>
      <c r="P394" t="str">
        <f>IF(D$96="","",D$96)</f>
        <v/>
      </c>
      <c r="Q394" t="s">
        <v>640</v>
      </c>
      <c r="R394" t="s">
        <v>25</v>
      </c>
      <c r="S394" t="s">
        <v>302</v>
      </c>
      <c r="U394" t="str">
        <f t="shared" si="181"/>
        <v/>
      </c>
      <c r="V394" s="13" t="str">
        <f t="shared" ref="V394" si="211">IF(OR($N$15="Int.",ISBLANK($N$15)),"",IF(AND(U395="NO*",U397="NO*"),"Case 0",IF(U394="VALID",IF(U396="VALID",IF(U395="YES",IF(U397="YES","Case 1","Case 2"),IF(U397="YES","Case 3","Case 4")),IF(U395="YES",IF(U397="YES","Case 5","Case 6"),IF(U397="YES","Case 7","Case 8"))),IF(U396="VALID",IF(U395="YES",IF(U397="YES","Case 9","Case 10"),IF(U397="YES","Case 11","Case 12")),IF(U395="YES",IF(U397="YES","Case 13","Case 14"),IF(U397="YES","Case 15","Case 16"))))))</f>
        <v/>
      </c>
    </row>
    <row r="395" spans="1:22" ht="13.2" customHeight="1" x14ac:dyDescent="0.3">
      <c r="A395" s="28"/>
      <c r="B395" s="28"/>
      <c r="C395" s="28"/>
      <c r="D395" s="28"/>
      <c r="E395" s="28"/>
      <c r="F395" s="28"/>
      <c r="G395" s="37"/>
      <c r="H395" s="28"/>
      <c r="I395" s="28"/>
      <c r="J395" s="28"/>
      <c r="K395" s="28"/>
      <c r="L395" s="28"/>
      <c r="M395" s="28"/>
      <c r="N395" s="28"/>
      <c r="O395" s="29"/>
      <c r="P395" t="str">
        <f t="shared" ref="P395:P397" si="212">IF(D$96="","",D$96)</f>
        <v/>
      </c>
      <c r="Q395" t="s">
        <v>640</v>
      </c>
      <c r="R395" t="s">
        <v>32</v>
      </c>
      <c r="S395" t="s">
        <v>302</v>
      </c>
      <c r="U395" t="str">
        <f t="shared" si="184"/>
        <v/>
      </c>
      <c r="V395" s="13"/>
    </row>
    <row r="396" spans="1:22" ht="13.2" customHeight="1" x14ac:dyDescent="0.3">
      <c r="A396" s="28"/>
      <c r="B396" s="28"/>
      <c r="C396" s="28"/>
      <c r="D396" s="28"/>
      <c r="E396" s="28"/>
      <c r="F396" s="28"/>
      <c r="G396" s="37"/>
      <c r="H396" s="28"/>
      <c r="I396" s="28"/>
      <c r="J396" s="28"/>
      <c r="K396" s="28"/>
      <c r="L396" s="28"/>
      <c r="M396" s="28"/>
      <c r="N396" s="28"/>
      <c r="O396" s="29"/>
      <c r="P396" t="str">
        <f t="shared" si="212"/>
        <v/>
      </c>
      <c r="Q396" t="s">
        <v>641</v>
      </c>
      <c r="R396" t="s">
        <v>25</v>
      </c>
      <c r="S396" t="s">
        <v>302</v>
      </c>
      <c r="U396" t="str">
        <f t="shared" si="181"/>
        <v/>
      </c>
      <c r="V396" s="13"/>
    </row>
    <row r="397" spans="1:22" ht="13.2" customHeight="1" x14ac:dyDescent="0.3">
      <c r="A397" s="28"/>
      <c r="B397" s="28"/>
      <c r="C397" s="28"/>
      <c r="D397" s="28"/>
      <c r="E397" s="28"/>
      <c r="F397" s="28"/>
      <c r="G397" s="37"/>
      <c r="H397" s="28"/>
      <c r="I397" s="28"/>
      <c r="J397" s="28"/>
      <c r="K397" s="28"/>
      <c r="L397" s="28"/>
      <c r="M397" s="28"/>
      <c r="N397" s="28"/>
      <c r="O397" s="29"/>
      <c r="P397" t="str">
        <f t="shared" si="212"/>
        <v/>
      </c>
      <c r="Q397" t="s">
        <v>641</v>
      </c>
      <c r="R397" t="s">
        <v>32</v>
      </c>
      <c r="S397" t="s">
        <v>302</v>
      </c>
      <c r="U397" t="str">
        <f t="shared" si="184"/>
        <v/>
      </c>
      <c r="V397" s="13"/>
    </row>
    <row r="398" spans="1:22" ht="13.2" customHeight="1" x14ac:dyDescent="0.3">
      <c r="A398" s="28"/>
      <c r="B398" s="28"/>
      <c r="C398" s="28"/>
      <c r="D398" s="28"/>
      <c r="E398" s="28"/>
      <c r="F398" s="28"/>
      <c r="G398" s="37"/>
      <c r="H398" s="28"/>
      <c r="I398" s="28"/>
      <c r="J398" s="28"/>
      <c r="K398" s="28"/>
      <c r="L398" s="28"/>
      <c r="M398" s="28"/>
      <c r="N398" s="28"/>
      <c r="O398" s="29"/>
      <c r="P398" t="str">
        <f>IF(D$97="","",D$97)</f>
        <v/>
      </c>
      <c r="Q398" t="s">
        <v>642</v>
      </c>
      <c r="R398" t="s">
        <v>25</v>
      </c>
      <c r="S398" t="s">
        <v>305</v>
      </c>
      <c r="U398" t="str">
        <f t="shared" si="181"/>
        <v/>
      </c>
      <c r="V398" s="13" t="str">
        <f t="shared" ref="V398" si="213">IF(OR($N$15="Int.",ISBLANK($N$15)),"",IF(AND(U399="NO*",U401="NO*"),"Case 0",IF(U398="VALID",IF(U400="VALID",IF(U399="YES",IF(U401="YES","Case 1","Case 2"),IF(U401="YES","Case 3","Case 4")),IF(U399="YES",IF(U401="YES","Case 5","Case 6"),IF(U401="YES","Case 7","Case 8"))),IF(U400="VALID",IF(U399="YES",IF(U401="YES","Case 9","Case 10"),IF(U401="YES","Case 11","Case 12")),IF(U399="YES",IF(U401="YES","Case 13","Case 14"),IF(U401="YES","Case 15","Case 16"))))))</f>
        <v/>
      </c>
    </row>
    <row r="399" spans="1:22" ht="13.2" customHeight="1" x14ac:dyDescent="0.3">
      <c r="A399" s="28"/>
      <c r="B399" s="28"/>
      <c r="C399" s="28"/>
      <c r="D399" s="28"/>
      <c r="E399" s="28"/>
      <c r="F399" s="28"/>
      <c r="G399" s="37"/>
      <c r="H399" s="28"/>
      <c r="I399" s="28"/>
      <c r="J399" s="28"/>
      <c r="K399" s="28"/>
      <c r="L399" s="28"/>
      <c r="M399" s="28"/>
      <c r="N399" s="28"/>
      <c r="O399" s="29"/>
      <c r="P399" t="str">
        <f t="shared" ref="P399:P400" si="214">IF(D$97="","",D$97)</f>
        <v/>
      </c>
      <c r="Q399" t="s">
        <v>642</v>
      </c>
      <c r="R399" t="s">
        <v>32</v>
      </c>
      <c r="S399" t="s">
        <v>305</v>
      </c>
      <c r="U399" t="str">
        <f t="shared" si="184"/>
        <v/>
      </c>
      <c r="V399" s="13"/>
    </row>
    <row r="400" spans="1:22" ht="13.2" customHeight="1" x14ac:dyDescent="0.3">
      <c r="A400" s="28"/>
      <c r="B400" s="28"/>
      <c r="C400" s="28"/>
      <c r="D400" s="28"/>
      <c r="E400" s="28"/>
      <c r="F400" s="28"/>
      <c r="G400" s="37"/>
      <c r="H400" s="28"/>
      <c r="I400" s="28"/>
      <c r="J400" s="28"/>
      <c r="K400" s="28"/>
      <c r="L400" s="28"/>
      <c r="M400" s="28"/>
      <c r="N400" s="28"/>
      <c r="O400" s="29"/>
      <c r="P400" t="str">
        <f t="shared" si="214"/>
        <v/>
      </c>
      <c r="Q400" t="s">
        <v>643</v>
      </c>
      <c r="R400" t="s">
        <v>25</v>
      </c>
      <c r="S400" t="s">
        <v>305</v>
      </c>
      <c r="U400" t="str">
        <f t="shared" si="181"/>
        <v/>
      </c>
      <c r="V400" s="13"/>
    </row>
    <row r="401" spans="1:22" ht="13.2" customHeight="1" x14ac:dyDescent="0.3">
      <c r="A401" s="28"/>
      <c r="B401" s="28"/>
      <c r="C401" s="28"/>
      <c r="D401" s="28"/>
      <c r="E401" s="28"/>
      <c r="F401" s="28"/>
      <c r="G401" s="37"/>
      <c r="H401" s="28"/>
      <c r="I401" s="28"/>
      <c r="J401" s="28"/>
      <c r="K401" s="28"/>
      <c r="L401" s="28"/>
      <c r="M401" s="28"/>
      <c r="N401" s="28"/>
      <c r="O401" s="29"/>
      <c r="P401" s="21" t="str">
        <f>IF(D$97="","",D$97)</f>
        <v/>
      </c>
      <c r="Q401" s="21" t="s">
        <v>643</v>
      </c>
      <c r="R401" s="21" t="s">
        <v>32</v>
      </c>
      <c r="S401" s="21" t="s">
        <v>305</v>
      </c>
      <c r="T401" s="21"/>
      <c r="U401" s="21" t="str">
        <f t="shared" si="184"/>
        <v/>
      </c>
      <c r="V401" s="13"/>
    </row>
    <row r="402" spans="1:22" ht="13.2" customHeight="1" x14ac:dyDescent="0.3">
      <c r="A402" s="28"/>
      <c r="B402" s="28"/>
      <c r="C402" s="28"/>
      <c r="D402" s="28"/>
      <c r="E402" s="28"/>
      <c r="F402" s="28"/>
      <c r="G402" s="37"/>
      <c r="H402" s="28"/>
      <c r="I402" s="28"/>
      <c r="J402" s="28"/>
      <c r="K402" s="28"/>
      <c r="L402" s="28"/>
      <c r="M402" s="28"/>
      <c r="N402" s="28"/>
      <c r="O402" s="29"/>
      <c r="P402" t="str">
        <f>IF(D$98="","",D$98)</f>
        <v/>
      </c>
      <c r="Q402" t="s">
        <v>644</v>
      </c>
      <c r="R402" t="s">
        <v>25</v>
      </c>
      <c r="S402" t="s">
        <v>307</v>
      </c>
      <c r="U402" t="str">
        <f t="shared" ref="U402:U464" si="215">IF($T$1&lt;&gt;"Cq","",IF(T402="","INVALID",IF(T402&lt;33,"VALID","INVALID")))</f>
        <v/>
      </c>
      <c r="V402" s="13" t="str">
        <f t="shared" ref="V402" si="216">IF(OR($N$15="Int.",ISBLANK($N$15)),"",IF(AND(U403="NO*",U405="NO*"),"Case 0",IF(U402="VALID",IF(U404="VALID",IF(U403="YES",IF(U405="YES","Case 1","Case 2"),IF(U405="YES","Case 3","Case 4")),IF(U403="YES",IF(U405="YES","Case 5","Case 6"),IF(U405="YES","Case 7","Case 8"))),IF(U404="VALID",IF(U403="YES",IF(U405="YES","Case 9","Case 10"),IF(U405="YES","Case 11","Case 12")),IF(U403="YES",IF(U405="YES","Case 13","Case 14"),IF(U405="YES","Case 15","Case 16"))))))</f>
        <v/>
      </c>
    </row>
    <row r="403" spans="1:22" ht="13.2" customHeight="1" x14ac:dyDescent="0.3">
      <c r="A403" s="28"/>
      <c r="B403" s="28"/>
      <c r="C403" s="28"/>
      <c r="D403" s="28"/>
      <c r="E403" s="28"/>
      <c r="F403" s="28"/>
      <c r="G403" s="37"/>
      <c r="H403" s="28"/>
      <c r="I403" s="28"/>
      <c r="J403" s="28"/>
      <c r="K403" s="28"/>
      <c r="L403" s="28"/>
      <c r="M403" s="28"/>
      <c r="N403" s="28"/>
      <c r="O403" s="29"/>
      <c r="P403" t="str">
        <f t="shared" ref="P403:P405" si="217">IF(D$98="","",D$98)</f>
        <v/>
      </c>
      <c r="Q403" t="s">
        <v>644</v>
      </c>
      <c r="R403" t="s">
        <v>32</v>
      </c>
      <c r="S403" t="s">
        <v>307</v>
      </c>
      <c r="U403" t="str">
        <f t="shared" ref="U403:U465" si="218">IF($T$1&lt;&gt;"Cq","",IF(T403="","NO",IF(T403&lt;33,"YES","NO*")))</f>
        <v/>
      </c>
      <c r="V403" s="13"/>
    </row>
    <row r="404" spans="1:22" ht="13.2" customHeight="1" x14ac:dyDescent="0.3">
      <c r="A404" s="28"/>
      <c r="B404" s="28"/>
      <c r="C404" s="28"/>
      <c r="D404" s="28"/>
      <c r="E404" s="28"/>
      <c r="F404" s="28"/>
      <c r="G404" s="37"/>
      <c r="H404" s="28"/>
      <c r="I404" s="28"/>
      <c r="J404" s="28"/>
      <c r="K404" s="28"/>
      <c r="L404" s="28"/>
      <c r="M404" s="28"/>
      <c r="N404" s="28"/>
      <c r="O404" s="29"/>
      <c r="P404" t="str">
        <f t="shared" si="217"/>
        <v/>
      </c>
      <c r="Q404" t="s">
        <v>645</v>
      </c>
      <c r="R404" t="s">
        <v>25</v>
      </c>
      <c r="S404" t="s">
        <v>307</v>
      </c>
      <c r="U404" t="str">
        <f t="shared" si="215"/>
        <v/>
      </c>
      <c r="V404" s="13"/>
    </row>
    <row r="405" spans="1:22" ht="13.2" customHeight="1" x14ac:dyDescent="0.3">
      <c r="A405" s="28"/>
      <c r="B405" s="28"/>
      <c r="C405" s="28"/>
      <c r="D405" s="28"/>
      <c r="E405" s="28"/>
      <c r="F405" s="28"/>
      <c r="G405" s="37"/>
      <c r="H405" s="28"/>
      <c r="I405" s="28"/>
      <c r="J405" s="28"/>
      <c r="K405" s="28"/>
      <c r="L405" s="28"/>
      <c r="M405" s="28"/>
      <c r="N405" s="28"/>
      <c r="O405" s="29"/>
      <c r="P405" t="str">
        <f t="shared" si="217"/>
        <v/>
      </c>
      <c r="Q405" t="s">
        <v>645</v>
      </c>
      <c r="R405" t="s">
        <v>32</v>
      </c>
      <c r="S405" t="s">
        <v>307</v>
      </c>
      <c r="U405" t="str">
        <f t="shared" si="218"/>
        <v/>
      </c>
      <c r="V405" s="13"/>
    </row>
    <row r="406" spans="1:22" ht="13.2" customHeight="1" x14ac:dyDescent="0.3">
      <c r="A406" s="28"/>
      <c r="B406" s="28"/>
      <c r="C406" s="28"/>
      <c r="D406" s="28"/>
      <c r="E406" s="28"/>
      <c r="F406" s="28"/>
      <c r="G406" s="37"/>
      <c r="H406" s="28"/>
      <c r="I406" s="28"/>
      <c r="J406" s="28"/>
      <c r="K406" s="28"/>
      <c r="L406" s="28"/>
      <c r="M406" s="28"/>
      <c r="N406" s="28"/>
      <c r="O406" s="29"/>
      <c r="P406" t="str">
        <f>IF(D$99="","",D$99)</f>
        <v/>
      </c>
      <c r="Q406" t="s">
        <v>646</v>
      </c>
      <c r="R406" t="s">
        <v>25</v>
      </c>
      <c r="S406" t="s">
        <v>310</v>
      </c>
      <c r="U406" t="str">
        <f t="shared" si="215"/>
        <v/>
      </c>
      <c r="V406" s="13" t="str">
        <f t="shared" ref="V406" si="219">IF(OR($N$15="Int.",ISBLANK($N$15)),"",IF(AND(U407="NO*",U409="NO*"),"Case 0",IF(U406="VALID",IF(U408="VALID",IF(U407="YES",IF(U409="YES","Case 1","Case 2"),IF(U409="YES","Case 3","Case 4")),IF(U407="YES",IF(U409="YES","Case 5","Case 6"),IF(U409="YES","Case 7","Case 8"))),IF(U408="VALID",IF(U407="YES",IF(U409="YES","Case 9","Case 10"),IF(U409="YES","Case 11","Case 12")),IF(U407="YES",IF(U409="YES","Case 13","Case 14"),IF(U409="YES","Case 15","Case 16"))))))</f>
        <v/>
      </c>
    </row>
    <row r="407" spans="1:22" ht="13.2" customHeight="1" x14ac:dyDescent="0.3">
      <c r="A407" s="28"/>
      <c r="B407" s="28"/>
      <c r="C407" s="28"/>
      <c r="D407" s="28"/>
      <c r="E407" s="28"/>
      <c r="F407" s="28"/>
      <c r="G407" s="37"/>
      <c r="H407" s="28"/>
      <c r="I407" s="28"/>
      <c r="J407" s="28"/>
      <c r="K407" s="28"/>
      <c r="L407" s="28"/>
      <c r="M407" s="28"/>
      <c r="N407" s="28"/>
      <c r="O407" s="29"/>
      <c r="P407" t="str">
        <f t="shared" ref="P407:P409" si="220">IF(D$99="","",D$99)</f>
        <v/>
      </c>
      <c r="Q407" t="s">
        <v>646</v>
      </c>
      <c r="R407" t="s">
        <v>32</v>
      </c>
      <c r="S407" t="s">
        <v>310</v>
      </c>
      <c r="U407" t="str">
        <f t="shared" si="218"/>
        <v/>
      </c>
      <c r="V407" s="13"/>
    </row>
    <row r="408" spans="1:22" ht="13.2" customHeight="1" x14ac:dyDescent="0.3">
      <c r="A408" s="28"/>
      <c r="B408" s="28"/>
      <c r="C408" s="28"/>
      <c r="D408" s="28"/>
      <c r="E408" s="28"/>
      <c r="F408" s="28"/>
      <c r="G408" s="37"/>
      <c r="H408" s="28"/>
      <c r="I408" s="28"/>
      <c r="J408" s="28"/>
      <c r="K408" s="28"/>
      <c r="L408" s="28"/>
      <c r="M408" s="28"/>
      <c r="N408" s="28"/>
      <c r="O408" s="29"/>
      <c r="P408" t="str">
        <f t="shared" si="220"/>
        <v/>
      </c>
      <c r="Q408" t="s">
        <v>647</v>
      </c>
      <c r="R408" t="s">
        <v>25</v>
      </c>
      <c r="S408" t="s">
        <v>310</v>
      </c>
      <c r="U408" t="str">
        <f t="shared" si="215"/>
        <v/>
      </c>
      <c r="V408" s="13"/>
    </row>
    <row r="409" spans="1:22" ht="13.2" customHeight="1" x14ac:dyDescent="0.3">
      <c r="A409" s="28"/>
      <c r="B409" s="28"/>
      <c r="C409" s="28"/>
      <c r="D409" s="28"/>
      <c r="E409" s="28"/>
      <c r="F409" s="28"/>
      <c r="G409" s="37"/>
      <c r="H409" s="28"/>
      <c r="I409" s="28"/>
      <c r="J409" s="28"/>
      <c r="K409" s="28"/>
      <c r="L409" s="28"/>
      <c r="M409" s="28"/>
      <c r="N409" s="28"/>
      <c r="O409" s="29"/>
      <c r="P409" t="str">
        <f t="shared" si="220"/>
        <v/>
      </c>
      <c r="Q409" t="s">
        <v>647</v>
      </c>
      <c r="R409" t="s">
        <v>32</v>
      </c>
      <c r="S409" t="s">
        <v>310</v>
      </c>
      <c r="U409" t="str">
        <f t="shared" si="218"/>
        <v/>
      </c>
      <c r="V409" s="13"/>
    </row>
    <row r="410" spans="1:22" ht="13.2" customHeight="1" x14ac:dyDescent="0.3">
      <c r="A410" s="28"/>
      <c r="B410" s="28"/>
      <c r="C410" s="28"/>
      <c r="D410" s="28"/>
      <c r="E410" s="28"/>
      <c r="F410" s="28"/>
      <c r="G410" s="37"/>
      <c r="H410" s="28"/>
      <c r="I410" s="28"/>
      <c r="J410" s="28"/>
      <c r="K410" s="28"/>
      <c r="L410" s="28"/>
      <c r="M410" s="28"/>
      <c r="N410" s="28"/>
      <c r="O410" s="29"/>
      <c r="P410" t="str">
        <f>IF(D$100="","",D$100)</f>
        <v/>
      </c>
      <c r="Q410" t="s">
        <v>648</v>
      </c>
      <c r="R410" t="s">
        <v>25</v>
      </c>
      <c r="S410" t="s">
        <v>312</v>
      </c>
      <c r="U410" t="str">
        <f t="shared" si="215"/>
        <v/>
      </c>
      <c r="V410" s="13" t="str">
        <f t="shared" ref="V410" si="221">IF(OR($N$15="Int.",ISBLANK($N$15)),"",IF(AND(U411="NO*",U413="NO*"),"Case 0",IF(U410="VALID",IF(U412="VALID",IF(U411="YES",IF(U413="YES","Case 1","Case 2"),IF(U413="YES","Case 3","Case 4")),IF(U411="YES",IF(U413="YES","Case 5","Case 6"),IF(U413="YES","Case 7","Case 8"))),IF(U412="VALID",IF(U411="YES",IF(U413="YES","Case 9","Case 10"),IF(U413="YES","Case 11","Case 12")),IF(U411="YES",IF(U413="YES","Case 13","Case 14"),IF(U413="YES","Case 15","Case 16"))))))</f>
        <v/>
      </c>
    </row>
    <row r="411" spans="1:22" ht="13.2" customHeight="1" x14ac:dyDescent="0.3">
      <c r="A411" s="28"/>
      <c r="B411" s="28"/>
      <c r="C411" s="28"/>
      <c r="D411" s="28"/>
      <c r="E411" s="28"/>
      <c r="F411" s="28"/>
      <c r="G411" s="37"/>
      <c r="H411" s="28"/>
      <c r="I411" s="28"/>
      <c r="J411" s="28"/>
      <c r="K411" s="28"/>
      <c r="L411" s="28"/>
      <c r="M411" s="28"/>
      <c r="N411" s="28"/>
      <c r="O411" s="29"/>
      <c r="P411" t="str">
        <f t="shared" ref="P411:P413" si="222">IF(D$100="","",D$100)</f>
        <v/>
      </c>
      <c r="Q411" t="s">
        <v>648</v>
      </c>
      <c r="R411" t="s">
        <v>32</v>
      </c>
      <c r="S411" t="s">
        <v>312</v>
      </c>
      <c r="U411" t="str">
        <f t="shared" si="218"/>
        <v/>
      </c>
      <c r="V411" s="13"/>
    </row>
    <row r="412" spans="1:22" ht="13.2" customHeight="1" x14ac:dyDescent="0.3">
      <c r="A412" s="28"/>
      <c r="B412" s="28"/>
      <c r="C412" s="28"/>
      <c r="D412" s="28"/>
      <c r="E412" s="28"/>
      <c r="F412" s="28"/>
      <c r="G412" s="37"/>
      <c r="H412" s="28"/>
      <c r="I412" s="28"/>
      <c r="J412" s="28"/>
      <c r="K412" s="28"/>
      <c r="L412" s="28"/>
      <c r="M412" s="28"/>
      <c r="N412" s="28"/>
      <c r="O412" s="29"/>
      <c r="P412" t="str">
        <f t="shared" si="222"/>
        <v/>
      </c>
      <c r="Q412" t="s">
        <v>649</v>
      </c>
      <c r="R412" t="s">
        <v>25</v>
      </c>
      <c r="S412" t="s">
        <v>312</v>
      </c>
      <c r="U412" t="str">
        <f t="shared" si="215"/>
        <v/>
      </c>
      <c r="V412" s="13"/>
    </row>
    <row r="413" spans="1:22" ht="13.2" customHeight="1" x14ac:dyDescent="0.3">
      <c r="A413" s="28"/>
      <c r="B413" s="28"/>
      <c r="C413" s="28"/>
      <c r="D413" s="28"/>
      <c r="E413" s="28"/>
      <c r="F413" s="28"/>
      <c r="G413" s="37"/>
      <c r="H413" s="28"/>
      <c r="I413" s="28"/>
      <c r="J413" s="28"/>
      <c r="K413" s="28"/>
      <c r="L413" s="28"/>
      <c r="M413" s="28"/>
      <c r="N413" s="28"/>
      <c r="O413" s="29"/>
      <c r="P413" t="str">
        <f t="shared" si="222"/>
        <v/>
      </c>
      <c r="Q413" t="s">
        <v>649</v>
      </c>
      <c r="R413" t="s">
        <v>32</v>
      </c>
      <c r="S413" t="s">
        <v>312</v>
      </c>
      <c r="U413" t="str">
        <f t="shared" si="218"/>
        <v/>
      </c>
      <c r="V413" s="13"/>
    </row>
    <row r="414" spans="1:22" ht="13.2" customHeight="1" x14ac:dyDescent="0.3">
      <c r="A414" s="28"/>
      <c r="B414" s="28"/>
      <c r="C414" s="28"/>
      <c r="D414" s="28"/>
      <c r="E414" s="28"/>
      <c r="F414" s="28"/>
      <c r="G414" s="37"/>
      <c r="H414" s="28"/>
      <c r="I414" s="28"/>
      <c r="J414" s="28"/>
      <c r="K414" s="28"/>
      <c r="L414" s="28"/>
      <c r="M414" s="28"/>
      <c r="N414" s="28"/>
      <c r="O414" s="29"/>
      <c r="P414" t="str">
        <f>IF(D$101="","",D$101)</f>
        <v/>
      </c>
      <c r="Q414" t="s">
        <v>78</v>
      </c>
      <c r="R414" t="s">
        <v>25</v>
      </c>
      <c r="S414" t="s">
        <v>315</v>
      </c>
      <c r="U414" t="str">
        <f t="shared" si="215"/>
        <v/>
      </c>
      <c r="V414" s="13" t="str">
        <f t="shared" ref="V414" si="223">IF(OR($N$15="Int.",ISBLANK($N$15)),"",IF(AND(U415="NO*",U417="NO*"),"Case 0",IF(U414="VALID",IF(U416="VALID",IF(U415="YES",IF(U417="YES","Case 1","Case 2"),IF(U417="YES","Case 3","Case 4")),IF(U415="YES",IF(U417="YES","Case 5","Case 6"),IF(U417="YES","Case 7","Case 8"))),IF(U416="VALID",IF(U415="YES",IF(U417="YES","Case 9","Case 10"),IF(U417="YES","Case 11","Case 12")),IF(U415="YES",IF(U417="YES","Case 13","Case 14"),IF(U417="YES","Case 15","Case 16"))))))</f>
        <v/>
      </c>
    </row>
    <row r="415" spans="1:22" ht="13.2" customHeight="1" x14ac:dyDescent="0.3">
      <c r="A415" s="28"/>
      <c r="B415" s="28"/>
      <c r="C415" s="28"/>
      <c r="D415" s="28"/>
      <c r="E415" s="28"/>
      <c r="F415" s="28"/>
      <c r="G415" s="37"/>
      <c r="H415" s="28"/>
      <c r="I415" s="28"/>
      <c r="J415" s="28"/>
      <c r="K415" s="28"/>
      <c r="L415" s="28"/>
      <c r="M415" s="28"/>
      <c r="N415" s="28"/>
      <c r="O415" s="29"/>
      <c r="P415" t="str">
        <f t="shared" ref="P415:P417" si="224">IF(D$101="","",D$101)</f>
        <v/>
      </c>
      <c r="Q415" t="s">
        <v>78</v>
      </c>
      <c r="R415" t="s">
        <v>32</v>
      </c>
      <c r="S415" t="s">
        <v>315</v>
      </c>
      <c r="U415" t="str">
        <f t="shared" si="218"/>
        <v/>
      </c>
      <c r="V415" s="13"/>
    </row>
    <row r="416" spans="1:22" ht="13.2" customHeight="1" x14ac:dyDescent="0.3">
      <c r="A416" s="28"/>
      <c r="B416" s="28"/>
      <c r="C416" s="28"/>
      <c r="D416" s="28"/>
      <c r="E416" s="28"/>
      <c r="F416" s="28"/>
      <c r="G416" s="37"/>
      <c r="H416" s="28"/>
      <c r="I416" s="28"/>
      <c r="J416" s="28"/>
      <c r="K416" s="28"/>
      <c r="L416" s="28"/>
      <c r="M416" s="28"/>
      <c r="N416" s="28"/>
      <c r="O416" s="29"/>
      <c r="P416" t="str">
        <f t="shared" si="224"/>
        <v/>
      </c>
      <c r="Q416" t="s">
        <v>82</v>
      </c>
      <c r="R416" t="s">
        <v>25</v>
      </c>
      <c r="S416" t="s">
        <v>315</v>
      </c>
      <c r="U416" t="str">
        <f t="shared" si="215"/>
        <v/>
      </c>
      <c r="V416" s="13"/>
    </row>
    <row r="417" spans="1:22" ht="13.2" customHeight="1" x14ac:dyDescent="0.3">
      <c r="A417" s="28"/>
      <c r="B417" s="28"/>
      <c r="C417" s="28"/>
      <c r="D417" s="28"/>
      <c r="E417" s="28"/>
      <c r="F417" s="28"/>
      <c r="G417" s="37"/>
      <c r="H417" s="28"/>
      <c r="I417" s="28"/>
      <c r="J417" s="28"/>
      <c r="K417" s="28"/>
      <c r="L417" s="28"/>
      <c r="M417" s="28"/>
      <c r="N417" s="28"/>
      <c r="O417" s="29"/>
      <c r="P417" t="str">
        <f t="shared" si="224"/>
        <v/>
      </c>
      <c r="Q417" t="s">
        <v>82</v>
      </c>
      <c r="R417" t="s">
        <v>32</v>
      </c>
      <c r="S417" t="s">
        <v>315</v>
      </c>
      <c r="U417" t="str">
        <f t="shared" si="218"/>
        <v/>
      </c>
      <c r="V417" s="13"/>
    </row>
    <row r="418" spans="1:22" ht="13.2" customHeight="1" x14ac:dyDescent="0.3">
      <c r="A418" s="28"/>
      <c r="B418" s="28"/>
      <c r="C418" s="28"/>
      <c r="D418" s="28"/>
      <c r="E418" s="28"/>
      <c r="F418" s="28"/>
      <c r="G418" s="37"/>
      <c r="H418" s="28"/>
      <c r="I418" s="28"/>
      <c r="J418" s="28"/>
      <c r="K418" s="28"/>
      <c r="L418" s="28"/>
      <c r="M418" s="28"/>
      <c r="N418" s="28"/>
      <c r="O418" s="29"/>
      <c r="P418" t="str">
        <f>IF(D$102="","",D$102)</f>
        <v/>
      </c>
      <c r="Q418" t="s">
        <v>650</v>
      </c>
      <c r="R418" t="s">
        <v>25</v>
      </c>
      <c r="S418" t="s">
        <v>317</v>
      </c>
      <c r="U418" t="str">
        <f t="shared" si="215"/>
        <v/>
      </c>
      <c r="V418" s="13" t="str">
        <f t="shared" ref="V418" si="225">IF(OR($N$15="Int.",ISBLANK($N$15)),"",IF(AND(U419="NO*",U421="NO*"),"Case 0",IF(U418="VALID",IF(U420="VALID",IF(U419="YES",IF(U421="YES","Case 1","Case 2"),IF(U421="YES","Case 3","Case 4")),IF(U419="YES",IF(U421="YES","Case 5","Case 6"),IF(U421="YES","Case 7","Case 8"))),IF(U420="VALID",IF(U419="YES",IF(U421="YES","Case 9","Case 10"),IF(U421="YES","Case 11","Case 12")),IF(U419="YES",IF(U421="YES","Case 13","Case 14"),IF(U421="YES","Case 15","Case 16"))))))</f>
        <v/>
      </c>
    </row>
    <row r="419" spans="1:22" ht="13.2" customHeight="1" x14ac:dyDescent="0.3">
      <c r="A419" s="28"/>
      <c r="B419" s="28"/>
      <c r="C419" s="28"/>
      <c r="D419" s="28"/>
      <c r="E419" s="28"/>
      <c r="F419" s="28"/>
      <c r="G419" s="37"/>
      <c r="H419" s="28"/>
      <c r="I419" s="28"/>
      <c r="J419" s="28"/>
      <c r="K419" s="28"/>
      <c r="L419" s="28"/>
      <c r="M419" s="28"/>
      <c r="N419" s="28"/>
      <c r="O419" s="29"/>
      <c r="P419" t="str">
        <f t="shared" ref="P419:P421" si="226">IF(D$102="","",D$102)</f>
        <v/>
      </c>
      <c r="Q419" t="s">
        <v>650</v>
      </c>
      <c r="R419" t="s">
        <v>32</v>
      </c>
      <c r="S419" t="s">
        <v>317</v>
      </c>
      <c r="U419" t="str">
        <f t="shared" si="218"/>
        <v/>
      </c>
      <c r="V419" s="13"/>
    </row>
    <row r="420" spans="1:22" ht="13.2" customHeight="1" x14ac:dyDescent="0.3">
      <c r="A420" s="28"/>
      <c r="B420" s="28"/>
      <c r="C420" s="28"/>
      <c r="D420" s="28"/>
      <c r="E420" s="28"/>
      <c r="F420" s="28"/>
      <c r="G420" s="37"/>
      <c r="H420" s="28"/>
      <c r="I420" s="28"/>
      <c r="J420" s="28"/>
      <c r="K420" s="28"/>
      <c r="L420" s="28"/>
      <c r="M420" s="28"/>
      <c r="N420" s="28"/>
      <c r="O420" s="29"/>
      <c r="P420" t="str">
        <f t="shared" si="226"/>
        <v/>
      </c>
      <c r="Q420" t="s">
        <v>651</v>
      </c>
      <c r="R420" t="s">
        <v>25</v>
      </c>
      <c r="S420" t="s">
        <v>317</v>
      </c>
      <c r="U420" t="str">
        <f t="shared" si="215"/>
        <v/>
      </c>
      <c r="V420" s="13"/>
    </row>
    <row r="421" spans="1:22" ht="13.2" customHeight="1" x14ac:dyDescent="0.3">
      <c r="A421" s="28"/>
      <c r="B421" s="28"/>
      <c r="C421" s="28"/>
      <c r="D421" s="28"/>
      <c r="E421" s="28"/>
      <c r="F421" s="28"/>
      <c r="G421" s="37"/>
      <c r="H421" s="28"/>
      <c r="I421" s="28"/>
      <c r="J421" s="28"/>
      <c r="K421" s="28"/>
      <c r="L421" s="28"/>
      <c r="M421" s="28"/>
      <c r="N421" s="28"/>
      <c r="O421" s="29"/>
      <c r="P421" t="str">
        <f t="shared" si="226"/>
        <v/>
      </c>
      <c r="Q421" t="s">
        <v>651</v>
      </c>
      <c r="R421" t="s">
        <v>32</v>
      </c>
      <c r="S421" t="s">
        <v>317</v>
      </c>
      <c r="U421" t="str">
        <f t="shared" si="218"/>
        <v/>
      </c>
      <c r="V421" s="13"/>
    </row>
    <row r="422" spans="1:22" ht="13.2" customHeight="1" x14ac:dyDescent="0.3">
      <c r="A422" s="28"/>
      <c r="B422" s="28"/>
      <c r="C422" s="28"/>
      <c r="D422" s="28"/>
      <c r="E422" s="28"/>
      <c r="F422" s="28"/>
      <c r="G422" s="37"/>
      <c r="H422" s="28"/>
      <c r="I422" s="28"/>
      <c r="J422" s="28"/>
      <c r="K422" s="28"/>
      <c r="L422" s="28"/>
      <c r="M422" s="28"/>
      <c r="N422" s="28"/>
      <c r="O422" s="29"/>
      <c r="P422" t="str">
        <f>IF(D$103="","",D$103)</f>
        <v/>
      </c>
      <c r="Q422" t="s">
        <v>652</v>
      </c>
      <c r="R422" t="s">
        <v>25</v>
      </c>
      <c r="S422" t="s">
        <v>320</v>
      </c>
      <c r="U422" t="str">
        <f t="shared" si="215"/>
        <v/>
      </c>
      <c r="V422" s="13" t="str">
        <f t="shared" ref="V422" si="227">IF(OR($N$15="Int.",ISBLANK($N$15)),"",IF(AND(U423="NO*",U425="NO*"),"Case 0",IF(U422="VALID",IF(U424="VALID",IF(U423="YES",IF(U425="YES","Case 1","Case 2"),IF(U425="YES","Case 3","Case 4")),IF(U423="YES",IF(U425="YES","Case 5","Case 6"),IF(U425="YES","Case 7","Case 8"))),IF(U424="VALID",IF(U423="YES",IF(U425="YES","Case 9","Case 10"),IF(U425="YES","Case 11","Case 12")),IF(U423="YES",IF(U425="YES","Case 13","Case 14"),IF(U425="YES","Case 15","Case 16"))))))</f>
        <v/>
      </c>
    </row>
    <row r="423" spans="1:22" ht="13.2" customHeight="1" x14ac:dyDescent="0.3">
      <c r="A423" s="28"/>
      <c r="B423" s="28"/>
      <c r="C423" s="28"/>
      <c r="D423" s="28"/>
      <c r="E423" s="28"/>
      <c r="F423" s="28"/>
      <c r="G423" s="37"/>
      <c r="H423" s="28"/>
      <c r="I423" s="28"/>
      <c r="J423" s="28"/>
      <c r="K423" s="28"/>
      <c r="L423" s="28"/>
      <c r="M423" s="28"/>
      <c r="N423" s="28"/>
      <c r="O423" s="29"/>
      <c r="P423" t="str">
        <f t="shared" ref="P423:P425" si="228">IF(D$103="","",D$103)</f>
        <v/>
      </c>
      <c r="Q423" t="s">
        <v>652</v>
      </c>
      <c r="R423" t="s">
        <v>32</v>
      </c>
      <c r="S423" t="s">
        <v>320</v>
      </c>
      <c r="U423" t="str">
        <f t="shared" si="218"/>
        <v/>
      </c>
      <c r="V423" s="13"/>
    </row>
    <row r="424" spans="1:22" ht="13.2" customHeight="1" x14ac:dyDescent="0.3">
      <c r="A424" s="28"/>
      <c r="B424" s="28"/>
      <c r="C424" s="28"/>
      <c r="D424" s="28"/>
      <c r="E424" s="28"/>
      <c r="F424" s="28"/>
      <c r="G424" s="37"/>
      <c r="H424" s="28"/>
      <c r="I424" s="28"/>
      <c r="J424" s="28"/>
      <c r="K424" s="28"/>
      <c r="L424" s="28"/>
      <c r="M424" s="28"/>
      <c r="N424" s="28"/>
      <c r="O424" s="29"/>
      <c r="P424" t="str">
        <f t="shared" si="228"/>
        <v/>
      </c>
      <c r="Q424" t="s">
        <v>653</v>
      </c>
      <c r="R424" t="s">
        <v>25</v>
      </c>
      <c r="S424" t="s">
        <v>320</v>
      </c>
      <c r="U424" t="str">
        <f t="shared" si="215"/>
        <v/>
      </c>
      <c r="V424" s="13"/>
    </row>
    <row r="425" spans="1:22" ht="13.2" customHeight="1" x14ac:dyDescent="0.3">
      <c r="A425" s="28"/>
      <c r="B425" s="28"/>
      <c r="C425" s="28"/>
      <c r="D425" s="28"/>
      <c r="E425" s="28"/>
      <c r="F425" s="28"/>
      <c r="G425" s="37"/>
      <c r="H425" s="28"/>
      <c r="I425" s="28"/>
      <c r="J425" s="28"/>
      <c r="K425" s="28"/>
      <c r="L425" s="28"/>
      <c r="M425" s="28"/>
      <c r="N425" s="28"/>
      <c r="O425" s="29"/>
      <c r="P425" t="str">
        <f t="shared" si="228"/>
        <v/>
      </c>
      <c r="Q425" t="s">
        <v>653</v>
      </c>
      <c r="R425" t="s">
        <v>32</v>
      </c>
      <c r="S425" t="s">
        <v>320</v>
      </c>
      <c r="U425" t="str">
        <f t="shared" si="218"/>
        <v/>
      </c>
      <c r="V425" s="13"/>
    </row>
    <row r="426" spans="1:22" ht="13.2" customHeight="1" x14ac:dyDescent="0.3">
      <c r="A426" s="28"/>
      <c r="B426" s="28"/>
      <c r="C426" s="28"/>
      <c r="D426" s="28"/>
      <c r="E426" s="28"/>
      <c r="F426" s="28"/>
      <c r="G426" s="37"/>
      <c r="H426" s="28"/>
      <c r="I426" s="28"/>
      <c r="J426" s="28"/>
      <c r="K426" s="28"/>
      <c r="L426" s="28"/>
      <c r="M426" s="28"/>
      <c r="N426" s="28"/>
      <c r="O426" s="29"/>
      <c r="P426" t="str">
        <f>IF(D$104="","",D$104)</f>
        <v/>
      </c>
      <c r="Q426" t="s">
        <v>654</v>
      </c>
      <c r="R426" t="s">
        <v>25</v>
      </c>
      <c r="S426" t="s">
        <v>322</v>
      </c>
      <c r="U426" t="str">
        <f t="shared" si="215"/>
        <v/>
      </c>
      <c r="V426" s="13" t="str">
        <f t="shared" ref="V426" si="229">IF(OR($N$15="Int.",ISBLANK($N$15)),"",IF(AND(U427="NO*",U429="NO*"),"Case 0",IF(U426="VALID",IF(U428="VALID",IF(U427="YES",IF(U429="YES","Case 1","Case 2"),IF(U429="YES","Case 3","Case 4")),IF(U427="YES",IF(U429="YES","Case 5","Case 6"),IF(U429="YES","Case 7","Case 8"))),IF(U428="VALID",IF(U427="YES",IF(U429="YES","Case 9","Case 10"),IF(U429="YES","Case 11","Case 12")),IF(U427="YES",IF(U429="YES","Case 13","Case 14"),IF(U429="YES","Case 15","Case 16"))))))</f>
        <v/>
      </c>
    </row>
    <row r="427" spans="1:22" ht="13.2" customHeight="1" x14ac:dyDescent="0.3">
      <c r="A427" s="28"/>
      <c r="B427" s="28"/>
      <c r="C427" s="28"/>
      <c r="D427" s="28"/>
      <c r="E427" s="28"/>
      <c r="F427" s="28"/>
      <c r="G427" s="37"/>
      <c r="H427" s="28"/>
      <c r="I427" s="28"/>
      <c r="J427" s="28"/>
      <c r="K427" s="28"/>
      <c r="L427" s="28"/>
      <c r="M427" s="28"/>
      <c r="N427" s="28"/>
      <c r="O427" s="29"/>
      <c r="P427" t="str">
        <f t="shared" ref="P427:P429" si="230">IF(D$104="","",D$104)</f>
        <v/>
      </c>
      <c r="Q427" t="s">
        <v>654</v>
      </c>
      <c r="R427" t="s">
        <v>32</v>
      </c>
      <c r="S427" t="s">
        <v>322</v>
      </c>
      <c r="U427" t="str">
        <f t="shared" si="218"/>
        <v/>
      </c>
      <c r="V427" s="13"/>
    </row>
    <row r="428" spans="1:22" ht="13.2" customHeight="1" x14ac:dyDescent="0.3">
      <c r="A428" s="28"/>
      <c r="B428" s="28"/>
      <c r="C428" s="28"/>
      <c r="D428" s="28"/>
      <c r="E428" s="28"/>
      <c r="F428" s="28"/>
      <c r="G428" s="37"/>
      <c r="H428" s="28"/>
      <c r="I428" s="28"/>
      <c r="J428" s="28"/>
      <c r="K428" s="28"/>
      <c r="L428" s="28"/>
      <c r="M428" s="28"/>
      <c r="N428" s="28"/>
      <c r="O428" s="29"/>
      <c r="P428" t="str">
        <f t="shared" si="230"/>
        <v/>
      </c>
      <c r="Q428" t="s">
        <v>655</v>
      </c>
      <c r="R428" t="s">
        <v>25</v>
      </c>
      <c r="S428" t="s">
        <v>322</v>
      </c>
      <c r="U428" t="str">
        <f t="shared" si="215"/>
        <v/>
      </c>
      <c r="V428" s="13"/>
    </row>
    <row r="429" spans="1:22" ht="13.2" customHeight="1" x14ac:dyDescent="0.3">
      <c r="A429" s="28"/>
      <c r="B429" s="28"/>
      <c r="C429" s="28"/>
      <c r="D429" s="28"/>
      <c r="E429" s="28"/>
      <c r="F429" s="28"/>
      <c r="G429" s="37"/>
      <c r="H429" s="28"/>
      <c r="I429" s="28"/>
      <c r="J429" s="28"/>
      <c r="K429" s="28"/>
      <c r="L429" s="28"/>
      <c r="M429" s="28"/>
      <c r="N429" s="28"/>
      <c r="O429" s="29"/>
      <c r="P429" t="str">
        <f t="shared" si="230"/>
        <v/>
      </c>
      <c r="Q429" t="s">
        <v>655</v>
      </c>
      <c r="R429" t="s">
        <v>32</v>
      </c>
      <c r="S429" t="s">
        <v>322</v>
      </c>
      <c r="U429" t="str">
        <f t="shared" si="218"/>
        <v/>
      </c>
      <c r="V429" s="13"/>
    </row>
    <row r="430" spans="1:22" ht="13.2" customHeight="1" x14ac:dyDescent="0.3">
      <c r="A430" s="28"/>
      <c r="B430" s="28"/>
      <c r="C430" s="28"/>
      <c r="D430" s="28"/>
      <c r="E430" s="28"/>
      <c r="F430" s="28"/>
      <c r="G430" s="37"/>
      <c r="H430" s="28"/>
      <c r="I430" s="28"/>
      <c r="J430" s="28"/>
      <c r="K430" s="28"/>
      <c r="L430" s="28"/>
      <c r="M430" s="28"/>
      <c r="N430" s="28"/>
      <c r="O430" s="29"/>
      <c r="P430" t="str">
        <f>IF(D$105="","",D$105)</f>
        <v/>
      </c>
      <c r="Q430" t="s">
        <v>656</v>
      </c>
      <c r="R430" t="s">
        <v>25</v>
      </c>
      <c r="S430" t="s">
        <v>325</v>
      </c>
      <c r="U430" t="str">
        <f t="shared" si="215"/>
        <v/>
      </c>
      <c r="V430" s="13" t="str">
        <f t="shared" ref="V430" si="231">IF(OR($N$15="Int.",ISBLANK($N$15)),"",IF(AND(U431="NO*",U433="NO*"),"Case 0",IF(U430="VALID",IF(U432="VALID",IF(U431="YES",IF(U433="YES","Case 1","Case 2"),IF(U433="YES","Case 3","Case 4")),IF(U431="YES",IF(U433="YES","Case 5","Case 6"),IF(U433="YES","Case 7","Case 8"))),IF(U432="VALID",IF(U431="YES",IF(U433="YES","Case 9","Case 10"),IF(U433="YES","Case 11","Case 12")),IF(U431="YES",IF(U433="YES","Case 13","Case 14"),IF(U433="YES","Case 15","Case 16"))))))</f>
        <v/>
      </c>
    </row>
    <row r="431" spans="1:22" ht="13.2" customHeight="1" x14ac:dyDescent="0.3">
      <c r="A431" s="28"/>
      <c r="B431" s="28"/>
      <c r="C431" s="28"/>
      <c r="D431" s="28"/>
      <c r="E431" s="28"/>
      <c r="F431" s="28"/>
      <c r="G431" s="37"/>
      <c r="H431" s="28"/>
      <c r="I431" s="28"/>
      <c r="J431" s="28"/>
      <c r="K431" s="28"/>
      <c r="L431" s="28"/>
      <c r="M431" s="28"/>
      <c r="N431" s="28"/>
      <c r="O431" s="29"/>
      <c r="P431" t="str">
        <f t="shared" ref="P431:P433" si="232">IF(D$105="","",D$105)</f>
        <v/>
      </c>
      <c r="Q431" t="s">
        <v>656</v>
      </c>
      <c r="R431" t="s">
        <v>32</v>
      </c>
      <c r="S431" t="s">
        <v>325</v>
      </c>
      <c r="U431" t="str">
        <f t="shared" si="218"/>
        <v/>
      </c>
      <c r="V431" s="13"/>
    </row>
    <row r="432" spans="1:22" ht="13.2" customHeight="1" x14ac:dyDescent="0.3">
      <c r="A432" s="28"/>
      <c r="B432" s="28"/>
      <c r="C432" s="28"/>
      <c r="D432" s="28"/>
      <c r="E432" s="28"/>
      <c r="F432" s="28"/>
      <c r="G432" s="37"/>
      <c r="H432" s="28"/>
      <c r="I432" s="28"/>
      <c r="J432" s="28"/>
      <c r="K432" s="28"/>
      <c r="L432" s="28"/>
      <c r="M432" s="28"/>
      <c r="N432" s="28"/>
      <c r="O432" s="29"/>
      <c r="P432" t="str">
        <f t="shared" si="232"/>
        <v/>
      </c>
      <c r="Q432" t="s">
        <v>657</v>
      </c>
      <c r="R432" t="s">
        <v>25</v>
      </c>
      <c r="S432" t="s">
        <v>325</v>
      </c>
      <c r="U432" t="str">
        <f t="shared" si="215"/>
        <v/>
      </c>
      <c r="V432" s="13"/>
    </row>
    <row r="433" spans="1:22" ht="13.2" customHeight="1" x14ac:dyDescent="0.3">
      <c r="A433" s="28"/>
      <c r="B433" s="28"/>
      <c r="C433" s="28"/>
      <c r="D433" s="28"/>
      <c r="E433" s="28"/>
      <c r="F433" s="28"/>
      <c r="G433" s="37"/>
      <c r="H433" s="28"/>
      <c r="I433" s="28"/>
      <c r="J433" s="28"/>
      <c r="K433" s="28"/>
      <c r="L433" s="28"/>
      <c r="M433" s="28"/>
      <c r="N433" s="28"/>
      <c r="O433" s="29"/>
      <c r="P433" t="str">
        <f t="shared" si="232"/>
        <v/>
      </c>
      <c r="Q433" t="s">
        <v>657</v>
      </c>
      <c r="R433" t="s">
        <v>32</v>
      </c>
      <c r="S433" t="s">
        <v>325</v>
      </c>
      <c r="U433" t="str">
        <f t="shared" si="218"/>
        <v/>
      </c>
      <c r="V433" s="13"/>
    </row>
    <row r="434" spans="1:22" ht="13.2" customHeight="1" x14ac:dyDescent="0.3">
      <c r="A434" s="28"/>
      <c r="B434" s="28"/>
      <c r="C434" s="28"/>
      <c r="D434" s="28"/>
      <c r="E434" s="28"/>
      <c r="F434" s="28"/>
      <c r="G434" s="37"/>
      <c r="H434" s="28"/>
      <c r="I434" s="28"/>
      <c r="J434" s="28"/>
      <c r="K434" s="28"/>
      <c r="L434" s="28"/>
      <c r="M434" s="28"/>
      <c r="N434" s="28"/>
      <c r="O434" s="29"/>
      <c r="P434" t="str">
        <f>IF(D$106="","",D$106)</f>
        <v/>
      </c>
      <c r="Q434" t="s">
        <v>658</v>
      </c>
      <c r="R434" t="s">
        <v>25</v>
      </c>
      <c r="S434" t="s">
        <v>327</v>
      </c>
      <c r="U434" t="str">
        <f t="shared" si="215"/>
        <v/>
      </c>
      <c r="V434" s="13" t="str">
        <f t="shared" ref="V434" si="233">IF(OR($N$15="Int.",ISBLANK($N$15)),"",IF(AND(U435="NO*",U437="NO*"),"Case 0",IF(U434="VALID",IF(U436="VALID",IF(U435="YES",IF(U437="YES","Case 1","Case 2"),IF(U437="YES","Case 3","Case 4")),IF(U435="YES",IF(U437="YES","Case 5","Case 6"),IF(U437="YES","Case 7","Case 8"))),IF(U436="VALID",IF(U435="YES",IF(U437="YES","Case 9","Case 10"),IF(U437="YES","Case 11","Case 12")),IF(U435="YES",IF(U437="YES","Case 13","Case 14"),IF(U437="YES","Case 15","Case 16"))))))</f>
        <v/>
      </c>
    </row>
    <row r="435" spans="1:22" ht="13.2" customHeight="1" x14ac:dyDescent="0.3">
      <c r="A435" s="28"/>
      <c r="B435" s="28"/>
      <c r="C435" s="28"/>
      <c r="D435" s="28"/>
      <c r="E435" s="28"/>
      <c r="F435" s="28"/>
      <c r="G435" s="37"/>
      <c r="H435" s="28"/>
      <c r="I435" s="28"/>
      <c r="J435" s="28"/>
      <c r="K435" s="28"/>
      <c r="L435" s="28"/>
      <c r="M435" s="28"/>
      <c r="N435" s="28"/>
      <c r="O435" s="29"/>
      <c r="P435" t="str">
        <f t="shared" ref="P435:P437" si="234">IF(D$106="","",D$106)</f>
        <v/>
      </c>
      <c r="Q435" t="s">
        <v>658</v>
      </c>
      <c r="R435" t="s">
        <v>32</v>
      </c>
      <c r="S435" t="s">
        <v>327</v>
      </c>
      <c r="U435" t="str">
        <f t="shared" si="218"/>
        <v/>
      </c>
      <c r="V435" s="13"/>
    </row>
    <row r="436" spans="1:22" ht="13.2" customHeight="1" x14ac:dyDescent="0.3">
      <c r="A436" s="28"/>
      <c r="B436" s="28"/>
      <c r="C436" s="28"/>
      <c r="D436" s="28"/>
      <c r="E436" s="28"/>
      <c r="F436" s="28"/>
      <c r="G436" s="37"/>
      <c r="H436" s="28"/>
      <c r="I436" s="28"/>
      <c r="J436" s="28"/>
      <c r="K436" s="28"/>
      <c r="L436" s="28"/>
      <c r="M436" s="28"/>
      <c r="N436" s="28"/>
      <c r="O436" s="29"/>
      <c r="P436" t="str">
        <f t="shared" si="234"/>
        <v/>
      </c>
      <c r="Q436" t="s">
        <v>659</v>
      </c>
      <c r="R436" t="s">
        <v>25</v>
      </c>
      <c r="S436" t="s">
        <v>327</v>
      </c>
      <c r="U436" t="str">
        <f t="shared" si="215"/>
        <v/>
      </c>
      <c r="V436" s="13"/>
    </row>
    <row r="437" spans="1:22" ht="13.2" customHeight="1" x14ac:dyDescent="0.3">
      <c r="A437" s="28"/>
      <c r="B437" s="28"/>
      <c r="C437" s="28"/>
      <c r="D437" s="28"/>
      <c r="E437" s="28"/>
      <c r="F437" s="28"/>
      <c r="G437" s="37"/>
      <c r="H437" s="28"/>
      <c r="I437" s="28"/>
      <c r="J437" s="28"/>
      <c r="K437" s="28"/>
      <c r="L437" s="28"/>
      <c r="M437" s="28"/>
      <c r="N437" s="28"/>
      <c r="O437" s="29"/>
      <c r="P437" t="str">
        <f t="shared" si="234"/>
        <v/>
      </c>
      <c r="Q437" t="s">
        <v>659</v>
      </c>
      <c r="R437" t="s">
        <v>32</v>
      </c>
      <c r="S437" t="s">
        <v>327</v>
      </c>
      <c r="U437" t="str">
        <f t="shared" si="218"/>
        <v/>
      </c>
      <c r="V437" s="13"/>
    </row>
    <row r="438" spans="1:22" ht="13.2" customHeight="1" x14ac:dyDescent="0.3">
      <c r="A438" s="28"/>
      <c r="B438" s="28"/>
      <c r="C438" s="28"/>
      <c r="D438" s="28"/>
      <c r="E438" s="28"/>
      <c r="F438" s="28"/>
      <c r="G438" s="37"/>
      <c r="H438" s="28"/>
      <c r="I438" s="28"/>
      <c r="J438" s="28"/>
      <c r="K438" s="28"/>
      <c r="L438" s="28"/>
      <c r="M438" s="28"/>
      <c r="N438" s="28"/>
      <c r="O438" s="29"/>
      <c r="P438" t="str">
        <f>IF(D$107="","",D$107)</f>
        <v/>
      </c>
      <c r="Q438" t="s">
        <v>660</v>
      </c>
      <c r="R438" t="s">
        <v>25</v>
      </c>
      <c r="S438" t="s">
        <v>330</v>
      </c>
      <c r="U438" t="str">
        <f t="shared" si="215"/>
        <v/>
      </c>
      <c r="V438" s="13" t="str">
        <f t="shared" ref="V438" si="235">IF(OR($N$15="Int.",ISBLANK($N$15)),"",IF(AND(U439="NO*",U441="NO*"),"Case 0",IF(U438="VALID",IF(U440="VALID",IF(U439="YES",IF(U441="YES","Case 1","Case 2"),IF(U441="YES","Case 3","Case 4")),IF(U439="YES",IF(U441="YES","Case 5","Case 6"),IF(U441="YES","Case 7","Case 8"))),IF(U440="VALID",IF(U439="YES",IF(U441="YES","Case 9","Case 10"),IF(U441="YES","Case 11","Case 12")),IF(U439="YES",IF(U441="YES","Case 13","Case 14"),IF(U441="YES","Case 15","Case 16"))))))</f>
        <v/>
      </c>
    </row>
    <row r="439" spans="1:22" ht="13.2" customHeight="1" x14ac:dyDescent="0.3">
      <c r="A439" s="28"/>
      <c r="B439" s="28"/>
      <c r="C439" s="28"/>
      <c r="D439" s="28"/>
      <c r="E439" s="28"/>
      <c r="F439" s="28"/>
      <c r="G439" s="37"/>
      <c r="H439" s="28"/>
      <c r="I439" s="28"/>
      <c r="J439" s="28"/>
      <c r="K439" s="28"/>
      <c r="L439" s="28"/>
      <c r="M439" s="28"/>
      <c r="N439" s="28"/>
      <c r="O439" s="29"/>
      <c r="P439" t="str">
        <f t="shared" ref="P439:P441" si="236">IF(D$107="","",D$107)</f>
        <v/>
      </c>
      <c r="Q439" t="s">
        <v>660</v>
      </c>
      <c r="R439" t="s">
        <v>32</v>
      </c>
      <c r="S439" t="s">
        <v>330</v>
      </c>
      <c r="U439" t="str">
        <f t="shared" si="218"/>
        <v/>
      </c>
      <c r="V439" s="13"/>
    </row>
    <row r="440" spans="1:22" ht="13.2" customHeight="1" x14ac:dyDescent="0.3">
      <c r="A440" s="28"/>
      <c r="B440" s="28"/>
      <c r="C440" s="28"/>
      <c r="D440" s="28"/>
      <c r="E440" s="28"/>
      <c r="F440" s="28"/>
      <c r="G440" s="37"/>
      <c r="H440" s="28"/>
      <c r="I440" s="28"/>
      <c r="J440" s="28"/>
      <c r="K440" s="28"/>
      <c r="L440" s="28"/>
      <c r="M440" s="28"/>
      <c r="N440" s="28"/>
      <c r="O440" s="29"/>
      <c r="P440" t="str">
        <f t="shared" si="236"/>
        <v/>
      </c>
      <c r="Q440" t="s">
        <v>661</v>
      </c>
      <c r="R440" t="s">
        <v>25</v>
      </c>
      <c r="S440" t="s">
        <v>330</v>
      </c>
      <c r="U440" t="str">
        <f t="shared" si="215"/>
        <v/>
      </c>
      <c r="V440" s="13"/>
    </row>
    <row r="441" spans="1:22" ht="13.2" customHeight="1" x14ac:dyDescent="0.3">
      <c r="A441" s="28"/>
      <c r="B441" s="28"/>
      <c r="C441" s="28"/>
      <c r="D441" s="28"/>
      <c r="E441" s="28"/>
      <c r="F441" s="28"/>
      <c r="G441" s="37"/>
      <c r="H441" s="28"/>
      <c r="I441" s="28"/>
      <c r="J441" s="28"/>
      <c r="K441" s="28"/>
      <c r="L441" s="28"/>
      <c r="M441" s="28"/>
      <c r="N441" s="28"/>
      <c r="O441" s="29"/>
      <c r="P441" t="str">
        <f t="shared" si="236"/>
        <v/>
      </c>
      <c r="Q441" t="s">
        <v>661</v>
      </c>
      <c r="R441" t="s">
        <v>32</v>
      </c>
      <c r="S441" t="s">
        <v>330</v>
      </c>
      <c r="U441" t="str">
        <f t="shared" si="218"/>
        <v/>
      </c>
      <c r="V441" s="13"/>
    </row>
    <row r="442" spans="1:22" ht="13.2" customHeight="1" x14ac:dyDescent="0.3">
      <c r="A442" s="28"/>
      <c r="B442" s="28"/>
      <c r="C442" s="28"/>
      <c r="D442" s="28"/>
      <c r="E442" s="28"/>
      <c r="F442" s="28"/>
      <c r="G442" s="37"/>
      <c r="H442" s="28"/>
      <c r="I442" s="28"/>
      <c r="J442" s="28"/>
      <c r="K442" s="28"/>
      <c r="L442" s="28"/>
      <c r="M442" s="28"/>
      <c r="N442" s="28"/>
      <c r="O442" s="29"/>
      <c r="P442" t="str">
        <f>IF(D$108="","",D$108)</f>
        <v/>
      </c>
      <c r="Q442" t="s">
        <v>662</v>
      </c>
      <c r="R442" t="s">
        <v>25</v>
      </c>
      <c r="S442" t="s">
        <v>332</v>
      </c>
      <c r="U442" t="str">
        <f t="shared" si="215"/>
        <v/>
      </c>
      <c r="V442" s="13" t="str">
        <f t="shared" ref="V442" si="237">IF(OR($N$15="Int.",ISBLANK($N$15)),"",IF(AND(U443="NO*",U445="NO*"),"Case 0",IF(U442="VALID",IF(U444="VALID",IF(U443="YES",IF(U445="YES","Case 1","Case 2"),IF(U445="YES","Case 3","Case 4")),IF(U443="YES",IF(U445="YES","Case 5","Case 6"),IF(U445="YES","Case 7","Case 8"))),IF(U444="VALID",IF(U443="YES",IF(U445="YES","Case 9","Case 10"),IF(U445="YES","Case 11","Case 12")),IF(U443="YES",IF(U445="YES","Case 13","Case 14"),IF(U445="YES","Case 15","Case 16"))))))</f>
        <v/>
      </c>
    </row>
    <row r="443" spans="1:22" ht="13.2" customHeight="1" x14ac:dyDescent="0.3">
      <c r="A443" s="28"/>
      <c r="B443" s="28"/>
      <c r="C443" s="28"/>
      <c r="D443" s="28"/>
      <c r="E443" s="28"/>
      <c r="F443" s="28"/>
      <c r="G443" s="37"/>
      <c r="H443" s="28"/>
      <c r="I443" s="28"/>
      <c r="J443" s="28"/>
      <c r="K443" s="28"/>
      <c r="L443" s="28"/>
      <c r="M443" s="28"/>
      <c r="N443" s="28"/>
      <c r="O443" s="29"/>
      <c r="P443" t="str">
        <f t="shared" ref="P443:P445" si="238">IF(D$108="","",D$108)</f>
        <v/>
      </c>
      <c r="Q443" t="s">
        <v>662</v>
      </c>
      <c r="R443" t="s">
        <v>32</v>
      </c>
      <c r="S443" t="s">
        <v>332</v>
      </c>
      <c r="U443" t="str">
        <f t="shared" si="218"/>
        <v/>
      </c>
      <c r="V443" s="13"/>
    </row>
    <row r="444" spans="1:22" ht="13.2" customHeight="1" x14ac:dyDescent="0.3">
      <c r="A444" s="28"/>
      <c r="B444" s="28"/>
      <c r="C444" s="28"/>
      <c r="D444" s="28"/>
      <c r="E444" s="28"/>
      <c r="F444" s="28"/>
      <c r="G444" s="37"/>
      <c r="H444" s="28"/>
      <c r="I444" s="28"/>
      <c r="J444" s="28"/>
      <c r="K444" s="28"/>
      <c r="L444" s="28"/>
      <c r="M444" s="28"/>
      <c r="N444" s="28"/>
      <c r="O444" s="29"/>
      <c r="P444" t="str">
        <f t="shared" si="238"/>
        <v/>
      </c>
      <c r="Q444" t="s">
        <v>663</v>
      </c>
      <c r="R444" t="s">
        <v>25</v>
      </c>
      <c r="S444" t="s">
        <v>332</v>
      </c>
      <c r="U444" t="str">
        <f t="shared" si="215"/>
        <v/>
      </c>
      <c r="V444" s="13"/>
    </row>
    <row r="445" spans="1:22" ht="13.2" customHeight="1" x14ac:dyDescent="0.3">
      <c r="A445" s="28"/>
      <c r="B445" s="28"/>
      <c r="C445" s="28"/>
      <c r="D445" s="28"/>
      <c r="E445" s="28"/>
      <c r="F445" s="28"/>
      <c r="G445" s="37"/>
      <c r="H445" s="28"/>
      <c r="I445" s="28"/>
      <c r="J445" s="28"/>
      <c r="K445" s="28"/>
      <c r="L445" s="28"/>
      <c r="M445" s="28"/>
      <c r="N445" s="28"/>
      <c r="O445" s="29"/>
      <c r="P445" t="str">
        <f t="shared" si="238"/>
        <v/>
      </c>
      <c r="Q445" t="s">
        <v>663</v>
      </c>
      <c r="R445" t="s">
        <v>32</v>
      </c>
      <c r="S445" t="s">
        <v>332</v>
      </c>
      <c r="U445" t="str">
        <f t="shared" si="218"/>
        <v/>
      </c>
      <c r="V445" s="13"/>
    </row>
    <row r="446" spans="1:22" ht="13.2" customHeight="1" x14ac:dyDescent="0.3">
      <c r="A446" s="28"/>
      <c r="B446" s="28"/>
      <c r="C446" s="28"/>
      <c r="D446" s="28"/>
      <c r="E446" s="28"/>
      <c r="F446" s="28"/>
      <c r="G446" s="37"/>
      <c r="H446" s="28"/>
      <c r="I446" s="28"/>
      <c r="J446" s="28"/>
      <c r="K446" s="28"/>
      <c r="L446" s="28"/>
      <c r="M446" s="28"/>
      <c r="N446" s="28"/>
      <c r="O446" s="29"/>
      <c r="P446" t="str">
        <f>IF(D$109="","",D$109)</f>
        <v/>
      </c>
      <c r="Q446" t="s">
        <v>664</v>
      </c>
      <c r="R446" t="s">
        <v>25</v>
      </c>
      <c r="S446" t="s">
        <v>335</v>
      </c>
      <c r="U446" t="str">
        <f t="shared" si="215"/>
        <v/>
      </c>
      <c r="V446" s="13" t="str">
        <f t="shared" ref="V446" si="239">IF(OR($N$15="Int.",ISBLANK($N$15)),"",IF(AND(U447="NO*",U449="NO*"),"Case 0",IF(U446="VALID",IF(U448="VALID",IF(U447="YES",IF(U449="YES","Case 1","Case 2"),IF(U449="YES","Case 3","Case 4")),IF(U447="YES",IF(U449="YES","Case 5","Case 6"),IF(U449="YES","Case 7","Case 8"))),IF(U448="VALID",IF(U447="YES",IF(U449="YES","Case 9","Case 10"),IF(U449="YES","Case 11","Case 12")),IF(U447="YES",IF(U449="YES","Case 13","Case 14"),IF(U449="YES","Case 15","Case 16"))))))</f>
        <v/>
      </c>
    </row>
    <row r="447" spans="1:22" ht="13.2" customHeight="1" x14ac:dyDescent="0.3">
      <c r="A447" s="28"/>
      <c r="B447" s="28"/>
      <c r="C447" s="28"/>
      <c r="D447" s="28"/>
      <c r="E447" s="28"/>
      <c r="F447" s="28"/>
      <c r="G447" s="37"/>
      <c r="H447" s="28"/>
      <c r="I447" s="28"/>
      <c r="J447" s="28"/>
      <c r="K447" s="28"/>
      <c r="L447" s="28"/>
      <c r="M447" s="28"/>
      <c r="N447" s="28"/>
      <c r="O447" s="29"/>
      <c r="P447" t="str">
        <f t="shared" ref="P447:P449" si="240">IF(D$109="","",D$109)</f>
        <v/>
      </c>
      <c r="Q447" t="s">
        <v>664</v>
      </c>
      <c r="R447" t="s">
        <v>32</v>
      </c>
      <c r="S447" t="s">
        <v>335</v>
      </c>
      <c r="U447" t="str">
        <f t="shared" si="218"/>
        <v/>
      </c>
      <c r="V447" s="13"/>
    </row>
    <row r="448" spans="1:22" ht="13.2" customHeight="1" x14ac:dyDescent="0.3">
      <c r="A448" s="28"/>
      <c r="B448" s="28"/>
      <c r="C448" s="28"/>
      <c r="D448" s="28"/>
      <c r="E448" s="28"/>
      <c r="F448" s="28"/>
      <c r="G448" s="37"/>
      <c r="H448" s="28"/>
      <c r="I448" s="28"/>
      <c r="J448" s="28"/>
      <c r="K448" s="28"/>
      <c r="L448" s="28"/>
      <c r="M448" s="28"/>
      <c r="N448" s="28"/>
      <c r="O448" s="29"/>
      <c r="P448" t="str">
        <f t="shared" si="240"/>
        <v/>
      </c>
      <c r="Q448" t="s">
        <v>665</v>
      </c>
      <c r="R448" t="s">
        <v>25</v>
      </c>
      <c r="S448" t="s">
        <v>335</v>
      </c>
      <c r="U448" t="str">
        <f t="shared" si="215"/>
        <v/>
      </c>
      <c r="V448" s="13"/>
    </row>
    <row r="449" spans="1:22" ht="13.2" customHeight="1" x14ac:dyDescent="0.3">
      <c r="A449" s="28"/>
      <c r="B449" s="28"/>
      <c r="C449" s="28"/>
      <c r="D449" s="28"/>
      <c r="E449" s="28"/>
      <c r="F449" s="28"/>
      <c r="G449" s="37"/>
      <c r="H449" s="28"/>
      <c r="I449" s="28"/>
      <c r="J449" s="28"/>
      <c r="K449" s="28"/>
      <c r="L449" s="28"/>
      <c r="M449" s="28"/>
      <c r="N449" s="28"/>
      <c r="O449" s="29"/>
      <c r="P449" t="str">
        <f t="shared" si="240"/>
        <v/>
      </c>
      <c r="Q449" t="s">
        <v>665</v>
      </c>
      <c r="R449" t="s">
        <v>32</v>
      </c>
      <c r="S449" t="s">
        <v>335</v>
      </c>
      <c r="U449" t="str">
        <f t="shared" si="218"/>
        <v/>
      </c>
      <c r="V449" s="13"/>
    </row>
    <row r="450" spans="1:22" ht="13.2" customHeight="1" x14ac:dyDescent="0.3">
      <c r="A450" s="28"/>
      <c r="B450" s="28"/>
      <c r="C450" s="28"/>
      <c r="D450" s="28"/>
      <c r="E450" s="28"/>
      <c r="F450" s="28"/>
      <c r="G450" s="37"/>
      <c r="H450" s="28"/>
      <c r="I450" s="28"/>
      <c r="J450" s="28"/>
      <c r="K450" s="28"/>
      <c r="L450" s="28"/>
      <c r="M450" s="28"/>
      <c r="N450" s="28"/>
      <c r="O450" s="29"/>
      <c r="P450" t="str">
        <f>IF(D$110="","",D$110)</f>
        <v/>
      </c>
      <c r="Q450" t="s">
        <v>666</v>
      </c>
      <c r="R450" t="s">
        <v>25</v>
      </c>
      <c r="S450" t="s">
        <v>337</v>
      </c>
      <c r="U450" t="str">
        <f t="shared" si="215"/>
        <v/>
      </c>
      <c r="V450" s="13" t="str">
        <f t="shared" ref="V450" si="241">IF(OR($N$15="Int.",ISBLANK($N$15)),"",IF(AND(U451="NO*",U453="NO*"),"Case 0",IF(U450="VALID",IF(U452="VALID",IF(U451="YES",IF(U453="YES","Case 1","Case 2"),IF(U453="YES","Case 3","Case 4")),IF(U451="YES",IF(U453="YES","Case 5","Case 6"),IF(U453="YES","Case 7","Case 8"))),IF(U452="VALID",IF(U451="YES",IF(U453="YES","Case 9","Case 10"),IF(U453="YES","Case 11","Case 12")),IF(U451="YES",IF(U453="YES","Case 13","Case 14"),IF(U453="YES","Case 15","Case 16"))))))</f>
        <v/>
      </c>
    </row>
    <row r="451" spans="1:22" ht="13.2" customHeight="1" x14ac:dyDescent="0.3">
      <c r="A451" s="28"/>
      <c r="B451" s="28"/>
      <c r="C451" s="28"/>
      <c r="D451" s="28"/>
      <c r="E451" s="28"/>
      <c r="F451" s="28"/>
      <c r="G451" s="37"/>
      <c r="H451" s="28"/>
      <c r="I451" s="28"/>
      <c r="J451" s="28"/>
      <c r="K451" s="28"/>
      <c r="L451" s="28"/>
      <c r="M451" s="28"/>
      <c r="N451" s="28"/>
      <c r="O451" s="29"/>
      <c r="P451" t="str">
        <f t="shared" ref="P451:P453" si="242">IF(D$110="","",D$110)</f>
        <v/>
      </c>
      <c r="Q451" t="s">
        <v>666</v>
      </c>
      <c r="R451" t="s">
        <v>32</v>
      </c>
      <c r="S451" t="s">
        <v>337</v>
      </c>
      <c r="U451" t="str">
        <f t="shared" si="218"/>
        <v/>
      </c>
      <c r="V451" s="13"/>
    </row>
    <row r="452" spans="1:22" ht="13.2" customHeight="1" x14ac:dyDescent="0.3">
      <c r="A452" s="28"/>
      <c r="B452" s="28"/>
      <c r="C452" s="28"/>
      <c r="D452" s="28"/>
      <c r="E452" s="28"/>
      <c r="F452" s="28"/>
      <c r="G452" s="37"/>
      <c r="H452" s="28"/>
      <c r="I452" s="28"/>
      <c r="J452" s="28"/>
      <c r="K452" s="28"/>
      <c r="L452" s="28"/>
      <c r="M452" s="28"/>
      <c r="N452" s="28"/>
      <c r="O452" s="29"/>
      <c r="P452" t="str">
        <f t="shared" si="242"/>
        <v/>
      </c>
      <c r="Q452" t="s">
        <v>667</v>
      </c>
      <c r="R452" t="s">
        <v>25</v>
      </c>
      <c r="S452" t="s">
        <v>337</v>
      </c>
      <c r="U452" t="str">
        <f t="shared" si="215"/>
        <v/>
      </c>
      <c r="V452" s="13"/>
    </row>
    <row r="453" spans="1:22" ht="13.2" customHeight="1" x14ac:dyDescent="0.3">
      <c r="A453" s="28"/>
      <c r="B453" s="28"/>
      <c r="C453" s="28"/>
      <c r="D453" s="28"/>
      <c r="E453" s="28"/>
      <c r="F453" s="28"/>
      <c r="G453" s="37"/>
      <c r="H453" s="28"/>
      <c r="I453" s="28"/>
      <c r="J453" s="28"/>
      <c r="K453" s="28"/>
      <c r="L453" s="28"/>
      <c r="M453" s="28"/>
      <c r="N453" s="28"/>
      <c r="O453" s="29"/>
      <c r="P453" t="str">
        <f t="shared" si="242"/>
        <v/>
      </c>
      <c r="Q453" t="s">
        <v>667</v>
      </c>
      <c r="R453" t="s">
        <v>32</v>
      </c>
      <c r="S453" t="s">
        <v>337</v>
      </c>
      <c r="U453" t="str">
        <f t="shared" si="218"/>
        <v/>
      </c>
      <c r="V453" s="13"/>
    </row>
    <row r="454" spans="1:22" ht="13.2" customHeight="1" x14ac:dyDescent="0.3">
      <c r="A454" s="28"/>
      <c r="B454" s="28"/>
      <c r="C454" s="28"/>
      <c r="D454" s="28"/>
      <c r="E454" s="28"/>
      <c r="F454" s="28"/>
      <c r="G454" s="37"/>
      <c r="H454" s="28"/>
      <c r="I454" s="28"/>
      <c r="J454" s="28"/>
      <c r="K454" s="28"/>
      <c r="L454" s="28"/>
      <c r="M454" s="28"/>
      <c r="N454" s="28"/>
      <c r="O454" s="29"/>
      <c r="P454" t="str">
        <f>IF(D$111="","",D$111)</f>
        <v/>
      </c>
      <c r="Q454" t="s">
        <v>668</v>
      </c>
      <c r="R454" t="s">
        <v>25</v>
      </c>
      <c r="S454" t="s">
        <v>340</v>
      </c>
      <c r="U454" t="str">
        <f t="shared" si="215"/>
        <v/>
      </c>
      <c r="V454" s="13" t="str">
        <f t="shared" ref="V454" si="243">IF(OR($N$15="Int.",ISBLANK($N$15)),"",IF(AND(U455="NO*",U457="NO*"),"Case 0",IF(U454="VALID",IF(U456="VALID",IF(U455="YES",IF(U457="YES","Case 1","Case 2"),IF(U457="YES","Case 3","Case 4")),IF(U455="YES",IF(U457="YES","Case 5","Case 6"),IF(U457="YES","Case 7","Case 8"))),IF(U456="VALID",IF(U455="YES",IF(U457="YES","Case 9","Case 10"),IF(U457="YES","Case 11","Case 12")),IF(U455="YES",IF(U457="YES","Case 13","Case 14"),IF(U457="YES","Case 15","Case 16"))))))</f>
        <v/>
      </c>
    </row>
    <row r="455" spans="1:22" ht="13.2" customHeight="1" x14ac:dyDescent="0.3">
      <c r="A455" s="28"/>
      <c r="B455" s="28"/>
      <c r="C455" s="28"/>
      <c r="D455" s="28"/>
      <c r="E455" s="28"/>
      <c r="F455" s="28"/>
      <c r="G455" s="37"/>
      <c r="H455" s="28"/>
      <c r="I455" s="28"/>
      <c r="J455" s="28"/>
      <c r="K455" s="28"/>
      <c r="L455" s="28"/>
      <c r="M455" s="28"/>
      <c r="N455" s="28"/>
      <c r="O455" s="29"/>
      <c r="P455" t="str">
        <f t="shared" ref="P455:P457" si="244">IF(D$111="","",D$111)</f>
        <v/>
      </c>
      <c r="Q455" t="s">
        <v>668</v>
      </c>
      <c r="R455" t="s">
        <v>32</v>
      </c>
      <c r="S455" t="s">
        <v>340</v>
      </c>
      <c r="U455" t="str">
        <f t="shared" si="218"/>
        <v/>
      </c>
      <c r="V455" s="13"/>
    </row>
    <row r="456" spans="1:22" ht="13.2" customHeight="1" x14ac:dyDescent="0.3">
      <c r="A456" s="28"/>
      <c r="B456" s="28"/>
      <c r="C456" s="28"/>
      <c r="D456" s="28"/>
      <c r="E456" s="28"/>
      <c r="F456" s="28"/>
      <c r="G456" s="37"/>
      <c r="H456" s="28"/>
      <c r="I456" s="28"/>
      <c r="J456" s="28"/>
      <c r="K456" s="28"/>
      <c r="L456" s="28"/>
      <c r="M456" s="28"/>
      <c r="N456" s="28"/>
      <c r="O456" s="29"/>
      <c r="P456" t="str">
        <f t="shared" si="244"/>
        <v/>
      </c>
      <c r="Q456" t="s">
        <v>669</v>
      </c>
      <c r="R456" t="s">
        <v>25</v>
      </c>
      <c r="S456" t="s">
        <v>340</v>
      </c>
      <c r="U456" t="str">
        <f t="shared" si="215"/>
        <v/>
      </c>
      <c r="V456" s="13"/>
    </row>
    <row r="457" spans="1:22" ht="13.2" customHeight="1" x14ac:dyDescent="0.3">
      <c r="A457" s="28"/>
      <c r="B457" s="28"/>
      <c r="C457" s="28"/>
      <c r="D457" s="28"/>
      <c r="E457" s="28"/>
      <c r="F457" s="28"/>
      <c r="G457" s="37"/>
      <c r="H457" s="28"/>
      <c r="I457" s="28"/>
      <c r="J457" s="28"/>
      <c r="K457" s="28"/>
      <c r="L457" s="28"/>
      <c r="M457" s="28"/>
      <c r="N457" s="28"/>
      <c r="O457" s="29"/>
      <c r="P457" t="str">
        <f t="shared" si="244"/>
        <v/>
      </c>
      <c r="Q457" t="s">
        <v>669</v>
      </c>
      <c r="R457" t="s">
        <v>32</v>
      </c>
      <c r="S457" t="s">
        <v>340</v>
      </c>
      <c r="U457" t="str">
        <f t="shared" si="218"/>
        <v/>
      </c>
      <c r="V457" s="13"/>
    </row>
    <row r="458" spans="1:22" ht="13.2" customHeight="1" x14ac:dyDescent="0.3">
      <c r="A458" s="28"/>
      <c r="B458" s="28"/>
      <c r="C458" s="28"/>
      <c r="D458" s="28"/>
      <c r="E458" s="28"/>
      <c r="F458" s="28"/>
      <c r="G458" s="37"/>
      <c r="H458" s="28"/>
      <c r="I458" s="28"/>
      <c r="J458" s="28"/>
      <c r="K458" s="28"/>
      <c r="L458" s="28"/>
      <c r="M458" s="28"/>
      <c r="N458" s="28"/>
      <c r="O458" s="29"/>
      <c r="P458" t="str">
        <f>IF(D$112="","",D$112)</f>
        <v/>
      </c>
      <c r="Q458" t="s">
        <v>670</v>
      </c>
      <c r="R458" t="s">
        <v>25</v>
      </c>
      <c r="S458" t="s">
        <v>342</v>
      </c>
      <c r="U458" t="str">
        <f t="shared" si="215"/>
        <v/>
      </c>
      <c r="V458" s="13" t="str">
        <f t="shared" ref="V458" si="245">IF(OR($N$15="Int.",ISBLANK($N$15)),"",IF(AND(U459="NO*",U461="NO*"),"Case 0",IF(U458="VALID",IF(U460="VALID",IF(U459="YES",IF(U461="YES","Case 1","Case 2"),IF(U461="YES","Case 3","Case 4")),IF(U459="YES",IF(U461="YES","Case 5","Case 6"),IF(U461="YES","Case 7","Case 8"))),IF(U460="VALID",IF(U459="YES",IF(U461="YES","Case 9","Case 10"),IF(U461="YES","Case 11","Case 12")),IF(U459="YES",IF(U461="YES","Case 13","Case 14"),IF(U461="YES","Case 15","Case 16"))))))</f>
        <v/>
      </c>
    </row>
    <row r="459" spans="1:22" ht="13.2" customHeight="1" x14ac:dyDescent="0.3">
      <c r="A459" s="28"/>
      <c r="B459" s="28"/>
      <c r="C459" s="28"/>
      <c r="D459" s="28"/>
      <c r="E459" s="28"/>
      <c r="F459" s="28"/>
      <c r="G459" s="37"/>
      <c r="H459" s="28"/>
      <c r="I459" s="28"/>
      <c r="J459" s="28"/>
      <c r="K459" s="28"/>
      <c r="L459" s="28"/>
      <c r="M459" s="28"/>
      <c r="N459" s="28"/>
      <c r="O459" s="29"/>
      <c r="P459" t="str">
        <f t="shared" ref="P459:P461" si="246">IF(D$112="","",D$112)</f>
        <v/>
      </c>
      <c r="Q459" t="s">
        <v>670</v>
      </c>
      <c r="R459" t="s">
        <v>32</v>
      </c>
      <c r="S459" t="s">
        <v>342</v>
      </c>
      <c r="U459" t="str">
        <f t="shared" si="218"/>
        <v/>
      </c>
      <c r="V459" s="13"/>
    </row>
    <row r="460" spans="1:22" ht="13.2" customHeight="1" x14ac:dyDescent="0.3">
      <c r="A460" s="28"/>
      <c r="B460" s="28"/>
      <c r="C460" s="28"/>
      <c r="D460" s="28"/>
      <c r="E460" s="28"/>
      <c r="F460" s="28"/>
      <c r="G460" s="37"/>
      <c r="H460" s="28"/>
      <c r="I460" s="28"/>
      <c r="J460" s="28"/>
      <c r="K460" s="28"/>
      <c r="L460" s="28"/>
      <c r="M460" s="28"/>
      <c r="N460" s="28"/>
      <c r="O460" s="29"/>
      <c r="P460" t="str">
        <f t="shared" si="246"/>
        <v/>
      </c>
      <c r="Q460" t="s">
        <v>671</v>
      </c>
      <c r="R460" t="s">
        <v>25</v>
      </c>
      <c r="S460" t="s">
        <v>342</v>
      </c>
      <c r="U460" t="str">
        <f t="shared" si="215"/>
        <v/>
      </c>
      <c r="V460" s="13"/>
    </row>
    <row r="461" spans="1:22" ht="13.2" customHeight="1" x14ac:dyDescent="0.3">
      <c r="A461" s="28"/>
      <c r="B461" s="28"/>
      <c r="C461" s="28"/>
      <c r="D461" s="28"/>
      <c r="E461" s="28"/>
      <c r="F461" s="28"/>
      <c r="G461" s="37"/>
      <c r="H461" s="28"/>
      <c r="I461" s="28"/>
      <c r="J461" s="28"/>
      <c r="K461" s="28"/>
      <c r="L461" s="28"/>
      <c r="M461" s="28"/>
      <c r="N461" s="28"/>
      <c r="O461" s="29"/>
      <c r="P461" t="str">
        <f t="shared" si="246"/>
        <v/>
      </c>
      <c r="Q461" t="s">
        <v>671</v>
      </c>
      <c r="R461" t="s">
        <v>32</v>
      </c>
      <c r="S461" t="s">
        <v>342</v>
      </c>
      <c r="U461" t="str">
        <f t="shared" si="218"/>
        <v/>
      </c>
      <c r="V461" s="13"/>
    </row>
    <row r="462" spans="1:22" ht="13.2" customHeight="1" x14ac:dyDescent="0.3">
      <c r="A462" s="28"/>
      <c r="B462" s="28"/>
      <c r="C462" s="28"/>
      <c r="D462" s="28"/>
      <c r="E462" s="28"/>
      <c r="F462" s="28"/>
      <c r="G462" s="37"/>
      <c r="H462" s="28"/>
      <c r="I462" s="28"/>
      <c r="J462" s="28"/>
      <c r="K462" s="28"/>
      <c r="L462" s="28"/>
      <c r="M462" s="28"/>
      <c r="N462" s="28"/>
      <c r="O462" s="29"/>
      <c r="P462" t="str">
        <f>IF(D$113="","",D$113)</f>
        <v/>
      </c>
      <c r="Q462" t="s">
        <v>672</v>
      </c>
      <c r="R462" t="s">
        <v>25</v>
      </c>
      <c r="S462" t="s">
        <v>345</v>
      </c>
      <c r="U462" t="str">
        <f t="shared" si="215"/>
        <v/>
      </c>
      <c r="V462" s="13" t="str">
        <f t="shared" ref="V462" si="247">IF(OR($N$15="Int.",ISBLANK($N$15)),"",IF(AND(U463="NO*",U465="NO*"),"Case 0",IF(U462="VALID",IF(U464="VALID",IF(U463="YES",IF(U465="YES","Case 1","Case 2"),IF(U465="YES","Case 3","Case 4")),IF(U463="YES",IF(U465="YES","Case 5","Case 6"),IF(U465="YES","Case 7","Case 8"))),IF(U464="VALID",IF(U463="YES",IF(U465="YES","Case 9","Case 10"),IF(U465="YES","Case 11","Case 12")),IF(U463="YES",IF(U465="YES","Case 13","Case 14"),IF(U465="YES","Case 15","Case 16"))))))</f>
        <v/>
      </c>
    </row>
    <row r="463" spans="1:22" ht="13.2" customHeight="1" x14ac:dyDescent="0.3">
      <c r="A463" s="28"/>
      <c r="B463" s="28"/>
      <c r="C463" s="28"/>
      <c r="D463" s="28"/>
      <c r="E463" s="28"/>
      <c r="F463" s="28"/>
      <c r="G463" s="37"/>
      <c r="H463" s="28"/>
      <c r="I463" s="28"/>
      <c r="J463" s="28"/>
      <c r="K463" s="28"/>
      <c r="L463" s="28"/>
      <c r="M463" s="28"/>
      <c r="N463" s="28"/>
      <c r="O463" s="29"/>
      <c r="P463" t="str">
        <f t="shared" ref="P463:P465" si="248">IF(D$113="","",D$113)</f>
        <v/>
      </c>
      <c r="Q463" t="s">
        <v>672</v>
      </c>
      <c r="R463" t="s">
        <v>32</v>
      </c>
      <c r="S463" t="s">
        <v>345</v>
      </c>
      <c r="U463" t="str">
        <f t="shared" si="218"/>
        <v/>
      </c>
      <c r="V463" s="13"/>
    </row>
    <row r="464" spans="1:22" ht="13.2" customHeight="1" x14ac:dyDescent="0.3">
      <c r="A464" s="28"/>
      <c r="B464" s="28"/>
      <c r="C464" s="28"/>
      <c r="D464" s="28"/>
      <c r="E464" s="28"/>
      <c r="F464" s="28"/>
      <c r="G464" s="37"/>
      <c r="H464" s="28"/>
      <c r="I464" s="28"/>
      <c r="J464" s="28"/>
      <c r="K464" s="28"/>
      <c r="L464" s="28"/>
      <c r="M464" s="28"/>
      <c r="N464" s="28"/>
      <c r="O464" s="29"/>
      <c r="P464" t="str">
        <f t="shared" si="248"/>
        <v/>
      </c>
      <c r="Q464" t="s">
        <v>673</v>
      </c>
      <c r="R464" t="s">
        <v>25</v>
      </c>
      <c r="S464" t="s">
        <v>345</v>
      </c>
      <c r="U464" t="str">
        <f t="shared" si="215"/>
        <v/>
      </c>
      <c r="V464" s="13"/>
    </row>
    <row r="465" spans="1:22" ht="13.2" customHeight="1" x14ac:dyDescent="0.3">
      <c r="A465" s="28"/>
      <c r="B465" s="28"/>
      <c r="C465" s="28"/>
      <c r="D465" s="28"/>
      <c r="E465" s="28"/>
      <c r="F465" s="28"/>
      <c r="G465" s="37"/>
      <c r="H465" s="28"/>
      <c r="I465" s="28"/>
      <c r="J465" s="28"/>
      <c r="K465" s="28"/>
      <c r="L465" s="28"/>
      <c r="M465" s="28"/>
      <c r="N465" s="28"/>
      <c r="O465" s="29"/>
      <c r="P465" t="str">
        <f t="shared" si="248"/>
        <v/>
      </c>
      <c r="Q465" t="s">
        <v>673</v>
      </c>
      <c r="R465" t="s">
        <v>32</v>
      </c>
      <c r="S465" t="s">
        <v>345</v>
      </c>
      <c r="U465" t="str">
        <f t="shared" si="218"/>
        <v/>
      </c>
      <c r="V465" s="13"/>
    </row>
    <row r="466" spans="1:22" ht="13.2" customHeight="1" x14ac:dyDescent="0.3">
      <c r="A466" s="28"/>
      <c r="B466" s="28"/>
      <c r="C466" s="28"/>
      <c r="D466" s="28"/>
      <c r="E466" s="28"/>
      <c r="F466" s="28"/>
      <c r="G466" s="37"/>
      <c r="H466" s="28"/>
      <c r="I466" s="28"/>
      <c r="J466" s="28"/>
      <c r="K466" s="28"/>
      <c r="L466" s="28"/>
      <c r="M466" s="28"/>
      <c r="N466" s="28"/>
      <c r="O466" s="29"/>
      <c r="P466" t="str">
        <f>IF(D$114="","",D$114)</f>
        <v/>
      </c>
      <c r="Q466" t="s">
        <v>674</v>
      </c>
      <c r="R466" t="s">
        <v>25</v>
      </c>
      <c r="S466" t="s">
        <v>347</v>
      </c>
      <c r="U466" t="str">
        <f t="shared" ref="U466:U528" si="249">IF($T$1&lt;&gt;"Cq","",IF(T466="","INVALID",IF(T466&lt;33,"VALID","INVALID")))</f>
        <v/>
      </c>
      <c r="V466" s="13" t="str">
        <f t="shared" ref="V466" si="250">IF(OR($N$15="Int.",ISBLANK($N$15)),"",IF(AND(U467="NO*",U469="NO*"),"Case 0",IF(U466="VALID",IF(U468="VALID",IF(U467="YES",IF(U469="YES","Case 1","Case 2"),IF(U469="YES","Case 3","Case 4")),IF(U467="YES",IF(U469="YES","Case 5","Case 6"),IF(U469="YES","Case 7","Case 8"))),IF(U468="VALID",IF(U467="YES",IF(U469="YES","Case 9","Case 10"),IF(U469="YES","Case 11","Case 12")),IF(U467="YES",IF(U469="YES","Case 13","Case 14"),IF(U469="YES","Case 15","Case 16"))))))</f>
        <v/>
      </c>
    </row>
    <row r="467" spans="1:22" ht="13.2" customHeight="1" x14ac:dyDescent="0.3">
      <c r="A467" s="28"/>
      <c r="B467" s="28"/>
      <c r="C467" s="28"/>
      <c r="D467" s="28"/>
      <c r="E467" s="28"/>
      <c r="F467" s="28"/>
      <c r="G467" s="37"/>
      <c r="H467" s="28"/>
      <c r="I467" s="28"/>
      <c r="J467" s="28"/>
      <c r="K467" s="28"/>
      <c r="L467" s="28"/>
      <c r="M467" s="28"/>
      <c r="N467" s="28"/>
      <c r="O467" s="29"/>
      <c r="P467" t="str">
        <f t="shared" ref="P467:P469" si="251">IF(D$114="","",D$114)</f>
        <v/>
      </c>
      <c r="Q467" t="s">
        <v>674</v>
      </c>
      <c r="R467" t="s">
        <v>32</v>
      </c>
      <c r="S467" t="s">
        <v>347</v>
      </c>
      <c r="U467" t="str">
        <f t="shared" ref="U467:U529" si="252">IF($T$1&lt;&gt;"Cq","",IF(T467="","NO",IF(T467&lt;33,"YES","NO*")))</f>
        <v/>
      </c>
      <c r="V467" s="13"/>
    </row>
    <row r="468" spans="1:22" ht="13.2" customHeight="1" x14ac:dyDescent="0.3">
      <c r="A468" s="28"/>
      <c r="B468" s="28"/>
      <c r="C468" s="28"/>
      <c r="D468" s="28"/>
      <c r="E468" s="28"/>
      <c r="F468" s="28"/>
      <c r="G468" s="37"/>
      <c r="H468" s="28"/>
      <c r="I468" s="28"/>
      <c r="J468" s="28"/>
      <c r="K468" s="28"/>
      <c r="L468" s="28"/>
      <c r="M468" s="28"/>
      <c r="N468" s="28"/>
      <c r="O468" s="29"/>
      <c r="P468" t="str">
        <f t="shared" si="251"/>
        <v/>
      </c>
      <c r="Q468" t="s">
        <v>675</v>
      </c>
      <c r="R468" t="s">
        <v>25</v>
      </c>
      <c r="S468" t="s">
        <v>347</v>
      </c>
      <c r="U468" t="str">
        <f t="shared" si="249"/>
        <v/>
      </c>
      <c r="V468" s="13"/>
    </row>
    <row r="469" spans="1:22" ht="13.2" customHeight="1" x14ac:dyDescent="0.3">
      <c r="A469" s="28"/>
      <c r="B469" s="28"/>
      <c r="C469" s="28"/>
      <c r="D469" s="28"/>
      <c r="E469" s="28"/>
      <c r="F469" s="28"/>
      <c r="G469" s="37"/>
      <c r="H469" s="28"/>
      <c r="I469" s="28"/>
      <c r="J469" s="28"/>
      <c r="K469" s="28"/>
      <c r="L469" s="28"/>
      <c r="M469" s="28"/>
      <c r="N469" s="28"/>
      <c r="O469" s="29"/>
      <c r="P469" t="str">
        <f t="shared" si="251"/>
        <v/>
      </c>
      <c r="Q469" t="s">
        <v>675</v>
      </c>
      <c r="R469" t="s">
        <v>32</v>
      </c>
      <c r="S469" t="s">
        <v>347</v>
      </c>
      <c r="U469" t="str">
        <f t="shared" si="252"/>
        <v/>
      </c>
      <c r="V469" s="13"/>
    </row>
    <row r="470" spans="1:22" ht="13.2" customHeight="1" x14ac:dyDescent="0.3">
      <c r="A470" s="28"/>
      <c r="B470" s="28"/>
      <c r="C470" s="28"/>
      <c r="D470" s="28"/>
      <c r="E470" s="28"/>
      <c r="F470" s="28"/>
      <c r="G470" s="37"/>
      <c r="H470" s="28"/>
      <c r="I470" s="28"/>
      <c r="J470" s="28"/>
      <c r="K470" s="28"/>
      <c r="L470" s="28"/>
      <c r="M470" s="28"/>
      <c r="N470" s="28"/>
      <c r="O470" s="29"/>
      <c r="P470" t="str">
        <f>IF(D$115="","",D$115)</f>
        <v/>
      </c>
      <c r="Q470" t="s">
        <v>676</v>
      </c>
      <c r="R470" t="s">
        <v>25</v>
      </c>
      <c r="S470" t="s">
        <v>350</v>
      </c>
      <c r="U470" t="str">
        <f t="shared" si="249"/>
        <v/>
      </c>
      <c r="V470" s="13" t="str">
        <f t="shared" ref="V470" si="253">IF(OR($N$15="Int.",ISBLANK($N$15)),"",IF(AND(U471="NO*",U473="NO*"),"Case 0",IF(U470="VALID",IF(U472="VALID",IF(U471="YES",IF(U473="YES","Case 1","Case 2"),IF(U473="YES","Case 3","Case 4")),IF(U471="YES",IF(U473="YES","Case 5","Case 6"),IF(U473="YES","Case 7","Case 8"))),IF(U472="VALID",IF(U471="YES",IF(U473="YES","Case 9","Case 10"),IF(U473="YES","Case 11","Case 12")),IF(U471="YES",IF(U473="YES","Case 13","Case 14"),IF(U473="YES","Case 15","Case 16"))))))</f>
        <v/>
      </c>
    </row>
    <row r="471" spans="1:22" ht="13.2" customHeight="1" x14ac:dyDescent="0.3">
      <c r="A471" s="28"/>
      <c r="B471" s="28"/>
      <c r="C471" s="28"/>
      <c r="D471" s="28"/>
      <c r="E471" s="28"/>
      <c r="F471" s="28"/>
      <c r="G471" s="37"/>
      <c r="H471" s="28"/>
      <c r="I471" s="28"/>
      <c r="J471" s="28"/>
      <c r="K471" s="28"/>
      <c r="L471" s="28"/>
      <c r="M471" s="28"/>
      <c r="N471" s="28"/>
      <c r="O471" s="29"/>
      <c r="P471" t="str">
        <f t="shared" ref="P471:P473" si="254">IF(D$115="","",D$115)</f>
        <v/>
      </c>
      <c r="Q471" t="s">
        <v>676</v>
      </c>
      <c r="R471" t="s">
        <v>32</v>
      </c>
      <c r="S471" t="s">
        <v>350</v>
      </c>
      <c r="U471" t="str">
        <f t="shared" si="252"/>
        <v/>
      </c>
      <c r="V471" s="13"/>
    </row>
    <row r="472" spans="1:22" ht="13.2" customHeight="1" x14ac:dyDescent="0.3">
      <c r="A472" s="28"/>
      <c r="B472" s="28"/>
      <c r="C472" s="28"/>
      <c r="D472" s="28"/>
      <c r="E472" s="28"/>
      <c r="F472" s="28"/>
      <c r="G472" s="37"/>
      <c r="H472" s="28"/>
      <c r="I472" s="28"/>
      <c r="J472" s="28"/>
      <c r="K472" s="28"/>
      <c r="L472" s="28"/>
      <c r="M472" s="28"/>
      <c r="N472" s="28"/>
      <c r="O472" s="29"/>
      <c r="P472" t="str">
        <f t="shared" si="254"/>
        <v/>
      </c>
      <c r="Q472" t="s">
        <v>677</v>
      </c>
      <c r="R472" t="s">
        <v>25</v>
      </c>
      <c r="S472" t="s">
        <v>350</v>
      </c>
      <c r="U472" t="str">
        <f t="shared" si="249"/>
        <v/>
      </c>
      <c r="V472" s="13"/>
    </row>
    <row r="473" spans="1:22" ht="13.2" customHeight="1" x14ac:dyDescent="0.3">
      <c r="A473" s="28"/>
      <c r="B473" s="28"/>
      <c r="C473" s="28"/>
      <c r="D473" s="28"/>
      <c r="E473" s="28"/>
      <c r="F473" s="28"/>
      <c r="G473" s="37"/>
      <c r="H473" s="28"/>
      <c r="I473" s="28"/>
      <c r="J473" s="28"/>
      <c r="K473" s="28"/>
      <c r="L473" s="28"/>
      <c r="M473" s="28"/>
      <c r="N473" s="28"/>
      <c r="O473" s="29"/>
      <c r="P473" t="str">
        <f t="shared" si="254"/>
        <v/>
      </c>
      <c r="Q473" t="s">
        <v>677</v>
      </c>
      <c r="R473" t="s">
        <v>32</v>
      </c>
      <c r="S473" t="s">
        <v>350</v>
      </c>
      <c r="U473" t="str">
        <f t="shared" si="252"/>
        <v/>
      </c>
      <c r="V473" s="13"/>
    </row>
    <row r="474" spans="1:22" ht="13.2" customHeight="1" x14ac:dyDescent="0.3">
      <c r="A474" s="28"/>
      <c r="B474" s="28"/>
      <c r="C474" s="28"/>
      <c r="D474" s="28"/>
      <c r="E474" s="28"/>
      <c r="F474" s="28"/>
      <c r="G474" s="37"/>
      <c r="H474" s="28"/>
      <c r="I474" s="28"/>
      <c r="J474" s="28"/>
      <c r="K474" s="28"/>
      <c r="L474" s="28"/>
      <c r="M474" s="28"/>
      <c r="N474" s="28"/>
      <c r="O474" s="29"/>
      <c r="P474" t="str">
        <f>IF(D$116="","",D$116)</f>
        <v/>
      </c>
      <c r="Q474" t="s">
        <v>678</v>
      </c>
      <c r="R474" t="s">
        <v>25</v>
      </c>
      <c r="S474" t="s">
        <v>352</v>
      </c>
      <c r="U474" t="str">
        <f t="shared" si="249"/>
        <v/>
      </c>
      <c r="V474" s="13" t="str">
        <f t="shared" ref="V474" si="255">IF(OR($N$15="Int.",ISBLANK($N$15)),"",IF(AND(U475="NO*",U477="NO*"),"Case 0",IF(U474="VALID",IF(U476="VALID",IF(U475="YES",IF(U477="YES","Case 1","Case 2"),IF(U477="YES","Case 3","Case 4")),IF(U475="YES",IF(U477="YES","Case 5","Case 6"),IF(U477="YES","Case 7","Case 8"))),IF(U476="VALID",IF(U475="YES",IF(U477="YES","Case 9","Case 10"),IF(U477="YES","Case 11","Case 12")),IF(U475="YES",IF(U477="YES","Case 13","Case 14"),IF(U477="YES","Case 15","Case 16"))))))</f>
        <v/>
      </c>
    </row>
    <row r="475" spans="1:22" ht="13.2" customHeight="1" x14ac:dyDescent="0.3">
      <c r="A475" s="28"/>
      <c r="B475" s="28"/>
      <c r="C475" s="28"/>
      <c r="D475" s="28"/>
      <c r="E475" s="28"/>
      <c r="F475" s="28"/>
      <c r="G475" s="37"/>
      <c r="H475" s="28"/>
      <c r="I475" s="28"/>
      <c r="J475" s="28"/>
      <c r="K475" s="28"/>
      <c r="L475" s="28"/>
      <c r="M475" s="28"/>
      <c r="N475" s="28"/>
      <c r="O475" s="29"/>
      <c r="P475" t="str">
        <f t="shared" ref="P475:P477" si="256">IF(D$116="","",D$116)</f>
        <v/>
      </c>
      <c r="Q475" t="s">
        <v>678</v>
      </c>
      <c r="R475" t="s">
        <v>32</v>
      </c>
      <c r="S475" t="s">
        <v>352</v>
      </c>
      <c r="U475" t="str">
        <f t="shared" si="252"/>
        <v/>
      </c>
      <c r="V475" s="13"/>
    </row>
    <row r="476" spans="1:22" ht="13.2" customHeight="1" x14ac:dyDescent="0.3">
      <c r="A476" s="28"/>
      <c r="B476" s="28"/>
      <c r="C476" s="28"/>
      <c r="D476" s="28"/>
      <c r="E476" s="28"/>
      <c r="F476" s="28"/>
      <c r="G476" s="37"/>
      <c r="H476" s="28"/>
      <c r="I476" s="28"/>
      <c r="J476" s="28"/>
      <c r="K476" s="28"/>
      <c r="L476" s="28"/>
      <c r="M476" s="28"/>
      <c r="N476" s="28"/>
      <c r="O476" s="29"/>
      <c r="P476" t="str">
        <f t="shared" si="256"/>
        <v/>
      </c>
      <c r="Q476" t="s">
        <v>679</v>
      </c>
      <c r="R476" t="s">
        <v>25</v>
      </c>
      <c r="S476" t="s">
        <v>352</v>
      </c>
      <c r="U476" t="str">
        <f t="shared" si="249"/>
        <v/>
      </c>
      <c r="V476" s="13"/>
    </row>
    <row r="477" spans="1:22" ht="13.2" customHeight="1" x14ac:dyDescent="0.3">
      <c r="A477" s="28"/>
      <c r="B477" s="28"/>
      <c r="C477" s="28"/>
      <c r="D477" s="28"/>
      <c r="E477" s="28"/>
      <c r="F477" s="28"/>
      <c r="G477" s="37"/>
      <c r="H477" s="28"/>
      <c r="I477" s="28"/>
      <c r="J477" s="28"/>
      <c r="K477" s="28"/>
      <c r="L477" s="28"/>
      <c r="M477" s="28"/>
      <c r="N477" s="28"/>
      <c r="O477" s="29"/>
      <c r="P477" t="str">
        <f t="shared" si="256"/>
        <v/>
      </c>
      <c r="Q477" t="s">
        <v>679</v>
      </c>
      <c r="R477" t="s">
        <v>32</v>
      </c>
      <c r="S477" t="s">
        <v>352</v>
      </c>
      <c r="U477" t="str">
        <f t="shared" si="252"/>
        <v/>
      </c>
      <c r="V477" s="13"/>
    </row>
    <row r="478" spans="1:22" ht="13.2" customHeight="1" x14ac:dyDescent="0.3">
      <c r="A478" s="28"/>
      <c r="B478" s="28"/>
      <c r="C478" s="28"/>
      <c r="D478" s="28"/>
      <c r="E478" s="28"/>
      <c r="F478" s="28"/>
      <c r="G478" s="37"/>
      <c r="H478" s="28"/>
      <c r="I478" s="28"/>
      <c r="J478" s="28"/>
      <c r="K478" s="28"/>
      <c r="L478" s="28"/>
      <c r="M478" s="28"/>
      <c r="N478" s="28"/>
      <c r="O478" s="29"/>
      <c r="P478" t="str">
        <f>IF(D$117="","",D$117)</f>
        <v/>
      </c>
      <c r="Q478" t="s">
        <v>88</v>
      </c>
      <c r="R478" t="s">
        <v>25</v>
      </c>
      <c r="S478" t="s">
        <v>355</v>
      </c>
      <c r="U478" t="str">
        <f t="shared" si="249"/>
        <v/>
      </c>
      <c r="V478" s="13" t="str">
        <f t="shared" ref="V478" si="257">IF(OR($N$15="Int.",ISBLANK($N$15)),"",IF(AND(U479="NO*",U481="NO*"),"Case 0",IF(U478="VALID",IF(U480="VALID",IF(U479="YES",IF(U481="YES","Case 1","Case 2"),IF(U481="YES","Case 3","Case 4")),IF(U479="YES",IF(U481="YES","Case 5","Case 6"),IF(U481="YES","Case 7","Case 8"))),IF(U480="VALID",IF(U479="YES",IF(U481="YES","Case 9","Case 10"),IF(U481="YES","Case 11","Case 12")),IF(U479="YES",IF(U481="YES","Case 13","Case 14"),IF(U481="YES","Case 15","Case 16"))))))</f>
        <v/>
      </c>
    </row>
    <row r="479" spans="1:22" ht="13.2" customHeight="1" x14ac:dyDescent="0.3">
      <c r="A479" s="28"/>
      <c r="B479" s="28"/>
      <c r="C479" s="28"/>
      <c r="D479" s="28"/>
      <c r="E479" s="28"/>
      <c r="F479" s="28"/>
      <c r="G479" s="37"/>
      <c r="H479" s="28"/>
      <c r="I479" s="28"/>
      <c r="J479" s="28"/>
      <c r="K479" s="28"/>
      <c r="L479" s="28"/>
      <c r="M479" s="28"/>
      <c r="N479" s="28"/>
      <c r="O479" s="29"/>
      <c r="P479" t="str">
        <f t="shared" ref="P479:P481" si="258">IF(D$117="","",D$117)</f>
        <v/>
      </c>
      <c r="Q479" t="s">
        <v>88</v>
      </c>
      <c r="R479" t="s">
        <v>32</v>
      </c>
      <c r="S479" t="s">
        <v>355</v>
      </c>
      <c r="U479" t="str">
        <f t="shared" si="252"/>
        <v/>
      </c>
      <c r="V479" s="13"/>
    </row>
    <row r="480" spans="1:22" ht="13.2" customHeight="1" x14ac:dyDescent="0.3">
      <c r="A480" s="28"/>
      <c r="B480" s="28"/>
      <c r="C480" s="28"/>
      <c r="D480" s="28"/>
      <c r="E480" s="28"/>
      <c r="F480" s="28"/>
      <c r="G480" s="37"/>
      <c r="H480" s="28"/>
      <c r="I480" s="28"/>
      <c r="J480" s="28"/>
      <c r="K480" s="28"/>
      <c r="L480" s="28"/>
      <c r="M480" s="28"/>
      <c r="N480" s="28"/>
      <c r="O480" s="29"/>
      <c r="P480" t="str">
        <f t="shared" si="258"/>
        <v/>
      </c>
      <c r="Q480" t="s">
        <v>90</v>
      </c>
      <c r="R480" t="s">
        <v>25</v>
      </c>
      <c r="S480" t="s">
        <v>355</v>
      </c>
      <c r="U480" t="str">
        <f t="shared" si="249"/>
        <v/>
      </c>
      <c r="V480" s="13"/>
    </row>
    <row r="481" spans="1:22" ht="13.2" customHeight="1" x14ac:dyDescent="0.3">
      <c r="A481" s="28"/>
      <c r="B481" s="28"/>
      <c r="C481" s="28"/>
      <c r="D481" s="28"/>
      <c r="E481" s="28"/>
      <c r="F481" s="28"/>
      <c r="G481" s="37"/>
      <c r="H481" s="28"/>
      <c r="I481" s="28"/>
      <c r="J481" s="28"/>
      <c r="K481" s="28"/>
      <c r="L481" s="28"/>
      <c r="M481" s="28"/>
      <c r="N481" s="28"/>
      <c r="O481" s="29"/>
      <c r="P481" t="str">
        <f t="shared" si="258"/>
        <v/>
      </c>
      <c r="Q481" t="s">
        <v>90</v>
      </c>
      <c r="R481" t="s">
        <v>32</v>
      </c>
      <c r="S481" t="s">
        <v>355</v>
      </c>
      <c r="U481" t="str">
        <f t="shared" si="252"/>
        <v/>
      </c>
      <c r="V481" s="13"/>
    </row>
    <row r="482" spans="1:22" ht="13.2" customHeight="1" x14ac:dyDescent="0.3">
      <c r="A482" s="28"/>
      <c r="B482" s="28"/>
      <c r="C482" s="28"/>
      <c r="D482" s="28"/>
      <c r="E482" s="28"/>
      <c r="F482" s="28"/>
      <c r="G482" s="37"/>
      <c r="H482" s="28"/>
      <c r="I482" s="28"/>
      <c r="J482" s="28"/>
      <c r="K482" s="28"/>
      <c r="L482" s="28"/>
      <c r="M482" s="28"/>
      <c r="N482" s="28"/>
      <c r="O482" s="29"/>
      <c r="P482" t="str">
        <f>IF(D$118="","",D$118)</f>
        <v/>
      </c>
      <c r="Q482" t="s">
        <v>680</v>
      </c>
      <c r="R482" t="s">
        <v>25</v>
      </c>
      <c r="S482" t="s">
        <v>357</v>
      </c>
      <c r="U482" t="str">
        <f t="shared" si="249"/>
        <v/>
      </c>
      <c r="V482" s="13" t="str">
        <f t="shared" ref="V482" si="259">IF(OR($N$15="Int.",ISBLANK($N$15)),"",IF(AND(U483="NO*",U485="NO*"),"Case 0",IF(U482="VALID",IF(U484="VALID",IF(U483="YES",IF(U485="YES","Case 1","Case 2"),IF(U485="YES","Case 3","Case 4")),IF(U483="YES",IF(U485="YES","Case 5","Case 6"),IF(U485="YES","Case 7","Case 8"))),IF(U484="VALID",IF(U483="YES",IF(U485="YES","Case 9","Case 10"),IF(U485="YES","Case 11","Case 12")),IF(U483="YES",IF(U485="YES","Case 13","Case 14"),IF(U485="YES","Case 15","Case 16"))))))</f>
        <v/>
      </c>
    </row>
    <row r="483" spans="1:22" ht="13.2" customHeight="1" x14ac:dyDescent="0.3">
      <c r="A483" s="28"/>
      <c r="B483" s="28"/>
      <c r="C483" s="28"/>
      <c r="D483" s="28"/>
      <c r="E483" s="28"/>
      <c r="F483" s="28"/>
      <c r="G483" s="37"/>
      <c r="H483" s="28"/>
      <c r="I483" s="28"/>
      <c r="J483" s="28"/>
      <c r="K483" s="28"/>
      <c r="L483" s="28"/>
      <c r="M483" s="28"/>
      <c r="N483" s="28"/>
      <c r="O483" s="29"/>
      <c r="P483" t="str">
        <f t="shared" ref="P483:P485" si="260">IF(D$118="","",D$118)</f>
        <v/>
      </c>
      <c r="Q483" t="s">
        <v>680</v>
      </c>
      <c r="R483" t="s">
        <v>32</v>
      </c>
      <c r="S483" t="s">
        <v>357</v>
      </c>
      <c r="U483" t="str">
        <f t="shared" si="252"/>
        <v/>
      </c>
      <c r="V483" s="13"/>
    </row>
    <row r="484" spans="1:22" ht="13.2" customHeight="1" x14ac:dyDescent="0.3">
      <c r="A484" s="28"/>
      <c r="B484" s="28"/>
      <c r="C484" s="28"/>
      <c r="D484" s="28"/>
      <c r="E484" s="28"/>
      <c r="F484" s="28"/>
      <c r="G484" s="37"/>
      <c r="H484" s="28"/>
      <c r="I484" s="28"/>
      <c r="J484" s="28"/>
      <c r="K484" s="28"/>
      <c r="L484" s="28"/>
      <c r="M484" s="28"/>
      <c r="N484" s="28"/>
      <c r="O484" s="29"/>
      <c r="P484" t="str">
        <f t="shared" si="260"/>
        <v/>
      </c>
      <c r="Q484" t="s">
        <v>681</v>
      </c>
      <c r="R484" t="s">
        <v>25</v>
      </c>
      <c r="S484" t="s">
        <v>357</v>
      </c>
      <c r="U484" t="str">
        <f t="shared" si="249"/>
        <v/>
      </c>
      <c r="V484" s="13"/>
    </row>
    <row r="485" spans="1:22" ht="13.2" customHeight="1" x14ac:dyDescent="0.3">
      <c r="A485" s="28"/>
      <c r="B485" s="28"/>
      <c r="C485" s="28"/>
      <c r="D485" s="28"/>
      <c r="E485" s="28"/>
      <c r="F485" s="28"/>
      <c r="G485" s="37"/>
      <c r="H485" s="28"/>
      <c r="I485" s="28"/>
      <c r="J485" s="28"/>
      <c r="K485" s="28"/>
      <c r="L485" s="28"/>
      <c r="M485" s="28"/>
      <c r="N485" s="28"/>
      <c r="O485" s="29"/>
      <c r="P485" t="str">
        <f t="shared" si="260"/>
        <v/>
      </c>
      <c r="Q485" t="s">
        <v>681</v>
      </c>
      <c r="R485" t="s">
        <v>32</v>
      </c>
      <c r="S485" t="s">
        <v>357</v>
      </c>
      <c r="U485" t="str">
        <f t="shared" si="252"/>
        <v/>
      </c>
      <c r="V485" s="13"/>
    </row>
    <row r="486" spans="1:22" ht="13.2" customHeight="1" x14ac:dyDescent="0.3">
      <c r="A486" s="28"/>
      <c r="B486" s="28"/>
      <c r="C486" s="28"/>
      <c r="D486" s="28"/>
      <c r="E486" s="28"/>
      <c r="F486" s="28"/>
      <c r="G486" s="37"/>
      <c r="H486" s="28"/>
      <c r="I486" s="28"/>
      <c r="J486" s="28"/>
      <c r="K486" s="28"/>
      <c r="L486" s="28"/>
      <c r="M486" s="28"/>
      <c r="N486" s="28"/>
      <c r="O486" s="29"/>
      <c r="P486" t="str">
        <f>IF(D$119="","",D$119)</f>
        <v/>
      </c>
      <c r="Q486" t="s">
        <v>682</v>
      </c>
      <c r="R486" t="s">
        <v>25</v>
      </c>
      <c r="S486" t="s">
        <v>360</v>
      </c>
      <c r="U486" t="str">
        <f t="shared" si="249"/>
        <v/>
      </c>
      <c r="V486" s="13" t="str">
        <f t="shared" ref="V486" si="261">IF(OR($N$15="Int.",ISBLANK($N$15)),"",IF(AND(U487="NO*",U489="NO*"),"Case 0",IF(U486="VALID",IF(U488="VALID",IF(U487="YES",IF(U489="YES","Case 1","Case 2"),IF(U489="YES","Case 3","Case 4")),IF(U487="YES",IF(U489="YES","Case 5","Case 6"),IF(U489="YES","Case 7","Case 8"))),IF(U488="VALID",IF(U487="YES",IF(U489="YES","Case 9","Case 10"),IF(U489="YES","Case 11","Case 12")),IF(U487="YES",IF(U489="YES","Case 13","Case 14"),IF(U489="YES","Case 15","Case 16"))))))</f>
        <v/>
      </c>
    </row>
    <row r="487" spans="1:22" ht="13.2" customHeight="1" x14ac:dyDescent="0.3">
      <c r="A487" s="28"/>
      <c r="B487" s="28"/>
      <c r="C487" s="28"/>
      <c r="D487" s="28"/>
      <c r="E487" s="28"/>
      <c r="F487" s="28"/>
      <c r="G487" s="37"/>
      <c r="H487" s="28"/>
      <c r="I487" s="28"/>
      <c r="J487" s="28"/>
      <c r="K487" s="28"/>
      <c r="L487" s="28"/>
      <c r="M487" s="28"/>
      <c r="N487" s="28"/>
      <c r="O487" s="29"/>
      <c r="P487" t="str">
        <f t="shared" ref="P487:P489" si="262">IF(D$119="","",D$119)</f>
        <v/>
      </c>
      <c r="Q487" t="s">
        <v>682</v>
      </c>
      <c r="R487" t="s">
        <v>32</v>
      </c>
      <c r="S487" t="s">
        <v>360</v>
      </c>
      <c r="U487" t="str">
        <f t="shared" si="252"/>
        <v/>
      </c>
      <c r="V487" s="13"/>
    </row>
    <row r="488" spans="1:22" ht="13.2" customHeight="1" x14ac:dyDescent="0.3">
      <c r="A488" s="28"/>
      <c r="B488" s="28"/>
      <c r="C488" s="28"/>
      <c r="D488" s="28"/>
      <c r="E488" s="28"/>
      <c r="F488" s="28"/>
      <c r="G488" s="37"/>
      <c r="H488" s="28"/>
      <c r="I488" s="28"/>
      <c r="J488" s="28"/>
      <c r="K488" s="28"/>
      <c r="L488" s="28"/>
      <c r="M488" s="28"/>
      <c r="N488" s="28"/>
      <c r="O488" s="29"/>
      <c r="P488" t="str">
        <f t="shared" si="262"/>
        <v/>
      </c>
      <c r="Q488" t="s">
        <v>683</v>
      </c>
      <c r="R488" t="s">
        <v>25</v>
      </c>
      <c r="S488" t="s">
        <v>360</v>
      </c>
      <c r="U488" t="str">
        <f t="shared" si="249"/>
        <v/>
      </c>
      <c r="V488" s="13"/>
    </row>
    <row r="489" spans="1:22" ht="13.2" customHeight="1" x14ac:dyDescent="0.3">
      <c r="A489" s="28"/>
      <c r="B489" s="28"/>
      <c r="C489" s="28"/>
      <c r="D489" s="28"/>
      <c r="E489" s="28"/>
      <c r="F489" s="28"/>
      <c r="G489" s="37"/>
      <c r="H489" s="28"/>
      <c r="I489" s="28"/>
      <c r="J489" s="28"/>
      <c r="K489" s="28"/>
      <c r="L489" s="28"/>
      <c r="M489" s="28"/>
      <c r="N489" s="28"/>
      <c r="O489" s="29"/>
      <c r="P489" t="str">
        <f t="shared" si="262"/>
        <v/>
      </c>
      <c r="Q489" t="s">
        <v>683</v>
      </c>
      <c r="R489" t="s">
        <v>32</v>
      </c>
      <c r="S489" t="s">
        <v>360</v>
      </c>
      <c r="U489" t="str">
        <f t="shared" si="252"/>
        <v/>
      </c>
      <c r="V489" s="13"/>
    </row>
    <row r="490" spans="1:22" ht="13.2" customHeight="1" x14ac:dyDescent="0.3">
      <c r="A490" s="28"/>
      <c r="B490" s="28"/>
      <c r="C490" s="28"/>
      <c r="D490" s="28"/>
      <c r="E490" s="28"/>
      <c r="F490" s="28"/>
      <c r="G490" s="37"/>
      <c r="H490" s="28"/>
      <c r="I490" s="28"/>
      <c r="J490" s="28"/>
      <c r="K490" s="28"/>
      <c r="L490" s="28"/>
      <c r="M490" s="28"/>
      <c r="N490" s="28"/>
      <c r="O490" s="29"/>
      <c r="P490" t="str">
        <f>IF(D$120="","",D$120)</f>
        <v/>
      </c>
      <c r="Q490" t="s">
        <v>684</v>
      </c>
      <c r="R490" t="s">
        <v>25</v>
      </c>
      <c r="S490" t="s">
        <v>362</v>
      </c>
      <c r="U490" t="str">
        <f t="shared" si="249"/>
        <v/>
      </c>
      <c r="V490" s="13" t="str">
        <f t="shared" ref="V490" si="263">IF(OR($N$15="Int.",ISBLANK($N$15)),"",IF(AND(U491="NO*",U493="NO*"),"Case 0",IF(U490="VALID",IF(U492="VALID",IF(U491="YES",IF(U493="YES","Case 1","Case 2"),IF(U493="YES","Case 3","Case 4")),IF(U491="YES",IF(U493="YES","Case 5","Case 6"),IF(U493="YES","Case 7","Case 8"))),IF(U492="VALID",IF(U491="YES",IF(U493="YES","Case 9","Case 10"),IF(U493="YES","Case 11","Case 12")),IF(U491="YES",IF(U493="YES","Case 13","Case 14"),IF(U493="YES","Case 15","Case 16"))))))</f>
        <v/>
      </c>
    </row>
    <row r="491" spans="1:22" ht="13.2" customHeight="1" x14ac:dyDescent="0.3">
      <c r="A491" s="28"/>
      <c r="B491" s="28"/>
      <c r="C491" s="28"/>
      <c r="D491" s="28"/>
      <c r="E491" s="28"/>
      <c r="F491" s="28"/>
      <c r="G491" s="37"/>
      <c r="H491" s="28"/>
      <c r="I491" s="28"/>
      <c r="J491" s="28"/>
      <c r="K491" s="28"/>
      <c r="L491" s="28"/>
      <c r="M491" s="28"/>
      <c r="N491" s="28"/>
      <c r="O491" s="29"/>
      <c r="P491" t="str">
        <f t="shared" ref="P491:P493" si="264">IF(D$120="","",D$120)</f>
        <v/>
      </c>
      <c r="Q491" t="s">
        <v>684</v>
      </c>
      <c r="R491" t="s">
        <v>32</v>
      </c>
      <c r="S491" t="s">
        <v>362</v>
      </c>
      <c r="U491" t="str">
        <f t="shared" si="252"/>
        <v/>
      </c>
      <c r="V491" s="13"/>
    </row>
    <row r="492" spans="1:22" ht="13.2" customHeight="1" x14ac:dyDescent="0.3">
      <c r="A492" s="28"/>
      <c r="B492" s="28"/>
      <c r="C492" s="28"/>
      <c r="D492" s="28"/>
      <c r="E492" s="28"/>
      <c r="F492" s="28"/>
      <c r="G492" s="37"/>
      <c r="H492" s="28"/>
      <c r="I492" s="28"/>
      <c r="J492" s="28"/>
      <c r="K492" s="28"/>
      <c r="L492" s="28"/>
      <c r="M492" s="28"/>
      <c r="N492" s="28"/>
      <c r="O492" s="29"/>
      <c r="P492" t="str">
        <f t="shared" si="264"/>
        <v/>
      </c>
      <c r="Q492" t="s">
        <v>685</v>
      </c>
      <c r="R492" t="s">
        <v>25</v>
      </c>
      <c r="S492" t="s">
        <v>362</v>
      </c>
      <c r="U492" t="str">
        <f t="shared" si="249"/>
        <v/>
      </c>
      <c r="V492" s="13"/>
    </row>
    <row r="493" spans="1:22" ht="13.2" customHeight="1" x14ac:dyDescent="0.3">
      <c r="A493" s="28"/>
      <c r="B493" s="28"/>
      <c r="C493" s="28"/>
      <c r="D493" s="28"/>
      <c r="E493" s="28"/>
      <c r="F493" s="28"/>
      <c r="G493" s="37"/>
      <c r="H493" s="28"/>
      <c r="I493" s="28"/>
      <c r="J493" s="28"/>
      <c r="K493" s="28"/>
      <c r="L493" s="28"/>
      <c r="M493" s="28"/>
      <c r="N493" s="28"/>
      <c r="O493" s="29"/>
      <c r="P493" t="str">
        <f t="shared" si="264"/>
        <v/>
      </c>
      <c r="Q493" t="s">
        <v>685</v>
      </c>
      <c r="R493" t="s">
        <v>32</v>
      </c>
      <c r="S493" t="s">
        <v>362</v>
      </c>
      <c r="U493" t="str">
        <f t="shared" si="252"/>
        <v/>
      </c>
      <c r="V493" s="13"/>
    </row>
    <row r="494" spans="1:22" ht="13.2" customHeight="1" x14ac:dyDescent="0.3">
      <c r="A494" s="28"/>
      <c r="B494" s="28"/>
      <c r="C494" s="28"/>
      <c r="D494" s="28"/>
      <c r="E494" s="28"/>
      <c r="F494" s="28"/>
      <c r="G494" s="37"/>
      <c r="H494" s="28"/>
      <c r="I494" s="28"/>
      <c r="J494" s="28"/>
      <c r="K494" s="28"/>
      <c r="L494" s="28"/>
      <c r="M494" s="28"/>
      <c r="N494" s="28"/>
      <c r="O494" s="29"/>
      <c r="P494" t="str">
        <f>IF(D$121="","",D$121)</f>
        <v/>
      </c>
      <c r="Q494" t="s">
        <v>686</v>
      </c>
      <c r="R494" t="s">
        <v>25</v>
      </c>
      <c r="S494" t="s">
        <v>365</v>
      </c>
      <c r="U494" t="str">
        <f t="shared" si="249"/>
        <v/>
      </c>
      <c r="V494" s="13" t="str">
        <f t="shared" ref="V494" si="265">IF(OR($N$15="Int.",ISBLANK($N$15)),"",IF(AND(U495="NO*",U497="NO*"),"Case 0",IF(U494="VALID",IF(U496="VALID",IF(U495="YES",IF(U497="YES","Case 1","Case 2"),IF(U497="YES","Case 3","Case 4")),IF(U495="YES",IF(U497="YES","Case 5","Case 6"),IF(U497="YES","Case 7","Case 8"))),IF(U496="VALID",IF(U495="YES",IF(U497="YES","Case 9","Case 10"),IF(U497="YES","Case 11","Case 12")),IF(U495="YES",IF(U497="YES","Case 13","Case 14"),IF(U497="YES","Case 15","Case 16"))))))</f>
        <v/>
      </c>
    </row>
    <row r="495" spans="1:22" ht="13.2" customHeight="1" x14ac:dyDescent="0.3">
      <c r="A495" s="28"/>
      <c r="B495" s="28"/>
      <c r="C495" s="28"/>
      <c r="D495" s="28"/>
      <c r="E495" s="28"/>
      <c r="F495" s="28"/>
      <c r="G495" s="37"/>
      <c r="H495" s="28"/>
      <c r="I495" s="28"/>
      <c r="J495" s="28"/>
      <c r="K495" s="28"/>
      <c r="L495" s="28"/>
      <c r="M495" s="28"/>
      <c r="N495" s="28"/>
      <c r="O495" s="29"/>
      <c r="P495" t="str">
        <f t="shared" ref="P495:P497" si="266">IF(D$121="","",D$121)</f>
        <v/>
      </c>
      <c r="Q495" t="s">
        <v>686</v>
      </c>
      <c r="R495" t="s">
        <v>32</v>
      </c>
      <c r="S495" t="s">
        <v>365</v>
      </c>
      <c r="U495" t="str">
        <f t="shared" si="252"/>
        <v/>
      </c>
      <c r="V495" s="13"/>
    </row>
    <row r="496" spans="1:22" ht="13.2" customHeight="1" x14ac:dyDescent="0.3">
      <c r="A496" s="28"/>
      <c r="B496" s="28"/>
      <c r="C496" s="28"/>
      <c r="D496" s="28"/>
      <c r="E496" s="28"/>
      <c r="F496" s="28"/>
      <c r="G496" s="37"/>
      <c r="H496" s="28"/>
      <c r="I496" s="28"/>
      <c r="J496" s="28"/>
      <c r="K496" s="28"/>
      <c r="L496" s="28"/>
      <c r="M496" s="28"/>
      <c r="N496" s="28"/>
      <c r="O496" s="29"/>
      <c r="P496" t="str">
        <f t="shared" si="266"/>
        <v/>
      </c>
      <c r="Q496" t="s">
        <v>687</v>
      </c>
      <c r="R496" t="s">
        <v>25</v>
      </c>
      <c r="S496" t="s">
        <v>365</v>
      </c>
      <c r="U496" t="str">
        <f t="shared" si="249"/>
        <v/>
      </c>
      <c r="V496" s="13"/>
    </row>
    <row r="497" spans="1:22" ht="13.2" customHeight="1" x14ac:dyDescent="0.3">
      <c r="A497" s="28"/>
      <c r="B497" s="28"/>
      <c r="C497" s="28"/>
      <c r="D497" s="28"/>
      <c r="E497" s="28"/>
      <c r="F497" s="28"/>
      <c r="G497" s="37"/>
      <c r="H497" s="28"/>
      <c r="I497" s="28"/>
      <c r="J497" s="28"/>
      <c r="K497" s="28"/>
      <c r="L497" s="28"/>
      <c r="M497" s="28"/>
      <c r="N497" s="28"/>
      <c r="O497" s="29"/>
      <c r="P497" t="str">
        <f t="shared" si="266"/>
        <v/>
      </c>
      <c r="Q497" t="s">
        <v>687</v>
      </c>
      <c r="R497" t="s">
        <v>32</v>
      </c>
      <c r="S497" t="s">
        <v>365</v>
      </c>
      <c r="U497" t="str">
        <f t="shared" si="252"/>
        <v/>
      </c>
      <c r="V497" s="13"/>
    </row>
    <row r="498" spans="1:22" ht="13.2" customHeight="1" x14ac:dyDescent="0.3">
      <c r="A498" s="28"/>
      <c r="B498" s="28"/>
      <c r="C498" s="28"/>
      <c r="D498" s="28"/>
      <c r="E498" s="28"/>
      <c r="F498" s="28"/>
      <c r="G498" s="37"/>
      <c r="H498" s="28"/>
      <c r="I498" s="28"/>
      <c r="J498" s="28"/>
      <c r="K498" s="28"/>
      <c r="L498" s="28"/>
      <c r="M498" s="28"/>
      <c r="N498" s="28"/>
      <c r="O498" s="29"/>
      <c r="P498" t="str">
        <f>IF(D$122="","",D$122)</f>
        <v/>
      </c>
      <c r="Q498" t="s">
        <v>688</v>
      </c>
      <c r="R498" t="s">
        <v>25</v>
      </c>
      <c r="S498" t="s">
        <v>367</v>
      </c>
      <c r="U498" t="str">
        <f t="shared" si="249"/>
        <v/>
      </c>
      <c r="V498" s="13" t="str">
        <f t="shared" ref="V498" si="267">IF(OR($N$15="Int.",ISBLANK($N$15)),"",IF(AND(U499="NO*",U501="NO*"),"Case 0",IF(U498="VALID",IF(U500="VALID",IF(U499="YES",IF(U501="YES","Case 1","Case 2"),IF(U501="YES","Case 3","Case 4")),IF(U499="YES",IF(U501="YES","Case 5","Case 6"),IF(U501="YES","Case 7","Case 8"))),IF(U500="VALID",IF(U499="YES",IF(U501="YES","Case 9","Case 10"),IF(U501="YES","Case 11","Case 12")),IF(U499="YES",IF(U501="YES","Case 13","Case 14"),IF(U501="YES","Case 15","Case 16"))))))</f>
        <v/>
      </c>
    </row>
    <row r="499" spans="1:22" ht="13.2" customHeight="1" x14ac:dyDescent="0.3">
      <c r="A499" s="28"/>
      <c r="B499" s="28"/>
      <c r="C499" s="28"/>
      <c r="D499" s="28"/>
      <c r="E499" s="28"/>
      <c r="F499" s="28"/>
      <c r="G499" s="37"/>
      <c r="H499" s="28"/>
      <c r="I499" s="28"/>
      <c r="J499" s="28"/>
      <c r="K499" s="28"/>
      <c r="L499" s="28"/>
      <c r="M499" s="28"/>
      <c r="N499" s="28"/>
      <c r="O499" s="29"/>
      <c r="P499" t="str">
        <f t="shared" ref="P499:P501" si="268">IF(D$122="","",D$122)</f>
        <v/>
      </c>
      <c r="Q499" t="s">
        <v>688</v>
      </c>
      <c r="R499" t="s">
        <v>32</v>
      </c>
      <c r="S499" t="s">
        <v>367</v>
      </c>
      <c r="U499" t="str">
        <f t="shared" si="252"/>
        <v/>
      </c>
      <c r="V499" s="13"/>
    </row>
    <row r="500" spans="1:22" ht="13.2" customHeight="1" x14ac:dyDescent="0.3">
      <c r="A500" s="28"/>
      <c r="B500" s="28"/>
      <c r="C500" s="28"/>
      <c r="D500" s="28"/>
      <c r="E500" s="28"/>
      <c r="F500" s="28"/>
      <c r="G500" s="37"/>
      <c r="H500" s="28"/>
      <c r="I500" s="28"/>
      <c r="J500" s="28"/>
      <c r="K500" s="28"/>
      <c r="L500" s="28"/>
      <c r="M500" s="28"/>
      <c r="N500" s="28"/>
      <c r="O500" s="29"/>
      <c r="P500" t="str">
        <f t="shared" si="268"/>
        <v/>
      </c>
      <c r="Q500" t="s">
        <v>689</v>
      </c>
      <c r="R500" t="s">
        <v>25</v>
      </c>
      <c r="S500" t="s">
        <v>367</v>
      </c>
      <c r="U500" t="str">
        <f t="shared" si="249"/>
        <v/>
      </c>
      <c r="V500" s="13"/>
    </row>
    <row r="501" spans="1:22" ht="13.2" customHeight="1" x14ac:dyDescent="0.3">
      <c r="A501" s="28"/>
      <c r="B501" s="28"/>
      <c r="C501" s="28"/>
      <c r="D501" s="28"/>
      <c r="E501" s="28"/>
      <c r="F501" s="28"/>
      <c r="G501" s="37"/>
      <c r="H501" s="28"/>
      <c r="I501" s="28"/>
      <c r="J501" s="28"/>
      <c r="K501" s="28"/>
      <c r="L501" s="28"/>
      <c r="M501" s="28"/>
      <c r="N501" s="28"/>
      <c r="O501" s="29"/>
      <c r="P501" t="str">
        <f t="shared" si="268"/>
        <v/>
      </c>
      <c r="Q501" t="s">
        <v>689</v>
      </c>
      <c r="R501" t="s">
        <v>32</v>
      </c>
      <c r="S501" t="s">
        <v>367</v>
      </c>
      <c r="U501" t="str">
        <f t="shared" si="252"/>
        <v/>
      </c>
      <c r="V501" s="13"/>
    </row>
    <row r="502" spans="1:22" ht="13.2" customHeight="1" x14ac:dyDescent="0.3">
      <c r="A502" s="28"/>
      <c r="B502" s="28"/>
      <c r="C502" s="28"/>
      <c r="D502" s="28"/>
      <c r="E502" s="28"/>
      <c r="F502" s="28"/>
      <c r="G502" s="37"/>
      <c r="H502" s="28"/>
      <c r="I502" s="28"/>
      <c r="J502" s="28"/>
      <c r="K502" s="28"/>
      <c r="L502" s="28"/>
      <c r="M502" s="28"/>
      <c r="N502" s="28"/>
      <c r="O502" s="29"/>
      <c r="P502" t="str">
        <f>IF(D$123="","",D$123)</f>
        <v/>
      </c>
      <c r="Q502" t="s">
        <v>690</v>
      </c>
      <c r="R502" t="s">
        <v>25</v>
      </c>
      <c r="S502" t="s">
        <v>370</v>
      </c>
      <c r="U502" t="str">
        <f t="shared" si="249"/>
        <v/>
      </c>
      <c r="V502" s="13" t="str">
        <f t="shared" ref="V502" si="269">IF(OR($N$15="Int.",ISBLANK($N$15)),"",IF(AND(U503="NO*",U505="NO*"),"Case 0",IF(U502="VALID",IF(U504="VALID",IF(U503="YES",IF(U505="YES","Case 1","Case 2"),IF(U505="YES","Case 3","Case 4")),IF(U503="YES",IF(U505="YES","Case 5","Case 6"),IF(U505="YES","Case 7","Case 8"))),IF(U504="VALID",IF(U503="YES",IF(U505="YES","Case 9","Case 10"),IF(U505="YES","Case 11","Case 12")),IF(U503="YES",IF(U505="YES","Case 13","Case 14"),IF(U505="YES","Case 15","Case 16"))))))</f>
        <v/>
      </c>
    </row>
    <row r="503" spans="1:22" ht="13.2" customHeight="1" x14ac:dyDescent="0.3">
      <c r="A503" s="28"/>
      <c r="B503" s="28"/>
      <c r="C503" s="28"/>
      <c r="D503" s="28"/>
      <c r="E503" s="28"/>
      <c r="F503" s="28"/>
      <c r="G503" s="37"/>
      <c r="H503" s="28"/>
      <c r="I503" s="28"/>
      <c r="J503" s="28"/>
      <c r="K503" s="28"/>
      <c r="L503" s="28"/>
      <c r="M503" s="28"/>
      <c r="N503" s="28"/>
      <c r="O503" s="29"/>
      <c r="P503" t="str">
        <f t="shared" ref="P503:P505" si="270">IF(D$123="","",D$123)</f>
        <v/>
      </c>
      <c r="Q503" t="s">
        <v>690</v>
      </c>
      <c r="R503" t="s">
        <v>32</v>
      </c>
      <c r="S503" t="s">
        <v>370</v>
      </c>
      <c r="U503" t="str">
        <f t="shared" si="252"/>
        <v/>
      </c>
      <c r="V503" s="13"/>
    </row>
    <row r="504" spans="1:22" ht="13.2" customHeight="1" x14ac:dyDescent="0.3">
      <c r="A504" s="28"/>
      <c r="B504" s="28"/>
      <c r="C504" s="28"/>
      <c r="D504" s="28"/>
      <c r="E504" s="28"/>
      <c r="F504" s="28"/>
      <c r="G504" s="37"/>
      <c r="H504" s="28"/>
      <c r="I504" s="28"/>
      <c r="J504" s="28"/>
      <c r="K504" s="28"/>
      <c r="L504" s="28"/>
      <c r="M504" s="28"/>
      <c r="N504" s="28"/>
      <c r="O504" s="29"/>
      <c r="P504" t="str">
        <f t="shared" si="270"/>
        <v/>
      </c>
      <c r="Q504" t="s">
        <v>691</v>
      </c>
      <c r="R504" t="s">
        <v>25</v>
      </c>
      <c r="S504" t="s">
        <v>370</v>
      </c>
      <c r="U504" t="str">
        <f t="shared" si="249"/>
        <v/>
      </c>
      <c r="V504" s="13"/>
    </row>
    <row r="505" spans="1:22" ht="13.2" customHeight="1" x14ac:dyDescent="0.3">
      <c r="A505" s="28"/>
      <c r="B505" s="28"/>
      <c r="C505" s="28"/>
      <c r="D505" s="28"/>
      <c r="E505" s="28"/>
      <c r="F505" s="28"/>
      <c r="G505" s="37"/>
      <c r="H505" s="28"/>
      <c r="I505" s="28"/>
      <c r="J505" s="28"/>
      <c r="K505" s="28"/>
      <c r="L505" s="28"/>
      <c r="M505" s="28"/>
      <c r="N505" s="28"/>
      <c r="O505" s="29"/>
      <c r="P505" t="str">
        <f t="shared" si="270"/>
        <v/>
      </c>
      <c r="Q505" t="s">
        <v>691</v>
      </c>
      <c r="R505" t="s">
        <v>32</v>
      </c>
      <c r="S505" t="s">
        <v>370</v>
      </c>
      <c r="U505" t="str">
        <f t="shared" si="252"/>
        <v/>
      </c>
      <c r="V505" s="13"/>
    </row>
    <row r="506" spans="1:22" ht="13.2" customHeight="1" x14ac:dyDescent="0.3">
      <c r="A506" s="28"/>
      <c r="B506" s="28"/>
      <c r="C506" s="28"/>
      <c r="D506" s="28"/>
      <c r="E506" s="28"/>
      <c r="F506" s="28"/>
      <c r="G506" s="37"/>
      <c r="H506" s="28"/>
      <c r="I506" s="28"/>
      <c r="J506" s="28"/>
      <c r="K506" s="28"/>
      <c r="L506" s="28"/>
      <c r="M506" s="28"/>
      <c r="N506" s="28"/>
      <c r="O506" s="29"/>
      <c r="P506" t="str">
        <f>IF(D$124="","",D$124)</f>
        <v/>
      </c>
      <c r="Q506" t="s">
        <v>692</v>
      </c>
      <c r="R506" t="s">
        <v>25</v>
      </c>
      <c r="S506" t="s">
        <v>372</v>
      </c>
      <c r="U506" t="str">
        <f t="shared" si="249"/>
        <v/>
      </c>
      <c r="V506" s="13" t="str">
        <f t="shared" ref="V506" si="271">IF(OR($N$15="Int.",ISBLANK($N$15)),"",IF(AND(U507="NO*",U509="NO*"),"Case 0",IF(U506="VALID",IF(U508="VALID",IF(U507="YES",IF(U509="YES","Case 1","Case 2"),IF(U509="YES","Case 3","Case 4")),IF(U507="YES",IF(U509="YES","Case 5","Case 6"),IF(U509="YES","Case 7","Case 8"))),IF(U508="VALID",IF(U507="YES",IF(U509="YES","Case 9","Case 10"),IF(U509="YES","Case 11","Case 12")),IF(U507="YES",IF(U509="YES","Case 13","Case 14"),IF(U509="YES","Case 15","Case 16"))))))</f>
        <v/>
      </c>
    </row>
    <row r="507" spans="1:22" ht="13.2" customHeight="1" x14ac:dyDescent="0.3">
      <c r="A507" s="28"/>
      <c r="B507" s="28"/>
      <c r="C507" s="28"/>
      <c r="D507" s="28"/>
      <c r="E507" s="28"/>
      <c r="F507" s="28"/>
      <c r="G507" s="37"/>
      <c r="H507" s="28"/>
      <c r="I507" s="28"/>
      <c r="J507" s="28"/>
      <c r="K507" s="28"/>
      <c r="L507" s="28"/>
      <c r="M507" s="28"/>
      <c r="N507" s="28"/>
      <c r="O507" s="29"/>
      <c r="P507" t="str">
        <f t="shared" ref="P507:P509" si="272">IF(D$124="","",D$124)</f>
        <v/>
      </c>
      <c r="Q507" t="s">
        <v>692</v>
      </c>
      <c r="R507" t="s">
        <v>32</v>
      </c>
      <c r="S507" t="s">
        <v>372</v>
      </c>
      <c r="U507" t="str">
        <f t="shared" si="252"/>
        <v/>
      </c>
      <c r="V507" s="13"/>
    </row>
    <row r="508" spans="1:22" ht="13.2" customHeight="1" x14ac:dyDescent="0.3">
      <c r="A508" s="28"/>
      <c r="B508" s="28"/>
      <c r="C508" s="28"/>
      <c r="D508" s="28"/>
      <c r="E508" s="28"/>
      <c r="F508" s="28"/>
      <c r="G508" s="37"/>
      <c r="H508" s="28"/>
      <c r="I508" s="28"/>
      <c r="J508" s="28"/>
      <c r="K508" s="28"/>
      <c r="L508" s="28"/>
      <c r="M508" s="28"/>
      <c r="N508" s="28"/>
      <c r="O508" s="29"/>
      <c r="P508" t="str">
        <f t="shared" si="272"/>
        <v/>
      </c>
      <c r="Q508" t="s">
        <v>693</v>
      </c>
      <c r="R508" t="s">
        <v>25</v>
      </c>
      <c r="S508" t="s">
        <v>372</v>
      </c>
      <c r="U508" t="str">
        <f t="shared" si="249"/>
        <v/>
      </c>
      <c r="V508" s="13"/>
    </row>
    <row r="509" spans="1:22" ht="13.2" customHeight="1" x14ac:dyDescent="0.3">
      <c r="A509" s="28"/>
      <c r="B509" s="28"/>
      <c r="C509" s="28"/>
      <c r="D509" s="28"/>
      <c r="E509" s="28"/>
      <c r="F509" s="28"/>
      <c r="G509" s="37"/>
      <c r="H509" s="28"/>
      <c r="I509" s="28"/>
      <c r="J509" s="28"/>
      <c r="K509" s="28"/>
      <c r="L509" s="28"/>
      <c r="M509" s="28"/>
      <c r="N509" s="28"/>
      <c r="O509" s="29"/>
      <c r="P509" t="str">
        <f t="shared" si="272"/>
        <v/>
      </c>
      <c r="Q509" t="s">
        <v>693</v>
      </c>
      <c r="R509" t="s">
        <v>32</v>
      </c>
      <c r="S509" t="s">
        <v>372</v>
      </c>
      <c r="U509" t="str">
        <f t="shared" si="252"/>
        <v/>
      </c>
      <c r="V509" s="13"/>
    </row>
    <row r="510" spans="1:22" ht="13.2" customHeight="1" x14ac:dyDescent="0.3">
      <c r="A510" s="28"/>
      <c r="B510" s="28"/>
      <c r="C510" s="28"/>
      <c r="D510" s="28"/>
      <c r="E510" s="28"/>
      <c r="F510" s="28"/>
      <c r="G510" s="37"/>
      <c r="H510" s="28"/>
      <c r="I510" s="28"/>
      <c r="J510" s="28"/>
      <c r="K510" s="28"/>
      <c r="L510" s="28"/>
      <c r="M510" s="28"/>
      <c r="N510" s="28"/>
      <c r="O510" s="29"/>
      <c r="P510" t="str">
        <f>IF(D$125="","",D$125)</f>
        <v/>
      </c>
      <c r="Q510" t="s">
        <v>694</v>
      </c>
      <c r="R510" t="s">
        <v>25</v>
      </c>
      <c r="S510" t="s">
        <v>375</v>
      </c>
      <c r="U510" t="str">
        <f t="shared" si="249"/>
        <v/>
      </c>
      <c r="V510" s="13" t="str">
        <f t="shared" ref="V510" si="273">IF(OR($N$15="Int.",ISBLANK($N$15)),"",IF(AND(U511="NO*",U513="NO*"),"Case 0",IF(U510="VALID",IF(U512="VALID",IF(U511="YES",IF(U513="YES","Case 1","Case 2"),IF(U513="YES","Case 3","Case 4")),IF(U511="YES",IF(U513="YES","Case 5","Case 6"),IF(U513="YES","Case 7","Case 8"))),IF(U512="VALID",IF(U511="YES",IF(U513="YES","Case 9","Case 10"),IF(U513="YES","Case 11","Case 12")),IF(U511="YES",IF(U513="YES","Case 13","Case 14"),IF(U513="YES","Case 15","Case 16"))))))</f>
        <v/>
      </c>
    </row>
    <row r="511" spans="1:22" ht="13.2" customHeight="1" x14ac:dyDescent="0.3">
      <c r="A511" s="28"/>
      <c r="B511" s="28"/>
      <c r="C511" s="28"/>
      <c r="D511" s="28"/>
      <c r="E511" s="28"/>
      <c r="F511" s="28"/>
      <c r="G511" s="37"/>
      <c r="H511" s="28"/>
      <c r="I511" s="28"/>
      <c r="J511" s="28"/>
      <c r="K511" s="28"/>
      <c r="L511" s="28"/>
      <c r="M511" s="28"/>
      <c r="N511" s="28"/>
      <c r="O511" s="29"/>
      <c r="P511" t="str">
        <f t="shared" ref="P511:P513" si="274">IF(D$125="","",D$125)</f>
        <v/>
      </c>
      <c r="Q511" t="s">
        <v>694</v>
      </c>
      <c r="R511" t="s">
        <v>32</v>
      </c>
      <c r="S511" t="s">
        <v>375</v>
      </c>
      <c r="U511" t="str">
        <f t="shared" si="252"/>
        <v/>
      </c>
      <c r="V511" s="13"/>
    </row>
    <row r="512" spans="1:22" ht="13.2" customHeight="1" x14ac:dyDescent="0.3">
      <c r="A512" s="28"/>
      <c r="B512" s="28"/>
      <c r="C512" s="28"/>
      <c r="D512" s="28"/>
      <c r="E512" s="28"/>
      <c r="F512" s="28"/>
      <c r="G512" s="37"/>
      <c r="H512" s="28"/>
      <c r="I512" s="28"/>
      <c r="J512" s="28"/>
      <c r="K512" s="28"/>
      <c r="L512" s="28"/>
      <c r="M512" s="28"/>
      <c r="N512" s="28"/>
      <c r="O512" s="29"/>
      <c r="P512" t="str">
        <f t="shared" si="274"/>
        <v/>
      </c>
      <c r="Q512" t="s">
        <v>695</v>
      </c>
      <c r="R512" t="s">
        <v>25</v>
      </c>
      <c r="S512" t="s">
        <v>375</v>
      </c>
      <c r="U512" t="str">
        <f t="shared" si="249"/>
        <v/>
      </c>
      <c r="V512" s="13"/>
    </row>
    <row r="513" spans="1:22" ht="13.2" customHeight="1" x14ac:dyDescent="0.3">
      <c r="A513" s="28"/>
      <c r="B513" s="28"/>
      <c r="C513" s="28"/>
      <c r="D513" s="28"/>
      <c r="E513" s="28"/>
      <c r="F513" s="28"/>
      <c r="G513" s="37"/>
      <c r="H513" s="28"/>
      <c r="I513" s="28"/>
      <c r="J513" s="28"/>
      <c r="K513" s="28"/>
      <c r="L513" s="28"/>
      <c r="M513" s="28"/>
      <c r="N513" s="28"/>
      <c r="O513" s="29"/>
      <c r="P513" t="str">
        <f t="shared" si="274"/>
        <v/>
      </c>
      <c r="Q513" t="s">
        <v>695</v>
      </c>
      <c r="R513" t="s">
        <v>32</v>
      </c>
      <c r="S513" t="s">
        <v>375</v>
      </c>
      <c r="U513" t="str">
        <f t="shared" si="252"/>
        <v/>
      </c>
      <c r="V513" s="13"/>
    </row>
    <row r="514" spans="1:22" ht="13.2" customHeight="1" x14ac:dyDescent="0.3">
      <c r="A514" s="28"/>
      <c r="B514" s="28"/>
      <c r="C514" s="28"/>
      <c r="D514" s="28"/>
      <c r="E514" s="28"/>
      <c r="F514" s="28"/>
      <c r="G514" s="37"/>
      <c r="H514" s="28"/>
      <c r="I514" s="28"/>
      <c r="J514" s="28"/>
      <c r="K514" s="28"/>
      <c r="L514" s="28"/>
      <c r="M514" s="28"/>
      <c r="N514" s="28"/>
      <c r="O514" s="29"/>
      <c r="P514" t="str">
        <f>IF(D$126="","",D$126)</f>
        <v/>
      </c>
      <c r="Q514" t="s">
        <v>696</v>
      </c>
      <c r="R514" t="s">
        <v>25</v>
      </c>
      <c r="S514" t="s">
        <v>377</v>
      </c>
      <c r="U514" t="str">
        <f t="shared" si="249"/>
        <v/>
      </c>
      <c r="V514" s="13" t="str">
        <f t="shared" ref="V514" si="275">IF(OR($N$15="Int.",ISBLANK($N$15)),"",IF(AND(U515="NO*",U517="NO*"),"Case 0",IF(U514="VALID",IF(U516="VALID",IF(U515="YES",IF(U517="YES","Case 1","Case 2"),IF(U517="YES","Case 3","Case 4")),IF(U515="YES",IF(U517="YES","Case 5","Case 6"),IF(U517="YES","Case 7","Case 8"))),IF(U516="VALID",IF(U515="YES",IF(U517="YES","Case 9","Case 10"),IF(U517="YES","Case 11","Case 12")),IF(U515="YES",IF(U517="YES","Case 13","Case 14"),IF(U517="YES","Case 15","Case 16"))))))</f>
        <v/>
      </c>
    </row>
    <row r="515" spans="1:22" ht="13.2" customHeight="1" x14ac:dyDescent="0.3">
      <c r="A515" s="28"/>
      <c r="B515" s="28"/>
      <c r="C515" s="28"/>
      <c r="D515" s="28"/>
      <c r="E515" s="28"/>
      <c r="F515" s="28"/>
      <c r="G515" s="37"/>
      <c r="H515" s="28"/>
      <c r="I515" s="28"/>
      <c r="J515" s="28"/>
      <c r="K515" s="28"/>
      <c r="L515" s="28"/>
      <c r="M515" s="28"/>
      <c r="N515" s="28"/>
      <c r="O515" s="29"/>
      <c r="P515" t="str">
        <f t="shared" ref="P515:P517" si="276">IF(D$126="","",D$126)</f>
        <v/>
      </c>
      <c r="Q515" t="s">
        <v>696</v>
      </c>
      <c r="R515" t="s">
        <v>32</v>
      </c>
      <c r="S515" t="s">
        <v>377</v>
      </c>
      <c r="U515" t="str">
        <f t="shared" si="252"/>
        <v/>
      </c>
      <c r="V515" s="13"/>
    </row>
    <row r="516" spans="1:22" ht="13.2" customHeight="1" x14ac:dyDescent="0.3">
      <c r="A516" s="28"/>
      <c r="B516" s="28"/>
      <c r="C516" s="28"/>
      <c r="D516" s="28"/>
      <c r="E516" s="28"/>
      <c r="F516" s="28"/>
      <c r="G516" s="37"/>
      <c r="H516" s="28"/>
      <c r="I516" s="28"/>
      <c r="J516" s="28"/>
      <c r="K516" s="28"/>
      <c r="L516" s="28"/>
      <c r="M516" s="28"/>
      <c r="N516" s="28"/>
      <c r="O516" s="29"/>
      <c r="P516" t="str">
        <f t="shared" si="276"/>
        <v/>
      </c>
      <c r="Q516" t="s">
        <v>697</v>
      </c>
      <c r="R516" t="s">
        <v>25</v>
      </c>
      <c r="S516" t="s">
        <v>377</v>
      </c>
      <c r="U516" t="str">
        <f t="shared" si="249"/>
        <v/>
      </c>
      <c r="V516" s="13"/>
    </row>
    <row r="517" spans="1:22" ht="13.2" customHeight="1" x14ac:dyDescent="0.3">
      <c r="A517" s="28"/>
      <c r="B517" s="28"/>
      <c r="C517" s="28"/>
      <c r="D517" s="28"/>
      <c r="E517" s="28"/>
      <c r="F517" s="28"/>
      <c r="G517" s="37"/>
      <c r="H517" s="28"/>
      <c r="I517" s="28"/>
      <c r="J517" s="28"/>
      <c r="K517" s="28"/>
      <c r="L517" s="28"/>
      <c r="M517" s="28"/>
      <c r="N517" s="28"/>
      <c r="O517" s="29"/>
      <c r="P517" t="str">
        <f t="shared" si="276"/>
        <v/>
      </c>
      <c r="Q517" t="s">
        <v>697</v>
      </c>
      <c r="R517" t="s">
        <v>32</v>
      </c>
      <c r="S517" t="s">
        <v>377</v>
      </c>
      <c r="U517" t="str">
        <f t="shared" si="252"/>
        <v/>
      </c>
      <c r="V517" s="13"/>
    </row>
    <row r="518" spans="1:22" ht="13.2" customHeight="1" x14ac:dyDescent="0.3">
      <c r="A518" s="28"/>
      <c r="B518" s="28"/>
      <c r="C518" s="28"/>
      <c r="D518" s="28"/>
      <c r="E518" s="28"/>
      <c r="F518" s="28"/>
      <c r="G518" s="37"/>
      <c r="H518" s="28"/>
      <c r="I518" s="28"/>
      <c r="J518" s="28"/>
      <c r="K518" s="28"/>
      <c r="L518" s="28"/>
      <c r="M518" s="28"/>
      <c r="N518" s="28"/>
      <c r="O518" s="29"/>
      <c r="P518" t="str">
        <f>IF(D$127="","",D$127)</f>
        <v/>
      </c>
      <c r="Q518" t="s">
        <v>698</v>
      </c>
      <c r="R518" t="s">
        <v>25</v>
      </c>
      <c r="S518" t="s">
        <v>380</v>
      </c>
      <c r="U518" t="str">
        <f t="shared" si="249"/>
        <v/>
      </c>
      <c r="V518" s="13" t="str">
        <f t="shared" ref="V518" si="277">IF(OR($N$15="Int.",ISBLANK($N$15)),"",IF(AND(U519="NO*",U521="NO*"),"Case 0",IF(U518="VALID",IF(U520="VALID",IF(U519="YES",IF(U521="YES","Case 1","Case 2"),IF(U521="YES","Case 3","Case 4")),IF(U519="YES",IF(U521="YES","Case 5","Case 6"),IF(U521="YES","Case 7","Case 8"))),IF(U520="VALID",IF(U519="YES",IF(U521="YES","Case 9","Case 10"),IF(U521="YES","Case 11","Case 12")),IF(U519="YES",IF(U521="YES","Case 13","Case 14"),IF(U521="YES","Case 15","Case 16"))))))</f>
        <v/>
      </c>
    </row>
    <row r="519" spans="1:22" ht="13.2" customHeight="1" x14ac:dyDescent="0.3">
      <c r="A519" s="28"/>
      <c r="B519" s="28"/>
      <c r="C519" s="28"/>
      <c r="D519" s="28"/>
      <c r="E519" s="28"/>
      <c r="F519" s="28"/>
      <c r="G519" s="37"/>
      <c r="H519" s="28"/>
      <c r="I519" s="28"/>
      <c r="J519" s="28"/>
      <c r="K519" s="28"/>
      <c r="L519" s="28"/>
      <c r="M519" s="28"/>
      <c r="N519" s="28"/>
      <c r="O519" s="29"/>
      <c r="P519" t="str">
        <f t="shared" ref="P519:P521" si="278">IF(D$127="","",D$127)</f>
        <v/>
      </c>
      <c r="Q519" t="s">
        <v>698</v>
      </c>
      <c r="R519" t="s">
        <v>32</v>
      </c>
      <c r="S519" t="s">
        <v>380</v>
      </c>
      <c r="U519" t="str">
        <f t="shared" si="252"/>
        <v/>
      </c>
      <c r="V519" s="13"/>
    </row>
    <row r="520" spans="1:22" ht="13.2" customHeight="1" x14ac:dyDescent="0.3">
      <c r="A520" s="28"/>
      <c r="B520" s="28"/>
      <c r="C520" s="28"/>
      <c r="D520" s="28"/>
      <c r="E520" s="28"/>
      <c r="F520" s="28"/>
      <c r="G520" s="37"/>
      <c r="H520" s="28"/>
      <c r="I520" s="28"/>
      <c r="J520" s="28"/>
      <c r="K520" s="28"/>
      <c r="L520" s="28"/>
      <c r="M520" s="28"/>
      <c r="N520" s="28"/>
      <c r="O520" s="29"/>
      <c r="P520" t="str">
        <f t="shared" si="278"/>
        <v/>
      </c>
      <c r="Q520" t="s">
        <v>699</v>
      </c>
      <c r="R520" t="s">
        <v>25</v>
      </c>
      <c r="S520" t="s">
        <v>380</v>
      </c>
      <c r="U520" t="str">
        <f t="shared" si="249"/>
        <v/>
      </c>
      <c r="V520" s="13"/>
    </row>
    <row r="521" spans="1:22" ht="13.2" customHeight="1" x14ac:dyDescent="0.3">
      <c r="A521" s="28"/>
      <c r="B521" s="28"/>
      <c r="C521" s="28"/>
      <c r="D521" s="28"/>
      <c r="E521" s="28"/>
      <c r="F521" s="28"/>
      <c r="G521" s="37"/>
      <c r="H521" s="28"/>
      <c r="I521" s="28"/>
      <c r="J521" s="28"/>
      <c r="K521" s="28"/>
      <c r="L521" s="28"/>
      <c r="M521" s="28"/>
      <c r="N521" s="28"/>
      <c r="O521" s="29"/>
      <c r="P521" t="str">
        <f t="shared" si="278"/>
        <v/>
      </c>
      <c r="Q521" t="s">
        <v>699</v>
      </c>
      <c r="R521" t="s">
        <v>32</v>
      </c>
      <c r="S521" t="s">
        <v>380</v>
      </c>
      <c r="U521" t="str">
        <f t="shared" si="252"/>
        <v/>
      </c>
      <c r="V521" s="13"/>
    </row>
    <row r="522" spans="1:22" ht="13.2" customHeight="1" x14ac:dyDescent="0.3">
      <c r="A522" s="28"/>
      <c r="B522" s="28"/>
      <c r="C522" s="28"/>
      <c r="D522" s="28"/>
      <c r="E522" s="28"/>
      <c r="F522" s="28"/>
      <c r="G522" s="37"/>
      <c r="H522" s="28"/>
      <c r="I522" s="28"/>
      <c r="J522" s="28"/>
      <c r="K522" s="28"/>
      <c r="L522" s="28"/>
      <c r="M522" s="28"/>
      <c r="N522" s="28"/>
      <c r="O522" s="29"/>
      <c r="P522" t="str">
        <f>IF(D$128="","",D$128)</f>
        <v/>
      </c>
      <c r="Q522" t="s">
        <v>700</v>
      </c>
      <c r="R522" t="s">
        <v>25</v>
      </c>
      <c r="S522" t="s">
        <v>382</v>
      </c>
      <c r="U522" t="str">
        <f t="shared" si="249"/>
        <v/>
      </c>
      <c r="V522" s="13" t="str">
        <f t="shared" ref="V522" si="279">IF(OR($N$15="Int.",ISBLANK($N$15)),"",IF(AND(U523="NO*",U525="NO*"),"Case 0",IF(U522="VALID",IF(U524="VALID",IF(U523="YES",IF(U525="YES","Case 1","Case 2"),IF(U525="YES","Case 3","Case 4")),IF(U523="YES",IF(U525="YES","Case 5","Case 6"),IF(U525="YES","Case 7","Case 8"))),IF(U524="VALID",IF(U523="YES",IF(U525="YES","Case 9","Case 10"),IF(U525="YES","Case 11","Case 12")),IF(U523="YES",IF(U525="YES","Case 13","Case 14"),IF(U525="YES","Case 15","Case 16"))))))</f>
        <v/>
      </c>
    </row>
    <row r="523" spans="1:22" ht="13.2" customHeight="1" x14ac:dyDescent="0.3">
      <c r="A523" s="28"/>
      <c r="B523" s="28"/>
      <c r="C523" s="28"/>
      <c r="D523" s="28"/>
      <c r="E523" s="28"/>
      <c r="F523" s="28"/>
      <c r="G523" s="37"/>
      <c r="H523" s="28"/>
      <c r="I523" s="28"/>
      <c r="J523" s="28"/>
      <c r="K523" s="28"/>
      <c r="L523" s="28"/>
      <c r="M523" s="28"/>
      <c r="N523" s="28"/>
      <c r="O523" s="29"/>
      <c r="P523" t="str">
        <f t="shared" ref="P523:P525" si="280">IF(D$128="","",D$128)</f>
        <v/>
      </c>
      <c r="Q523" t="s">
        <v>700</v>
      </c>
      <c r="R523" t="s">
        <v>32</v>
      </c>
      <c r="S523" t="s">
        <v>382</v>
      </c>
      <c r="U523" t="str">
        <f t="shared" si="252"/>
        <v/>
      </c>
      <c r="V523" s="13"/>
    </row>
    <row r="524" spans="1:22" ht="13.2" customHeight="1" x14ac:dyDescent="0.3">
      <c r="A524" s="28"/>
      <c r="B524" s="28"/>
      <c r="C524" s="28"/>
      <c r="D524" s="28"/>
      <c r="E524" s="28"/>
      <c r="F524" s="28"/>
      <c r="G524" s="37"/>
      <c r="H524" s="28"/>
      <c r="I524" s="28"/>
      <c r="J524" s="28"/>
      <c r="K524" s="28"/>
      <c r="L524" s="28"/>
      <c r="M524" s="28"/>
      <c r="N524" s="28"/>
      <c r="O524" s="29"/>
      <c r="P524" t="str">
        <f t="shared" si="280"/>
        <v/>
      </c>
      <c r="Q524" t="s">
        <v>701</v>
      </c>
      <c r="R524" t="s">
        <v>25</v>
      </c>
      <c r="S524" t="s">
        <v>382</v>
      </c>
      <c r="U524" t="str">
        <f t="shared" si="249"/>
        <v/>
      </c>
      <c r="V524" s="13"/>
    </row>
    <row r="525" spans="1:22" ht="13.2" customHeight="1" x14ac:dyDescent="0.3">
      <c r="A525" s="28"/>
      <c r="B525" s="28"/>
      <c r="C525" s="28"/>
      <c r="D525" s="28"/>
      <c r="E525" s="28"/>
      <c r="F525" s="28"/>
      <c r="G525" s="37"/>
      <c r="H525" s="28"/>
      <c r="I525" s="28"/>
      <c r="J525" s="28"/>
      <c r="K525" s="28"/>
      <c r="L525" s="28"/>
      <c r="M525" s="28"/>
      <c r="N525" s="28"/>
      <c r="O525" s="29"/>
      <c r="P525" t="str">
        <f t="shared" si="280"/>
        <v/>
      </c>
      <c r="Q525" t="s">
        <v>701</v>
      </c>
      <c r="R525" t="s">
        <v>32</v>
      </c>
      <c r="S525" t="s">
        <v>382</v>
      </c>
      <c r="U525" t="str">
        <f t="shared" si="252"/>
        <v/>
      </c>
      <c r="V525" s="13"/>
    </row>
    <row r="526" spans="1:22" ht="13.2" customHeight="1" x14ac:dyDescent="0.3">
      <c r="A526" s="28"/>
      <c r="B526" s="28"/>
      <c r="C526" s="28"/>
      <c r="D526" s="28"/>
      <c r="E526" s="28"/>
      <c r="F526" s="28"/>
      <c r="G526" s="37"/>
      <c r="H526" s="28"/>
      <c r="I526" s="28"/>
      <c r="J526" s="28"/>
      <c r="K526" s="28"/>
      <c r="L526" s="28"/>
      <c r="M526" s="28"/>
      <c r="N526" s="28"/>
      <c r="O526" s="29"/>
      <c r="P526" t="str">
        <f>IF(D$129="","",D$129)</f>
        <v/>
      </c>
      <c r="Q526" t="s">
        <v>702</v>
      </c>
      <c r="R526" t="s">
        <v>25</v>
      </c>
      <c r="S526" t="s">
        <v>385</v>
      </c>
      <c r="U526" t="str">
        <f t="shared" si="249"/>
        <v/>
      </c>
      <c r="V526" s="13" t="str">
        <f t="shared" ref="V526" si="281">IF(OR($N$15="Int.",ISBLANK($N$15)),"",IF(AND(U527="NO*",U529="NO*"),"Case 0",IF(U526="VALID",IF(U528="VALID",IF(U527="YES",IF(U529="YES","Case 1","Case 2"),IF(U529="YES","Case 3","Case 4")),IF(U527="YES",IF(U529="YES","Case 5","Case 6"),IF(U529="YES","Case 7","Case 8"))),IF(U528="VALID",IF(U527="YES",IF(U529="YES","Case 9","Case 10"),IF(U529="YES","Case 11","Case 12")),IF(U527="YES",IF(U529="YES","Case 13","Case 14"),IF(U529="YES","Case 15","Case 16"))))))</f>
        <v/>
      </c>
    </row>
    <row r="527" spans="1:22" ht="13.2" customHeight="1" x14ac:dyDescent="0.3">
      <c r="A527" s="28"/>
      <c r="B527" s="28"/>
      <c r="C527" s="28"/>
      <c r="D527" s="28"/>
      <c r="E527" s="28"/>
      <c r="F527" s="28"/>
      <c r="G527" s="37"/>
      <c r="H527" s="28"/>
      <c r="I527" s="28"/>
      <c r="J527" s="28"/>
      <c r="K527" s="28"/>
      <c r="L527" s="28"/>
      <c r="M527" s="28"/>
      <c r="N527" s="28"/>
      <c r="O527" s="29"/>
      <c r="P527" t="str">
        <f t="shared" ref="P527:P529" si="282">IF(D$129="","",D$129)</f>
        <v/>
      </c>
      <c r="Q527" t="s">
        <v>702</v>
      </c>
      <c r="R527" t="s">
        <v>32</v>
      </c>
      <c r="S527" t="s">
        <v>385</v>
      </c>
      <c r="U527" t="str">
        <f t="shared" si="252"/>
        <v/>
      </c>
      <c r="V527" s="13"/>
    </row>
    <row r="528" spans="1:22" ht="13.2" customHeight="1" x14ac:dyDescent="0.3">
      <c r="A528" s="28"/>
      <c r="B528" s="28"/>
      <c r="C528" s="28"/>
      <c r="D528" s="28"/>
      <c r="E528" s="28"/>
      <c r="F528" s="28"/>
      <c r="G528" s="37"/>
      <c r="H528" s="28"/>
      <c r="I528" s="28"/>
      <c r="J528" s="28"/>
      <c r="K528" s="28"/>
      <c r="L528" s="28"/>
      <c r="M528" s="28"/>
      <c r="N528" s="28"/>
      <c r="O528" s="29"/>
      <c r="P528" t="str">
        <f t="shared" si="282"/>
        <v/>
      </c>
      <c r="Q528" t="s">
        <v>703</v>
      </c>
      <c r="R528" t="s">
        <v>25</v>
      </c>
      <c r="S528" t="s">
        <v>385</v>
      </c>
      <c r="U528" t="str">
        <f t="shared" si="249"/>
        <v/>
      </c>
      <c r="V528" s="13"/>
    </row>
    <row r="529" spans="1:22" ht="13.2" customHeight="1" x14ac:dyDescent="0.3">
      <c r="A529" s="28"/>
      <c r="B529" s="28"/>
      <c r="C529" s="28"/>
      <c r="D529" s="28"/>
      <c r="E529" s="28"/>
      <c r="F529" s="28"/>
      <c r="G529" s="37"/>
      <c r="H529" s="28"/>
      <c r="I529" s="28"/>
      <c r="J529" s="28"/>
      <c r="K529" s="28"/>
      <c r="L529" s="28"/>
      <c r="M529" s="28"/>
      <c r="N529" s="28"/>
      <c r="O529" s="29"/>
      <c r="P529" t="str">
        <f t="shared" si="282"/>
        <v/>
      </c>
      <c r="Q529" t="s">
        <v>703</v>
      </c>
      <c r="R529" t="s">
        <v>32</v>
      </c>
      <c r="S529" t="s">
        <v>385</v>
      </c>
      <c r="U529" t="str">
        <f t="shared" si="252"/>
        <v/>
      </c>
      <c r="V529" s="13"/>
    </row>
    <row r="530" spans="1:22" ht="13.2" customHeight="1" x14ac:dyDescent="0.3">
      <c r="A530" s="28"/>
      <c r="B530" s="28"/>
      <c r="C530" s="28"/>
      <c r="D530" s="28"/>
      <c r="E530" s="28"/>
      <c r="F530" s="28"/>
      <c r="G530" s="37"/>
      <c r="H530" s="28"/>
      <c r="I530" s="28"/>
      <c r="J530" s="28"/>
      <c r="K530" s="28"/>
      <c r="L530" s="28"/>
      <c r="M530" s="28"/>
      <c r="N530" s="28"/>
      <c r="O530" s="29"/>
      <c r="P530" t="str">
        <f>IF(D$130="","",D$130)</f>
        <v/>
      </c>
      <c r="Q530" t="s">
        <v>704</v>
      </c>
      <c r="R530" t="s">
        <v>25</v>
      </c>
      <c r="S530" t="s">
        <v>387</v>
      </c>
      <c r="U530" t="str">
        <f t="shared" ref="U530:U592" si="283">IF($T$1&lt;&gt;"Cq","",IF(T530="","INVALID",IF(T530&lt;33,"VALID","INVALID")))</f>
        <v/>
      </c>
      <c r="V530" s="13" t="str">
        <f t="shared" ref="V530" si="284">IF(OR($N$15="Int.",ISBLANK($N$15)),"",IF(AND(U531="NO*",U533="NO*"),"Case 0",IF(U530="VALID",IF(U532="VALID",IF(U531="YES",IF(U533="YES","Case 1","Case 2"),IF(U533="YES","Case 3","Case 4")),IF(U531="YES",IF(U533="YES","Case 5","Case 6"),IF(U533="YES","Case 7","Case 8"))),IF(U532="VALID",IF(U531="YES",IF(U533="YES","Case 9","Case 10"),IF(U533="YES","Case 11","Case 12")),IF(U531="YES",IF(U533="YES","Case 13","Case 14"),IF(U533="YES","Case 15","Case 16"))))))</f>
        <v/>
      </c>
    </row>
    <row r="531" spans="1:22" ht="13.2" customHeight="1" x14ac:dyDescent="0.3">
      <c r="A531" s="28"/>
      <c r="B531" s="28"/>
      <c r="C531" s="28"/>
      <c r="D531" s="28"/>
      <c r="E531" s="28"/>
      <c r="F531" s="28"/>
      <c r="G531" s="37"/>
      <c r="H531" s="28"/>
      <c r="I531" s="28"/>
      <c r="J531" s="28"/>
      <c r="K531" s="28"/>
      <c r="L531" s="28"/>
      <c r="M531" s="28"/>
      <c r="N531" s="28"/>
      <c r="O531" s="29"/>
      <c r="P531" t="str">
        <f t="shared" ref="P531:P533" si="285">IF(D$130="","",D$130)</f>
        <v/>
      </c>
      <c r="Q531" t="s">
        <v>704</v>
      </c>
      <c r="R531" t="s">
        <v>32</v>
      </c>
      <c r="S531" t="s">
        <v>387</v>
      </c>
      <c r="U531" t="str">
        <f t="shared" ref="U531:U593" si="286">IF($T$1&lt;&gt;"Cq","",IF(T531="","NO",IF(T531&lt;33,"YES","NO*")))</f>
        <v/>
      </c>
      <c r="V531" s="13"/>
    </row>
    <row r="532" spans="1:22" ht="13.2" customHeight="1" x14ac:dyDescent="0.3">
      <c r="A532" s="28"/>
      <c r="B532" s="28"/>
      <c r="C532" s="28"/>
      <c r="D532" s="28"/>
      <c r="E532" s="28"/>
      <c r="F532" s="28"/>
      <c r="G532" s="37"/>
      <c r="H532" s="28"/>
      <c r="I532" s="28"/>
      <c r="J532" s="28"/>
      <c r="K532" s="28"/>
      <c r="L532" s="28"/>
      <c r="M532" s="28"/>
      <c r="N532" s="28"/>
      <c r="O532" s="29"/>
      <c r="P532" t="str">
        <f t="shared" si="285"/>
        <v/>
      </c>
      <c r="Q532" t="s">
        <v>705</v>
      </c>
      <c r="R532" t="s">
        <v>25</v>
      </c>
      <c r="S532" t="s">
        <v>387</v>
      </c>
      <c r="U532" t="str">
        <f t="shared" si="283"/>
        <v/>
      </c>
      <c r="V532" s="13"/>
    </row>
    <row r="533" spans="1:22" ht="13.2" customHeight="1" x14ac:dyDescent="0.3">
      <c r="A533" s="28"/>
      <c r="B533" s="28"/>
      <c r="C533" s="28"/>
      <c r="D533" s="28"/>
      <c r="E533" s="28"/>
      <c r="F533" s="28"/>
      <c r="G533" s="37"/>
      <c r="H533" s="28"/>
      <c r="I533" s="28"/>
      <c r="J533" s="28"/>
      <c r="K533" s="28"/>
      <c r="L533" s="28"/>
      <c r="M533" s="28"/>
      <c r="N533" s="28"/>
      <c r="O533" s="29"/>
      <c r="P533" t="str">
        <f t="shared" si="285"/>
        <v/>
      </c>
      <c r="Q533" t="s">
        <v>705</v>
      </c>
      <c r="R533" t="s">
        <v>32</v>
      </c>
      <c r="S533" t="s">
        <v>387</v>
      </c>
      <c r="U533" t="str">
        <f t="shared" si="286"/>
        <v/>
      </c>
      <c r="V533" s="13"/>
    </row>
    <row r="534" spans="1:22" ht="13.2" customHeight="1" x14ac:dyDescent="0.3">
      <c r="A534" s="28"/>
      <c r="B534" s="28"/>
      <c r="C534" s="28"/>
      <c r="D534" s="28"/>
      <c r="E534" s="28"/>
      <c r="F534" s="28"/>
      <c r="G534" s="37"/>
      <c r="H534" s="28"/>
      <c r="I534" s="28"/>
      <c r="J534" s="28"/>
      <c r="K534" s="28"/>
      <c r="L534" s="28"/>
      <c r="M534" s="28"/>
      <c r="N534" s="28"/>
      <c r="O534" s="29"/>
      <c r="P534" t="str">
        <f>IF(D$131="","",D$131)</f>
        <v/>
      </c>
      <c r="Q534" t="s">
        <v>706</v>
      </c>
      <c r="R534" t="s">
        <v>25</v>
      </c>
      <c r="S534" t="s">
        <v>390</v>
      </c>
      <c r="U534" t="str">
        <f t="shared" si="283"/>
        <v/>
      </c>
      <c r="V534" s="13" t="str">
        <f t="shared" ref="V534" si="287">IF(OR($N$15="Int.",ISBLANK($N$15)),"",IF(AND(U535="NO*",U537="NO*"),"Case 0",IF(U534="VALID",IF(U536="VALID",IF(U535="YES",IF(U537="YES","Case 1","Case 2"),IF(U537="YES","Case 3","Case 4")),IF(U535="YES",IF(U537="YES","Case 5","Case 6"),IF(U537="YES","Case 7","Case 8"))),IF(U536="VALID",IF(U535="YES",IF(U537="YES","Case 9","Case 10"),IF(U537="YES","Case 11","Case 12")),IF(U535="YES",IF(U537="YES","Case 13","Case 14"),IF(U537="YES","Case 15","Case 16"))))))</f>
        <v/>
      </c>
    </row>
    <row r="535" spans="1:22" ht="13.2" customHeight="1" x14ac:dyDescent="0.3">
      <c r="A535" s="28"/>
      <c r="B535" s="28"/>
      <c r="C535" s="28"/>
      <c r="D535" s="28"/>
      <c r="E535" s="28"/>
      <c r="F535" s="28"/>
      <c r="G535" s="37"/>
      <c r="H535" s="28"/>
      <c r="I535" s="28"/>
      <c r="J535" s="28"/>
      <c r="K535" s="28"/>
      <c r="L535" s="28"/>
      <c r="M535" s="28"/>
      <c r="N535" s="28"/>
      <c r="O535" s="29"/>
      <c r="P535" t="str">
        <f t="shared" ref="P535:P537" si="288">IF(D$131="","",D$131)</f>
        <v/>
      </c>
      <c r="Q535" t="s">
        <v>706</v>
      </c>
      <c r="R535" t="s">
        <v>32</v>
      </c>
      <c r="S535" t="s">
        <v>390</v>
      </c>
      <c r="U535" t="str">
        <f t="shared" si="286"/>
        <v/>
      </c>
      <c r="V535" s="13"/>
    </row>
    <row r="536" spans="1:22" ht="13.2" customHeight="1" x14ac:dyDescent="0.3">
      <c r="A536" s="28"/>
      <c r="B536" s="28"/>
      <c r="C536" s="28"/>
      <c r="D536" s="28"/>
      <c r="E536" s="28"/>
      <c r="F536" s="28"/>
      <c r="G536" s="37"/>
      <c r="H536" s="28"/>
      <c r="I536" s="28"/>
      <c r="J536" s="28"/>
      <c r="K536" s="28"/>
      <c r="L536" s="28"/>
      <c r="M536" s="28"/>
      <c r="N536" s="28"/>
      <c r="O536" s="29"/>
      <c r="P536" t="str">
        <f t="shared" si="288"/>
        <v/>
      </c>
      <c r="Q536" t="s">
        <v>707</v>
      </c>
      <c r="R536" t="s">
        <v>25</v>
      </c>
      <c r="S536" t="s">
        <v>390</v>
      </c>
      <c r="U536" t="str">
        <f t="shared" si="283"/>
        <v/>
      </c>
      <c r="V536" s="13"/>
    </row>
    <row r="537" spans="1:22" ht="13.2" customHeight="1" x14ac:dyDescent="0.3">
      <c r="A537" s="28"/>
      <c r="B537" s="28"/>
      <c r="C537" s="28"/>
      <c r="D537" s="28"/>
      <c r="E537" s="28"/>
      <c r="F537" s="28"/>
      <c r="G537" s="37"/>
      <c r="H537" s="28"/>
      <c r="I537" s="28"/>
      <c r="J537" s="28"/>
      <c r="K537" s="28"/>
      <c r="L537" s="28"/>
      <c r="M537" s="28"/>
      <c r="N537" s="28"/>
      <c r="O537" s="29"/>
      <c r="P537" t="str">
        <f t="shared" si="288"/>
        <v/>
      </c>
      <c r="Q537" t="s">
        <v>707</v>
      </c>
      <c r="R537" t="s">
        <v>32</v>
      </c>
      <c r="S537" t="s">
        <v>390</v>
      </c>
      <c r="U537" t="str">
        <f t="shared" si="286"/>
        <v/>
      </c>
      <c r="V537" s="13"/>
    </row>
    <row r="538" spans="1:22" ht="13.2" customHeight="1" x14ac:dyDescent="0.3">
      <c r="A538" s="28"/>
      <c r="B538" s="28"/>
      <c r="C538" s="28"/>
      <c r="D538" s="28"/>
      <c r="E538" s="28"/>
      <c r="F538" s="28"/>
      <c r="G538" s="37"/>
      <c r="H538" s="28"/>
      <c r="I538" s="28"/>
      <c r="J538" s="28"/>
      <c r="K538" s="28"/>
      <c r="L538" s="28"/>
      <c r="M538" s="28"/>
      <c r="N538" s="28"/>
      <c r="O538" s="29"/>
      <c r="P538" t="str">
        <f>IF(D$132="","",D$132)</f>
        <v/>
      </c>
      <c r="Q538" t="s">
        <v>708</v>
      </c>
      <c r="R538" t="s">
        <v>25</v>
      </c>
      <c r="S538" t="s">
        <v>392</v>
      </c>
      <c r="U538" t="str">
        <f t="shared" si="283"/>
        <v/>
      </c>
      <c r="V538" s="13" t="str">
        <f t="shared" ref="V538" si="289">IF(OR($N$15="Int.",ISBLANK($N$15)),"",IF(AND(U539="NO*",U541="NO*"),"Case 0",IF(U538="VALID",IF(U540="VALID",IF(U539="YES",IF(U541="YES","Case 1","Case 2"),IF(U541="YES","Case 3","Case 4")),IF(U539="YES",IF(U541="YES","Case 5","Case 6"),IF(U541="YES","Case 7","Case 8"))),IF(U540="VALID",IF(U539="YES",IF(U541="YES","Case 9","Case 10"),IF(U541="YES","Case 11","Case 12")),IF(U539="YES",IF(U541="YES","Case 13","Case 14"),IF(U541="YES","Case 15","Case 16"))))))</f>
        <v/>
      </c>
    </row>
    <row r="539" spans="1:22" ht="13.2" customHeight="1" x14ac:dyDescent="0.3">
      <c r="A539" s="28"/>
      <c r="B539" s="28"/>
      <c r="C539" s="28"/>
      <c r="D539" s="28"/>
      <c r="E539" s="28"/>
      <c r="F539" s="28"/>
      <c r="G539" s="37"/>
      <c r="H539" s="28"/>
      <c r="I539" s="28"/>
      <c r="J539" s="28"/>
      <c r="K539" s="28"/>
      <c r="L539" s="28"/>
      <c r="M539" s="28"/>
      <c r="N539" s="28"/>
      <c r="O539" s="29"/>
      <c r="P539" t="str">
        <f t="shared" ref="P539:P541" si="290">IF(D$132="","",D$132)</f>
        <v/>
      </c>
      <c r="Q539" t="s">
        <v>708</v>
      </c>
      <c r="R539" t="s">
        <v>32</v>
      </c>
      <c r="S539" t="s">
        <v>392</v>
      </c>
      <c r="U539" t="str">
        <f t="shared" si="286"/>
        <v/>
      </c>
      <c r="V539" s="13"/>
    </row>
    <row r="540" spans="1:22" ht="13.2" customHeight="1" x14ac:dyDescent="0.3">
      <c r="A540" s="28"/>
      <c r="B540" s="28"/>
      <c r="C540" s="28"/>
      <c r="D540" s="28"/>
      <c r="E540" s="28"/>
      <c r="F540" s="28"/>
      <c r="G540" s="37"/>
      <c r="H540" s="28"/>
      <c r="I540" s="28"/>
      <c r="J540" s="28"/>
      <c r="K540" s="28"/>
      <c r="L540" s="28"/>
      <c r="M540" s="28"/>
      <c r="N540" s="28"/>
      <c r="O540" s="29"/>
      <c r="P540" t="str">
        <f t="shared" si="290"/>
        <v/>
      </c>
      <c r="Q540" t="s">
        <v>709</v>
      </c>
      <c r="R540" t="s">
        <v>25</v>
      </c>
      <c r="S540" t="s">
        <v>392</v>
      </c>
      <c r="U540" t="str">
        <f t="shared" si="283"/>
        <v/>
      </c>
      <c r="V540" s="13"/>
    </row>
    <row r="541" spans="1:22" ht="13.2" customHeight="1" x14ac:dyDescent="0.3">
      <c r="A541" s="28"/>
      <c r="B541" s="28"/>
      <c r="C541" s="28"/>
      <c r="D541" s="28"/>
      <c r="E541" s="28"/>
      <c r="F541" s="28"/>
      <c r="G541" s="37"/>
      <c r="H541" s="28"/>
      <c r="I541" s="28"/>
      <c r="J541" s="28"/>
      <c r="K541" s="28"/>
      <c r="L541" s="28"/>
      <c r="M541" s="28"/>
      <c r="N541" s="28"/>
      <c r="O541" s="29"/>
      <c r="P541" t="str">
        <f t="shared" si="290"/>
        <v/>
      </c>
      <c r="Q541" t="s">
        <v>709</v>
      </c>
      <c r="R541" t="s">
        <v>32</v>
      </c>
      <c r="S541" t="s">
        <v>392</v>
      </c>
      <c r="U541" t="str">
        <f t="shared" si="286"/>
        <v/>
      </c>
      <c r="V541" s="13"/>
    </row>
    <row r="542" spans="1:22" ht="13.2" customHeight="1" x14ac:dyDescent="0.3">
      <c r="A542" s="28"/>
      <c r="B542" s="28"/>
      <c r="C542" s="28"/>
      <c r="D542" s="28"/>
      <c r="E542" s="28"/>
      <c r="F542" s="28"/>
      <c r="G542" s="37"/>
      <c r="H542" s="28"/>
      <c r="I542" s="28"/>
      <c r="J542" s="28"/>
      <c r="K542" s="28"/>
      <c r="L542" s="28"/>
      <c r="M542" s="28"/>
      <c r="N542" s="28"/>
      <c r="O542" s="29"/>
      <c r="P542" t="str">
        <f>IF(D$133="","",D$133)</f>
        <v/>
      </c>
      <c r="Q542" t="s">
        <v>94</v>
      </c>
      <c r="R542" t="s">
        <v>25</v>
      </c>
      <c r="S542" t="s">
        <v>395</v>
      </c>
      <c r="U542" t="str">
        <f t="shared" si="283"/>
        <v/>
      </c>
      <c r="V542" s="13" t="str">
        <f t="shared" ref="V542" si="291">IF(OR($N$15="Int.",ISBLANK($N$15)),"",IF(AND(U543="NO*",U545="NO*"),"Case 0",IF(U542="VALID",IF(U544="VALID",IF(U543="YES",IF(U545="YES","Case 1","Case 2"),IF(U545="YES","Case 3","Case 4")),IF(U543="YES",IF(U545="YES","Case 5","Case 6"),IF(U545="YES","Case 7","Case 8"))),IF(U544="VALID",IF(U543="YES",IF(U545="YES","Case 9","Case 10"),IF(U545="YES","Case 11","Case 12")),IF(U543="YES",IF(U545="YES","Case 13","Case 14"),IF(U545="YES","Case 15","Case 16"))))))</f>
        <v/>
      </c>
    </row>
    <row r="543" spans="1:22" ht="13.2" customHeight="1" x14ac:dyDescent="0.3">
      <c r="A543" s="28"/>
      <c r="B543" s="28"/>
      <c r="C543" s="28"/>
      <c r="D543" s="28"/>
      <c r="E543" s="28"/>
      <c r="F543" s="28"/>
      <c r="G543" s="37"/>
      <c r="H543" s="28"/>
      <c r="I543" s="28"/>
      <c r="J543" s="28"/>
      <c r="K543" s="28"/>
      <c r="L543" s="28"/>
      <c r="M543" s="28"/>
      <c r="N543" s="28"/>
      <c r="O543" s="29"/>
      <c r="P543" t="str">
        <f t="shared" ref="P543:P545" si="292">IF(D$133="","",D$133)</f>
        <v/>
      </c>
      <c r="Q543" t="s">
        <v>94</v>
      </c>
      <c r="R543" t="s">
        <v>32</v>
      </c>
      <c r="S543" t="s">
        <v>395</v>
      </c>
      <c r="U543" t="str">
        <f t="shared" si="286"/>
        <v/>
      </c>
      <c r="V543" s="13"/>
    </row>
    <row r="544" spans="1:22" ht="13.2" customHeight="1" x14ac:dyDescent="0.3">
      <c r="A544" s="28"/>
      <c r="B544" s="28"/>
      <c r="C544" s="28"/>
      <c r="D544" s="28"/>
      <c r="E544" s="28"/>
      <c r="F544" s="28"/>
      <c r="G544" s="37"/>
      <c r="H544" s="28"/>
      <c r="I544" s="28"/>
      <c r="J544" s="28"/>
      <c r="K544" s="28"/>
      <c r="L544" s="28"/>
      <c r="M544" s="28"/>
      <c r="N544" s="28"/>
      <c r="O544" s="29"/>
      <c r="P544" t="str">
        <f t="shared" si="292"/>
        <v/>
      </c>
      <c r="Q544" t="s">
        <v>96</v>
      </c>
      <c r="R544" t="s">
        <v>25</v>
      </c>
      <c r="S544" t="s">
        <v>395</v>
      </c>
      <c r="U544" t="str">
        <f t="shared" si="283"/>
        <v/>
      </c>
      <c r="V544" s="13"/>
    </row>
    <row r="545" spans="1:22" ht="13.2" customHeight="1" x14ac:dyDescent="0.3">
      <c r="A545" s="28"/>
      <c r="B545" s="28"/>
      <c r="C545" s="28"/>
      <c r="D545" s="28"/>
      <c r="E545" s="28"/>
      <c r="F545" s="28"/>
      <c r="G545" s="37"/>
      <c r="H545" s="28"/>
      <c r="I545" s="28"/>
      <c r="J545" s="28"/>
      <c r="K545" s="28"/>
      <c r="L545" s="28"/>
      <c r="M545" s="28"/>
      <c r="N545" s="28"/>
      <c r="O545" s="29"/>
      <c r="P545" t="str">
        <f t="shared" si="292"/>
        <v/>
      </c>
      <c r="Q545" t="s">
        <v>96</v>
      </c>
      <c r="R545" t="s">
        <v>32</v>
      </c>
      <c r="S545" t="s">
        <v>395</v>
      </c>
      <c r="U545" t="str">
        <f t="shared" si="286"/>
        <v/>
      </c>
      <c r="V545" s="13"/>
    </row>
    <row r="546" spans="1:22" ht="13.2" customHeight="1" x14ac:dyDescent="0.3">
      <c r="A546" s="28"/>
      <c r="B546" s="28"/>
      <c r="C546" s="28"/>
      <c r="D546" s="28"/>
      <c r="E546" s="28"/>
      <c r="F546" s="28"/>
      <c r="G546" s="37"/>
      <c r="H546" s="28"/>
      <c r="I546" s="28"/>
      <c r="J546" s="28"/>
      <c r="K546" s="28"/>
      <c r="L546" s="28"/>
      <c r="M546" s="28"/>
      <c r="N546" s="28"/>
      <c r="O546" s="29"/>
      <c r="P546" t="str">
        <f>IF(D$134="","",D$134)</f>
        <v/>
      </c>
      <c r="Q546" t="s">
        <v>710</v>
      </c>
      <c r="R546" t="s">
        <v>25</v>
      </c>
      <c r="S546" t="s">
        <v>397</v>
      </c>
      <c r="U546" t="str">
        <f t="shared" si="283"/>
        <v/>
      </c>
      <c r="V546" s="13" t="str">
        <f t="shared" ref="V546" si="293">IF(OR($N$15="Int.",ISBLANK($N$15)),"",IF(AND(U547="NO*",U549="NO*"),"Case 0",IF(U546="VALID",IF(U548="VALID",IF(U547="YES",IF(U549="YES","Case 1","Case 2"),IF(U549="YES","Case 3","Case 4")),IF(U547="YES",IF(U549="YES","Case 5","Case 6"),IF(U549="YES","Case 7","Case 8"))),IF(U548="VALID",IF(U547="YES",IF(U549="YES","Case 9","Case 10"),IF(U549="YES","Case 11","Case 12")),IF(U547="YES",IF(U549="YES","Case 13","Case 14"),IF(U549="YES","Case 15","Case 16"))))))</f>
        <v/>
      </c>
    </row>
    <row r="547" spans="1:22" ht="13.2" customHeight="1" x14ac:dyDescent="0.3">
      <c r="A547" s="28"/>
      <c r="B547" s="28"/>
      <c r="C547" s="28"/>
      <c r="D547" s="28"/>
      <c r="E547" s="28"/>
      <c r="F547" s="28"/>
      <c r="G547" s="37"/>
      <c r="H547" s="28"/>
      <c r="I547" s="28"/>
      <c r="J547" s="28"/>
      <c r="K547" s="28"/>
      <c r="L547" s="28"/>
      <c r="M547" s="28"/>
      <c r="N547" s="28"/>
      <c r="O547" s="29"/>
      <c r="P547" t="str">
        <f t="shared" ref="P547:P549" si="294">IF(D$134="","",D$134)</f>
        <v/>
      </c>
      <c r="Q547" t="s">
        <v>710</v>
      </c>
      <c r="R547" t="s">
        <v>32</v>
      </c>
      <c r="S547" t="s">
        <v>397</v>
      </c>
      <c r="U547" t="str">
        <f t="shared" si="286"/>
        <v/>
      </c>
      <c r="V547" s="13"/>
    </row>
    <row r="548" spans="1:22" ht="13.2" customHeight="1" x14ac:dyDescent="0.3">
      <c r="A548" s="28"/>
      <c r="B548" s="28"/>
      <c r="C548" s="28"/>
      <c r="D548" s="28"/>
      <c r="E548" s="28"/>
      <c r="F548" s="28"/>
      <c r="G548" s="37"/>
      <c r="H548" s="28"/>
      <c r="I548" s="28"/>
      <c r="J548" s="28"/>
      <c r="K548" s="28"/>
      <c r="L548" s="28"/>
      <c r="M548" s="28"/>
      <c r="N548" s="28"/>
      <c r="O548" s="29"/>
      <c r="P548" t="str">
        <f t="shared" si="294"/>
        <v/>
      </c>
      <c r="Q548" t="s">
        <v>711</v>
      </c>
      <c r="R548" t="s">
        <v>25</v>
      </c>
      <c r="S548" t="s">
        <v>397</v>
      </c>
      <c r="U548" t="str">
        <f t="shared" si="283"/>
        <v/>
      </c>
      <c r="V548" s="13"/>
    </row>
    <row r="549" spans="1:22" ht="13.2" customHeight="1" x14ac:dyDescent="0.3">
      <c r="A549" s="28"/>
      <c r="B549" s="28"/>
      <c r="C549" s="28"/>
      <c r="D549" s="28"/>
      <c r="E549" s="28"/>
      <c r="F549" s="28"/>
      <c r="G549" s="37"/>
      <c r="H549" s="28"/>
      <c r="I549" s="28"/>
      <c r="J549" s="28"/>
      <c r="K549" s="28"/>
      <c r="L549" s="28"/>
      <c r="M549" s="28"/>
      <c r="N549" s="28"/>
      <c r="O549" s="29"/>
      <c r="P549" t="str">
        <f t="shared" si="294"/>
        <v/>
      </c>
      <c r="Q549" t="s">
        <v>711</v>
      </c>
      <c r="R549" t="s">
        <v>32</v>
      </c>
      <c r="S549" t="s">
        <v>397</v>
      </c>
      <c r="U549" t="str">
        <f t="shared" si="286"/>
        <v/>
      </c>
      <c r="V549" s="13"/>
    </row>
    <row r="550" spans="1:22" ht="13.2" customHeight="1" x14ac:dyDescent="0.3">
      <c r="A550" s="28"/>
      <c r="B550" s="28"/>
      <c r="C550" s="28"/>
      <c r="D550" s="28"/>
      <c r="E550" s="28"/>
      <c r="F550" s="28"/>
      <c r="G550" s="37"/>
      <c r="H550" s="28"/>
      <c r="I550" s="28"/>
      <c r="J550" s="28"/>
      <c r="K550" s="28"/>
      <c r="L550" s="28"/>
      <c r="M550" s="28"/>
      <c r="N550" s="28"/>
      <c r="O550" s="29"/>
      <c r="P550" t="str">
        <f>IF(D$135="","",D$135)</f>
        <v/>
      </c>
      <c r="Q550" t="s">
        <v>712</v>
      </c>
      <c r="R550" t="s">
        <v>25</v>
      </c>
      <c r="S550" t="s">
        <v>400</v>
      </c>
      <c r="U550" t="str">
        <f t="shared" si="283"/>
        <v/>
      </c>
      <c r="V550" s="13" t="str">
        <f t="shared" ref="V550" si="295">IF(OR($N$15="Int.",ISBLANK($N$15)),"",IF(AND(U551="NO*",U553="NO*"),"Case 0",IF(U550="VALID",IF(U552="VALID",IF(U551="YES",IF(U553="YES","Case 1","Case 2"),IF(U553="YES","Case 3","Case 4")),IF(U551="YES",IF(U553="YES","Case 5","Case 6"),IF(U553="YES","Case 7","Case 8"))),IF(U552="VALID",IF(U551="YES",IF(U553="YES","Case 9","Case 10"),IF(U553="YES","Case 11","Case 12")),IF(U551="YES",IF(U553="YES","Case 13","Case 14"),IF(U553="YES","Case 15","Case 16"))))))</f>
        <v/>
      </c>
    </row>
    <row r="551" spans="1:22" ht="13.2" customHeight="1" x14ac:dyDescent="0.3">
      <c r="A551" s="28"/>
      <c r="B551" s="28"/>
      <c r="C551" s="28"/>
      <c r="D551" s="28"/>
      <c r="E551" s="28"/>
      <c r="F551" s="28"/>
      <c r="G551" s="37"/>
      <c r="H551" s="28"/>
      <c r="I551" s="28"/>
      <c r="J551" s="28"/>
      <c r="K551" s="28"/>
      <c r="L551" s="28"/>
      <c r="M551" s="28"/>
      <c r="N551" s="28"/>
      <c r="O551" s="29"/>
      <c r="P551" t="str">
        <f t="shared" ref="P551:P553" si="296">IF(D$135="","",D$135)</f>
        <v/>
      </c>
      <c r="Q551" t="s">
        <v>712</v>
      </c>
      <c r="R551" t="s">
        <v>32</v>
      </c>
      <c r="S551" t="s">
        <v>400</v>
      </c>
      <c r="U551" t="str">
        <f t="shared" si="286"/>
        <v/>
      </c>
      <c r="V551" s="13"/>
    </row>
    <row r="552" spans="1:22" ht="13.2" customHeight="1" x14ac:dyDescent="0.3">
      <c r="A552" s="28"/>
      <c r="B552" s="28"/>
      <c r="C552" s="28"/>
      <c r="D552" s="28"/>
      <c r="E552" s="28"/>
      <c r="F552" s="28"/>
      <c r="G552" s="37"/>
      <c r="H552" s="28"/>
      <c r="I552" s="28"/>
      <c r="J552" s="28"/>
      <c r="K552" s="28"/>
      <c r="L552" s="28"/>
      <c r="M552" s="28"/>
      <c r="N552" s="28"/>
      <c r="O552" s="29"/>
      <c r="P552" t="str">
        <f t="shared" si="296"/>
        <v/>
      </c>
      <c r="Q552" t="s">
        <v>713</v>
      </c>
      <c r="R552" t="s">
        <v>25</v>
      </c>
      <c r="S552" t="s">
        <v>400</v>
      </c>
      <c r="U552" t="str">
        <f t="shared" si="283"/>
        <v/>
      </c>
      <c r="V552" s="13"/>
    </row>
    <row r="553" spans="1:22" ht="13.2" customHeight="1" x14ac:dyDescent="0.3">
      <c r="A553" s="28"/>
      <c r="B553" s="28"/>
      <c r="C553" s="28"/>
      <c r="D553" s="28"/>
      <c r="E553" s="28"/>
      <c r="F553" s="28"/>
      <c r="G553" s="37"/>
      <c r="H553" s="28"/>
      <c r="I553" s="28"/>
      <c r="J553" s="28"/>
      <c r="K553" s="28"/>
      <c r="L553" s="28"/>
      <c r="M553" s="28"/>
      <c r="N553" s="28"/>
      <c r="O553" s="29"/>
      <c r="P553" t="str">
        <f t="shared" si="296"/>
        <v/>
      </c>
      <c r="Q553" t="s">
        <v>713</v>
      </c>
      <c r="R553" t="s">
        <v>32</v>
      </c>
      <c r="S553" t="s">
        <v>400</v>
      </c>
      <c r="U553" t="str">
        <f t="shared" si="286"/>
        <v/>
      </c>
      <c r="V553" s="13"/>
    </row>
    <row r="554" spans="1:22" ht="13.2" customHeight="1" x14ac:dyDescent="0.3">
      <c r="A554" s="28"/>
      <c r="B554" s="28"/>
      <c r="C554" s="28"/>
      <c r="D554" s="28"/>
      <c r="E554" s="28"/>
      <c r="F554" s="28"/>
      <c r="G554" s="37"/>
      <c r="H554" s="28"/>
      <c r="I554" s="28"/>
      <c r="J554" s="28"/>
      <c r="K554" s="28"/>
      <c r="L554" s="28"/>
      <c r="M554" s="28"/>
      <c r="N554" s="28"/>
      <c r="O554" s="29"/>
      <c r="P554" t="str">
        <f>IF(D$136="","",D$136)</f>
        <v/>
      </c>
      <c r="Q554" t="s">
        <v>714</v>
      </c>
      <c r="R554" t="s">
        <v>25</v>
      </c>
      <c r="S554" t="s">
        <v>402</v>
      </c>
      <c r="U554" t="str">
        <f t="shared" si="283"/>
        <v/>
      </c>
      <c r="V554" s="13" t="str">
        <f t="shared" ref="V554" si="297">IF(OR($N$15="Int.",ISBLANK($N$15)),"",IF(AND(U555="NO*",U557="NO*"),"Case 0",IF(U554="VALID",IF(U556="VALID",IF(U555="YES",IF(U557="YES","Case 1","Case 2"),IF(U557="YES","Case 3","Case 4")),IF(U555="YES",IF(U557="YES","Case 5","Case 6"),IF(U557="YES","Case 7","Case 8"))),IF(U556="VALID",IF(U555="YES",IF(U557="YES","Case 9","Case 10"),IF(U557="YES","Case 11","Case 12")),IF(U555="YES",IF(U557="YES","Case 13","Case 14"),IF(U557="YES","Case 15","Case 16"))))))</f>
        <v/>
      </c>
    </row>
    <row r="555" spans="1:22" ht="13.2" customHeight="1" x14ac:dyDescent="0.3">
      <c r="A555" s="28"/>
      <c r="B555" s="28"/>
      <c r="C555" s="28"/>
      <c r="D555" s="28"/>
      <c r="E555" s="28"/>
      <c r="F555" s="28"/>
      <c r="G555" s="37"/>
      <c r="H555" s="28"/>
      <c r="I555" s="28"/>
      <c r="J555" s="28"/>
      <c r="K555" s="28"/>
      <c r="L555" s="28"/>
      <c r="M555" s="28"/>
      <c r="N555" s="28"/>
      <c r="O555" s="29"/>
      <c r="P555" t="str">
        <f t="shared" ref="P555:P557" si="298">IF(D$136="","",D$136)</f>
        <v/>
      </c>
      <c r="Q555" t="s">
        <v>714</v>
      </c>
      <c r="R555" t="s">
        <v>32</v>
      </c>
      <c r="S555" t="s">
        <v>402</v>
      </c>
      <c r="U555" t="str">
        <f t="shared" si="286"/>
        <v/>
      </c>
      <c r="V555" s="13"/>
    </row>
    <row r="556" spans="1:22" ht="13.2" customHeight="1" x14ac:dyDescent="0.3">
      <c r="A556" s="28"/>
      <c r="B556" s="28"/>
      <c r="C556" s="28"/>
      <c r="D556" s="28"/>
      <c r="E556" s="28"/>
      <c r="F556" s="28"/>
      <c r="G556" s="37"/>
      <c r="H556" s="28"/>
      <c r="I556" s="28"/>
      <c r="J556" s="28"/>
      <c r="K556" s="28"/>
      <c r="L556" s="28"/>
      <c r="M556" s="28"/>
      <c r="N556" s="28"/>
      <c r="O556" s="29"/>
      <c r="P556" t="str">
        <f t="shared" si="298"/>
        <v/>
      </c>
      <c r="Q556" t="s">
        <v>715</v>
      </c>
      <c r="R556" t="s">
        <v>25</v>
      </c>
      <c r="S556" t="s">
        <v>402</v>
      </c>
      <c r="U556" t="str">
        <f t="shared" si="283"/>
        <v/>
      </c>
      <c r="V556" s="13"/>
    </row>
    <row r="557" spans="1:22" ht="13.2" customHeight="1" x14ac:dyDescent="0.3">
      <c r="A557" s="28"/>
      <c r="B557" s="28"/>
      <c r="C557" s="28"/>
      <c r="D557" s="28"/>
      <c r="E557" s="28"/>
      <c r="F557" s="28"/>
      <c r="G557" s="37"/>
      <c r="H557" s="28"/>
      <c r="I557" s="28"/>
      <c r="J557" s="28"/>
      <c r="K557" s="28"/>
      <c r="L557" s="28"/>
      <c r="M557" s="28"/>
      <c r="N557" s="28"/>
      <c r="O557" s="29"/>
      <c r="P557" t="str">
        <f t="shared" si="298"/>
        <v/>
      </c>
      <c r="Q557" t="s">
        <v>715</v>
      </c>
      <c r="R557" t="s">
        <v>32</v>
      </c>
      <c r="S557" t="s">
        <v>402</v>
      </c>
      <c r="U557" t="str">
        <f t="shared" si="286"/>
        <v/>
      </c>
      <c r="V557" s="13"/>
    </row>
    <row r="558" spans="1:22" ht="13.2" customHeight="1" x14ac:dyDescent="0.3">
      <c r="A558" s="28"/>
      <c r="B558" s="28"/>
      <c r="C558" s="28"/>
      <c r="D558" s="28"/>
      <c r="E558" s="28"/>
      <c r="F558" s="28"/>
      <c r="G558" s="37"/>
      <c r="H558" s="28"/>
      <c r="I558" s="28"/>
      <c r="J558" s="28"/>
      <c r="K558" s="28"/>
      <c r="L558" s="28"/>
      <c r="M558" s="28"/>
      <c r="N558" s="28"/>
      <c r="O558" s="29"/>
      <c r="P558" t="str">
        <f>IF(D$137="","",D$137)</f>
        <v/>
      </c>
      <c r="Q558" t="s">
        <v>716</v>
      </c>
      <c r="R558" t="s">
        <v>25</v>
      </c>
      <c r="S558" t="s">
        <v>405</v>
      </c>
      <c r="U558" t="str">
        <f t="shared" si="283"/>
        <v/>
      </c>
      <c r="V558" s="13" t="str">
        <f t="shared" ref="V558" si="299">IF(OR($N$15="Int.",ISBLANK($N$15)),"",IF(AND(U559="NO*",U561="NO*"),"Case 0",IF(U558="VALID",IF(U560="VALID",IF(U559="YES",IF(U561="YES","Case 1","Case 2"),IF(U561="YES","Case 3","Case 4")),IF(U559="YES",IF(U561="YES","Case 5","Case 6"),IF(U561="YES","Case 7","Case 8"))),IF(U560="VALID",IF(U559="YES",IF(U561="YES","Case 9","Case 10"),IF(U561="YES","Case 11","Case 12")),IF(U559="YES",IF(U561="YES","Case 13","Case 14"),IF(U561="YES","Case 15","Case 16"))))))</f>
        <v/>
      </c>
    </row>
    <row r="559" spans="1:22" ht="13.2" customHeight="1" x14ac:dyDescent="0.3">
      <c r="A559" s="28"/>
      <c r="B559" s="28"/>
      <c r="C559" s="28"/>
      <c r="D559" s="28"/>
      <c r="E559" s="28"/>
      <c r="F559" s="28"/>
      <c r="G559" s="37"/>
      <c r="H559" s="28"/>
      <c r="I559" s="28"/>
      <c r="J559" s="28"/>
      <c r="K559" s="28"/>
      <c r="L559" s="28"/>
      <c r="M559" s="28"/>
      <c r="N559" s="28"/>
      <c r="O559" s="29"/>
      <c r="P559" t="str">
        <f t="shared" ref="P559:P561" si="300">IF(D$137="","",D$137)</f>
        <v/>
      </c>
      <c r="Q559" t="s">
        <v>716</v>
      </c>
      <c r="R559" t="s">
        <v>32</v>
      </c>
      <c r="S559" t="s">
        <v>405</v>
      </c>
      <c r="U559" t="str">
        <f t="shared" si="286"/>
        <v/>
      </c>
      <c r="V559" s="13"/>
    </row>
    <row r="560" spans="1:22" ht="13.2" customHeight="1" x14ac:dyDescent="0.3">
      <c r="A560" s="28"/>
      <c r="B560" s="28"/>
      <c r="C560" s="28"/>
      <c r="D560" s="28"/>
      <c r="E560" s="28"/>
      <c r="F560" s="28"/>
      <c r="G560" s="37"/>
      <c r="H560" s="28"/>
      <c r="I560" s="28"/>
      <c r="J560" s="28"/>
      <c r="K560" s="28"/>
      <c r="L560" s="28"/>
      <c r="M560" s="28"/>
      <c r="N560" s="28"/>
      <c r="O560" s="29"/>
      <c r="P560" t="str">
        <f t="shared" si="300"/>
        <v/>
      </c>
      <c r="Q560" t="s">
        <v>717</v>
      </c>
      <c r="R560" t="s">
        <v>25</v>
      </c>
      <c r="S560" t="s">
        <v>405</v>
      </c>
      <c r="U560" t="str">
        <f t="shared" si="283"/>
        <v/>
      </c>
      <c r="V560" s="13"/>
    </row>
    <row r="561" spans="1:22" ht="13.2" customHeight="1" x14ac:dyDescent="0.3">
      <c r="A561" s="28"/>
      <c r="B561" s="28"/>
      <c r="C561" s="28"/>
      <c r="D561" s="28"/>
      <c r="E561" s="28"/>
      <c r="F561" s="28"/>
      <c r="G561" s="37"/>
      <c r="H561" s="28"/>
      <c r="I561" s="28"/>
      <c r="J561" s="28"/>
      <c r="K561" s="28"/>
      <c r="L561" s="28"/>
      <c r="M561" s="28"/>
      <c r="N561" s="28"/>
      <c r="O561" s="29"/>
      <c r="P561" t="str">
        <f t="shared" si="300"/>
        <v/>
      </c>
      <c r="Q561" t="s">
        <v>717</v>
      </c>
      <c r="R561" t="s">
        <v>32</v>
      </c>
      <c r="S561" t="s">
        <v>405</v>
      </c>
      <c r="U561" t="str">
        <f t="shared" si="286"/>
        <v/>
      </c>
      <c r="V561" s="13"/>
    </row>
    <row r="562" spans="1:22" ht="13.2" customHeight="1" x14ac:dyDescent="0.3">
      <c r="A562" s="28"/>
      <c r="B562" s="28"/>
      <c r="C562" s="28"/>
      <c r="D562" s="28"/>
      <c r="E562" s="28"/>
      <c r="F562" s="28"/>
      <c r="G562" s="37"/>
      <c r="H562" s="28"/>
      <c r="I562" s="28"/>
      <c r="J562" s="28"/>
      <c r="K562" s="28"/>
      <c r="L562" s="28"/>
      <c r="M562" s="28"/>
      <c r="N562" s="28"/>
      <c r="O562" s="29"/>
      <c r="P562" t="str">
        <f>IF(D$138="","",D$138)</f>
        <v/>
      </c>
      <c r="Q562" t="s">
        <v>718</v>
      </c>
      <c r="R562" t="s">
        <v>25</v>
      </c>
      <c r="S562" t="s">
        <v>407</v>
      </c>
      <c r="U562" t="str">
        <f t="shared" si="283"/>
        <v/>
      </c>
      <c r="V562" s="13" t="str">
        <f t="shared" ref="V562" si="301">IF(OR($N$15="Int.",ISBLANK($N$15)),"",IF(AND(U563="NO*",U565="NO*"),"Case 0",IF(U562="VALID",IF(U564="VALID",IF(U563="YES",IF(U565="YES","Case 1","Case 2"),IF(U565="YES","Case 3","Case 4")),IF(U563="YES",IF(U565="YES","Case 5","Case 6"),IF(U565="YES","Case 7","Case 8"))),IF(U564="VALID",IF(U563="YES",IF(U565="YES","Case 9","Case 10"),IF(U565="YES","Case 11","Case 12")),IF(U563="YES",IF(U565="YES","Case 13","Case 14"),IF(U565="YES","Case 15","Case 16"))))))</f>
        <v/>
      </c>
    </row>
    <row r="563" spans="1:22" ht="13.2" customHeight="1" x14ac:dyDescent="0.3">
      <c r="A563" s="28"/>
      <c r="B563" s="28"/>
      <c r="C563" s="28"/>
      <c r="D563" s="28"/>
      <c r="E563" s="28"/>
      <c r="F563" s="28"/>
      <c r="G563" s="37"/>
      <c r="H563" s="28"/>
      <c r="I563" s="28"/>
      <c r="J563" s="28"/>
      <c r="K563" s="28"/>
      <c r="L563" s="28"/>
      <c r="M563" s="28"/>
      <c r="N563" s="28"/>
      <c r="O563" s="29"/>
      <c r="P563" t="str">
        <f t="shared" ref="P563:P565" si="302">IF(D$138="","",D$138)</f>
        <v/>
      </c>
      <c r="Q563" t="s">
        <v>718</v>
      </c>
      <c r="R563" t="s">
        <v>32</v>
      </c>
      <c r="S563" t="s">
        <v>407</v>
      </c>
      <c r="U563" t="str">
        <f t="shared" si="286"/>
        <v/>
      </c>
      <c r="V563" s="13"/>
    </row>
    <row r="564" spans="1:22" ht="13.2" customHeight="1" x14ac:dyDescent="0.3">
      <c r="A564" s="28"/>
      <c r="B564" s="28"/>
      <c r="C564" s="28"/>
      <c r="D564" s="28"/>
      <c r="E564" s="28"/>
      <c r="F564" s="28"/>
      <c r="G564" s="37"/>
      <c r="H564" s="28"/>
      <c r="I564" s="28"/>
      <c r="J564" s="28"/>
      <c r="K564" s="28"/>
      <c r="L564" s="28"/>
      <c r="M564" s="28"/>
      <c r="N564" s="28"/>
      <c r="O564" s="29"/>
      <c r="P564" t="str">
        <f t="shared" si="302"/>
        <v/>
      </c>
      <c r="Q564" t="s">
        <v>719</v>
      </c>
      <c r="R564" t="s">
        <v>25</v>
      </c>
      <c r="S564" t="s">
        <v>407</v>
      </c>
      <c r="U564" t="str">
        <f t="shared" si="283"/>
        <v/>
      </c>
      <c r="V564" s="13"/>
    </row>
    <row r="565" spans="1:22" ht="13.2" customHeight="1" x14ac:dyDescent="0.3">
      <c r="A565" s="28"/>
      <c r="B565" s="28"/>
      <c r="C565" s="28"/>
      <c r="D565" s="28"/>
      <c r="E565" s="28"/>
      <c r="F565" s="28"/>
      <c r="G565" s="37"/>
      <c r="H565" s="28"/>
      <c r="I565" s="28"/>
      <c r="J565" s="28"/>
      <c r="K565" s="28"/>
      <c r="L565" s="28"/>
      <c r="M565" s="28"/>
      <c r="N565" s="28"/>
      <c r="O565" s="29"/>
      <c r="P565" t="str">
        <f t="shared" si="302"/>
        <v/>
      </c>
      <c r="Q565" t="s">
        <v>719</v>
      </c>
      <c r="R565" t="s">
        <v>32</v>
      </c>
      <c r="S565" t="s">
        <v>407</v>
      </c>
      <c r="U565" t="str">
        <f t="shared" si="286"/>
        <v/>
      </c>
      <c r="V565" s="13"/>
    </row>
    <row r="566" spans="1:22" ht="13.2" customHeight="1" x14ac:dyDescent="0.3">
      <c r="A566" s="28"/>
      <c r="B566" s="28"/>
      <c r="C566" s="28"/>
      <c r="D566" s="28"/>
      <c r="E566" s="28"/>
      <c r="F566" s="28"/>
      <c r="G566" s="37"/>
      <c r="H566" s="28"/>
      <c r="I566" s="28"/>
      <c r="J566" s="28"/>
      <c r="K566" s="28"/>
      <c r="L566" s="28"/>
      <c r="M566" s="28"/>
      <c r="N566" s="28"/>
      <c r="O566" s="29"/>
      <c r="P566" t="str">
        <f>IF(D$139="","",D$139)</f>
        <v/>
      </c>
      <c r="Q566" t="s">
        <v>720</v>
      </c>
      <c r="R566" t="s">
        <v>25</v>
      </c>
      <c r="S566" t="s">
        <v>410</v>
      </c>
      <c r="U566" t="str">
        <f t="shared" si="283"/>
        <v/>
      </c>
      <c r="V566" s="13" t="str">
        <f t="shared" ref="V566" si="303">IF(OR($N$15="Int.",ISBLANK($N$15)),"",IF(AND(U567="NO*",U569="NO*"),"Case 0",IF(U566="VALID",IF(U568="VALID",IF(U567="YES",IF(U569="YES","Case 1","Case 2"),IF(U569="YES","Case 3","Case 4")),IF(U567="YES",IF(U569="YES","Case 5","Case 6"),IF(U569="YES","Case 7","Case 8"))),IF(U568="VALID",IF(U567="YES",IF(U569="YES","Case 9","Case 10"),IF(U569="YES","Case 11","Case 12")),IF(U567="YES",IF(U569="YES","Case 13","Case 14"),IF(U569="YES","Case 15","Case 16"))))))</f>
        <v/>
      </c>
    </row>
    <row r="567" spans="1:22" ht="13.2" customHeight="1" x14ac:dyDescent="0.3">
      <c r="A567" s="28"/>
      <c r="B567" s="28"/>
      <c r="C567" s="28"/>
      <c r="D567" s="28"/>
      <c r="E567" s="28"/>
      <c r="F567" s="28"/>
      <c r="G567" s="37"/>
      <c r="H567" s="28"/>
      <c r="I567" s="28"/>
      <c r="J567" s="28"/>
      <c r="K567" s="28"/>
      <c r="L567" s="28"/>
      <c r="M567" s="28"/>
      <c r="N567" s="28"/>
      <c r="O567" s="29"/>
      <c r="P567" t="str">
        <f t="shared" ref="P567:P569" si="304">IF(D$139="","",D$139)</f>
        <v/>
      </c>
      <c r="Q567" t="s">
        <v>720</v>
      </c>
      <c r="R567" t="s">
        <v>32</v>
      </c>
      <c r="S567" t="s">
        <v>410</v>
      </c>
      <c r="U567" t="str">
        <f t="shared" si="286"/>
        <v/>
      </c>
      <c r="V567" s="13"/>
    </row>
    <row r="568" spans="1:22" ht="13.2" customHeight="1" x14ac:dyDescent="0.3">
      <c r="A568" s="28"/>
      <c r="B568" s="28"/>
      <c r="C568" s="28"/>
      <c r="D568" s="28"/>
      <c r="E568" s="28"/>
      <c r="F568" s="28"/>
      <c r="G568" s="37"/>
      <c r="H568" s="28"/>
      <c r="I568" s="28"/>
      <c r="J568" s="28"/>
      <c r="K568" s="28"/>
      <c r="L568" s="28"/>
      <c r="M568" s="28"/>
      <c r="N568" s="28"/>
      <c r="O568" s="29"/>
      <c r="P568" t="str">
        <f t="shared" si="304"/>
        <v/>
      </c>
      <c r="Q568" t="s">
        <v>721</v>
      </c>
      <c r="R568" t="s">
        <v>25</v>
      </c>
      <c r="S568" t="s">
        <v>410</v>
      </c>
      <c r="U568" t="str">
        <f t="shared" si="283"/>
        <v/>
      </c>
      <c r="V568" s="13"/>
    </row>
    <row r="569" spans="1:22" ht="13.2" customHeight="1" x14ac:dyDescent="0.3">
      <c r="A569" s="28"/>
      <c r="B569" s="28"/>
      <c r="C569" s="28"/>
      <c r="D569" s="28"/>
      <c r="E569" s="28"/>
      <c r="F569" s="28"/>
      <c r="G569" s="37"/>
      <c r="H569" s="28"/>
      <c r="I569" s="28"/>
      <c r="J569" s="28"/>
      <c r="K569" s="28"/>
      <c r="L569" s="28"/>
      <c r="M569" s="28"/>
      <c r="N569" s="28"/>
      <c r="O569" s="29"/>
      <c r="P569" t="str">
        <f t="shared" si="304"/>
        <v/>
      </c>
      <c r="Q569" t="s">
        <v>721</v>
      </c>
      <c r="R569" t="s">
        <v>32</v>
      </c>
      <c r="S569" t="s">
        <v>410</v>
      </c>
      <c r="U569" t="str">
        <f t="shared" si="286"/>
        <v/>
      </c>
      <c r="V569" s="13"/>
    </row>
    <row r="570" spans="1:22" ht="13.2" customHeight="1" x14ac:dyDescent="0.3">
      <c r="A570" s="28"/>
      <c r="B570" s="28"/>
      <c r="C570" s="28"/>
      <c r="D570" s="28"/>
      <c r="E570" s="28"/>
      <c r="F570" s="28"/>
      <c r="G570" s="37"/>
      <c r="H570" s="28"/>
      <c r="I570" s="28"/>
      <c r="J570" s="28"/>
      <c r="K570" s="28"/>
      <c r="L570" s="28"/>
      <c r="M570" s="28"/>
      <c r="N570" s="28"/>
      <c r="O570" s="29"/>
      <c r="P570" t="str">
        <f>IF(D$140="","",D$140)</f>
        <v/>
      </c>
      <c r="Q570" t="s">
        <v>722</v>
      </c>
      <c r="R570" t="s">
        <v>25</v>
      </c>
      <c r="S570" t="s">
        <v>412</v>
      </c>
      <c r="U570" t="str">
        <f t="shared" si="283"/>
        <v/>
      </c>
      <c r="V570" s="13" t="str">
        <f t="shared" ref="V570" si="305">IF(OR($N$15="Int.",ISBLANK($N$15)),"",IF(AND(U571="NO*",U573="NO*"),"Case 0",IF(U570="VALID",IF(U572="VALID",IF(U571="YES",IF(U573="YES","Case 1","Case 2"),IF(U573="YES","Case 3","Case 4")),IF(U571="YES",IF(U573="YES","Case 5","Case 6"),IF(U573="YES","Case 7","Case 8"))),IF(U572="VALID",IF(U571="YES",IF(U573="YES","Case 9","Case 10"),IF(U573="YES","Case 11","Case 12")),IF(U571="YES",IF(U573="YES","Case 13","Case 14"),IF(U573="YES","Case 15","Case 16"))))))</f>
        <v/>
      </c>
    </row>
    <row r="571" spans="1:22" ht="13.2" customHeight="1" x14ac:dyDescent="0.3">
      <c r="A571" s="28"/>
      <c r="B571" s="28"/>
      <c r="C571" s="28"/>
      <c r="D571" s="28"/>
      <c r="E571" s="28"/>
      <c r="F571" s="28"/>
      <c r="G571" s="37"/>
      <c r="H571" s="28"/>
      <c r="I571" s="28"/>
      <c r="J571" s="28"/>
      <c r="K571" s="28"/>
      <c r="L571" s="28"/>
      <c r="M571" s="28"/>
      <c r="N571" s="28"/>
      <c r="O571" s="29"/>
      <c r="P571" t="str">
        <f t="shared" ref="P571:P573" si="306">IF(D$140="","",D$140)</f>
        <v/>
      </c>
      <c r="Q571" t="s">
        <v>722</v>
      </c>
      <c r="R571" t="s">
        <v>32</v>
      </c>
      <c r="S571" t="s">
        <v>412</v>
      </c>
      <c r="U571" t="str">
        <f t="shared" si="286"/>
        <v/>
      </c>
      <c r="V571" s="13"/>
    </row>
    <row r="572" spans="1:22" ht="13.2" customHeight="1" x14ac:dyDescent="0.3">
      <c r="A572" s="28"/>
      <c r="B572" s="28"/>
      <c r="C572" s="28"/>
      <c r="D572" s="28"/>
      <c r="E572" s="28"/>
      <c r="F572" s="28"/>
      <c r="G572" s="37"/>
      <c r="H572" s="28"/>
      <c r="I572" s="28"/>
      <c r="J572" s="28"/>
      <c r="K572" s="28"/>
      <c r="L572" s="28"/>
      <c r="M572" s="28"/>
      <c r="N572" s="28"/>
      <c r="O572" s="29"/>
      <c r="P572" t="str">
        <f t="shared" si="306"/>
        <v/>
      </c>
      <c r="Q572" t="s">
        <v>723</v>
      </c>
      <c r="R572" t="s">
        <v>25</v>
      </c>
      <c r="S572" t="s">
        <v>412</v>
      </c>
      <c r="U572" t="str">
        <f t="shared" si="283"/>
        <v/>
      </c>
      <c r="V572" s="13"/>
    </row>
    <row r="573" spans="1:22" ht="13.2" customHeight="1" x14ac:dyDescent="0.3">
      <c r="A573" s="28"/>
      <c r="B573" s="28"/>
      <c r="C573" s="28"/>
      <c r="D573" s="28"/>
      <c r="E573" s="28"/>
      <c r="F573" s="28"/>
      <c r="G573" s="37"/>
      <c r="H573" s="28"/>
      <c r="I573" s="28"/>
      <c r="J573" s="28"/>
      <c r="K573" s="28"/>
      <c r="L573" s="28"/>
      <c r="M573" s="28"/>
      <c r="N573" s="28"/>
      <c r="O573" s="29"/>
      <c r="P573" t="str">
        <f t="shared" si="306"/>
        <v/>
      </c>
      <c r="Q573" t="s">
        <v>723</v>
      </c>
      <c r="R573" t="s">
        <v>32</v>
      </c>
      <c r="S573" t="s">
        <v>412</v>
      </c>
      <c r="U573" t="str">
        <f t="shared" si="286"/>
        <v/>
      </c>
      <c r="V573" s="13"/>
    </row>
    <row r="574" spans="1:22" ht="13.2" customHeight="1" x14ac:dyDescent="0.3">
      <c r="A574" s="28"/>
      <c r="B574" s="28"/>
      <c r="C574" s="28"/>
      <c r="D574" s="28"/>
      <c r="E574" s="28"/>
      <c r="F574" s="28"/>
      <c r="G574" s="37"/>
      <c r="H574" s="28"/>
      <c r="I574" s="28"/>
      <c r="J574" s="28"/>
      <c r="K574" s="28"/>
      <c r="L574" s="28"/>
      <c r="M574" s="28"/>
      <c r="N574" s="28"/>
      <c r="O574" s="29"/>
      <c r="P574" t="str">
        <f>IF(D$141="","",D$141)</f>
        <v/>
      </c>
      <c r="Q574" t="s">
        <v>724</v>
      </c>
      <c r="R574" t="s">
        <v>25</v>
      </c>
      <c r="S574" t="s">
        <v>415</v>
      </c>
      <c r="U574" t="str">
        <f t="shared" si="283"/>
        <v/>
      </c>
      <c r="V574" s="13" t="str">
        <f t="shared" ref="V574" si="307">IF(OR($N$15="Int.",ISBLANK($N$15)),"",IF(AND(U575="NO*",U577="NO*"),"Case 0",IF(U574="VALID",IF(U576="VALID",IF(U575="YES",IF(U577="YES","Case 1","Case 2"),IF(U577="YES","Case 3","Case 4")),IF(U575="YES",IF(U577="YES","Case 5","Case 6"),IF(U577="YES","Case 7","Case 8"))),IF(U576="VALID",IF(U575="YES",IF(U577="YES","Case 9","Case 10"),IF(U577="YES","Case 11","Case 12")),IF(U575="YES",IF(U577="YES","Case 13","Case 14"),IF(U577="YES","Case 15","Case 16"))))))</f>
        <v/>
      </c>
    </row>
    <row r="575" spans="1:22" ht="13.2" customHeight="1" x14ac:dyDescent="0.3">
      <c r="A575" s="28"/>
      <c r="B575" s="28"/>
      <c r="C575" s="28"/>
      <c r="D575" s="28"/>
      <c r="E575" s="28"/>
      <c r="F575" s="28"/>
      <c r="G575" s="37"/>
      <c r="H575" s="28"/>
      <c r="I575" s="28"/>
      <c r="J575" s="28"/>
      <c r="K575" s="28"/>
      <c r="L575" s="28"/>
      <c r="M575" s="28"/>
      <c r="N575" s="28"/>
      <c r="O575" s="29"/>
      <c r="P575" t="str">
        <f t="shared" ref="P575:P577" si="308">IF(D$141="","",D$141)</f>
        <v/>
      </c>
      <c r="Q575" t="s">
        <v>724</v>
      </c>
      <c r="R575" t="s">
        <v>32</v>
      </c>
      <c r="S575" t="s">
        <v>415</v>
      </c>
      <c r="U575" t="str">
        <f t="shared" si="286"/>
        <v/>
      </c>
      <c r="V575" s="13"/>
    </row>
    <row r="576" spans="1:22" ht="13.2" customHeight="1" x14ac:dyDescent="0.3">
      <c r="A576" s="28"/>
      <c r="B576" s="28"/>
      <c r="C576" s="28"/>
      <c r="D576" s="28"/>
      <c r="E576" s="28"/>
      <c r="F576" s="28"/>
      <c r="G576" s="37"/>
      <c r="H576" s="28"/>
      <c r="I576" s="28"/>
      <c r="J576" s="28"/>
      <c r="K576" s="28"/>
      <c r="L576" s="28"/>
      <c r="M576" s="28"/>
      <c r="N576" s="28"/>
      <c r="O576" s="29"/>
      <c r="P576" t="str">
        <f t="shared" si="308"/>
        <v/>
      </c>
      <c r="Q576" t="s">
        <v>725</v>
      </c>
      <c r="R576" t="s">
        <v>25</v>
      </c>
      <c r="S576" t="s">
        <v>415</v>
      </c>
      <c r="U576" t="str">
        <f t="shared" si="283"/>
        <v/>
      </c>
      <c r="V576" s="13"/>
    </row>
    <row r="577" spans="1:22" ht="13.2" customHeight="1" x14ac:dyDescent="0.3">
      <c r="A577" s="28"/>
      <c r="B577" s="28"/>
      <c r="C577" s="28"/>
      <c r="D577" s="28"/>
      <c r="E577" s="28"/>
      <c r="F577" s="28"/>
      <c r="G577" s="37"/>
      <c r="H577" s="28"/>
      <c r="I577" s="28"/>
      <c r="J577" s="28"/>
      <c r="K577" s="28"/>
      <c r="L577" s="28"/>
      <c r="M577" s="28"/>
      <c r="N577" s="28"/>
      <c r="O577" s="29"/>
      <c r="P577" t="str">
        <f t="shared" si="308"/>
        <v/>
      </c>
      <c r="Q577" t="s">
        <v>725</v>
      </c>
      <c r="R577" t="s">
        <v>32</v>
      </c>
      <c r="S577" t="s">
        <v>415</v>
      </c>
      <c r="U577" t="str">
        <f t="shared" si="286"/>
        <v/>
      </c>
      <c r="V577" s="13"/>
    </row>
    <row r="578" spans="1:22" ht="13.2" customHeight="1" x14ac:dyDescent="0.3">
      <c r="A578" s="28"/>
      <c r="B578" s="28"/>
      <c r="C578" s="28"/>
      <c r="D578" s="28"/>
      <c r="E578" s="28"/>
      <c r="F578" s="28"/>
      <c r="G578" s="37"/>
      <c r="H578" s="28"/>
      <c r="I578" s="28"/>
      <c r="J578" s="28"/>
      <c r="K578" s="28"/>
      <c r="L578" s="28"/>
      <c r="M578" s="28"/>
      <c r="N578" s="28"/>
      <c r="O578" s="29"/>
      <c r="P578" t="str">
        <f>IF(D$142="","",D$142)</f>
        <v/>
      </c>
      <c r="Q578" t="s">
        <v>726</v>
      </c>
      <c r="R578" t="s">
        <v>25</v>
      </c>
      <c r="S578" t="s">
        <v>417</v>
      </c>
      <c r="U578" t="str">
        <f t="shared" si="283"/>
        <v/>
      </c>
      <c r="V578" s="13" t="str">
        <f t="shared" ref="V578" si="309">IF(OR($N$15="Int.",ISBLANK($N$15)),"",IF(AND(U579="NO*",U581="NO*"),"Case 0",IF(U578="VALID",IF(U580="VALID",IF(U579="YES",IF(U581="YES","Case 1","Case 2"),IF(U581="YES","Case 3","Case 4")),IF(U579="YES",IF(U581="YES","Case 5","Case 6"),IF(U581="YES","Case 7","Case 8"))),IF(U580="VALID",IF(U579="YES",IF(U581="YES","Case 9","Case 10"),IF(U581="YES","Case 11","Case 12")),IF(U579="YES",IF(U581="YES","Case 13","Case 14"),IF(U581="YES","Case 15","Case 16"))))))</f>
        <v/>
      </c>
    </row>
    <row r="579" spans="1:22" ht="13.2" customHeight="1" x14ac:dyDescent="0.3">
      <c r="A579" s="28"/>
      <c r="B579" s="28"/>
      <c r="C579" s="28"/>
      <c r="D579" s="28"/>
      <c r="E579" s="28"/>
      <c r="F579" s="28"/>
      <c r="G579" s="37"/>
      <c r="H579" s="28"/>
      <c r="I579" s="28"/>
      <c r="J579" s="28"/>
      <c r="K579" s="28"/>
      <c r="L579" s="28"/>
      <c r="M579" s="28"/>
      <c r="N579" s="28"/>
      <c r="O579" s="29"/>
      <c r="P579" t="str">
        <f t="shared" ref="P579:P581" si="310">IF(D$142="","",D$142)</f>
        <v/>
      </c>
      <c r="Q579" t="s">
        <v>726</v>
      </c>
      <c r="R579" t="s">
        <v>32</v>
      </c>
      <c r="S579" t="s">
        <v>417</v>
      </c>
      <c r="U579" t="str">
        <f t="shared" si="286"/>
        <v/>
      </c>
      <c r="V579" s="13"/>
    </row>
    <row r="580" spans="1:22" ht="13.2" customHeight="1" x14ac:dyDescent="0.3">
      <c r="A580" s="28"/>
      <c r="B580" s="28"/>
      <c r="C580" s="28"/>
      <c r="D580" s="28"/>
      <c r="E580" s="28"/>
      <c r="F580" s="28"/>
      <c r="G580" s="37"/>
      <c r="H580" s="28"/>
      <c r="I580" s="28"/>
      <c r="J580" s="28"/>
      <c r="K580" s="28"/>
      <c r="L580" s="28"/>
      <c r="M580" s="28"/>
      <c r="N580" s="28"/>
      <c r="O580" s="29"/>
      <c r="P580" t="str">
        <f t="shared" si="310"/>
        <v/>
      </c>
      <c r="Q580" t="s">
        <v>727</v>
      </c>
      <c r="R580" t="s">
        <v>25</v>
      </c>
      <c r="S580" t="s">
        <v>417</v>
      </c>
      <c r="U580" t="str">
        <f t="shared" si="283"/>
        <v/>
      </c>
      <c r="V580" s="13"/>
    </row>
    <row r="581" spans="1:22" ht="13.2" customHeight="1" x14ac:dyDescent="0.3">
      <c r="A581" s="28"/>
      <c r="B581" s="28"/>
      <c r="C581" s="28"/>
      <c r="D581" s="28"/>
      <c r="E581" s="28"/>
      <c r="F581" s="28"/>
      <c r="G581" s="37"/>
      <c r="H581" s="28"/>
      <c r="I581" s="28"/>
      <c r="J581" s="28"/>
      <c r="K581" s="28"/>
      <c r="L581" s="28"/>
      <c r="M581" s="28"/>
      <c r="N581" s="28"/>
      <c r="O581" s="29"/>
      <c r="P581" t="str">
        <f t="shared" si="310"/>
        <v/>
      </c>
      <c r="Q581" t="s">
        <v>727</v>
      </c>
      <c r="R581" t="s">
        <v>32</v>
      </c>
      <c r="S581" t="s">
        <v>417</v>
      </c>
      <c r="U581" t="str">
        <f t="shared" si="286"/>
        <v/>
      </c>
      <c r="V581" s="13"/>
    </row>
    <row r="582" spans="1:22" ht="13.2" customHeight="1" x14ac:dyDescent="0.3">
      <c r="A582" s="28"/>
      <c r="B582" s="28"/>
      <c r="C582" s="28"/>
      <c r="D582" s="28"/>
      <c r="E582" s="28"/>
      <c r="F582" s="28"/>
      <c r="G582" s="37"/>
      <c r="H582" s="28"/>
      <c r="I582" s="28"/>
      <c r="J582" s="28"/>
      <c r="K582" s="28"/>
      <c r="L582" s="28"/>
      <c r="M582" s="28"/>
      <c r="N582" s="28"/>
      <c r="O582" s="29"/>
      <c r="P582" t="str">
        <f>IF(D$143="","",D$143)</f>
        <v/>
      </c>
      <c r="Q582" t="s">
        <v>728</v>
      </c>
      <c r="R582" t="s">
        <v>25</v>
      </c>
      <c r="S582" t="s">
        <v>420</v>
      </c>
      <c r="U582" t="str">
        <f t="shared" si="283"/>
        <v/>
      </c>
      <c r="V582" s="13" t="str">
        <f t="shared" ref="V582" si="311">IF(OR($N$15="Int.",ISBLANK($N$15)),"",IF(AND(U583="NO*",U585="NO*"),"Case 0",IF(U582="VALID",IF(U584="VALID",IF(U583="YES",IF(U585="YES","Case 1","Case 2"),IF(U585="YES","Case 3","Case 4")),IF(U583="YES",IF(U585="YES","Case 5","Case 6"),IF(U585="YES","Case 7","Case 8"))),IF(U584="VALID",IF(U583="YES",IF(U585="YES","Case 9","Case 10"),IF(U585="YES","Case 11","Case 12")),IF(U583="YES",IF(U585="YES","Case 13","Case 14"),IF(U585="YES","Case 15","Case 16"))))))</f>
        <v/>
      </c>
    </row>
    <row r="583" spans="1:22" ht="13.2" customHeight="1" x14ac:dyDescent="0.3">
      <c r="A583" s="28"/>
      <c r="B583" s="28"/>
      <c r="C583" s="28"/>
      <c r="D583" s="28"/>
      <c r="E583" s="28"/>
      <c r="F583" s="28"/>
      <c r="G583" s="37"/>
      <c r="H583" s="28"/>
      <c r="I583" s="28"/>
      <c r="J583" s="28"/>
      <c r="K583" s="28"/>
      <c r="L583" s="28"/>
      <c r="M583" s="28"/>
      <c r="N583" s="28"/>
      <c r="O583" s="29"/>
      <c r="P583" t="str">
        <f t="shared" ref="P583:P585" si="312">IF(D$143="","",D$143)</f>
        <v/>
      </c>
      <c r="Q583" t="s">
        <v>728</v>
      </c>
      <c r="R583" t="s">
        <v>32</v>
      </c>
      <c r="S583" t="s">
        <v>420</v>
      </c>
      <c r="U583" t="str">
        <f t="shared" si="286"/>
        <v/>
      </c>
      <c r="V583" s="13"/>
    </row>
    <row r="584" spans="1:22" ht="13.2" customHeight="1" x14ac:dyDescent="0.3">
      <c r="A584" s="28"/>
      <c r="B584" s="28"/>
      <c r="C584" s="28"/>
      <c r="D584" s="28"/>
      <c r="E584" s="28"/>
      <c r="F584" s="28"/>
      <c r="G584" s="37"/>
      <c r="H584" s="28"/>
      <c r="I584" s="28"/>
      <c r="J584" s="28"/>
      <c r="K584" s="28"/>
      <c r="L584" s="28"/>
      <c r="M584" s="28"/>
      <c r="N584" s="28"/>
      <c r="O584" s="29"/>
      <c r="P584" t="str">
        <f t="shared" si="312"/>
        <v/>
      </c>
      <c r="Q584" t="s">
        <v>729</v>
      </c>
      <c r="R584" t="s">
        <v>25</v>
      </c>
      <c r="S584" t="s">
        <v>420</v>
      </c>
      <c r="U584" t="str">
        <f t="shared" si="283"/>
        <v/>
      </c>
      <c r="V584" s="13"/>
    </row>
    <row r="585" spans="1:22" ht="13.2" customHeight="1" x14ac:dyDescent="0.3">
      <c r="A585" s="28"/>
      <c r="B585" s="28"/>
      <c r="C585" s="28"/>
      <c r="D585" s="28"/>
      <c r="E585" s="28"/>
      <c r="F585" s="28"/>
      <c r="G585" s="37"/>
      <c r="H585" s="28"/>
      <c r="I585" s="28"/>
      <c r="J585" s="28"/>
      <c r="K585" s="28"/>
      <c r="L585" s="28"/>
      <c r="M585" s="28"/>
      <c r="N585" s="28"/>
      <c r="O585" s="29"/>
      <c r="P585" t="str">
        <f t="shared" si="312"/>
        <v/>
      </c>
      <c r="Q585" t="s">
        <v>729</v>
      </c>
      <c r="R585" t="s">
        <v>32</v>
      </c>
      <c r="S585" t="s">
        <v>420</v>
      </c>
      <c r="U585" t="str">
        <f t="shared" si="286"/>
        <v/>
      </c>
      <c r="V585" s="13"/>
    </row>
    <row r="586" spans="1:22" ht="13.2" customHeight="1" x14ac:dyDescent="0.3">
      <c r="A586" s="28"/>
      <c r="B586" s="28"/>
      <c r="C586" s="28"/>
      <c r="D586" s="28"/>
      <c r="E586" s="28"/>
      <c r="F586" s="28"/>
      <c r="G586" s="37"/>
      <c r="H586" s="28"/>
      <c r="I586" s="28"/>
      <c r="J586" s="28"/>
      <c r="K586" s="28"/>
      <c r="L586" s="28"/>
      <c r="M586" s="28"/>
      <c r="N586" s="28"/>
      <c r="O586" s="29"/>
      <c r="P586" t="str">
        <f>IF(D$144="","",D$144)</f>
        <v/>
      </c>
      <c r="Q586" t="s">
        <v>730</v>
      </c>
      <c r="R586" t="s">
        <v>25</v>
      </c>
      <c r="S586" t="s">
        <v>422</v>
      </c>
      <c r="U586" t="str">
        <f t="shared" si="283"/>
        <v/>
      </c>
      <c r="V586" s="13" t="str">
        <f t="shared" ref="V586" si="313">IF(OR($N$15="Int.",ISBLANK($N$15)),"",IF(AND(U587="NO*",U589="NO*"),"Case 0",IF(U586="VALID",IF(U588="VALID",IF(U587="YES",IF(U589="YES","Case 1","Case 2"),IF(U589="YES","Case 3","Case 4")),IF(U587="YES",IF(U589="YES","Case 5","Case 6"),IF(U589="YES","Case 7","Case 8"))),IF(U588="VALID",IF(U587="YES",IF(U589="YES","Case 9","Case 10"),IF(U589="YES","Case 11","Case 12")),IF(U587="YES",IF(U589="YES","Case 13","Case 14"),IF(U589="YES","Case 15","Case 16"))))))</f>
        <v/>
      </c>
    </row>
    <row r="587" spans="1:22" ht="13.2" customHeight="1" x14ac:dyDescent="0.3">
      <c r="A587" s="28"/>
      <c r="B587" s="28"/>
      <c r="C587" s="28"/>
      <c r="D587" s="28"/>
      <c r="E587" s="28"/>
      <c r="F587" s="28"/>
      <c r="G587" s="37"/>
      <c r="H587" s="28"/>
      <c r="I587" s="28"/>
      <c r="J587" s="28"/>
      <c r="K587" s="28"/>
      <c r="L587" s="28"/>
      <c r="M587" s="28"/>
      <c r="N587" s="28"/>
      <c r="O587" s="29"/>
      <c r="P587" t="str">
        <f t="shared" ref="P587:P589" si="314">IF(D$144="","",D$144)</f>
        <v/>
      </c>
      <c r="Q587" t="s">
        <v>730</v>
      </c>
      <c r="R587" t="s">
        <v>32</v>
      </c>
      <c r="S587" t="s">
        <v>422</v>
      </c>
      <c r="U587" t="str">
        <f t="shared" si="286"/>
        <v/>
      </c>
      <c r="V587" s="13"/>
    </row>
    <row r="588" spans="1:22" ht="13.2" customHeight="1" x14ac:dyDescent="0.3">
      <c r="A588" s="28"/>
      <c r="B588" s="28"/>
      <c r="C588" s="28"/>
      <c r="D588" s="28"/>
      <c r="E588" s="28"/>
      <c r="F588" s="28"/>
      <c r="G588" s="37"/>
      <c r="H588" s="28"/>
      <c r="I588" s="28"/>
      <c r="J588" s="28"/>
      <c r="K588" s="28"/>
      <c r="L588" s="28"/>
      <c r="M588" s="28"/>
      <c r="N588" s="28"/>
      <c r="O588" s="29"/>
      <c r="P588" t="str">
        <f t="shared" si="314"/>
        <v/>
      </c>
      <c r="Q588" t="s">
        <v>731</v>
      </c>
      <c r="R588" t="s">
        <v>25</v>
      </c>
      <c r="S588" t="s">
        <v>422</v>
      </c>
      <c r="U588" t="str">
        <f t="shared" si="283"/>
        <v/>
      </c>
      <c r="V588" s="13"/>
    </row>
    <row r="589" spans="1:22" ht="13.2" customHeight="1" x14ac:dyDescent="0.3">
      <c r="A589" s="28"/>
      <c r="B589" s="28"/>
      <c r="C589" s="28"/>
      <c r="D589" s="28"/>
      <c r="E589" s="28"/>
      <c r="F589" s="28"/>
      <c r="G589" s="37"/>
      <c r="H589" s="28"/>
      <c r="I589" s="28"/>
      <c r="J589" s="28"/>
      <c r="K589" s="28"/>
      <c r="L589" s="28"/>
      <c r="M589" s="28"/>
      <c r="N589" s="28"/>
      <c r="O589" s="29"/>
      <c r="P589" t="str">
        <f t="shared" si="314"/>
        <v/>
      </c>
      <c r="Q589" t="s">
        <v>731</v>
      </c>
      <c r="R589" t="s">
        <v>32</v>
      </c>
      <c r="S589" t="s">
        <v>422</v>
      </c>
      <c r="U589" t="str">
        <f t="shared" si="286"/>
        <v/>
      </c>
      <c r="V589" s="13"/>
    </row>
    <row r="590" spans="1:22" ht="13.2" customHeight="1" x14ac:dyDescent="0.3">
      <c r="A590" s="28"/>
      <c r="B590" s="28"/>
      <c r="C590" s="28"/>
      <c r="D590" s="28"/>
      <c r="E590" s="28"/>
      <c r="F590" s="28"/>
      <c r="G590" s="37"/>
      <c r="H590" s="28"/>
      <c r="I590" s="28"/>
      <c r="J590" s="28"/>
      <c r="K590" s="28"/>
      <c r="L590" s="28"/>
      <c r="M590" s="28"/>
      <c r="N590" s="28"/>
      <c r="O590" s="29"/>
      <c r="P590" t="str">
        <f>IF(D$145="","",D$145)</f>
        <v/>
      </c>
      <c r="Q590" t="s">
        <v>732</v>
      </c>
      <c r="R590" t="s">
        <v>25</v>
      </c>
      <c r="S590" t="s">
        <v>425</v>
      </c>
      <c r="U590" t="str">
        <f t="shared" si="283"/>
        <v/>
      </c>
      <c r="V590" s="13" t="str">
        <f t="shared" ref="V590" si="315">IF(OR($N$15="Int.",ISBLANK($N$15)),"",IF(AND(U591="NO*",U593="NO*"),"Case 0",IF(U590="VALID",IF(U592="VALID",IF(U591="YES",IF(U593="YES","Case 1","Case 2"),IF(U593="YES","Case 3","Case 4")),IF(U591="YES",IF(U593="YES","Case 5","Case 6"),IF(U593="YES","Case 7","Case 8"))),IF(U592="VALID",IF(U591="YES",IF(U593="YES","Case 9","Case 10"),IF(U593="YES","Case 11","Case 12")),IF(U591="YES",IF(U593="YES","Case 13","Case 14"),IF(U593="YES","Case 15","Case 16"))))))</f>
        <v/>
      </c>
    </row>
    <row r="591" spans="1:22" ht="13.2" customHeight="1" x14ac:dyDescent="0.3">
      <c r="A591" s="28"/>
      <c r="B591" s="28"/>
      <c r="C591" s="28"/>
      <c r="D591" s="28"/>
      <c r="E591" s="28"/>
      <c r="F591" s="28"/>
      <c r="G591" s="37"/>
      <c r="H591" s="28"/>
      <c r="I591" s="28"/>
      <c r="J591" s="28"/>
      <c r="K591" s="28"/>
      <c r="L591" s="28"/>
      <c r="M591" s="28"/>
      <c r="N591" s="28"/>
      <c r="O591" s="29"/>
      <c r="P591" t="str">
        <f t="shared" ref="P591:P592" si="316">IF(D$145="","",D$145)</f>
        <v/>
      </c>
      <c r="Q591" t="s">
        <v>732</v>
      </c>
      <c r="R591" t="s">
        <v>32</v>
      </c>
      <c r="S591" t="s">
        <v>425</v>
      </c>
      <c r="U591" t="str">
        <f t="shared" si="286"/>
        <v/>
      </c>
      <c r="V591" s="13"/>
    </row>
    <row r="592" spans="1:22" ht="13.2" customHeight="1" x14ac:dyDescent="0.3">
      <c r="A592" s="28"/>
      <c r="B592" s="28"/>
      <c r="C592" s="28"/>
      <c r="D592" s="28"/>
      <c r="E592" s="28"/>
      <c r="F592" s="28"/>
      <c r="G592" s="37"/>
      <c r="H592" s="28"/>
      <c r="I592" s="28"/>
      <c r="J592" s="28"/>
      <c r="K592" s="28"/>
      <c r="L592" s="28"/>
      <c r="M592" s="28"/>
      <c r="N592" s="28"/>
      <c r="O592" s="29"/>
      <c r="P592" t="str">
        <f t="shared" si="316"/>
        <v/>
      </c>
      <c r="Q592" t="s">
        <v>733</v>
      </c>
      <c r="R592" t="s">
        <v>25</v>
      </c>
      <c r="S592" t="s">
        <v>425</v>
      </c>
      <c r="U592" t="str">
        <f t="shared" si="283"/>
        <v/>
      </c>
      <c r="V592" s="13"/>
    </row>
    <row r="593" spans="1:22" ht="13.2" customHeight="1" x14ac:dyDescent="0.3">
      <c r="A593" s="28"/>
      <c r="B593" s="28"/>
      <c r="C593" s="28"/>
      <c r="D593" s="28"/>
      <c r="E593" s="28"/>
      <c r="F593" s="28"/>
      <c r="G593" s="37"/>
      <c r="H593" s="28"/>
      <c r="I593" s="28"/>
      <c r="J593" s="28"/>
      <c r="K593" s="28"/>
      <c r="L593" s="28"/>
      <c r="M593" s="28"/>
      <c r="N593" s="28"/>
      <c r="O593" s="29"/>
      <c r="P593" s="21" t="str">
        <f>IF(D$145="","",D$145)</f>
        <v/>
      </c>
      <c r="Q593" s="21" t="s">
        <v>733</v>
      </c>
      <c r="R593" s="21" t="s">
        <v>32</v>
      </c>
      <c r="S593" s="21" t="s">
        <v>425</v>
      </c>
      <c r="T593" s="21"/>
      <c r="U593" s="21" t="str">
        <f t="shared" si="286"/>
        <v/>
      </c>
      <c r="V593" s="13"/>
    </row>
    <row r="594" spans="1:22" ht="13.2" customHeight="1" x14ac:dyDescent="0.3">
      <c r="A594" s="28"/>
      <c r="B594" s="28"/>
      <c r="C594" s="28"/>
      <c r="D594" s="28"/>
      <c r="E594" s="28"/>
      <c r="F594" s="28"/>
      <c r="G594" s="37"/>
      <c r="H594" s="28"/>
      <c r="I594" s="28"/>
      <c r="J594" s="28"/>
      <c r="K594" s="28"/>
      <c r="L594" s="28"/>
      <c r="M594" s="28"/>
      <c r="N594" s="28"/>
      <c r="O594" s="29"/>
      <c r="P594" t="str">
        <f>IF(D$146="","",D$146)</f>
        <v/>
      </c>
      <c r="Q594" t="s">
        <v>734</v>
      </c>
      <c r="R594" t="s">
        <v>25</v>
      </c>
      <c r="S594" t="s">
        <v>427</v>
      </c>
      <c r="U594" t="str">
        <f t="shared" ref="U594:U656" si="317">IF($T$1&lt;&gt;"Cq","",IF(T594="","INVALID",IF(T594&lt;33,"VALID","INVALID")))</f>
        <v/>
      </c>
      <c r="V594" s="13" t="str">
        <f t="shared" ref="V594" si="318">IF(OR($N$15="Int.",ISBLANK($N$15)),"",IF(AND(U595="NO*",U597="NO*"),"Case 0",IF(U594="VALID",IF(U596="VALID",IF(U595="YES",IF(U597="YES","Case 1","Case 2"),IF(U597="YES","Case 3","Case 4")),IF(U595="YES",IF(U597="YES","Case 5","Case 6"),IF(U597="YES","Case 7","Case 8"))),IF(U596="VALID",IF(U595="YES",IF(U597="YES","Case 9","Case 10"),IF(U597="YES","Case 11","Case 12")),IF(U595="YES",IF(U597="YES","Case 13","Case 14"),IF(U597="YES","Case 15","Case 16"))))))</f>
        <v/>
      </c>
    </row>
    <row r="595" spans="1:22" ht="13.2" customHeight="1" x14ac:dyDescent="0.3">
      <c r="A595" s="28"/>
      <c r="B595" s="28"/>
      <c r="C595" s="28"/>
      <c r="D595" s="28"/>
      <c r="E595" s="28"/>
      <c r="F595" s="28"/>
      <c r="G595" s="37"/>
      <c r="H595" s="28"/>
      <c r="I595" s="28"/>
      <c r="J595" s="28"/>
      <c r="K595" s="28"/>
      <c r="L595" s="28"/>
      <c r="M595" s="28"/>
      <c r="N595" s="28"/>
      <c r="O595" s="29"/>
      <c r="P595" t="str">
        <f t="shared" ref="P595:P597" si="319">IF(D$146="","",D$146)</f>
        <v/>
      </c>
      <c r="Q595" t="s">
        <v>734</v>
      </c>
      <c r="R595" t="s">
        <v>32</v>
      </c>
      <c r="S595" t="s">
        <v>427</v>
      </c>
      <c r="U595" t="str">
        <f t="shared" ref="U595:U657" si="320">IF($T$1&lt;&gt;"Cq","",IF(T595="","NO",IF(T595&lt;33,"YES","NO*")))</f>
        <v/>
      </c>
      <c r="V595" s="13"/>
    </row>
    <row r="596" spans="1:22" ht="13.2" customHeight="1" x14ac:dyDescent="0.3">
      <c r="A596" s="28"/>
      <c r="B596" s="28"/>
      <c r="C596" s="28"/>
      <c r="D596" s="28"/>
      <c r="E596" s="28"/>
      <c r="F596" s="28"/>
      <c r="G596" s="37"/>
      <c r="H596" s="28"/>
      <c r="I596" s="28"/>
      <c r="J596" s="28"/>
      <c r="K596" s="28"/>
      <c r="L596" s="28"/>
      <c r="M596" s="28"/>
      <c r="N596" s="28"/>
      <c r="O596" s="29"/>
      <c r="P596" t="str">
        <f t="shared" si="319"/>
        <v/>
      </c>
      <c r="Q596" t="s">
        <v>735</v>
      </c>
      <c r="R596" t="s">
        <v>25</v>
      </c>
      <c r="S596" t="s">
        <v>427</v>
      </c>
      <c r="U596" t="str">
        <f t="shared" si="317"/>
        <v/>
      </c>
      <c r="V596" s="13"/>
    </row>
    <row r="597" spans="1:22" ht="13.2" customHeight="1" x14ac:dyDescent="0.3">
      <c r="A597" s="28"/>
      <c r="B597" s="28"/>
      <c r="C597" s="28"/>
      <c r="D597" s="28"/>
      <c r="E597" s="28"/>
      <c r="F597" s="28"/>
      <c r="G597" s="37"/>
      <c r="H597" s="28"/>
      <c r="I597" s="28"/>
      <c r="J597" s="28"/>
      <c r="K597" s="28"/>
      <c r="L597" s="28"/>
      <c r="M597" s="28"/>
      <c r="N597" s="28"/>
      <c r="O597" s="29"/>
      <c r="P597" t="str">
        <f t="shared" si="319"/>
        <v/>
      </c>
      <c r="Q597" t="s">
        <v>735</v>
      </c>
      <c r="R597" t="s">
        <v>32</v>
      </c>
      <c r="S597" t="s">
        <v>427</v>
      </c>
      <c r="U597" t="str">
        <f t="shared" si="320"/>
        <v/>
      </c>
      <c r="V597" s="13"/>
    </row>
    <row r="598" spans="1:22" ht="13.2" customHeight="1" x14ac:dyDescent="0.3">
      <c r="A598" s="28"/>
      <c r="B598" s="28"/>
      <c r="C598" s="28"/>
      <c r="D598" s="28"/>
      <c r="E598" s="28"/>
      <c r="F598" s="28"/>
      <c r="G598" s="37"/>
      <c r="H598" s="28"/>
      <c r="I598" s="28"/>
      <c r="J598" s="28"/>
      <c r="K598" s="28"/>
      <c r="L598" s="28"/>
      <c r="M598" s="28"/>
      <c r="N598" s="28"/>
      <c r="O598" s="29"/>
      <c r="P598" t="str">
        <f t="shared" ref="P598:P601" si="321">IF(D$147="","",D$147)</f>
        <v/>
      </c>
      <c r="Q598" t="s">
        <v>736</v>
      </c>
      <c r="R598" t="s">
        <v>25</v>
      </c>
      <c r="S598" t="s">
        <v>430</v>
      </c>
      <c r="U598" t="str">
        <f t="shared" si="317"/>
        <v/>
      </c>
      <c r="V598" s="13" t="str">
        <f t="shared" ref="V598" si="322">IF(OR($N$15="Int.",ISBLANK($N$15)),"",IF(AND(U599="NO*",U601="NO*"),"Case 0",IF(U598="VALID",IF(U600="VALID",IF(U599="YES",IF(U601="YES","Case 1","Case 2"),IF(U601="YES","Case 3","Case 4")),IF(U599="YES",IF(U601="YES","Case 5","Case 6"),IF(U601="YES","Case 7","Case 8"))),IF(U600="VALID",IF(U599="YES",IF(U601="YES","Case 9","Case 10"),IF(U601="YES","Case 11","Case 12")),IF(U599="YES",IF(U601="YES","Case 13","Case 14"),IF(U601="YES","Case 15","Case 16"))))))</f>
        <v/>
      </c>
    </row>
    <row r="599" spans="1:22" ht="13.2" customHeight="1" x14ac:dyDescent="0.3">
      <c r="A599" s="28"/>
      <c r="B599" s="28"/>
      <c r="C599" s="28"/>
      <c r="D599" s="28"/>
      <c r="E599" s="28"/>
      <c r="F599" s="28"/>
      <c r="G599" s="37"/>
      <c r="H599" s="28"/>
      <c r="I599" s="28"/>
      <c r="J599" s="28"/>
      <c r="K599" s="28"/>
      <c r="L599" s="28"/>
      <c r="M599" s="28"/>
      <c r="N599" s="28"/>
      <c r="O599" s="29"/>
      <c r="P599" t="str">
        <f t="shared" si="321"/>
        <v/>
      </c>
      <c r="Q599" t="s">
        <v>736</v>
      </c>
      <c r="R599" t="s">
        <v>32</v>
      </c>
      <c r="S599" t="s">
        <v>430</v>
      </c>
      <c r="U599" t="str">
        <f t="shared" si="320"/>
        <v/>
      </c>
      <c r="V599" s="13"/>
    </row>
    <row r="600" spans="1:22" ht="13.2" customHeight="1" x14ac:dyDescent="0.3">
      <c r="A600" s="28"/>
      <c r="B600" s="28"/>
      <c r="C600" s="28"/>
      <c r="D600" s="28"/>
      <c r="E600" s="28"/>
      <c r="F600" s="28"/>
      <c r="G600" s="37"/>
      <c r="H600" s="28"/>
      <c r="I600" s="28"/>
      <c r="J600" s="28"/>
      <c r="K600" s="28"/>
      <c r="L600" s="28"/>
      <c r="M600" s="28"/>
      <c r="N600" s="28"/>
      <c r="O600" s="29"/>
      <c r="P600" t="str">
        <f t="shared" si="321"/>
        <v/>
      </c>
      <c r="Q600" t="s">
        <v>737</v>
      </c>
      <c r="R600" t="s">
        <v>25</v>
      </c>
      <c r="S600" t="s">
        <v>430</v>
      </c>
      <c r="U600" t="str">
        <f t="shared" si="317"/>
        <v/>
      </c>
      <c r="V600" s="13"/>
    </row>
    <row r="601" spans="1:22" ht="13.2" customHeight="1" x14ac:dyDescent="0.3">
      <c r="A601" s="28"/>
      <c r="B601" s="28"/>
      <c r="C601" s="28"/>
      <c r="D601" s="28"/>
      <c r="E601" s="28"/>
      <c r="F601" s="28"/>
      <c r="G601" s="37"/>
      <c r="H601" s="28"/>
      <c r="I601" s="28"/>
      <c r="J601" s="28"/>
      <c r="K601" s="28"/>
      <c r="L601" s="28"/>
      <c r="M601" s="28"/>
      <c r="N601" s="28"/>
      <c r="O601" s="29"/>
      <c r="P601" t="str">
        <f t="shared" si="321"/>
        <v/>
      </c>
      <c r="Q601" t="s">
        <v>737</v>
      </c>
      <c r="R601" t="s">
        <v>32</v>
      </c>
      <c r="S601" t="s">
        <v>430</v>
      </c>
      <c r="U601" t="str">
        <f t="shared" si="320"/>
        <v/>
      </c>
      <c r="V601" s="13"/>
    </row>
    <row r="602" spans="1:22" ht="13.2" customHeight="1" x14ac:dyDescent="0.3">
      <c r="A602" s="28"/>
      <c r="B602" s="28"/>
      <c r="C602" s="28"/>
      <c r="D602" s="28"/>
      <c r="E602" s="28"/>
      <c r="F602" s="28"/>
      <c r="G602" s="37"/>
      <c r="H602" s="28"/>
      <c r="I602" s="28"/>
      <c r="J602" s="28"/>
      <c r="K602" s="28"/>
      <c r="L602" s="28"/>
      <c r="M602" s="28"/>
      <c r="N602" s="28"/>
      <c r="O602" s="29"/>
      <c r="P602" t="str">
        <f>IF(D$148="","",D$148)</f>
        <v/>
      </c>
      <c r="Q602" t="s">
        <v>738</v>
      </c>
      <c r="R602" t="s">
        <v>25</v>
      </c>
      <c r="S602" t="s">
        <v>432</v>
      </c>
      <c r="U602" t="str">
        <f t="shared" si="317"/>
        <v/>
      </c>
      <c r="V602" s="13" t="str">
        <f t="shared" ref="V602" si="323">IF(OR($N$15="Int.",ISBLANK($N$15)),"",IF(AND(U603="NO*",U605="NO*"),"Case 0",IF(U602="VALID",IF(U604="VALID",IF(U603="YES",IF(U605="YES","Case 1","Case 2"),IF(U605="YES","Case 3","Case 4")),IF(U603="YES",IF(U605="YES","Case 5","Case 6"),IF(U605="YES","Case 7","Case 8"))),IF(U604="VALID",IF(U603="YES",IF(U605="YES","Case 9","Case 10"),IF(U605="YES","Case 11","Case 12")),IF(U603="YES",IF(U605="YES","Case 13","Case 14"),IF(U605="YES","Case 15","Case 16"))))))</f>
        <v/>
      </c>
    </row>
    <row r="603" spans="1:22" ht="13.2" customHeight="1" x14ac:dyDescent="0.3">
      <c r="A603" s="28"/>
      <c r="B603" s="28"/>
      <c r="C603" s="28"/>
      <c r="D603" s="28"/>
      <c r="E603" s="28"/>
      <c r="F603" s="28"/>
      <c r="G603" s="37"/>
      <c r="H603" s="28"/>
      <c r="I603" s="28"/>
      <c r="J603" s="28"/>
      <c r="K603" s="28"/>
      <c r="L603" s="28"/>
      <c r="M603" s="28"/>
      <c r="N603" s="28"/>
      <c r="O603" s="29"/>
      <c r="P603" t="str">
        <f t="shared" ref="P603:P605" si="324">IF(D$148="","",D$148)</f>
        <v/>
      </c>
      <c r="Q603" t="s">
        <v>738</v>
      </c>
      <c r="R603" t="s">
        <v>32</v>
      </c>
      <c r="S603" t="s">
        <v>432</v>
      </c>
      <c r="U603" t="str">
        <f t="shared" si="320"/>
        <v/>
      </c>
      <c r="V603" s="13"/>
    </row>
    <row r="604" spans="1:22" ht="13.2" customHeight="1" x14ac:dyDescent="0.3">
      <c r="A604" s="28"/>
      <c r="B604" s="28"/>
      <c r="C604" s="28"/>
      <c r="D604" s="28"/>
      <c r="E604" s="28"/>
      <c r="F604" s="28"/>
      <c r="G604" s="37"/>
      <c r="H604" s="28"/>
      <c r="I604" s="28"/>
      <c r="J604" s="28"/>
      <c r="K604" s="28"/>
      <c r="L604" s="28"/>
      <c r="M604" s="28"/>
      <c r="N604" s="28"/>
      <c r="O604" s="29"/>
      <c r="P604" t="str">
        <f t="shared" si="324"/>
        <v/>
      </c>
      <c r="Q604" t="s">
        <v>739</v>
      </c>
      <c r="R604" t="s">
        <v>25</v>
      </c>
      <c r="S604" t="s">
        <v>432</v>
      </c>
      <c r="U604" t="str">
        <f t="shared" si="317"/>
        <v/>
      </c>
      <c r="V604" s="13"/>
    </row>
    <row r="605" spans="1:22" ht="13.2" customHeight="1" x14ac:dyDescent="0.3">
      <c r="A605" s="28"/>
      <c r="B605" s="28"/>
      <c r="C605" s="28"/>
      <c r="D605" s="28"/>
      <c r="E605" s="28"/>
      <c r="F605" s="28"/>
      <c r="G605" s="37"/>
      <c r="H605" s="28"/>
      <c r="I605" s="28"/>
      <c r="J605" s="28"/>
      <c r="K605" s="28"/>
      <c r="L605" s="28"/>
      <c r="M605" s="28"/>
      <c r="N605" s="28"/>
      <c r="O605" s="29"/>
      <c r="P605" t="str">
        <f t="shared" si="324"/>
        <v/>
      </c>
      <c r="Q605" t="s">
        <v>739</v>
      </c>
      <c r="R605" t="s">
        <v>32</v>
      </c>
      <c r="S605" t="s">
        <v>432</v>
      </c>
      <c r="U605" t="str">
        <f t="shared" si="320"/>
        <v/>
      </c>
      <c r="V605" s="13"/>
    </row>
    <row r="606" spans="1:22" ht="13.2" customHeight="1" x14ac:dyDescent="0.3">
      <c r="A606" s="28"/>
      <c r="B606" s="28"/>
      <c r="C606" s="28"/>
      <c r="D606" s="28"/>
      <c r="E606" s="28"/>
      <c r="F606" s="28"/>
      <c r="G606" s="37"/>
      <c r="H606" s="28"/>
      <c r="I606" s="28"/>
      <c r="J606" s="28"/>
      <c r="K606" s="28"/>
      <c r="L606" s="28"/>
      <c r="M606" s="28"/>
      <c r="N606" s="28"/>
      <c r="O606" s="29"/>
      <c r="P606" t="str">
        <f>IF(D$149="","",D$149)</f>
        <v/>
      </c>
      <c r="Q606" t="s">
        <v>100</v>
      </c>
      <c r="R606" t="s">
        <v>25</v>
      </c>
      <c r="S606" t="s">
        <v>435</v>
      </c>
      <c r="U606" t="str">
        <f t="shared" si="317"/>
        <v/>
      </c>
      <c r="V606" s="13" t="str">
        <f t="shared" ref="V606" si="325">IF(OR($N$15="Int.",ISBLANK($N$15)),"",IF(AND(U607="NO*",U609="NO*"),"Case 0",IF(U606="VALID",IF(U608="VALID",IF(U607="YES",IF(U609="YES","Case 1","Case 2"),IF(U609="YES","Case 3","Case 4")),IF(U607="YES",IF(U609="YES","Case 5","Case 6"),IF(U609="YES","Case 7","Case 8"))),IF(U608="VALID",IF(U607="YES",IF(U609="YES","Case 9","Case 10"),IF(U609="YES","Case 11","Case 12")),IF(U607="YES",IF(U609="YES","Case 13","Case 14"),IF(U609="YES","Case 15","Case 16"))))))</f>
        <v/>
      </c>
    </row>
    <row r="607" spans="1:22" ht="13.2" customHeight="1" x14ac:dyDescent="0.3">
      <c r="A607" s="28"/>
      <c r="B607" s="28"/>
      <c r="C607" s="28"/>
      <c r="D607" s="28"/>
      <c r="E607" s="28"/>
      <c r="F607" s="28"/>
      <c r="G607" s="37"/>
      <c r="H607" s="28"/>
      <c r="I607" s="28"/>
      <c r="J607" s="28"/>
      <c r="K607" s="28"/>
      <c r="L607" s="28"/>
      <c r="M607" s="28"/>
      <c r="N607" s="28"/>
      <c r="O607" s="29"/>
      <c r="P607" t="str">
        <f t="shared" ref="P607:P609" si="326">IF(D$149="","",D$149)</f>
        <v/>
      </c>
      <c r="Q607" t="s">
        <v>100</v>
      </c>
      <c r="R607" t="s">
        <v>32</v>
      </c>
      <c r="S607" t="s">
        <v>435</v>
      </c>
      <c r="U607" t="str">
        <f t="shared" si="320"/>
        <v/>
      </c>
      <c r="V607" s="13"/>
    </row>
    <row r="608" spans="1:22" ht="13.2" customHeight="1" x14ac:dyDescent="0.3">
      <c r="A608" s="28"/>
      <c r="B608" s="28"/>
      <c r="C608" s="28"/>
      <c r="D608" s="28"/>
      <c r="E608" s="28"/>
      <c r="F608" s="28"/>
      <c r="G608" s="37"/>
      <c r="H608" s="28"/>
      <c r="I608" s="28"/>
      <c r="J608" s="28"/>
      <c r="K608" s="28"/>
      <c r="L608" s="28"/>
      <c r="M608" s="28"/>
      <c r="N608" s="28"/>
      <c r="O608" s="29"/>
      <c r="P608" t="str">
        <f t="shared" si="326"/>
        <v/>
      </c>
      <c r="Q608" t="s">
        <v>103</v>
      </c>
      <c r="R608" t="s">
        <v>25</v>
      </c>
      <c r="S608" t="s">
        <v>435</v>
      </c>
      <c r="U608" t="str">
        <f t="shared" si="317"/>
        <v/>
      </c>
      <c r="V608" s="13"/>
    </row>
    <row r="609" spans="1:22" ht="13.2" customHeight="1" x14ac:dyDescent="0.3">
      <c r="A609" s="28"/>
      <c r="B609" s="28"/>
      <c r="C609" s="28"/>
      <c r="D609" s="28"/>
      <c r="E609" s="28"/>
      <c r="F609" s="28"/>
      <c r="G609" s="37"/>
      <c r="H609" s="28"/>
      <c r="I609" s="28"/>
      <c r="J609" s="28"/>
      <c r="K609" s="28"/>
      <c r="L609" s="28"/>
      <c r="M609" s="28"/>
      <c r="N609" s="28"/>
      <c r="O609" s="29"/>
      <c r="P609" t="str">
        <f t="shared" si="326"/>
        <v/>
      </c>
      <c r="Q609" t="s">
        <v>103</v>
      </c>
      <c r="R609" t="s">
        <v>32</v>
      </c>
      <c r="S609" t="s">
        <v>435</v>
      </c>
      <c r="U609" t="str">
        <f t="shared" si="320"/>
        <v/>
      </c>
      <c r="V609" s="13"/>
    </row>
    <row r="610" spans="1:22" ht="13.2" customHeight="1" x14ac:dyDescent="0.3">
      <c r="A610" s="28"/>
      <c r="B610" s="28"/>
      <c r="C610" s="28"/>
      <c r="D610" s="28"/>
      <c r="E610" s="28"/>
      <c r="F610" s="28"/>
      <c r="G610" s="37"/>
      <c r="H610" s="28"/>
      <c r="I610" s="28"/>
      <c r="J610" s="28"/>
      <c r="K610" s="28"/>
      <c r="L610" s="28"/>
      <c r="M610" s="28"/>
      <c r="N610" s="28"/>
      <c r="O610" s="29"/>
      <c r="P610" t="str">
        <f>IF(D$150="","",D$150)</f>
        <v/>
      </c>
      <c r="Q610" t="s">
        <v>740</v>
      </c>
      <c r="R610" t="s">
        <v>25</v>
      </c>
      <c r="S610" t="s">
        <v>437</v>
      </c>
      <c r="U610" t="str">
        <f t="shared" si="317"/>
        <v/>
      </c>
      <c r="V610" s="13" t="str">
        <f t="shared" ref="V610" si="327">IF(OR($N$15="Int.",ISBLANK($N$15)),"",IF(AND(U611="NO*",U613="NO*"),"Case 0",IF(U610="VALID",IF(U612="VALID",IF(U611="YES",IF(U613="YES","Case 1","Case 2"),IF(U613="YES","Case 3","Case 4")),IF(U611="YES",IF(U613="YES","Case 5","Case 6"),IF(U613="YES","Case 7","Case 8"))),IF(U612="VALID",IF(U611="YES",IF(U613="YES","Case 9","Case 10"),IF(U613="YES","Case 11","Case 12")),IF(U611="YES",IF(U613="YES","Case 13","Case 14"),IF(U613="YES","Case 15","Case 16"))))))</f>
        <v/>
      </c>
    </row>
    <row r="611" spans="1:22" ht="13.2" customHeight="1" x14ac:dyDescent="0.3">
      <c r="A611" s="28"/>
      <c r="B611" s="28"/>
      <c r="C611" s="28"/>
      <c r="D611" s="28"/>
      <c r="E611" s="28"/>
      <c r="F611" s="28"/>
      <c r="G611" s="37"/>
      <c r="H611" s="28"/>
      <c r="I611" s="28"/>
      <c r="J611" s="28"/>
      <c r="K611" s="28"/>
      <c r="L611" s="28"/>
      <c r="M611" s="28"/>
      <c r="N611" s="28"/>
      <c r="O611" s="29"/>
      <c r="P611" t="str">
        <f t="shared" ref="P611:P613" si="328">IF(D$150="","",D$150)</f>
        <v/>
      </c>
      <c r="Q611" t="s">
        <v>740</v>
      </c>
      <c r="R611" t="s">
        <v>32</v>
      </c>
      <c r="S611" t="s">
        <v>437</v>
      </c>
      <c r="U611" t="str">
        <f t="shared" si="320"/>
        <v/>
      </c>
      <c r="V611" s="13"/>
    </row>
    <row r="612" spans="1:22" ht="13.2" customHeight="1" x14ac:dyDescent="0.3">
      <c r="A612" s="28"/>
      <c r="B612" s="28"/>
      <c r="C612" s="28"/>
      <c r="D612" s="28"/>
      <c r="E612" s="28"/>
      <c r="F612" s="28"/>
      <c r="G612" s="37"/>
      <c r="H612" s="28"/>
      <c r="I612" s="28"/>
      <c r="J612" s="28"/>
      <c r="K612" s="28"/>
      <c r="L612" s="28"/>
      <c r="M612" s="28"/>
      <c r="N612" s="28"/>
      <c r="O612" s="29"/>
      <c r="P612" t="str">
        <f t="shared" si="328"/>
        <v/>
      </c>
      <c r="Q612" t="s">
        <v>741</v>
      </c>
      <c r="R612" t="s">
        <v>25</v>
      </c>
      <c r="S612" t="s">
        <v>437</v>
      </c>
      <c r="U612" t="str">
        <f t="shared" si="317"/>
        <v/>
      </c>
      <c r="V612" s="13"/>
    </row>
    <row r="613" spans="1:22" ht="13.2" customHeight="1" x14ac:dyDescent="0.3">
      <c r="A613" s="28"/>
      <c r="B613" s="28"/>
      <c r="C613" s="28"/>
      <c r="D613" s="28"/>
      <c r="E613" s="28"/>
      <c r="F613" s="28"/>
      <c r="G613" s="37"/>
      <c r="H613" s="28"/>
      <c r="I613" s="28"/>
      <c r="J613" s="28"/>
      <c r="K613" s="28"/>
      <c r="L613" s="28"/>
      <c r="M613" s="28"/>
      <c r="N613" s="28"/>
      <c r="O613" s="29"/>
      <c r="P613" t="str">
        <f t="shared" si="328"/>
        <v/>
      </c>
      <c r="Q613" t="s">
        <v>741</v>
      </c>
      <c r="R613" t="s">
        <v>32</v>
      </c>
      <c r="S613" t="s">
        <v>437</v>
      </c>
      <c r="U613" t="str">
        <f t="shared" si="320"/>
        <v/>
      </c>
      <c r="V613" s="13"/>
    </row>
    <row r="614" spans="1:22" ht="13.2" customHeight="1" x14ac:dyDescent="0.3">
      <c r="A614" s="28"/>
      <c r="B614" s="28"/>
      <c r="C614" s="28"/>
      <c r="D614" s="28"/>
      <c r="E614" s="28"/>
      <c r="F614" s="28"/>
      <c r="G614" s="37"/>
      <c r="H614" s="28"/>
      <c r="I614" s="28"/>
      <c r="J614" s="28"/>
      <c r="K614" s="28"/>
      <c r="L614" s="28"/>
      <c r="M614" s="28"/>
      <c r="N614" s="28"/>
      <c r="O614" s="29"/>
      <c r="P614" t="str">
        <f>IF(D$151="","",D$151)</f>
        <v/>
      </c>
      <c r="Q614" t="s">
        <v>742</v>
      </c>
      <c r="R614" t="s">
        <v>25</v>
      </c>
      <c r="S614" t="s">
        <v>440</v>
      </c>
      <c r="U614" t="str">
        <f t="shared" si="317"/>
        <v/>
      </c>
      <c r="V614" s="13" t="str">
        <f t="shared" ref="V614" si="329">IF(OR($N$15="Int.",ISBLANK($N$15)),"",IF(AND(U615="NO*",U617="NO*"),"Case 0",IF(U614="VALID",IF(U616="VALID",IF(U615="YES",IF(U617="YES","Case 1","Case 2"),IF(U617="YES","Case 3","Case 4")),IF(U615="YES",IF(U617="YES","Case 5","Case 6"),IF(U617="YES","Case 7","Case 8"))),IF(U616="VALID",IF(U615="YES",IF(U617="YES","Case 9","Case 10"),IF(U617="YES","Case 11","Case 12")),IF(U615="YES",IF(U617="YES","Case 13","Case 14"),IF(U617="YES","Case 15","Case 16"))))))</f>
        <v/>
      </c>
    </row>
    <row r="615" spans="1:22" ht="13.2" customHeight="1" x14ac:dyDescent="0.3">
      <c r="A615" s="28"/>
      <c r="B615" s="28"/>
      <c r="C615" s="28"/>
      <c r="D615" s="28"/>
      <c r="E615" s="28"/>
      <c r="F615" s="28"/>
      <c r="G615" s="37"/>
      <c r="H615" s="28"/>
      <c r="I615" s="28"/>
      <c r="J615" s="28"/>
      <c r="K615" s="28"/>
      <c r="L615" s="28"/>
      <c r="M615" s="28"/>
      <c r="N615" s="28"/>
      <c r="O615" s="29"/>
      <c r="P615" t="str">
        <f t="shared" ref="P615:P617" si="330">IF(D$151="","",D$151)</f>
        <v/>
      </c>
      <c r="Q615" t="s">
        <v>742</v>
      </c>
      <c r="R615" t="s">
        <v>32</v>
      </c>
      <c r="S615" t="s">
        <v>440</v>
      </c>
      <c r="U615" t="str">
        <f t="shared" si="320"/>
        <v/>
      </c>
      <c r="V615" s="13"/>
    </row>
    <row r="616" spans="1:22" ht="13.2" customHeight="1" x14ac:dyDescent="0.3">
      <c r="A616" s="28"/>
      <c r="B616" s="28"/>
      <c r="C616" s="28"/>
      <c r="D616" s="28"/>
      <c r="E616" s="28"/>
      <c r="F616" s="28"/>
      <c r="G616" s="37"/>
      <c r="H616" s="28"/>
      <c r="I616" s="28"/>
      <c r="J616" s="28"/>
      <c r="K616" s="28"/>
      <c r="L616" s="28"/>
      <c r="M616" s="28"/>
      <c r="N616" s="28"/>
      <c r="O616" s="29"/>
      <c r="P616" t="str">
        <f t="shared" si="330"/>
        <v/>
      </c>
      <c r="Q616" t="s">
        <v>743</v>
      </c>
      <c r="R616" t="s">
        <v>25</v>
      </c>
      <c r="S616" t="s">
        <v>440</v>
      </c>
      <c r="U616" t="str">
        <f t="shared" si="317"/>
        <v/>
      </c>
      <c r="V616" s="13"/>
    </row>
    <row r="617" spans="1:22" ht="13.2" customHeight="1" x14ac:dyDescent="0.3">
      <c r="A617" s="28"/>
      <c r="B617" s="28"/>
      <c r="C617" s="28"/>
      <c r="D617" s="28"/>
      <c r="E617" s="28"/>
      <c r="F617" s="28"/>
      <c r="G617" s="37"/>
      <c r="H617" s="28"/>
      <c r="I617" s="28"/>
      <c r="J617" s="28"/>
      <c r="K617" s="28"/>
      <c r="L617" s="28"/>
      <c r="M617" s="28"/>
      <c r="N617" s="28"/>
      <c r="O617" s="29"/>
      <c r="P617" t="str">
        <f t="shared" si="330"/>
        <v/>
      </c>
      <c r="Q617" t="s">
        <v>743</v>
      </c>
      <c r="R617" t="s">
        <v>32</v>
      </c>
      <c r="S617" t="s">
        <v>440</v>
      </c>
      <c r="U617" t="str">
        <f t="shared" si="320"/>
        <v/>
      </c>
      <c r="V617" s="13"/>
    </row>
    <row r="618" spans="1:22" ht="13.2" customHeight="1" x14ac:dyDescent="0.3">
      <c r="A618" s="28"/>
      <c r="B618" s="28"/>
      <c r="C618" s="28"/>
      <c r="D618" s="28"/>
      <c r="E618" s="28"/>
      <c r="F618" s="28"/>
      <c r="G618" s="37"/>
      <c r="H618" s="28"/>
      <c r="I618" s="28"/>
      <c r="J618" s="28"/>
      <c r="K618" s="28"/>
      <c r="L618" s="28"/>
      <c r="M618" s="28"/>
      <c r="N618" s="28"/>
      <c r="O618" s="29"/>
      <c r="P618" t="str">
        <f>IF(D$152="","",D$152)</f>
        <v/>
      </c>
      <c r="Q618" t="s">
        <v>744</v>
      </c>
      <c r="R618" t="s">
        <v>25</v>
      </c>
      <c r="S618" t="s">
        <v>442</v>
      </c>
      <c r="U618" t="str">
        <f t="shared" si="317"/>
        <v/>
      </c>
      <c r="V618" s="13" t="str">
        <f t="shared" ref="V618" si="331">IF(OR($N$15="Int.",ISBLANK($N$15)),"",IF(AND(U619="NO*",U621="NO*"),"Case 0",IF(U618="VALID",IF(U620="VALID",IF(U619="YES",IF(U621="YES","Case 1","Case 2"),IF(U621="YES","Case 3","Case 4")),IF(U619="YES",IF(U621="YES","Case 5","Case 6"),IF(U621="YES","Case 7","Case 8"))),IF(U620="VALID",IF(U619="YES",IF(U621="YES","Case 9","Case 10"),IF(U621="YES","Case 11","Case 12")),IF(U619="YES",IF(U621="YES","Case 13","Case 14"),IF(U621="YES","Case 15","Case 16"))))))</f>
        <v/>
      </c>
    </row>
    <row r="619" spans="1:22" ht="13.2" customHeight="1" x14ac:dyDescent="0.3">
      <c r="A619" s="28"/>
      <c r="B619" s="28"/>
      <c r="C619" s="28"/>
      <c r="D619" s="28"/>
      <c r="E619" s="28"/>
      <c r="F619" s="28"/>
      <c r="G619" s="37"/>
      <c r="H619" s="28"/>
      <c r="I619" s="28"/>
      <c r="J619" s="28"/>
      <c r="K619" s="28"/>
      <c r="L619" s="28"/>
      <c r="M619" s="28"/>
      <c r="N619" s="28"/>
      <c r="O619" s="29"/>
      <c r="P619" t="str">
        <f t="shared" ref="P619:P621" si="332">IF(D$152="","",D$152)</f>
        <v/>
      </c>
      <c r="Q619" t="s">
        <v>744</v>
      </c>
      <c r="R619" t="s">
        <v>32</v>
      </c>
      <c r="S619" t="s">
        <v>442</v>
      </c>
      <c r="U619" t="str">
        <f t="shared" si="320"/>
        <v/>
      </c>
      <c r="V619" s="13"/>
    </row>
    <row r="620" spans="1:22" ht="13.2" customHeight="1" x14ac:dyDescent="0.3">
      <c r="A620" s="28"/>
      <c r="B620" s="28"/>
      <c r="C620" s="28"/>
      <c r="D620" s="28"/>
      <c r="E620" s="28"/>
      <c r="F620" s="28"/>
      <c r="G620" s="37"/>
      <c r="H620" s="28"/>
      <c r="I620" s="28"/>
      <c r="J620" s="28"/>
      <c r="K620" s="28"/>
      <c r="L620" s="28"/>
      <c r="M620" s="28"/>
      <c r="N620" s="28"/>
      <c r="O620" s="29"/>
      <c r="P620" t="str">
        <f t="shared" si="332"/>
        <v/>
      </c>
      <c r="Q620" t="s">
        <v>745</v>
      </c>
      <c r="R620" t="s">
        <v>25</v>
      </c>
      <c r="S620" t="s">
        <v>442</v>
      </c>
      <c r="U620" t="str">
        <f t="shared" si="317"/>
        <v/>
      </c>
      <c r="V620" s="13"/>
    </row>
    <row r="621" spans="1:22" ht="13.2" customHeight="1" x14ac:dyDescent="0.3">
      <c r="A621" s="28"/>
      <c r="B621" s="28"/>
      <c r="C621" s="28"/>
      <c r="D621" s="28"/>
      <c r="E621" s="28"/>
      <c r="F621" s="28"/>
      <c r="G621" s="37"/>
      <c r="H621" s="28"/>
      <c r="I621" s="28"/>
      <c r="J621" s="28"/>
      <c r="K621" s="28"/>
      <c r="L621" s="28"/>
      <c r="M621" s="28"/>
      <c r="N621" s="28"/>
      <c r="O621" s="29"/>
      <c r="P621" t="str">
        <f t="shared" si="332"/>
        <v/>
      </c>
      <c r="Q621" t="s">
        <v>745</v>
      </c>
      <c r="R621" t="s">
        <v>32</v>
      </c>
      <c r="S621" t="s">
        <v>442</v>
      </c>
      <c r="U621" t="str">
        <f t="shared" si="320"/>
        <v/>
      </c>
      <c r="V621" s="13"/>
    </row>
    <row r="622" spans="1:22" ht="13.2" customHeight="1" x14ac:dyDescent="0.3">
      <c r="A622" s="28"/>
      <c r="B622" s="28"/>
      <c r="C622" s="28"/>
      <c r="D622" s="28"/>
      <c r="E622" s="28"/>
      <c r="F622" s="28"/>
      <c r="G622" s="37"/>
      <c r="H622" s="28"/>
      <c r="I622" s="28"/>
      <c r="J622" s="28"/>
      <c r="K622" s="28"/>
      <c r="L622" s="28"/>
      <c r="M622" s="28"/>
      <c r="N622" s="28"/>
      <c r="O622" s="29"/>
      <c r="P622" t="str">
        <f>IF(D$153="","",D$153)</f>
        <v/>
      </c>
      <c r="Q622" t="s">
        <v>746</v>
      </c>
      <c r="R622" t="s">
        <v>25</v>
      </c>
      <c r="S622" t="s">
        <v>445</v>
      </c>
      <c r="U622" t="str">
        <f t="shared" si="317"/>
        <v/>
      </c>
      <c r="V622" s="13" t="str">
        <f t="shared" ref="V622" si="333">IF(OR($N$15="Int.",ISBLANK($N$15)),"",IF(AND(U623="NO*",U625="NO*"),"Case 0",IF(U622="VALID",IF(U624="VALID",IF(U623="YES",IF(U625="YES","Case 1","Case 2"),IF(U625="YES","Case 3","Case 4")),IF(U623="YES",IF(U625="YES","Case 5","Case 6"),IF(U625="YES","Case 7","Case 8"))),IF(U624="VALID",IF(U623="YES",IF(U625="YES","Case 9","Case 10"),IF(U625="YES","Case 11","Case 12")),IF(U623="YES",IF(U625="YES","Case 13","Case 14"),IF(U625="YES","Case 15","Case 16"))))))</f>
        <v/>
      </c>
    </row>
    <row r="623" spans="1:22" ht="13.2" customHeight="1" x14ac:dyDescent="0.3">
      <c r="A623" s="28"/>
      <c r="B623" s="28"/>
      <c r="C623" s="28"/>
      <c r="D623" s="28"/>
      <c r="E623" s="28"/>
      <c r="F623" s="28"/>
      <c r="G623" s="37"/>
      <c r="H623" s="28"/>
      <c r="I623" s="28"/>
      <c r="J623" s="28"/>
      <c r="K623" s="28"/>
      <c r="L623" s="28"/>
      <c r="M623" s="28"/>
      <c r="N623" s="28"/>
      <c r="O623" s="29"/>
      <c r="P623" t="str">
        <f t="shared" ref="P623:P625" si="334">IF(D$153="","",D$153)</f>
        <v/>
      </c>
      <c r="Q623" t="s">
        <v>746</v>
      </c>
      <c r="R623" t="s">
        <v>32</v>
      </c>
      <c r="S623" t="s">
        <v>445</v>
      </c>
      <c r="U623" t="str">
        <f t="shared" si="320"/>
        <v/>
      </c>
      <c r="V623" s="13"/>
    </row>
    <row r="624" spans="1:22" ht="13.2" customHeight="1" x14ac:dyDescent="0.3">
      <c r="A624" s="28"/>
      <c r="B624" s="28"/>
      <c r="C624" s="28"/>
      <c r="D624" s="28"/>
      <c r="E624" s="28"/>
      <c r="F624" s="28"/>
      <c r="G624" s="37"/>
      <c r="H624" s="28"/>
      <c r="I624" s="28"/>
      <c r="J624" s="28"/>
      <c r="K624" s="28"/>
      <c r="L624" s="28"/>
      <c r="M624" s="28"/>
      <c r="N624" s="28"/>
      <c r="O624" s="29"/>
      <c r="P624" t="str">
        <f t="shared" si="334"/>
        <v/>
      </c>
      <c r="Q624" t="s">
        <v>747</v>
      </c>
      <c r="R624" t="s">
        <v>25</v>
      </c>
      <c r="S624" t="s">
        <v>445</v>
      </c>
      <c r="U624" t="str">
        <f t="shared" si="317"/>
        <v/>
      </c>
      <c r="V624" s="13"/>
    </row>
    <row r="625" spans="1:22" ht="13.2" customHeight="1" x14ac:dyDescent="0.3">
      <c r="A625" s="28"/>
      <c r="B625" s="28"/>
      <c r="C625" s="28"/>
      <c r="D625" s="28"/>
      <c r="E625" s="28"/>
      <c r="F625" s="28"/>
      <c r="G625" s="37"/>
      <c r="H625" s="28"/>
      <c r="I625" s="28"/>
      <c r="J625" s="28"/>
      <c r="K625" s="28"/>
      <c r="L625" s="28"/>
      <c r="M625" s="28"/>
      <c r="N625" s="28"/>
      <c r="O625" s="29"/>
      <c r="P625" t="str">
        <f t="shared" si="334"/>
        <v/>
      </c>
      <c r="Q625" t="s">
        <v>747</v>
      </c>
      <c r="R625" t="s">
        <v>32</v>
      </c>
      <c r="S625" t="s">
        <v>445</v>
      </c>
      <c r="U625" t="str">
        <f t="shared" si="320"/>
        <v/>
      </c>
      <c r="V625" s="13"/>
    </row>
    <row r="626" spans="1:22" ht="13.2" customHeight="1" x14ac:dyDescent="0.3">
      <c r="A626" s="28"/>
      <c r="B626" s="28"/>
      <c r="C626" s="28"/>
      <c r="D626" s="28"/>
      <c r="E626" s="28"/>
      <c r="F626" s="28"/>
      <c r="G626" s="37"/>
      <c r="H626" s="28"/>
      <c r="I626" s="28"/>
      <c r="J626" s="28"/>
      <c r="K626" s="28"/>
      <c r="L626" s="28"/>
      <c r="M626" s="28"/>
      <c r="N626" s="28"/>
      <c r="O626" s="29"/>
      <c r="P626" t="str">
        <f>IF(D$154="","",D$154)</f>
        <v/>
      </c>
      <c r="Q626" t="s">
        <v>748</v>
      </c>
      <c r="R626" t="s">
        <v>25</v>
      </c>
      <c r="S626" t="s">
        <v>447</v>
      </c>
      <c r="U626" t="str">
        <f t="shared" si="317"/>
        <v/>
      </c>
      <c r="V626" s="13" t="str">
        <f t="shared" ref="V626" si="335">IF(OR($N$15="Int.",ISBLANK($N$15)),"",IF(AND(U627="NO*",U629="NO*"),"Case 0",IF(U626="VALID",IF(U628="VALID",IF(U627="YES",IF(U629="YES","Case 1","Case 2"),IF(U629="YES","Case 3","Case 4")),IF(U627="YES",IF(U629="YES","Case 5","Case 6"),IF(U629="YES","Case 7","Case 8"))),IF(U628="VALID",IF(U627="YES",IF(U629="YES","Case 9","Case 10"),IF(U629="YES","Case 11","Case 12")),IF(U627="YES",IF(U629="YES","Case 13","Case 14"),IF(U629="YES","Case 15","Case 16"))))))</f>
        <v/>
      </c>
    </row>
    <row r="627" spans="1:22" ht="13.2" customHeight="1" x14ac:dyDescent="0.3">
      <c r="A627" s="28"/>
      <c r="B627" s="28"/>
      <c r="C627" s="28"/>
      <c r="D627" s="28"/>
      <c r="E627" s="28"/>
      <c r="F627" s="28"/>
      <c r="G627" s="37"/>
      <c r="H627" s="28"/>
      <c r="I627" s="28"/>
      <c r="J627" s="28"/>
      <c r="K627" s="28"/>
      <c r="L627" s="28"/>
      <c r="M627" s="28"/>
      <c r="N627" s="28"/>
      <c r="O627" s="29"/>
      <c r="P627" t="str">
        <f t="shared" ref="P627:P629" si="336">IF(D$154="","",D$154)</f>
        <v/>
      </c>
      <c r="Q627" t="s">
        <v>748</v>
      </c>
      <c r="R627" t="s">
        <v>32</v>
      </c>
      <c r="S627" t="s">
        <v>447</v>
      </c>
      <c r="U627" t="str">
        <f t="shared" si="320"/>
        <v/>
      </c>
      <c r="V627" s="13"/>
    </row>
    <row r="628" spans="1:22" ht="13.2" customHeight="1" x14ac:dyDescent="0.3">
      <c r="A628" s="28"/>
      <c r="B628" s="28"/>
      <c r="C628" s="28"/>
      <c r="D628" s="28"/>
      <c r="E628" s="28"/>
      <c r="F628" s="28"/>
      <c r="G628" s="37"/>
      <c r="H628" s="28"/>
      <c r="I628" s="28"/>
      <c r="J628" s="28"/>
      <c r="K628" s="28"/>
      <c r="L628" s="28"/>
      <c r="M628" s="28"/>
      <c r="N628" s="28"/>
      <c r="O628" s="29"/>
      <c r="P628" t="str">
        <f t="shared" si="336"/>
        <v/>
      </c>
      <c r="Q628" t="s">
        <v>749</v>
      </c>
      <c r="R628" t="s">
        <v>25</v>
      </c>
      <c r="S628" t="s">
        <v>447</v>
      </c>
      <c r="U628" t="str">
        <f t="shared" si="317"/>
        <v/>
      </c>
      <c r="V628" s="13"/>
    </row>
    <row r="629" spans="1:22" ht="13.2" customHeight="1" x14ac:dyDescent="0.3">
      <c r="A629" s="28"/>
      <c r="B629" s="28"/>
      <c r="C629" s="28"/>
      <c r="D629" s="28"/>
      <c r="E629" s="28"/>
      <c r="F629" s="28"/>
      <c r="G629" s="37"/>
      <c r="H629" s="28"/>
      <c r="I629" s="28"/>
      <c r="J629" s="28"/>
      <c r="K629" s="28"/>
      <c r="L629" s="28"/>
      <c r="M629" s="28"/>
      <c r="N629" s="28"/>
      <c r="O629" s="29"/>
      <c r="P629" t="str">
        <f t="shared" si="336"/>
        <v/>
      </c>
      <c r="Q629" t="s">
        <v>749</v>
      </c>
      <c r="R629" t="s">
        <v>32</v>
      </c>
      <c r="S629" t="s">
        <v>447</v>
      </c>
      <c r="U629" t="str">
        <f t="shared" si="320"/>
        <v/>
      </c>
      <c r="V629" s="13"/>
    </row>
    <row r="630" spans="1:22" ht="13.2" customHeight="1" x14ac:dyDescent="0.3">
      <c r="A630" s="28"/>
      <c r="B630" s="28"/>
      <c r="C630" s="28"/>
      <c r="D630" s="28"/>
      <c r="E630" s="28"/>
      <c r="F630" s="28"/>
      <c r="G630" s="37"/>
      <c r="H630" s="28"/>
      <c r="I630" s="28"/>
      <c r="J630" s="28"/>
      <c r="K630" s="28"/>
      <c r="L630" s="28"/>
      <c r="M630" s="28"/>
      <c r="N630" s="28"/>
      <c r="O630" s="29"/>
      <c r="P630" t="str">
        <f>IF(D$155="","",D$155)</f>
        <v/>
      </c>
      <c r="Q630" t="s">
        <v>750</v>
      </c>
      <c r="R630" t="s">
        <v>25</v>
      </c>
      <c r="S630" t="s">
        <v>450</v>
      </c>
      <c r="U630" t="str">
        <f t="shared" si="317"/>
        <v/>
      </c>
      <c r="V630" s="13" t="str">
        <f t="shared" ref="V630" si="337">IF(OR($N$15="Int.",ISBLANK($N$15)),"",IF(AND(U631="NO*",U633="NO*"),"Case 0",IF(U630="VALID",IF(U632="VALID",IF(U631="YES",IF(U633="YES","Case 1","Case 2"),IF(U633="YES","Case 3","Case 4")),IF(U631="YES",IF(U633="YES","Case 5","Case 6"),IF(U633="YES","Case 7","Case 8"))),IF(U632="VALID",IF(U631="YES",IF(U633="YES","Case 9","Case 10"),IF(U633="YES","Case 11","Case 12")),IF(U631="YES",IF(U633="YES","Case 13","Case 14"),IF(U633="YES","Case 15","Case 16"))))))</f>
        <v/>
      </c>
    </row>
    <row r="631" spans="1:22" ht="13.2" customHeight="1" x14ac:dyDescent="0.3">
      <c r="A631" s="28"/>
      <c r="B631" s="28"/>
      <c r="C631" s="28"/>
      <c r="D631" s="28"/>
      <c r="E631" s="28"/>
      <c r="F631" s="28"/>
      <c r="G631" s="37"/>
      <c r="H631" s="28"/>
      <c r="I631" s="28"/>
      <c r="J631" s="28"/>
      <c r="K631" s="28"/>
      <c r="L631" s="28"/>
      <c r="M631" s="28"/>
      <c r="N631" s="28"/>
      <c r="O631" s="29"/>
      <c r="P631" t="str">
        <f t="shared" ref="P631:P633" si="338">IF(D$155="","",D$155)</f>
        <v/>
      </c>
      <c r="Q631" t="s">
        <v>750</v>
      </c>
      <c r="R631" t="s">
        <v>32</v>
      </c>
      <c r="S631" t="s">
        <v>450</v>
      </c>
      <c r="U631" t="str">
        <f t="shared" si="320"/>
        <v/>
      </c>
      <c r="V631" s="13"/>
    </row>
    <row r="632" spans="1:22" ht="13.2" customHeight="1" x14ac:dyDescent="0.3">
      <c r="A632" s="28"/>
      <c r="B632" s="28"/>
      <c r="C632" s="28"/>
      <c r="D632" s="28"/>
      <c r="E632" s="28"/>
      <c r="F632" s="28"/>
      <c r="G632" s="37"/>
      <c r="H632" s="28"/>
      <c r="I632" s="28"/>
      <c r="J632" s="28"/>
      <c r="K632" s="28"/>
      <c r="L632" s="28"/>
      <c r="M632" s="28"/>
      <c r="N632" s="28"/>
      <c r="O632" s="29"/>
      <c r="P632" t="str">
        <f t="shared" si="338"/>
        <v/>
      </c>
      <c r="Q632" t="s">
        <v>751</v>
      </c>
      <c r="R632" t="s">
        <v>25</v>
      </c>
      <c r="S632" t="s">
        <v>450</v>
      </c>
      <c r="U632" t="str">
        <f t="shared" si="317"/>
        <v/>
      </c>
      <c r="V632" s="13"/>
    </row>
    <row r="633" spans="1:22" ht="13.2" customHeight="1" x14ac:dyDescent="0.3">
      <c r="A633" s="28"/>
      <c r="B633" s="28"/>
      <c r="C633" s="28"/>
      <c r="D633" s="28"/>
      <c r="E633" s="28"/>
      <c r="F633" s="28"/>
      <c r="G633" s="37"/>
      <c r="H633" s="28"/>
      <c r="I633" s="28"/>
      <c r="J633" s="28"/>
      <c r="K633" s="28"/>
      <c r="L633" s="28"/>
      <c r="M633" s="28"/>
      <c r="N633" s="28"/>
      <c r="O633" s="29"/>
      <c r="P633" t="str">
        <f t="shared" si="338"/>
        <v/>
      </c>
      <c r="Q633" t="s">
        <v>751</v>
      </c>
      <c r="R633" t="s">
        <v>32</v>
      </c>
      <c r="S633" t="s">
        <v>450</v>
      </c>
      <c r="U633" t="str">
        <f t="shared" si="320"/>
        <v/>
      </c>
      <c r="V633" s="13"/>
    </row>
    <row r="634" spans="1:22" ht="13.2" customHeight="1" x14ac:dyDescent="0.3">
      <c r="A634" s="28"/>
      <c r="B634" s="28"/>
      <c r="C634" s="28"/>
      <c r="D634" s="28"/>
      <c r="E634" s="28"/>
      <c r="F634" s="28"/>
      <c r="G634" s="37"/>
      <c r="H634" s="28"/>
      <c r="I634" s="28"/>
      <c r="J634" s="28"/>
      <c r="K634" s="28"/>
      <c r="L634" s="28"/>
      <c r="M634" s="28"/>
      <c r="N634" s="28"/>
      <c r="O634" s="29"/>
      <c r="P634" t="str">
        <f>IF(D$156="","",D$156)</f>
        <v/>
      </c>
      <c r="Q634" t="s">
        <v>752</v>
      </c>
      <c r="R634" t="s">
        <v>25</v>
      </c>
      <c r="S634" t="s">
        <v>452</v>
      </c>
      <c r="U634" t="str">
        <f t="shared" si="317"/>
        <v/>
      </c>
      <c r="V634" s="13" t="str">
        <f t="shared" ref="V634" si="339">IF(OR($N$15="Int.",ISBLANK($N$15)),"",IF(AND(U635="NO*",U637="NO*"),"Case 0",IF(U634="VALID",IF(U636="VALID",IF(U635="YES",IF(U637="YES","Case 1","Case 2"),IF(U637="YES","Case 3","Case 4")),IF(U635="YES",IF(U637="YES","Case 5","Case 6"),IF(U637="YES","Case 7","Case 8"))),IF(U636="VALID",IF(U635="YES",IF(U637="YES","Case 9","Case 10"),IF(U637="YES","Case 11","Case 12")),IF(U635="YES",IF(U637="YES","Case 13","Case 14"),IF(U637="YES","Case 15","Case 16"))))))</f>
        <v/>
      </c>
    </row>
    <row r="635" spans="1:22" ht="13.2" customHeight="1" x14ac:dyDescent="0.3">
      <c r="A635" s="28"/>
      <c r="B635" s="28"/>
      <c r="C635" s="28"/>
      <c r="D635" s="28"/>
      <c r="E635" s="28"/>
      <c r="F635" s="28"/>
      <c r="G635" s="37"/>
      <c r="H635" s="28"/>
      <c r="I635" s="28"/>
      <c r="J635" s="28"/>
      <c r="K635" s="28"/>
      <c r="L635" s="28"/>
      <c r="M635" s="28"/>
      <c r="N635" s="28"/>
      <c r="O635" s="29"/>
      <c r="P635" t="str">
        <f t="shared" ref="P635:P637" si="340">IF(D$156="","",D$156)</f>
        <v/>
      </c>
      <c r="Q635" t="s">
        <v>752</v>
      </c>
      <c r="R635" t="s">
        <v>32</v>
      </c>
      <c r="S635" t="s">
        <v>452</v>
      </c>
      <c r="U635" t="str">
        <f t="shared" si="320"/>
        <v/>
      </c>
      <c r="V635" s="13"/>
    </row>
    <row r="636" spans="1:22" ht="13.2" customHeight="1" x14ac:dyDescent="0.3">
      <c r="A636" s="28"/>
      <c r="B636" s="28"/>
      <c r="C636" s="28"/>
      <c r="D636" s="28"/>
      <c r="E636" s="28"/>
      <c r="F636" s="28"/>
      <c r="G636" s="37"/>
      <c r="H636" s="28"/>
      <c r="I636" s="28"/>
      <c r="J636" s="28"/>
      <c r="K636" s="28"/>
      <c r="L636" s="28"/>
      <c r="M636" s="28"/>
      <c r="N636" s="28"/>
      <c r="O636" s="29"/>
      <c r="P636" t="str">
        <f t="shared" si="340"/>
        <v/>
      </c>
      <c r="Q636" t="s">
        <v>753</v>
      </c>
      <c r="R636" t="s">
        <v>25</v>
      </c>
      <c r="S636" t="s">
        <v>452</v>
      </c>
      <c r="U636" t="str">
        <f t="shared" si="317"/>
        <v/>
      </c>
      <c r="V636" s="13"/>
    </row>
    <row r="637" spans="1:22" ht="13.2" customHeight="1" x14ac:dyDescent="0.3">
      <c r="A637" s="28"/>
      <c r="B637" s="28"/>
      <c r="C637" s="28"/>
      <c r="D637" s="28"/>
      <c r="E637" s="28"/>
      <c r="F637" s="28"/>
      <c r="G637" s="37"/>
      <c r="H637" s="28"/>
      <c r="I637" s="28"/>
      <c r="J637" s="28"/>
      <c r="K637" s="28"/>
      <c r="L637" s="28"/>
      <c r="M637" s="28"/>
      <c r="N637" s="28"/>
      <c r="O637" s="29"/>
      <c r="P637" t="str">
        <f t="shared" si="340"/>
        <v/>
      </c>
      <c r="Q637" t="s">
        <v>753</v>
      </c>
      <c r="R637" t="s">
        <v>32</v>
      </c>
      <c r="S637" t="s">
        <v>452</v>
      </c>
      <c r="U637" t="str">
        <f t="shared" si="320"/>
        <v/>
      </c>
      <c r="V637" s="13"/>
    </row>
    <row r="638" spans="1:22" ht="13.2" customHeight="1" x14ac:dyDescent="0.3">
      <c r="A638" s="28"/>
      <c r="B638" s="28"/>
      <c r="C638" s="28"/>
      <c r="D638" s="28"/>
      <c r="E638" s="28"/>
      <c r="F638" s="28"/>
      <c r="G638" s="37"/>
      <c r="H638" s="28"/>
      <c r="I638" s="28"/>
      <c r="J638" s="28"/>
      <c r="K638" s="28"/>
      <c r="L638" s="28"/>
      <c r="M638" s="28"/>
      <c r="N638" s="28"/>
      <c r="O638" s="29"/>
      <c r="P638" t="str">
        <f>IF(D$157="","",D$157)</f>
        <v/>
      </c>
      <c r="Q638" t="s">
        <v>754</v>
      </c>
      <c r="R638" t="s">
        <v>25</v>
      </c>
      <c r="S638" t="s">
        <v>455</v>
      </c>
      <c r="U638" t="str">
        <f t="shared" si="317"/>
        <v/>
      </c>
      <c r="V638" s="13" t="str">
        <f t="shared" ref="V638" si="341">IF(OR($N$15="Int.",ISBLANK($N$15)),"",IF(AND(U639="NO*",U641="NO*"),"Case 0",IF(U638="VALID",IF(U640="VALID",IF(U639="YES",IF(U641="YES","Case 1","Case 2"),IF(U641="YES","Case 3","Case 4")),IF(U639="YES",IF(U641="YES","Case 5","Case 6"),IF(U641="YES","Case 7","Case 8"))),IF(U640="VALID",IF(U639="YES",IF(U641="YES","Case 9","Case 10"),IF(U641="YES","Case 11","Case 12")),IF(U639="YES",IF(U641="YES","Case 13","Case 14"),IF(U641="YES","Case 15","Case 16"))))))</f>
        <v/>
      </c>
    </row>
    <row r="639" spans="1:22" ht="13.2" customHeight="1" x14ac:dyDescent="0.3">
      <c r="A639" s="28"/>
      <c r="B639" s="28"/>
      <c r="C639" s="28"/>
      <c r="D639" s="28"/>
      <c r="E639" s="28"/>
      <c r="F639" s="28"/>
      <c r="G639" s="37"/>
      <c r="H639" s="28"/>
      <c r="I639" s="28"/>
      <c r="J639" s="28"/>
      <c r="K639" s="28"/>
      <c r="L639" s="28"/>
      <c r="M639" s="28"/>
      <c r="N639" s="28"/>
      <c r="O639" s="29"/>
      <c r="P639" t="str">
        <f t="shared" ref="P639:P641" si="342">IF(D$157="","",D$157)</f>
        <v/>
      </c>
      <c r="Q639" t="s">
        <v>754</v>
      </c>
      <c r="R639" t="s">
        <v>32</v>
      </c>
      <c r="S639" t="s">
        <v>455</v>
      </c>
      <c r="U639" t="str">
        <f t="shared" si="320"/>
        <v/>
      </c>
      <c r="V639" s="13"/>
    </row>
    <row r="640" spans="1:22" ht="13.2" customHeight="1" x14ac:dyDescent="0.3">
      <c r="A640" s="28"/>
      <c r="B640" s="28"/>
      <c r="C640" s="28"/>
      <c r="D640" s="28"/>
      <c r="E640" s="28"/>
      <c r="F640" s="28"/>
      <c r="G640" s="37"/>
      <c r="H640" s="28"/>
      <c r="I640" s="28"/>
      <c r="J640" s="28"/>
      <c r="K640" s="28"/>
      <c r="L640" s="28"/>
      <c r="M640" s="28"/>
      <c r="N640" s="28"/>
      <c r="O640" s="29"/>
      <c r="P640" t="str">
        <f t="shared" si="342"/>
        <v/>
      </c>
      <c r="Q640" t="s">
        <v>755</v>
      </c>
      <c r="R640" t="s">
        <v>25</v>
      </c>
      <c r="S640" t="s">
        <v>455</v>
      </c>
      <c r="U640" t="str">
        <f t="shared" si="317"/>
        <v/>
      </c>
      <c r="V640" s="13"/>
    </row>
    <row r="641" spans="1:22" ht="13.2" customHeight="1" x14ac:dyDescent="0.3">
      <c r="A641" s="28"/>
      <c r="B641" s="28"/>
      <c r="C641" s="28"/>
      <c r="D641" s="28"/>
      <c r="E641" s="28"/>
      <c r="F641" s="28"/>
      <c r="G641" s="37"/>
      <c r="H641" s="28"/>
      <c r="I641" s="28"/>
      <c r="J641" s="28"/>
      <c r="K641" s="28"/>
      <c r="L641" s="28"/>
      <c r="M641" s="28"/>
      <c r="N641" s="28"/>
      <c r="O641" s="29"/>
      <c r="P641" t="str">
        <f t="shared" si="342"/>
        <v/>
      </c>
      <c r="Q641" t="s">
        <v>755</v>
      </c>
      <c r="R641" t="s">
        <v>32</v>
      </c>
      <c r="S641" t="s">
        <v>455</v>
      </c>
      <c r="U641" t="str">
        <f t="shared" si="320"/>
        <v/>
      </c>
      <c r="V641" s="13"/>
    </row>
    <row r="642" spans="1:22" ht="13.2" customHeight="1" x14ac:dyDescent="0.3">
      <c r="A642" s="28"/>
      <c r="B642" s="28"/>
      <c r="C642" s="28"/>
      <c r="D642" s="28"/>
      <c r="E642" s="28"/>
      <c r="F642" s="28"/>
      <c r="G642" s="37"/>
      <c r="H642" s="28"/>
      <c r="I642" s="28"/>
      <c r="J642" s="28"/>
      <c r="K642" s="28"/>
      <c r="L642" s="28"/>
      <c r="M642" s="28"/>
      <c r="N642" s="28"/>
      <c r="O642" s="29"/>
      <c r="P642" t="str">
        <f>IF(D$158="","",D$158)</f>
        <v/>
      </c>
      <c r="Q642" t="s">
        <v>756</v>
      </c>
      <c r="R642" t="s">
        <v>25</v>
      </c>
      <c r="S642" t="s">
        <v>457</v>
      </c>
      <c r="U642" t="str">
        <f t="shared" si="317"/>
        <v/>
      </c>
      <c r="V642" s="13" t="str">
        <f t="shared" ref="V642" si="343">IF(OR($N$15="Int.",ISBLANK($N$15)),"",IF(AND(U643="NO*",U645="NO*"),"Case 0",IF(U642="VALID",IF(U644="VALID",IF(U643="YES",IF(U645="YES","Case 1","Case 2"),IF(U645="YES","Case 3","Case 4")),IF(U643="YES",IF(U645="YES","Case 5","Case 6"),IF(U645="YES","Case 7","Case 8"))),IF(U644="VALID",IF(U643="YES",IF(U645="YES","Case 9","Case 10"),IF(U645="YES","Case 11","Case 12")),IF(U643="YES",IF(U645="YES","Case 13","Case 14"),IF(U645="YES","Case 15","Case 16"))))))</f>
        <v/>
      </c>
    </row>
    <row r="643" spans="1:22" ht="13.2" customHeight="1" x14ac:dyDescent="0.3">
      <c r="A643" s="28"/>
      <c r="B643" s="28"/>
      <c r="C643" s="28"/>
      <c r="D643" s="28"/>
      <c r="E643" s="28"/>
      <c r="F643" s="28"/>
      <c r="G643" s="37"/>
      <c r="H643" s="28"/>
      <c r="I643" s="28"/>
      <c r="J643" s="28"/>
      <c r="K643" s="28"/>
      <c r="L643" s="28"/>
      <c r="M643" s="28"/>
      <c r="N643" s="28"/>
      <c r="O643" s="29"/>
      <c r="P643" t="str">
        <f t="shared" ref="P643:P645" si="344">IF(D$158="","",D$158)</f>
        <v/>
      </c>
      <c r="Q643" t="s">
        <v>756</v>
      </c>
      <c r="R643" t="s">
        <v>32</v>
      </c>
      <c r="S643" t="s">
        <v>457</v>
      </c>
      <c r="U643" t="str">
        <f t="shared" si="320"/>
        <v/>
      </c>
      <c r="V643" s="13"/>
    </row>
    <row r="644" spans="1:22" ht="13.2" customHeight="1" x14ac:dyDescent="0.3">
      <c r="A644" s="28"/>
      <c r="B644" s="28"/>
      <c r="C644" s="28"/>
      <c r="D644" s="28"/>
      <c r="E644" s="28"/>
      <c r="F644" s="28"/>
      <c r="G644" s="37"/>
      <c r="H644" s="28"/>
      <c r="I644" s="28"/>
      <c r="J644" s="28"/>
      <c r="K644" s="28"/>
      <c r="L644" s="28"/>
      <c r="M644" s="28"/>
      <c r="N644" s="28"/>
      <c r="O644" s="29"/>
      <c r="P644" t="str">
        <f t="shared" si="344"/>
        <v/>
      </c>
      <c r="Q644" t="s">
        <v>757</v>
      </c>
      <c r="R644" t="s">
        <v>25</v>
      </c>
      <c r="S644" t="s">
        <v>457</v>
      </c>
      <c r="U644" t="str">
        <f t="shared" si="317"/>
        <v/>
      </c>
      <c r="V644" s="13"/>
    </row>
    <row r="645" spans="1:22" ht="13.2" customHeight="1" x14ac:dyDescent="0.3">
      <c r="A645" s="28"/>
      <c r="B645" s="28"/>
      <c r="C645" s="28"/>
      <c r="D645" s="28"/>
      <c r="E645" s="28"/>
      <c r="F645" s="28"/>
      <c r="G645" s="37"/>
      <c r="H645" s="28"/>
      <c r="I645" s="28"/>
      <c r="J645" s="28"/>
      <c r="K645" s="28"/>
      <c r="L645" s="28"/>
      <c r="M645" s="28"/>
      <c r="N645" s="28"/>
      <c r="O645" s="29"/>
      <c r="P645" t="str">
        <f t="shared" si="344"/>
        <v/>
      </c>
      <c r="Q645" t="s">
        <v>757</v>
      </c>
      <c r="R645" t="s">
        <v>32</v>
      </c>
      <c r="S645" t="s">
        <v>457</v>
      </c>
      <c r="U645" t="str">
        <f t="shared" si="320"/>
        <v/>
      </c>
      <c r="V645" s="13"/>
    </row>
    <row r="646" spans="1:22" ht="13.2" customHeight="1" x14ac:dyDescent="0.3">
      <c r="A646" s="28"/>
      <c r="B646" s="28"/>
      <c r="C646" s="28"/>
      <c r="D646" s="28"/>
      <c r="E646" s="28"/>
      <c r="F646" s="28"/>
      <c r="G646" s="37"/>
      <c r="H646" s="28"/>
      <c r="I646" s="28"/>
      <c r="J646" s="28"/>
      <c r="K646" s="28"/>
      <c r="L646" s="28"/>
      <c r="M646" s="28"/>
      <c r="N646" s="28"/>
      <c r="O646" s="29"/>
      <c r="P646" t="str">
        <f>IF(D$159="","",D$159)</f>
        <v/>
      </c>
      <c r="Q646" t="s">
        <v>758</v>
      </c>
      <c r="R646" t="s">
        <v>25</v>
      </c>
      <c r="S646" t="s">
        <v>460</v>
      </c>
      <c r="U646" t="str">
        <f t="shared" si="317"/>
        <v/>
      </c>
      <c r="V646" s="13" t="str">
        <f t="shared" ref="V646" si="345">IF(OR($N$15="Int.",ISBLANK($N$15)),"",IF(AND(U647="NO*",U649="NO*"),"Case 0",IF(U646="VALID",IF(U648="VALID",IF(U647="YES",IF(U649="YES","Case 1","Case 2"),IF(U649="YES","Case 3","Case 4")),IF(U647="YES",IF(U649="YES","Case 5","Case 6"),IF(U649="YES","Case 7","Case 8"))),IF(U648="VALID",IF(U647="YES",IF(U649="YES","Case 9","Case 10"),IF(U649="YES","Case 11","Case 12")),IF(U647="YES",IF(U649="YES","Case 13","Case 14"),IF(U649="YES","Case 15","Case 16"))))))</f>
        <v/>
      </c>
    </row>
    <row r="647" spans="1:22" ht="13.2" customHeight="1" x14ac:dyDescent="0.3">
      <c r="A647" s="28"/>
      <c r="B647" s="28"/>
      <c r="C647" s="28"/>
      <c r="D647" s="28"/>
      <c r="E647" s="28"/>
      <c r="F647" s="28"/>
      <c r="G647" s="37"/>
      <c r="H647" s="28"/>
      <c r="I647" s="28"/>
      <c r="J647" s="28"/>
      <c r="K647" s="28"/>
      <c r="L647" s="28"/>
      <c r="M647" s="28"/>
      <c r="N647" s="28"/>
      <c r="O647" s="29"/>
      <c r="P647" t="str">
        <f t="shared" ref="P647:P649" si="346">IF(D$159="","",D$159)</f>
        <v/>
      </c>
      <c r="Q647" t="s">
        <v>758</v>
      </c>
      <c r="R647" t="s">
        <v>32</v>
      </c>
      <c r="S647" t="s">
        <v>460</v>
      </c>
      <c r="U647" t="str">
        <f t="shared" si="320"/>
        <v/>
      </c>
      <c r="V647" s="13"/>
    </row>
    <row r="648" spans="1:22" ht="13.2" customHeight="1" x14ac:dyDescent="0.3">
      <c r="A648" s="28"/>
      <c r="B648" s="28"/>
      <c r="C648" s="28"/>
      <c r="D648" s="28"/>
      <c r="E648" s="28"/>
      <c r="F648" s="28"/>
      <c r="G648" s="37"/>
      <c r="H648" s="28"/>
      <c r="I648" s="28"/>
      <c r="J648" s="28"/>
      <c r="K648" s="28"/>
      <c r="L648" s="28"/>
      <c r="M648" s="28"/>
      <c r="N648" s="28"/>
      <c r="O648" s="29"/>
      <c r="P648" t="str">
        <f t="shared" si="346"/>
        <v/>
      </c>
      <c r="Q648" t="s">
        <v>759</v>
      </c>
      <c r="R648" t="s">
        <v>25</v>
      </c>
      <c r="S648" t="s">
        <v>460</v>
      </c>
      <c r="U648" t="str">
        <f t="shared" si="317"/>
        <v/>
      </c>
      <c r="V648" s="13"/>
    </row>
    <row r="649" spans="1:22" ht="13.2" customHeight="1" x14ac:dyDescent="0.3">
      <c r="A649" s="28"/>
      <c r="B649" s="28"/>
      <c r="C649" s="28"/>
      <c r="D649" s="28"/>
      <c r="E649" s="28"/>
      <c r="F649" s="28"/>
      <c r="G649" s="37"/>
      <c r="H649" s="28"/>
      <c r="I649" s="28"/>
      <c r="J649" s="28"/>
      <c r="K649" s="28"/>
      <c r="L649" s="28"/>
      <c r="M649" s="28"/>
      <c r="N649" s="28"/>
      <c r="O649" s="29"/>
      <c r="P649" t="str">
        <f t="shared" si="346"/>
        <v/>
      </c>
      <c r="Q649" t="s">
        <v>759</v>
      </c>
      <c r="R649" t="s">
        <v>32</v>
      </c>
      <c r="S649" t="s">
        <v>460</v>
      </c>
      <c r="U649" t="str">
        <f t="shared" si="320"/>
        <v/>
      </c>
      <c r="V649" s="13"/>
    </row>
    <row r="650" spans="1:22" ht="13.2" customHeight="1" x14ac:dyDescent="0.3">
      <c r="A650" s="28"/>
      <c r="B650" s="28"/>
      <c r="C650" s="28"/>
      <c r="D650" s="28"/>
      <c r="E650" s="28"/>
      <c r="F650" s="28"/>
      <c r="G650" s="37"/>
      <c r="H650" s="28"/>
      <c r="I650" s="28"/>
      <c r="J650" s="28"/>
      <c r="K650" s="28"/>
      <c r="L650" s="28"/>
      <c r="M650" s="28"/>
      <c r="N650" s="28"/>
      <c r="O650" s="29"/>
      <c r="P650" t="str">
        <f>IF(D$160="","",D$160)</f>
        <v/>
      </c>
      <c r="Q650" t="s">
        <v>760</v>
      </c>
      <c r="R650" t="s">
        <v>25</v>
      </c>
      <c r="S650" t="s">
        <v>462</v>
      </c>
      <c r="U650" t="str">
        <f t="shared" si="317"/>
        <v/>
      </c>
      <c r="V650" s="13" t="str">
        <f t="shared" ref="V650" si="347">IF(OR($N$15="Int.",ISBLANK($N$15)),"",IF(AND(U651="NO*",U653="NO*"),"Case 0",IF(U650="VALID",IF(U652="VALID",IF(U651="YES",IF(U653="YES","Case 1","Case 2"),IF(U653="YES","Case 3","Case 4")),IF(U651="YES",IF(U653="YES","Case 5","Case 6"),IF(U653="YES","Case 7","Case 8"))),IF(U652="VALID",IF(U651="YES",IF(U653="YES","Case 9","Case 10"),IF(U653="YES","Case 11","Case 12")),IF(U651="YES",IF(U653="YES","Case 13","Case 14"),IF(U653="YES","Case 15","Case 16"))))))</f>
        <v/>
      </c>
    </row>
    <row r="651" spans="1:22" ht="13.2" customHeight="1" x14ac:dyDescent="0.3">
      <c r="A651" s="28"/>
      <c r="B651" s="28"/>
      <c r="C651" s="28"/>
      <c r="D651" s="28"/>
      <c r="E651" s="28"/>
      <c r="F651" s="28"/>
      <c r="G651" s="37"/>
      <c r="H651" s="28"/>
      <c r="I651" s="28"/>
      <c r="J651" s="28"/>
      <c r="K651" s="28"/>
      <c r="L651" s="28"/>
      <c r="M651" s="28"/>
      <c r="N651" s="28"/>
      <c r="O651" s="29"/>
      <c r="P651" t="str">
        <f t="shared" ref="P651:P653" si="348">IF(D$160="","",D$160)</f>
        <v/>
      </c>
      <c r="Q651" t="s">
        <v>760</v>
      </c>
      <c r="R651" t="s">
        <v>32</v>
      </c>
      <c r="S651" t="s">
        <v>462</v>
      </c>
      <c r="U651" t="str">
        <f t="shared" si="320"/>
        <v/>
      </c>
      <c r="V651" s="13"/>
    </row>
    <row r="652" spans="1:22" ht="13.2" customHeight="1" x14ac:dyDescent="0.3">
      <c r="A652" s="28"/>
      <c r="B652" s="28"/>
      <c r="C652" s="28"/>
      <c r="D652" s="28"/>
      <c r="E652" s="28"/>
      <c r="F652" s="28"/>
      <c r="G652" s="37"/>
      <c r="H652" s="28"/>
      <c r="I652" s="28"/>
      <c r="J652" s="28"/>
      <c r="K652" s="28"/>
      <c r="L652" s="28"/>
      <c r="M652" s="28"/>
      <c r="N652" s="28"/>
      <c r="O652" s="29"/>
      <c r="P652" t="str">
        <f t="shared" si="348"/>
        <v/>
      </c>
      <c r="Q652" t="s">
        <v>761</v>
      </c>
      <c r="R652" t="s">
        <v>25</v>
      </c>
      <c r="S652" t="s">
        <v>462</v>
      </c>
      <c r="U652" t="str">
        <f t="shared" si="317"/>
        <v/>
      </c>
      <c r="V652" s="13"/>
    </row>
    <row r="653" spans="1:22" ht="13.2" customHeight="1" x14ac:dyDescent="0.3">
      <c r="A653" s="28"/>
      <c r="B653" s="28"/>
      <c r="C653" s="28"/>
      <c r="D653" s="28"/>
      <c r="E653" s="28"/>
      <c r="F653" s="28"/>
      <c r="G653" s="37"/>
      <c r="H653" s="28"/>
      <c r="I653" s="28"/>
      <c r="J653" s="28"/>
      <c r="K653" s="28"/>
      <c r="L653" s="28"/>
      <c r="M653" s="28"/>
      <c r="N653" s="28"/>
      <c r="O653" s="29"/>
      <c r="P653" t="str">
        <f t="shared" si="348"/>
        <v/>
      </c>
      <c r="Q653" t="s">
        <v>761</v>
      </c>
      <c r="R653" t="s">
        <v>32</v>
      </c>
      <c r="S653" t="s">
        <v>462</v>
      </c>
      <c r="U653" t="str">
        <f t="shared" si="320"/>
        <v/>
      </c>
      <c r="V653" s="13"/>
    </row>
    <row r="654" spans="1:22" ht="13.2" customHeight="1" x14ac:dyDescent="0.3">
      <c r="A654" s="28"/>
      <c r="B654" s="28"/>
      <c r="C654" s="28"/>
      <c r="D654" s="28"/>
      <c r="E654" s="28"/>
      <c r="F654" s="28"/>
      <c r="G654" s="37"/>
      <c r="H654" s="28"/>
      <c r="I654" s="28"/>
      <c r="J654" s="28"/>
      <c r="K654" s="28"/>
      <c r="L654" s="28"/>
      <c r="M654" s="28"/>
      <c r="N654" s="28"/>
      <c r="O654" s="29"/>
      <c r="P654" t="str">
        <f>IF(D$161="","",D$161)</f>
        <v/>
      </c>
      <c r="Q654" t="s">
        <v>762</v>
      </c>
      <c r="R654" t="s">
        <v>25</v>
      </c>
      <c r="S654" t="s">
        <v>465</v>
      </c>
      <c r="U654" t="str">
        <f t="shared" si="317"/>
        <v/>
      </c>
      <c r="V654" s="13" t="str">
        <f t="shared" ref="V654" si="349">IF(OR($N$15="Int.",ISBLANK($N$15)),"",IF(AND(U655="NO*",U657="NO*"),"Case 0",IF(U654="VALID",IF(U656="VALID",IF(U655="YES",IF(U657="YES","Case 1","Case 2"),IF(U657="YES","Case 3","Case 4")),IF(U655="YES",IF(U657="YES","Case 5","Case 6"),IF(U657="YES","Case 7","Case 8"))),IF(U656="VALID",IF(U655="YES",IF(U657="YES","Case 9","Case 10"),IF(U657="YES","Case 11","Case 12")),IF(U655="YES",IF(U657="YES","Case 13","Case 14"),IF(U657="YES","Case 15","Case 16"))))))</f>
        <v/>
      </c>
    </row>
    <row r="655" spans="1:22" ht="13.2" customHeight="1" x14ac:dyDescent="0.3">
      <c r="A655" s="28"/>
      <c r="B655" s="28"/>
      <c r="C655" s="28"/>
      <c r="D655" s="28"/>
      <c r="E655" s="28"/>
      <c r="F655" s="28"/>
      <c r="G655" s="37"/>
      <c r="H655" s="28"/>
      <c r="I655" s="28"/>
      <c r="J655" s="28"/>
      <c r="K655" s="28"/>
      <c r="L655" s="28"/>
      <c r="M655" s="28"/>
      <c r="N655" s="28"/>
      <c r="O655" s="29"/>
      <c r="P655" t="str">
        <f t="shared" ref="P655:P657" si="350">IF(D$161="","",D$161)</f>
        <v/>
      </c>
      <c r="Q655" t="s">
        <v>762</v>
      </c>
      <c r="R655" t="s">
        <v>32</v>
      </c>
      <c r="S655" t="s">
        <v>465</v>
      </c>
      <c r="U655" t="str">
        <f t="shared" si="320"/>
        <v/>
      </c>
      <c r="V655" s="13"/>
    </row>
    <row r="656" spans="1:22" ht="13.2" customHeight="1" x14ac:dyDescent="0.3">
      <c r="A656" s="28"/>
      <c r="B656" s="28"/>
      <c r="C656" s="28"/>
      <c r="D656" s="28"/>
      <c r="E656" s="28"/>
      <c r="F656" s="28"/>
      <c r="G656" s="37"/>
      <c r="H656" s="28"/>
      <c r="I656" s="28"/>
      <c r="J656" s="28"/>
      <c r="K656" s="28"/>
      <c r="L656" s="28"/>
      <c r="M656" s="28"/>
      <c r="N656" s="28"/>
      <c r="O656" s="29"/>
      <c r="P656" t="str">
        <f t="shared" si="350"/>
        <v/>
      </c>
      <c r="Q656" t="s">
        <v>763</v>
      </c>
      <c r="R656" t="s">
        <v>25</v>
      </c>
      <c r="S656" t="s">
        <v>465</v>
      </c>
      <c r="U656" t="str">
        <f t="shared" si="317"/>
        <v/>
      </c>
      <c r="V656" s="13"/>
    </row>
    <row r="657" spans="1:22" ht="13.2" customHeight="1" x14ac:dyDescent="0.3">
      <c r="A657" s="28"/>
      <c r="B657" s="28"/>
      <c r="C657" s="28"/>
      <c r="D657" s="28"/>
      <c r="E657" s="28"/>
      <c r="F657" s="28"/>
      <c r="G657" s="37"/>
      <c r="H657" s="28"/>
      <c r="I657" s="28"/>
      <c r="J657" s="28"/>
      <c r="K657" s="28"/>
      <c r="L657" s="28"/>
      <c r="M657" s="28"/>
      <c r="N657" s="28"/>
      <c r="O657" s="29"/>
      <c r="P657" t="str">
        <f t="shared" si="350"/>
        <v/>
      </c>
      <c r="Q657" t="s">
        <v>763</v>
      </c>
      <c r="R657" t="s">
        <v>32</v>
      </c>
      <c r="S657" t="s">
        <v>465</v>
      </c>
      <c r="U657" t="str">
        <f t="shared" si="320"/>
        <v/>
      </c>
      <c r="V657" s="13"/>
    </row>
    <row r="658" spans="1:22" ht="13.2" customHeight="1" x14ac:dyDescent="0.3">
      <c r="A658" s="28"/>
      <c r="B658" s="28"/>
      <c r="C658" s="28"/>
      <c r="D658" s="28"/>
      <c r="E658" s="28"/>
      <c r="F658" s="28"/>
      <c r="G658" s="37"/>
      <c r="H658" s="28"/>
      <c r="I658" s="28"/>
      <c r="J658" s="28"/>
      <c r="K658" s="28"/>
      <c r="L658" s="28"/>
      <c r="M658" s="28"/>
      <c r="N658" s="28"/>
      <c r="O658" s="29"/>
      <c r="P658" t="str">
        <f>IF(D$162="","",D$162)</f>
        <v/>
      </c>
      <c r="Q658" t="s">
        <v>764</v>
      </c>
      <c r="R658" t="s">
        <v>25</v>
      </c>
      <c r="S658" t="s">
        <v>467</v>
      </c>
      <c r="U658" t="str">
        <f t="shared" ref="U658:U720" si="351">IF($T$1&lt;&gt;"Cq","",IF(T658="","INVALID",IF(T658&lt;33,"VALID","INVALID")))</f>
        <v/>
      </c>
      <c r="V658" s="13" t="str">
        <f t="shared" ref="V658" si="352">IF(OR($N$15="Int.",ISBLANK($N$15)),"",IF(AND(U659="NO*",U661="NO*"),"Case 0",IF(U658="VALID",IF(U660="VALID",IF(U659="YES",IF(U661="YES","Case 1","Case 2"),IF(U661="YES","Case 3","Case 4")),IF(U659="YES",IF(U661="YES","Case 5","Case 6"),IF(U661="YES","Case 7","Case 8"))),IF(U660="VALID",IF(U659="YES",IF(U661="YES","Case 9","Case 10"),IF(U661="YES","Case 11","Case 12")),IF(U659="YES",IF(U661="YES","Case 13","Case 14"),IF(U661="YES","Case 15","Case 16"))))))</f>
        <v/>
      </c>
    </row>
    <row r="659" spans="1:22" ht="13.2" customHeight="1" x14ac:dyDescent="0.3">
      <c r="A659" s="28"/>
      <c r="B659" s="28"/>
      <c r="C659" s="28"/>
      <c r="D659" s="28"/>
      <c r="E659" s="28"/>
      <c r="F659" s="28"/>
      <c r="G659" s="37"/>
      <c r="H659" s="28"/>
      <c r="I659" s="28"/>
      <c r="J659" s="28"/>
      <c r="K659" s="28"/>
      <c r="L659" s="28"/>
      <c r="M659" s="28"/>
      <c r="N659" s="28"/>
      <c r="O659" s="29"/>
      <c r="P659" t="str">
        <f t="shared" ref="P659:P661" si="353">IF(D$162="","",D$162)</f>
        <v/>
      </c>
      <c r="Q659" t="s">
        <v>764</v>
      </c>
      <c r="R659" t="s">
        <v>32</v>
      </c>
      <c r="S659" t="s">
        <v>467</v>
      </c>
      <c r="U659" t="str">
        <f t="shared" ref="U659:U721" si="354">IF($T$1&lt;&gt;"Cq","",IF(T659="","NO",IF(T659&lt;33,"YES","NO*")))</f>
        <v/>
      </c>
      <c r="V659" s="13"/>
    </row>
    <row r="660" spans="1:22" ht="13.2" customHeight="1" x14ac:dyDescent="0.3">
      <c r="A660" s="28"/>
      <c r="B660" s="28"/>
      <c r="C660" s="28"/>
      <c r="D660" s="28"/>
      <c r="E660" s="28"/>
      <c r="F660" s="28"/>
      <c r="G660" s="37"/>
      <c r="H660" s="28"/>
      <c r="I660" s="28"/>
      <c r="J660" s="28"/>
      <c r="K660" s="28"/>
      <c r="L660" s="28"/>
      <c r="M660" s="28"/>
      <c r="N660" s="28"/>
      <c r="O660" s="29"/>
      <c r="P660" t="str">
        <f t="shared" si="353"/>
        <v/>
      </c>
      <c r="Q660" t="s">
        <v>765</v>
      </c>
      <c r="R660" t="s">
        <v>25</v>
      </c>
      <c r="S660" t="s">
        <v>467</v>
      </c>
      <c r="U660" t="str">
        <f t="shared" si="351"/>
        <v/>
      </c>
      <c r="V660" s="13"/>
    </row>
    <row r="661" spans="1:22" ht="13.2" customHeight="1" x14ac:dyDescent="0.3">
      <c r="A661" s="28"/>
      <c r="B661" s="28"/>
      <c r="C661" s="28"/>
      <c r="D661" s="28"/>
      <c r="E661" s="28"/>
      <c r="F661" s="28"/>
      <c r="G661" s="37"/>
      <c r="H661" s="28"/>
      <c r="I661" s="28"/>
      <c r="J661" s="28"/>
      <c r="K661" s="28"/>
      <c r="L661" s="28"/>
      <c r="M661" s="28"/>
      <c r="N661" s="28"/>
      <c r="O661" s="29"/>
      <c r="P661" t="str">
        <f t="shared" si="353"/>
        <v/>
      </c>
      <c r="Q661" t="s">
        <v>765</v>
      </c>
      <c r="R661" t="s">
        <v>32</v>
      </c>
      <c r="S661" t="s">
        <v>467</v>
      </c>
      <c r="U661" t="str">
        <f t="shared" si="354"/>
        <v/>
      </c>
      <c r="V661" s="13"/>
    </row>
    <row r="662" spans="1:22" ht="13.2" customHeight="1" x14ac:dyDescent="0.3">
      <c r="A662" s="28"/>
      <c r="B662" s="28"/>
      <c r="C662" s="28"/>
      <c r="D662" s="28"/>
      <c r="E662" s="28"/>
      <c r="F662" s="28"/>
      <c r="G662" s="37"/>
      <c r="H662" s="28"/>
      <c r="I662" s="28"/>
      <c r="J662" s="28"/>
      <c r="K662" s="28"/>
      <c r="L662" s="28"/>
      <c r="M662" s="28"/>
      <c r="N662" s="28"/>
      <c r="O662" s="29"/>
      <c r="P662" t="str">
        <f>IF(D$163="","",D$163)</f>
        <v/>
      </c>
      <c r="Q662" t="s">
        <v>766</v>
      </c>
      <c r="R662" t="s">
        <v>25</v>
      </c>
      <c r="S662" t="s">
        <v>470</v>
      </c>
      <c r="U662" t="str">
        <f t="shared" si="351"/>
        <v/>
      </c>
      <c r="V662" s="13" t="str">
        <f t="shared" ref="V662" si="355">IF(OR($N$15="Int.",ISBLANK($N$15)),"",IF(AND(U663="NO*",U665="NO*"),"Case 0",IF(U662="VALID",IF(U664="VALID",IF(U663="YES",IF(U665="YES","Case 1","Case 2"),IF(U665="YES","Case 3","Case 4")),IF(U663="YES",IF(U665="YES","Case 5","Case 6"),IF(U665="YES","Case 7","Case 8"))),IF(U664="VALID",IF(U663="YES",IF(U665="YES","Case 9","Case 10"),IF(U665="YES","Case 11","Case 12")),IF(U663="YES",IF(U665="YES","Case 13","Case 14"),IF(U665="YES","Case 15","Case 16"))))))</f>
        <v/>
      </c>
    </row>
    <row r="663" spans="1:22" ht="13.2" customHeight="1" x14ac:dyDescent="0.3">
      <c r="A663" s="28"/>
      <c r="B663" s="28"/>
      <c r="C663" s="28"/>
      <c r="D663" s="28"/>
      <c r="E663" s="28"/>
      <c r="F663" s="28"/>
      <c r="G663" s="37"/>
      <c r="H663" s="28"/>
      <c r="I663" s="28"/>
      <c r="J663" s="28"/>
      <c r="K663" s="28"/>
      <c r="L663" s="28"/>
      <c r="M663" s="28"/>
      <c r="N663" s="28"/>
      <c r="O663" s="29"/>
      <c r="P663" t="str">
        <f t="shared" ref="P663:P665" si="356">IF(D$163="","",D$163)</f>
        <v/>
      </c>
      <c r="Q663" t="s">
        <v>766</v>
      </c>
      <c r="R663" t="s">
        <v>32</v>
      </c>
      <c r="S663" t="s">
        <v>470</v>
      </c>
      <c r="U663" t="str">
        <f t="shared" si="354"/>
        <v/>
      </c>
      <c r="V663" s="13"/>
    </row>
    <row r="664" spans="1:22" ht="13.2" customHeight="1" x14ac:dyDescent="0.3">
      <c r="A664" s="28"/>
      <c r="B664" s="28"/>
      <c r="C664" s="28"/>
      <c r="D664" s="28"/>
      <c r="E664" s="28"/>
      <c r="F664" s="28"/>
      <c r="G664" s="37"/>
      <c r="H664" s="28"/>
      <c r="I664" s="28"/>
      <c r="J664" s="28"/>
      <c r="K664" s="28"/>
      <c r="L664" s="28"/>
      <c r="M664" s="28"/>
      <c r="N664" s="28"/>
      <c r="O664" s="29"/>
      <c r="P664" t="str">
        <f t="shared" si="356"/>
        <v/>
      </c>
      <c r="Q664" t="s">
        <v>767</v>
      </c>
      <c r="R664" t="s">
        <v>25</v>
      </c>
      <c r="S664" t="s">
        <v>470</v>
      </c>
      <c r="U664" t="str">
        <f t="shared" si="351"/>
        <v/>
      </c>
      <c r="V664" s="13"/>
    </row>
    <row r="665" spans="1:22" ht="13.2" customHeight="1" x14ac:dyDescent="0.3">
      <c r="A665" s="28"/>
      <c r="B665" s="28"/>
      <c r="C665" s="28"/>
      <c r="D665" s="28"/>
      <c r="E665" s="28"/>
      <c r="F665" s="28"/>
      <c r="G665" s="37"/>
      <c r="H665" s="28"/>
      <c r="I665" s="28"/>
      <c r="J665" s="28"/>
      <c r="K665" s="28"/>
      <c r="L665" s="28"/>
      <c r="M665" s="28"/>
      <c r="N665" s="28"/>
      <c r="O665" s="29"/>
      <c r="P665" t="str">
        <f t="shared" si="356"/>
        <v/>
      </c>
      <c r="Q665" t="s">
        <v>767</v>
      </c>
      <c r="R665" t="s">
        <v>32</v>
      </c>
      <c r="S665" t="s">
        <v>470</v>
      </c>
      <c r="U665" t="str">
        <f t="shared" si="354"/>
        <v/>
      </c>
      <c r="V665" s="13"/>
    </row>
    <row r="666" spans="1:22" ht="13.2" customHeight="1" x14ac:dyDescent="0.3">
      <c r="A666" s="28"/>
      <c r="B666" s="28"/>
      <c r="C666" s="28"/>
      <c r="D666" s="28"/>
      <c r="E666" s="28"/>
      <c r="F666" s="28"/>
      <c r="G666" s="37"/>
      <c r="H666" s="28"/>
      <c r="I666" s="28"/>
      <c r="J666" s="28"/>
      <c r="K666" s="28"/>
      <c r="L666" s="28"/>
      <c r="M666" s="28"/>
      <c r="N666" s="28"/>
      <c r="O666" s="29"/>
      <c r="P666" t="str">
        <f>IF(D$164="","",D$164)</f>
        <v/>
      </c>
      <c r="Q666" t="s">
        <v>768</v>
      </c>
      <c r="R666" t="s">
        <v>25</v>
      </c>
      <c r="S666" t="s">
        <v>472</v>
      </c>
      <c r="U666" t="str">
        <f t="shared" si="351"/>
        <v/>
      </c>
      <c r="V666" s="13" t="str">
        <f t="shared" ref="V666" si="357">IF(OR($N$15="Int.",ISBLANK($N$15)),"",IF(AND(U667="NO*",U669="NO*"),"Case 0",IF(U666="VALID",IF(U668="VALID",IF(U667="YES",IF(U669="YES","Case 1","Case 2"),IF(U669="YES","Case 3","Case 4")),IF(U667="YES",IF(U669="YES","Case 5","Case 6"),IF(U669="YES","Case 7","Case 8"))),IF(U668="VALID",IF(U667="YES",IF(U669="YES","Case 9","Case 10"),IF(U669="YES","Case 11","Case 12")),IF(U667="YES",IF(U669="YES","Case 13","Case 14"),IF(U669="YES","Case 15","Case 16"))))))</f>
        <v/>
      </c>
    </row>
    <row r="667" spans="1:22" ht="13.2" customHeight="1" x14ac:dyDescent="0.3">
      <c r="A667" s="28"/>
      <c r="B667" s="28"/>
      <c r="C667" s="28"/>
      <c r="D667" s="28"/>
      <c r="E667" s="28"/>
      <c r="F667" s="28"/>
      <c r="G667" s="37"/>
      <c r="H667" s="28"/>
      <c r="I667" s="28"/>
      <c r="J667" s="28"/>
      <c r="K667" s="28"/>
      <c r="L667" s="28"/>
      <c r="M667" s="28"/>
      <c r="N667" s="28"/>
      <c r="O667" s="29"/>
      <c r="P667" t="str">
        <f t="shared" ref="P667:P669" si="358">IF(D$164="","",D$164)</f>
        <v/>
      </c>
      <c r="Q667" t="s">
        <v>768</v>
      </c>
      <c r="R667" t="s">
        <v>32</v>
      </c>
      <c r="S667" t="s">
        <v>472</v>
      </c>
      <c r="U667" t="str">
        <f t="shared" si="354"/>
        <v/>
      </c>
      <c r="V667" s="13"/>
    </row>
    <row r="668" spans="1:22" ht="13.2" customHeight="1" x14ac:dyDescent="0.3">
      <c r="A668" s="28"/>
      <c r="B668" s="28"/>
      <c r="C668" s="28"/>
      <c r="D668" s="28"/>
      <c r="E668" s="28"/>
      <c r="F668" s="28"/>
      <c r="G668" s="37"/>
      <c r="H668" s="28"/>
      <c r="I668" s="28"/>
      <c r="J668" s="28"/>
      <c r="K668" s="28"/>
      <c r="L668" s="28"/>
      <c r="M668" s="28"/>
      <c r="N668" s="28"/>
      <c r="O668" s="29"/>
      <c r="P668" t="str">
        <f t="shared" si="358"/>
        <v/>
      </c>
      <c r="Q668" t="s">
        <v>769</v>
      </c>
      <c r="R668" t="s">
        <v>25</v>
      </c>
      <c r="S668" t="s">
        <v>472</v>
      </c>
      <c r="U668" t="str">
        <f t="shared" si="351"/>
        <v/>
      </c>
      <c r="V668" s="13"/>
    </row>
    <row r="669" spans="1:22" ht="13.2" customHeight="1" x14ac:dyDescent="0.3">
      <c r="A669" s="28"/>
      <c r="B669" s="28"/>
      <c r="C669" s="28"/>
      <c r="D669" s="28"/>
      <c r="E669" s="28"/>
      <c r="F669" s="28"/>
      <c r="G669" s="37"/>
      <c r="H669" s="28"/>
      <c r="I669" s="28"/>
      <c r="J669" s="28"/>
      <c r="K669" s="28"/>
      <c r="L669" s="28"/>
      <c r="M669" s="28"/>
      <c r="N669" s="28"/>
      <c r="O669" s="29"/>
      <c r="P669" t="str">
        <f t="shared" si="358"/>
        <v/>
      </c>
      <c r="Q669" t="s">
        <v>769</v>
      </c>
      <c r="R669" t="s">
        <v>32</v>
      </c>
      <c r="S669" t="s">
        <v>472</v>
      </c>
      <c r="U669" t="str">
        <f t="shared" si="354"/>
        <v/>
      </c>
      <c r="V669" s="13"/>
    </row>
    <row r="670" spans="1:22" ht="13.2" customHeight="1" x14ac:dyDescent="0.3">
      <c r="A670" s="28"/>
      <c r="B670" s="28"/>
      <c r="C670" s="28"/>
      <c r="D670" s="28"/>
      <c r="E670" s="28"/>
      <c r="F670" s="28"/>
      <c r="G670" s="37"/>
      <c r="H670" s="28"/>
      <c r="I670" s="28"/>
      <c r="J670" s="28"/>
      <c r="K670" s="28"/>
      <c r="L670" s="28"/>
      <c r="M670" s="28"/>
      <c r="N670" s="28"/>
      <c r="O670" s="29"/>
      <c r="P670" t="str">
        <f>IF(D$165="","",D$165)</f>
        <v/>
      </c>
      <c r="Q670" t="s">
        <v>107</v>
      </c>
      <c r="R670" t="s">
        <v>25</v>
      </c>
      <c r="S670" t="s">
        <v>475</v>
      </c>
      <c r="U670" t="str">
        <f t="shared" si="351"/>
        <v/>
      </c>
      <c r="V670" s="13" t="str">
        <f t="shared" ref="V670" si="359">IF(OR($N$15="Int.",ISBLANK($N$15)),"",IF(AND(U671="NO*",U673="NO*"),"Case 0",IF(U670="VALID",IF(U672="VALID",IF(U671="YES",IF(U673="YES","Case 1","Case 2"),IF(U673="YES","Case 3","Case 4")),IF(U671="YES",IF(U673="YES","Case 5","Case 6"),IF(U673="YES","Case 7","Case 8"))),IF(U672="VALID",IF(U671="YES",IF(U673="YES","Case 9","Case 10"),IF(U673="YES","Case 11","Case 12")),IF(U671="YES",IF(U673="YES","Case 13","Case 14"),IF(U673="YES","Case 15","Case 16"))))))</f>
        <v/>
      </c>
    </row>
    <row r="671" spans="1:22" ht="13.2" customHeight="1" x14ac:dyDescent="0.3">
      <c r="A671" s="28"/>
      <c r="B671" s="28"/>
      <c r="C671" s="28"/>
      <c r="D671" s="28"/>
      <c r="E671" s="28"/>
      <c r="F671" s="28"/>
      <c r="G671" s="37"/>
      <c r="H671" s="28"/>
      <c r="I671" s="28"/>
      <c r="J671" s="28"/>
      <c r="K671" s="28"/>
      <c r="L671" s="28"/>
      <c r="M671" s="28"/>
      <c r="N671" s="28"/>
      <c r="O671" s="29"/>
      <c r="P671" t="str">
        <f t="shared" ref="P671:P673" si="360">IF(D$165="","",D$165)</f>
        <v/>
      </c>
      <c r="Q671" t="s">
        <v>107</v>
      </c>
      <c r="R671" t="s">
        <v>32</v>
      </c>
      <c r="S671" t="s">
        <v>475</v>
      </c>
      <c r="U671" t="str">
        <f t="shared" si="354"/>
        <v/>
      </c>
      <c r="V671" s="13"/>
    </row>
    <row r="672" spans="1:22" ht="13.2" customHeight="1" x14ac:dyDescent="0.3">
      <c r="A672" s="28"/>
      <c r="B672" s="28"/>
      <c r="C672" s="28"/>
      <c r="D672" s="28"/>
      <c r="E672" s="28"/>
      <c r="F672" s="28"/>
      <c r="G672" s="37"/>
      <c r="H672" s="28"/>
      <c r="I672" s="28"/>
      <c r="J672" s="28"/>
      <c r="K672" s="28"/>
      <c r="L672" s="28"/>
      <c r="M672" s="28"/>
      <c r="N672" s="28"/>
      <c r="O672" s="29"/>
      <c r="P672" t="str">
        <f t="shared" si="360"/>
        <v/>
      </c>
      <c r="Q672" t="s">
        <v>110</v>
      </c>
      <c r="R672" t="s">
        <v>25</v>
      </c>
      <c r="S672" t="s">
        <v>475</v>
      </c>
      <c r="U672" t="str">
        <f t="shared" si="351"/>
        <v/>
      </c>
      <c r="V672" s="13"/>
    </row>
    <row r="673" spans="1:22" ht="13.2" customHeight="1" x14ac:dyDescent="0.3">
      <c r="A673" s="28"/>
      <c r="B673" s="28"/>
      <c r="C673" s="28"/>
      <c r="D673" s="28"/>
      <c r="E673" s="28"/>
      <c r="F673" s="28"/>
      <c r="G673" s="37"/>
      <c r="H673" s="28"/>
      <c r="I673" s="28"/>
      <c r="J673" s="28"/>
      <c r="K673" s="28"/>
      <c r="L673" s="28"/>
      <c r="M673" s="28"/>
      <c r="N673" s="28"/>
      <c r="O673" s="29"/>
      <c r="P673" t="str">
        <f t="shared" si="360"/>
        <v/>
      </c>
      <c r="Q673" t="s">
        <v>110</v>
      </c>
      <c r="R673" t="s">
        <v>32</v>
      </c>
      <c r="S673" t="s">
        <v>475</v>
      </c>
      <c r="U673" t="str">
        <f t="shared" si="354"/>
        <v/>
      </c>
      <c r="V673" s="13"/>
    </row>
    <row r="674" spans="1:22" ht="13.2" customHeight="1" x14ac:dyDescent="0.3">
      <c r="A674" s="28"/>
      <c r="B674" s="28"/>
      <c r="C674" s="28"/>
      <c r="D674" s="28"/>
      <c r="E674" s="28"/>
      <c r="F674" s="28"/>
      <c r="G674" s="37"/>
      <c r="H674" s="28"/>
      <c r="I674" s="28"/>
      <c r="J674" s="28"/>
      <c r="K674" s="28"/>
      <c r="L674" s="28"/>
      <c r="M674" s="28"/>
      <c r="N674" s="28"/>
      <c r="O674" s="29"/>
      <c r="P674" t="str">
        <f>IF(D$166="","",D$166)</f>
        <v/>
      </c>
      <c r="Q674" t="s">
        <v>770</v>
      </c>
      <c r="R674" t="s">
        <v>25</v>
      </c>
      <c r="S674" t="s">
        <v>477</v>
      </c>
      <c r="U674" t="str">
        <f t="shared" si="351"/>
        <v/>
      </c>
      <c r="V674" s="13" t="str">
        <f t="shared" ref="V674" si="361">IF(OR($N$15="Int.",ISBLANK($N$15)),"",IF(AND(U675="NO*",U677="NO*"),"Case 0",IF(U674="VALID",IF(U676="VALID",IF(U675="YES",IF(U677="YES","Case 1","Case 2"),IF(U677="YES","Case 3","Case 4")),IF(U675="YES",IF(U677="YES","Case 5","Case 6"),IF(U677="YES","Case 7","Case 8"))),IF(U676="VALID",IF(U675="YES",IF(U677="YES","Case 9","Case 10"),IF(U677="YES","Case 11","Case 12")),IF(U675="YES",IF(U677="YES","Case 13","Case 14"),IF(U677="YES","Case 15","Case 16"))))))</f>
        <v/>
      </c>
    </row>
    <row r="675" spans="1:22" ht="13.2" customHeight="1" x14ac:dyDescent="0.3">
      <c r="A675" s="28"/>
      <c r="B675" s="28"/>
      <c r="C675" s="28"/>
      <c r="D675" s="28"/>
      <c r="E675" s="28"/>
      <c r="F675" s="28"/>
      <c r="G675" s="37"/>
      <c r="H675" s="28"/>
      <c r="I675" s="28"/>
      <c r="J675" s="28"/>
      <c r="K675" s="28"/>
      <c r="L675" s="28"/>
      <c r="M675" s="28"/>
      <c r="N675" s="28"/>
      <c r="O675" s="29"/>
      <c r="P675" t="str">
        <f t="shared" ref="P675:P677" si="362">IF(D$166="","",D$166)</f>
        <v/>
      </c>
      <c r="Q675" t="s">
        <v>770</v>
      </c>
      <c r="R675" t="s">
        <v>32</v>
      </c>
      <c r="S675" t="s">
        <v>477</v>
      </c>
      <c r="U675" t="str">
        <f t="shared" si="354"/>
        <v/>
      </c>
      <c r="V675" s="13"/>
    </row>
    <row r="676" spans="1:22" ht="13.2" customHeight="1" x14ac:dyDescent="0.3">
      <c r="A676" s="28"/>
      <c r="B676" s="28"/>
      <c r="C676" s="28"/>
      <c r="D676" s="28"/>
      <c r="E676" s="28"/>
      <c r="F676" s="28"/>
      <c r="G676" s="37"/>
      <c r="H676" s="28"/>
      <c r="I676" s="28"/>
      <c r="J676" s="28"/>
      <c r="K676" s="28"/>
      <c r="L676" s="28"/>
      <c r="M676" s="28"/>
      <c r="N676" s="28"/>
      <c r="O676" s="29"/>
      <c r="P676" t="str">
        <f t="shared" si="362"/>
        <v/>
      </c>
      <c r="Q676" t="s">
        <v>771</v>
      </c>
      <c r="R676" t="s">
        <v>25</v>
      </c>
      <c r="S676" t="s">
        <v>477</v>
      </c>
      <c r="U676" t="str">
        <f t="shared" si="351"/>
        <v/>
      </c>
      <c r="V676" s="13"/>
    </row>
    <row r="677" spans="1:22" ht="13.2" customHeight="1" x14ac:dyDescent="0.3">
      <c r="A677" s="28"/>
      <c r="B677" s="28"/>
      <c r="C677" s="28"/>
      <c r="D677" s="28"/>
      <c r="E677" s="28"/>
      <c r="F677" s="28"/>
      <c r="G677" s="37"/>
      <c r="H677" s="28"/>
      <c r="I677" s="28"/>
      <c r="J677" s="28"/>
      <c r="K677" s="28"/>
      <c r="L677" s="28"/>
      <c r="M677" s="28"/>
      <c r="N677" s="28"/>
      <c r="O677" s="29"/>
      <c r="P677" t="str">
        <f t="shared" si="362"/>
        <v/>
      </c>
      <c r="Q677" t="s">
        <v>771</v>
      </c>
      <c r="R677" t="s">
        <v>32</v>
      </c>
      <c r="S677" t="s">
        <v>477</v>
      </c>
      <c r="U677" t="str">
        <f t="shared" si="354"/>
        <v/>
      </c>
      <c r="V677" s="13"/>
    </row>
    <row r="678" spans="1:22" ht="13.2" customHeight="1" x14ac:dyDescent="0.3">
      <c r="A678" s="28"/>
      <c r="B678" s="28"/>
      <c r="C678" s="28"/>
      <c r="D678" s="28"/>
      <c r="E678" s="28"/>
      <c r="F678" s="28"/>
      <c r="G678" s="37"/>
      <c r="H678" s="28"/>
      <c r="I678" s="28"/>
      <c r="J678" s="28"/>
      <c r="K678" s="28"/>
      <c r="L678" s="28"/>
      <c r="M678" s="28"/>
      <c r="N678" s="28"/>
      <c r="O678" s="29"/>
      <c r="P678" t="str">
        <f>IF(D$167="","",D$167)</f>
        <v/>
      </c>
      <c r="Q678" t="s">
        <v>772</v>
      </c>
      <c r="R678" t="s">
        <v>25</v>
      </c>
      <c r="S678" t="s">
        <v>480</v>
      </c>
      <c r="U678" t="str">
        <f t="shared" si="351"/>
        <v/>
      </c>
      <c r="V678" s="13" t="str">
        <f t="shared" ref="V678" si="363">IF(OR($N$15="Int.",ISBLANK($N$15)),"",IF(AND(U679="NO*",U681="NO*"),"Case 0",IF(U678="VALID",IF(U680="VALID",IF(U679="YES",IF(U681="YES","Case 1","Case 2"),IF(U681="YES","Case 3","Case 4")),IF(U679="YES",IF(U681="YES","Case 5","Case 6"),IF(U681="YES","Case 7","Case 8"))),IF(U680="VALID",IF(U679="YES",IF(U681="YES","Case 9","Case 10"),IF(U681="YES","Case 11","Case 12")),IF(U679="YES",IF(U681="YES","Case 13","Case 14"),IF(U681="YES","Case 15","Case 16"))))))</f>
        <v/>
      </c>
    </row>
    <row r="679" spans="1:22" ht="13.2" customHeight="1" x14ac:dyDescent="0.3">
      <c r="A679" s="28"/>
      <c r="B679" s="28"/>
      <c r="C679" s="28"/>
      <c r="D679" s="28"/>
      <c r="E679" s="28"/>
      <c r="F679" s="28"/>
      <c r="G679" s="37"/>
      <c r="H679" s="28"/>
      <c r="I679" s="28"/>
      <c r="J679" s="28"/>
      <c r="K679" s="28"/>
      <c r="L679" s="28"/>
      <c r="M679" s="28"/>
      <c r="N679" s="28"/>
      <c r="O679" s="29"/>
      <c r="P679" t="str">
        <f t="shared" ref="P679:P681" si="364">IF(D$167="","",D$167)</f>
        <v/>
      </c>
      <c r="Q679" t="s">
        <v>772</v>
      </c>
      <c r="R679" t="s">
        <v>32</v>
      </c>
      <c r="S679" t="s">
        <v>480</v>
      </c>
      <c r="U679" t="str">
        <f t="shared" si="354"/>
        <v/>
      </c>
      <c r="V679" s="13"/>
    </row>
    <row r="680" spans="1:22" ht="13.2" customHeight="1" x14ac:dyDescent="0.3">
      <c r="A680" s="28"/>
      <c r="B680" s="28"/>
      <c r="C680" s="28"/>
      <c r="D680" s="28"/>
      <c r="E680" s="28"/>
      <c r="F680" s="28"/>
      <c r="G680" s="37"/>
      <c r="H680" s="28"/>
      <c r="I680" s="28"/>
      <c r="J680" s="28"/>
      <c r="K680" s="28"/>
      <c r="L680" s="28"/>
      <c r="M680" s="28"/>
      <c r="N680" s="28"/>
      <c r="O680" s="29"/>
      <c r="P680" t="str">
        <f t="shared" si="364"/>
        <v/>
      </c>
      <c r="Q680" t="s">
        <v>773</v>
      </c>
      <c r="R680" t="s">
        <v>25</v>
      </c>
      <c r="S680" t="s">
        <v>480</v>
      </c>
      <c r="U680" t="str">
        <f t="shared" si="351"/>
        <v/>
      </c>
      <c r="V680" s="13"/>
    </row>
    <row r="681" spans="1:22" ht="13.2" customHeight="1" x14ac:dyDescent="0.3">
      <c r="A681" s="28"/>
      <c r="B681" s="28"/>
      <c r="C681" s="28"/>
      <c r="D681" s="28"/>
      <c r="E681" s="28"/>
      <c r="F681" s="28"/>
      <c r="G681" s="37"/>
      <c r="H681" s="28"/>
      <c r="I681" s="28"/>
      <c r="J681" s="28"/>
      <c r="K681" s="28"/>
      <c r="L681" s="28"/>
      <c r="M681" s="28"/>
      <c r="N681" s="28"/>
      <c r="O681" s="29"/>
      <c r="P681" t="str">
        <f t="shared" si="364"/>
        <v/>
      </c>
      <c r="Q681" t="s">
        <v>773</v>
      </c>
      <c r="R681" t="s">
        <v>32</v>
      </c>
      <c r="S681" t="s">
        <v>480</v>
      </c>
      <c r="U681" t="str">
        <f t="shared" si="354"/>
        <v/>
      </c>
      <c r="V681" s="13"/>
    </row>
    <row r="682" spans="1:22" ht="13.2" customHeight="1" x14ac:dyDescent="0.3">
      <c r="A682" s="28"/>
      <c r="B682" s="28"/>
      <c r="C682" s="28"/>
      <c r="D682" s="28"/>
      <c r="E682" s="28"/>
      <c r="F682" s="28"/>
      <c r="G682" s="37"/>
      <c r="H682" s="28"/>
      <c r="I682" s="28"/>
      <c r="J682" s="28"/>
      <c r="K682" s="28"/>
      <c r="L682" s="28"/>
      <c r="M682" s="28"/>
      <c r="N682" s="28"/>
      <c r="O682" s="29"/>
      <c r="P682" t="str">
        <f>IF(D$168="","",D$168)</f>
        <v/>
      </c>
      <c r="Q682" t="s">
        <v>774</v>
      </c>
      <c r="R682" t="s">
        <v>25</v>
      </c>
      <c r="S682" t="s">
        <v>482</v>
      </c>
      <c r="U682" t="str">
        <f t="shared" si="351"/>
        <v/>
      </c>
      <c r="V682" s="13" t="str">
        <f t="shared" ref="V682" si="365">IF(OR($N$15="Int.",ISBLANK($N$15)),"",IF(AND(U683="NO*",U685="NO*"),"Case 0",IF(U682="VALID",IF(U684="VALID",IF(U683="YES",IF(U685="YES","Case 1","Case 2"),IF(U685="YES","Case 3","Case 4")),IF(U683="YES",IF(U685="YES","Case 5","Case 6"),IF(U685="YES","Case 7","Case 8"))),IF(U684="VALID",IF(U683="YES",IF(U685="YES","Case 9","Case 10"),IF(U685="YES","Case 11","Case 12")),IF(U683="YES",IF(U685="YES","Case 13","Case 14"),IF(U685="YES","Case 15","Case 16"))))))</f>
        <v/>
      </c>
    </row>
    <row r="683" spans="1:22" ht="13.2" customHeight="1" x14ac:dyDescent="0.3">
      <c r="A683" s="28"/>
      <c r="B683" s="28"/>
      <c r="C683" s="28"/>
      <c r="D683" s="28"/>
      <c r="E683" s="28"/>
      <c r="F683" s="28"/>
      <c r="G683" s="37"/>
      <c r="H683" s="28"/>
      <c r="I683" s="28"/>
      <c r="J683" s="28"/>
      <c r="K683" s="28"/>
      <c r="L683" s="28"/>
      <c r="M683" s="28"/>
      <c r="N683" s="28"/>
      <c r="O683" s="29"/>
      <c r="P683" t="str">
        <f t="shared" ref="P683:P685" si="366">IF(D$168="","",D$168)</f>
        <v/>
      </c>
      <c r="Q683" t="s">
        <v>774</v>
      </c>
      <c r="R683" t="s">
        <v>32</v>
      </c>
      <c r="S683" t="s">
        <v>482</v>
      </c>
      <c r="U683" t="str">
        <f t="shared" si="354"/>
        <v/>
      </c>
      <c r="V683" s="13"/>
    </row>
    <row r="684" spans="1:22" ht="13.2" customHeight="1" x14ac:dyDescent="0.3">
      <c r="A684" s="28"/>
      <c r="B684" s="28"/>
      <c r="C684" s="28"/>
      <c r="D684" s="28"/>
      <c r="E684" s="28"/>
      <c r="F684" s="28"/>
      <c r="G684" s="37"/>
      <c r="H684" s="28"/>
      <c r="I684" s="28"/>
      <c r="J684" s="28"/>
      <c r="K684" s="28"/>
      <c r="L684" s="28"/>
      <c r="M684" s="28"/>
      <c r="N684" s="28"/>
      <c r="O684" s="29"/>
      <c r="P684" t="str">
        <f t="shared" si="366"/>
        <v/>
      </c>
      <c r="Q684" t="s">
        <v>775</v>
      </c>
      <c r="R684" t="s">
        <v>25</v>
      </c>
      <c r="S684" t="s">
        <v>482</v>
      </c>
      <c r="U684" t="str">
        <f t="shared" si="351"/>
        <v/>
      </c>
      <c r="V684" s="13"/>
    </row>
    <row r="685" spans="1:22" ht="13.2" customHeight="1" x14ac:dyDescent="0.3">
      <c r="A685" s="28"/>
      <c r="B685" s="28"/>
      <c r="C685" s="28"/>
      <c r="D685" s="28"/>
      <c r="E685" s="28"/>
      <c r="F685" s="28"/>
      <c r="G685" s="37"/>
      <c r="H685" s="28"/>
      <c r="I685" s="28"/>
      <c r="J685" s="28"/>
      <c r="K685" s="28"/>
      <c r="L685" s="28"/>
      <c r="M685" s="28"/>
      <c r="N685" s="28"/>
      <c r="O685" s="29"/>
      <c r="P685" t="str">
        <f t="shared" si="366"/>
        <v/>
      </c>
      <c r="Q685" t="s">
        <v>775</v>
      </c>
      <c r="R685" t="s">
        <v>32</v>
      </c>
      <c r="S685" t="s">
        <v>482</v>
      </c>
      <c r="U685" t="str">
        <f t="shared" si="354"/>
        <v/>
      </c>
      <c r="V685" s="13"/>
    </row>
    <row r="686" spans="1:22" ht="13.2" customHeight="1" x14ac:dyDescent="0.3">
      <c r="A686" s="28"/>
      <c r="B686" s="28"/>
      <c r="C686" s="28"/>
      <c r="D686" s="28"/>
      <c r="E686" s="28"/>
      <c r="F686" s="28"/>
      <c r="G686" s="37"/>
      <c r="H686" s="28"/>
      <c r="I686" s="28"/>
      <c r="J686" s="28"/>
      <c r="K686" s="28"/>
      <c r="L686" s="28"/>
      <c r="M686" s="28"/>
      <c r="N686" s="28"/>
      <c r="O686" s="29"/>
      <c r="P686" t="str">
        <f>IF(D$169="","",D$169)</f>
        <v/>
      </c>
      <c r="Q686" t="s">
        <v>776</v>
      </c>
      <c r="R686" t="s">
        <v>25</v>
      </c>
      <c r="S686" t="s">
        <v>485</v>
      </c>
      <c r="U686" t="str">
        <f t="shared" si="351"/>
        <v/>
      </c>
      <c r="V686" s="13" t="str">
        <f t="shared" ref="V686" si="367">IF(OR($N$15="Int.",ISBLANK($N$15)),"",IF(AND(U687="NO*",U689="NO*"),"Case 0",IF(U686="VALID",IF(U688="VALID",IF(U687="YES",IF(U689="YES","Case 1","Case 2"),IF(U689="YES","Case 3","Case 4")),IF(U687="YES",IF(U689="YES","Case 5","Case 6"),IF(U689="YES","Case 7","Case 8"))),IF(U688="VALID",IF(U687="YES",IF(U689="YES","Case 9","Case 10"),IF(U689="YES","Case 11","Case 12")),IF(U687="YES",IF(U689="YES","Case 13","Case 14"),IF(U689="YES","Case 15","Case 16"))))))</f>
        <v/>
      </c>
    </row>
    <row r="687" spans="1:22" ht="13.2" customHeight="1" x14ac:dyDescent="0.3">
      <c r="A687" s="28"/>
      <c r="B687" s="28"/>
      <c r="C687" s="28"/>
      <c r="D687" s="28"/>
      <c r="E687" s="28"/>
      <c r="F687" s="28"/>
      <c r="G687" s="37"/>
      <c r="H687" s="28"/>
      <c r="I687" s="28"/>
      <c r="J687" s="28"/>
      <c r="K687" s="28"/>
      <c r="L687" s="28"/>
      <c r="M687" s="28"/>
      <c r="N687" s="28"/>
      <c r="O687" s="29"/>
      <c r="P687" t="str">
        <f t="shared" ref="P687:P689" si="368">IF(D$169="","",D$169)</f>
        <v/>
      </c>
      <c r="Q687" t="s">
        <v>776</v>
      </c>
      <c r="R687" t="s">
        <v>32</v>
      </c>
      <c r="S687" t="s">
        <v>485</v>
      </c>
      <c r="U687" t="str">
        <f t="shared" si="354"/>
        <v/>
      </c>
      <c r="V687" s="13"/>
    </row>
    <row r="688" spans="1:22" ht="13.2" customHeight="1" x14ac:dyDescent="0.3">
      <c r="A688" s="28"/>
      <c r="B688" s="28"/>
      <c r="C688" s="28"/>
      <c r="D688" s="28"/>
      <c r="E688" s="28"/>
      <c r="F688" s="28"/>
      <c r="G688" s="37"/>
      <c r="H688" s="28"/>
      <c r="I688" s="28"/>
      <c r="J688" s="28"/>
      <c r="K688" s="28"/>
      <c r="L688" s="28"/>
      <c r="M688" s="28"/>
      <c r="N688" s="28"/>
      <c r="O688" s="29"/>
      <c r="P688" t="str">
        <f t="shared" si="368"/>
        <v/>
      </c>
      <c r="Q688" t="s">
        <v>777</v>
      </c>
      <c r="R688" t="s">
        <v>25</v>
      </c>
      <c r="S688" t="s">
        <v>485</v>
      </c>
      <c r="U688" t="str">
        <f t="shared" si="351"/>
        <v/>
      </c>
      <c r="V688" s="13"/>
    </row>
    <row r="689" spans="1:22" ht="13.2" customHeight="1" x14ac:dyDescent="0.3">
      <c r="A689" s="28"/>
      <c r="B689" s="28"/>
      <c r="C689" s="28"/>
      <c r="D689" s="28"/>
      <c r="E689" s="28"/>
      <c r="F689" s="28"/>
      <c r="G689" s="37"/>
      <c r="H689" s="28"/>
      <c r="I689" s="28"/>
      <c r="J689" s="28"/>
      <c r="K689" s="28"/>
      <c r="L689" s="28"/>
      <c r="M689" s="28"/>
      <c r="N689" s="28"/>
      <c r="O689" s="29"/>
      <c r="P689" t="str">
        <f t="shared" si="368"/>
        <v/>
      </c>
      <c r="Q689" t="s">
        <v>777</v>
      </c>
      <c r="R689" t="s">
        <v>32</v>
      </c>
      <c r="S689" t="s">
        <v>485</v>
      </c>
      <c r="U689" t="str">
        <f t="shared" si="354"/>
        <v/>
      </c>
      <c r="V689" s="13"/>
    </row>
    <row r="690" spans="1:22" ht="13.2" customHeight="1" x14ac:dyDescent="0.3">
      <c r="A690" s="28"/>
      <c r="B690" s="28"/>
      <c r="C690" s="28"/>
      <c r="D690" s="28"/>
      <c r="E690" s="28"/>
      <c r="F690" s="28"/>
      <c r="G690" s="37"/>
      <c r="H690" s="28"/>
      <c r="I690" s="28"/>
      <c r="J690" s="28"/>
      <c r="K690" s="28"/>
      <c r="L690" s="28"/>
      <c r="M690" s="28"/>
      <c r="N690" s="28"/>
      <c r="O690" s="29"/>
      <c r="P690" t="str">
        <f>IF(D$170="","",D$170)</f>
        <v/>
      </c>
      <c r="Q690" t="s">
        <v>778</v>
      </c>
      <c r="R690" t="s">
        <v>25</v>
      </c>
      <c r="S690" t="s">
        <v>487</v>
      </c>
      <c r="U690" t="str">
        <f t="shared" si="351"/>
        <v/>
      </c>
      <c r="V690" s="13" t="str">
        <f t="shared" ref="V690" si="369">IF(OR($N$15="Int.",ISBLANK($N$15)),"",IF(AND(U691="NO*",U693="NO*"),"Case 0",IF(U690="VALID",IF(U692="VALID",IF(U691="YES",IF(U693="YES","Case 1","Case 2"),IF(U693="YES","Case 3","Case 4")),IF(U691="YES",IF(U693="YES","Case 5","Case 6"),IF(U693="YES","Case 7","Case 8"))),IF(U692="VALID",IF(U691="YES",IF(U693="YES","Case 9","Case 10"),IF(U693="YES","Case 11","Case 12")),IF(U691="YES",IF(U693="YES","Case 13","Case 14"),IF(U693="YES","Case 15","Case 16"))))))</f>
        <v/>
      </c>
    </row>
    <row r="691" spans="1:22" ht="13.2" customHeight="1" x14ac:dyDescent="0.3">
      <c r="A691" s="28"/>
      <c r="B691" s="28"/>
      <c r="C691" s="28"/>
      <c r="D691" s="28"/>
      <c r="E691" s="28"/>
      <c r="F691" s="28"/>
      <c r="G691" s="37"/>
      <c r="H691" s="28"/>
      <c r="I691" s="28"/>
      <c r="J691" s="28"/>
      <c r="K691" s="28"/>
      <c r="L691" s="28"/>
      <c r="M691" s="28"/>
      <c r="N691" s="28"/>
      <c r="O691" s="29"/>
      <c r="P691" t="str">
        <f t="shared" ref="P691:P693" si="370">IF(D$170="","",D$170)</f>
        <v/>
      </c>
      <c r="Q691" t="s">
        <v>778</v>
      </c>
      <c r="R691" t="s">
        <v>32</v>
      </c>
      <c r="S691" t="s">
        <v>487</v>
      </c>
      <c r="U691" t="str">
        <f t="shared" si="354"/>
        <v/>
      </c>
      <c r="V691" s="13"/>
    </row>
    <row r="692" spans="1:22" ht="13.2" customHeight="1" x14ac:dyDescent="0.3">
      <c r="A692" s="28"/>
      <c r="B692" s="28"/>
      <c r="C692" s="28"/>
      <c r="D692" s="28"/>
      <c r="E692" s="28"/>
      <c r="F692" s="28"/>
      <c r="G692" s="37"/>
      <c r="H692" s="28"/>
      <c r="I692" s="28"/>
      <c r="J692" s="28"/>
      <c r="K692" s="28"/>
      <c r="L692" s="28"/>
      <c r="M692" s="28"/>
      <c r="N692" s="28"/>
      <c r="O692" s="29"/>
      <c r="P692" t="str">
        <f t="shared" si="370"/>
        <v/>
      </c>
      <c r="Q692" t="s">
        <v>779</v>
      </c>
      <c r="R692" t="s">
        <v>25</v>
      </c>
      <c r="S692" t="s">
        <v>487</v>
      </c>
      <c r="U692" t="str">
        <f t="shared" si="351"/>
        <v/>
      </c>
      <c r="V692" s="13"/>
    </row>
    <row r="693" spans="1:22" ht="13.2" customHeight="1" x14ac:dyDescent="0.3">
      <c r="A693" s="28"/>
      <c r="B693" s="28"/>
      <c r="C693" s="28"/>
      <c r="D693" s="28"/>
      <c r="E693" s="28"/>
      <c r="F693" s="28"/>
      <c r="G693" s="37"/>
      <c r="H693" s="28"/>
      <c r="I693" s="28"/>
      <c r="J693" s="28"/>
      <c r="K693" s="28"/>
      <c r="L693" s="28"/>
      <c r="M693" s="28"/>
      <c r="N693" s="28"/>
      <c r="O693" s="29"/>
      <c r="P693" t="str">
        <f t="shared" si="370"/>
        <v/>
      </c>
      <c r="Q693" t="s">
        <v>779</v>
      </c>
      <c r="R693" t="s">
        <v>32</v>
      </c>
      <c r="S693" t="s">
        <v>487</v>
      </c>
      <c r="U693" t="str">
        <f t="shared" si="354"/>
        <v/>
      </c>
      <c r="V693" s="13"/>
    </row>
    <row r="694" spans="1:22" ht="13.2" customHeight="1" x14ac:dyDescent="0.3">
      <c r="A694" s="28"/>
      <c r="B694" s="28"/>
      <c r="C694" s="28"/>
      <c r="D694" s="28"/>
      <c r="E694" s="28"/>
      <c r="F694" s="28"/>
      <c r="G694" s="37"/>
      <c r="H694" s="28"/>
      <c r="I694" s="28"/>
      <c r="J694" s="28"/>
      <c r="K694" s="28"/>
      <c r="L694" s="28"/>
      <c r="M694" s="28"/>
      <c r="N694" s="28"/>
      <c r="O694" s="29"/>
      <c r="P694" t="str">
        <f>IF(D$171="","",D$171)</f>
        <v/>
      </c>
      <c r="Q694" t="s">
        <v>780</v>
      </c>
      <c r="R694" t="s">
        <v>25</v>
      </c>
      <c r="S694" t="s">
        <v>490</v>
      </c>
      <c r="U694" t="str">
        <f t="shared" si="351"/>
        <v/>
      </c>
      <c r="V694" s="13" t="str">
        <f t="shared" ref="V694" si="371">IF(OR($N$15="Int.",ISBLANK($N$15)),"",IF(AND(U695="NO*",U697="NO*"),"Case 0",IF(U694="VALID",IF(U696="VALID",IF(U695="YES",IF(U697="YES","Case 1","Case 2"),IF(U697="YES","Case 3","Case 4")),IF(U695="YES",IF(U697="YES","Case 5","Case 6"),IF(U697="YES","Case 7","Case 8"))),IF(U696="VALID",IF(U695="YES",IF(U697="YES","Case 9","Case 10"),IF(U697="YES","Case 11","Case 12")),IF(U695="YES",IF(U697="YES","Case 13","Case 14"),IF(U697="YES","Case 15","Case 16"))))))</f>
        <v/>
      </c>
    </row>
    <row r="695" spans="1:22" ht="13.2" customHeight="1" x14ac:dyDescent="0.3">
      <c r="A695" s="28"/>
      <c r="B695" s="28"/>
      <c r="C695" s="28"/>
      <c r="D695" s="28"/>
      <c r="E695" s="28"/>
      <c r="F695" s="28"/>
      <c r="G695" s="37"/>
      <c r="H695" s="28"/>
      <c r="I695" s="28"/>
      <c r="J695" s="28"/>
      <c r="K695" s="28"/>
      <c r="L695" s="28"/>
      <c r="M695" s="28"/>
      <c r="N695" s="28"/>
      <c r="O695" s="29"/>
      <c r="P695" t="str">
        <f t="shared" ref="P695:P697" si="372">IF(D$171="","",D$171)</f>
        <v/>
      </c>
      <c r="Q695" t="s">
        <v>780</v>
      </c>
      <c r="R695" t="s">
        <v>32</v>
      </c>
      <c r="S695" t="s">
        <v>490</v>
      </c>
      <c r="U695" t="str">
        <f t="shared" si="354"/>
        <v/>
      </c>
      <c r="V695" s="13"/>
    </row>
    <row r="696" spans="1:22" ht="13.2" customHeight="1" x14ac:dyDescent="0.3">
      <c r="A696" s="28"/>
      <c r="B696" s="28"/>
      <c r="C696" s="28"/>
      <c r="D696" s="28"/>
      <c r="E696" s="28"/>
      <c r="F696" s="28"/>
      <c r="G696" s="37"/>
      <c r="H696" s="28"/>
      <c r="I696" s="28"/>
      <c r="J696" s="28"/>
      <c r="K696" s="28"/>
      <c r="L696" s="28"/>
      <c r="M696" s="28"/>
      <c r="N696" s="28"/>
      <c r="O696" s="29"/>
      <c r="P696" t="str">
        <f t="shared" si="372"/>
        <v/>
      </c>
      <c r="Q696" t="s">
        <v>781</v>
      </c>
      <c r="R696" t="s">
        <v>25</v>
      </c>
      <c r="S696" t="s">
        <v>490</v>
      </c>
      <c r="U696" t="str">
        <f t="shared" si="351"/>
        <v/>
      </c>
      <c r="V696" s="13"/>
    </row>
    <row r="697" spans="1:22" ht="13.2" customHeight="1" x14ac:dyDescent="0.3">
      <c r="A697" s="28"/>
      <c r="B697" s="28"/>
      <c r="C697" s="28"/>
      <c r="D697" s="28"/>
      <c r="E697" s="28"/>
      <c r="F697" s="28"/>
      <c r="G697" s="37"/>
      <c r="H697" s="28"/>
      <c r="I697" s="28"/>
      <c r="J697" s="28"/>
      <c r="K697" s="28"/>
      <c r="L697" s="28"/>
      <c r="M697" s="28"/>
      <c r="N697" s="28"/>
      <c r="O697" s="29"/>
      <c r="P697" t="str">
        <f t="shared" si="372"/>
        <v/>
      </c>
      <c r="Q697" t="s">
        <v>781</v>
      </c>
      <c r="R697" t="s">
        <v>32</v>
      </c>
      <c r="S697" t="s">
        <v>490</v>
      </c>
      <c r="U697" t="str">
        <f t="shared" si="354"/>
        <v/>
      </c>
      <c r="V697" s="13"/>
    </row>
    <row r="698" spans="1:22" ht="13.2" customHeight="1" x14ac:dyDescent="0.3">
      <c r="A698" s="28"/>
      <c r="B698" s="28"/>
      <c r="C698" s="28"/>
      <c r="D698" s="28"/>
      <c r="E698" s="28"/>
      <c r="F698" s="28"/>
      <c r="G698" s="37"/>
      <c r="H698" s="28"/>
      <c r="I698" s="28"/>
      <c r="J698" s="28"/>
      <c r="K698" s="28"/>
      <c r="L698" s="28"/>
      <c r="M698" s="28"/>
      <c r="N698" s="28"/>
      <c r="O698" s="29"/>
      <c r="P698" t="str">
        <f>IF(D$172="","",D$172)</f>
        <v/>
      </c>
      <c r="Q698" t="s">
        <v>782</v>
      </c>
      <c r="R698" t="s">
        <v>25</v>
      </c>
      <c r="S698" t="s">
        <v>492</v>
      </c>
      <c r="U698" t="str">
        <f t="shared" si="351"/>
        <v/>
      </c>
      <c r="V698" s="13" t="str">
        <f t="shared" ref="V698" si="373">IF(OR($N$15="Int.",ISBLANK($N$15)),"",IF(AND(U699="NO*",U701="NO*"),"Case 0",IF(U698="VALID",IF(U700="VALID",IF(U699="YES",IF(U701="YES","Case 1","Case 2"),IF(U701="YES","Case 3","Case 4")),IF(U699="YES",IF(U701="YES","Case 5","Case 6"),IF(U701="YES","Case 7","Case 8"))),IF(U700="VALID",IF(U699="YES",IF(U701="YES","Case 9","Case 10"),IF(U701="YES","Case 11","Case 12")),IF(U699="YES",IF(U701="YES","Case 13","Case 14"),IF(U701="YES","Case 15","Case 16"))))))</f>
        <v/>
      </c>
    </row>
    <row r="699" spans="1:22" ht="13.2" customHeight="1" x14ac:dyDescent="0.3">
      <c r="A699" s="28"/>
      <c r="B699" s="28"/>
      <c r="C699" s="28"/>
      <c r="D699" s="28"/>
      <c r="E699" s="28"/>
      <c r="F699" s="28"/>
      <c r="G699" s="37"/>
      <c r="H699" s="28"/>
      <c r="I699" s="28"/>
      <c r="J699" s="28"/>
      <c r="K699" s="28"/>
      <c r="L699" s="28"/>
      <c r="M699" s="28"/>
      <c r="N699" s="28"/>
      <c r="O699" s="29"/>
      <c r="P699" t="str">
        <f t="shared" ref="P699:P701" si="374">IF(D$172="","",D$172)</f>
        <v/>
      </c>
      <c r="Q699" t="s">
        <v>782</v>
      </c>
      <c r="R699" t="s">
        <v>32</v>
      </c>
      <c r="S699" t="s">
        <v>492</v>
      </c>
      <c r="U699" t="str">
        <f t="shared" si="354"/>
        <v/>
      </c>
      <c r="V699" s="13"/>
    </row>
    <row r="700" spans="1:22" ht="13.2" customHeight="1" x14ac:dyDescent="0.3">
      <c r="A700" s="28"/>
      <c r="B700" s="28"/>
      <c r="C700" s="28"/>
      <c r="D700" s="28"/>
      <c r="E700" s="28"/>
      <c r="F700" s="28"/>
      <c r="G700" s="37"/>
      <c r="H700" s="28"/>
      <c r="I700" s="28"/>
      <c r="J700" s="28"/>
      <c r="K700" s="28"/>
      <c r="L700" s="28"/>
      <c r="M700" s="28"/>
      <c r="N700" s="28"/>
      <c r="O700" s="29"/>
      <c r="P700" t="str">
        <f t="shared" si="374"/>
        <v/>
      </c>
      <c r="Q700" t="s">
        <v>783</v>
      </c>
      <c r="R700" t="s">
        <v>25</v>
      </c>
      <c r="S700" t="s">
        <v>492</v>
      </c>
      <c r="U700" t="str">
        <f t="shared" si="351"/>
        <v/>
      </c>
      <c r="V700" s="13"/>
    </row>
    <row r="701" spans="1:22" ht="13.2" customHeight="1" x14ac:dyDescent="0.3">
      <c r="A701" s="28"/>
      <c r="B701" s="28"/>
      <c r="C701" s="28"/>
      <c r="D701" s="28"/>
      <c r="E701" s="28"/>
      <c r="F701" s="28"/>
      <c r="G701" s="37"/>
      <c r="H701" s="28"/>
      <c r="I701" s="28"/>
      <c r="J701" s="28"/>
      <c r="K701" s="28"/>
      <c r="L701" s="28"/>
      <c r="M701" s="28"/>
      <c r="N701" s="28"/>
      <c r="O701" s="29"/>
      <c r="P701" t="str">
        <f t="shared" si="374"/>
        <v/>
      </c>
      <c r="Q701" t="s">
        <v>783</v>
      </c>
      <c r="R701" t="s">
        <v>32</v>
      </c>
      <c r="S701" t="s">
        <v>492</v>
      </c>
      <c r="U701" t="str">
        <f t="shared" si="354"/>
        <v/>
      </c>
      <c r="V701" s="13"/>
    </row>
    <row r="702" spans="1:22" ht="13.2" customHeight="1" x14ac:dyDescent="0.3">
      <c r="A702" s="28"/>
      <c r="B702" s="28"/>
      <c r="C702" s="28"/>
      <c r="D702" s="28"/>
      <c r="E702" s="28"/>
      <c r="F702" s="28"/>
      <c r="G702" s="37"/>
      <c r="H702" s="28"/>
      <c r="I702" s="28"/>
      <c r="J702" s="28"/>
      <c r="K702" s="28"/>
      <c r="L702" s="28"/>
      <c r="M702" s="28"/>
      <c r="N702" s="28"/>
      <c r="O702" s="29"/>
      <c r="P702" t="str">
        <f>IF(D$173="","",D$173)</f>
        <v/>
      </c>
      <c r="Q702" t="s">
        <v>784</v>
      </c>
      <c r="R702" t="s">
        <v>25</v>
      </c>
      <c r="S702" t="s">
        <v>495</v>
      </c>
      <c r="U702" t="str">
        <f t="shared" si="351"/>
        <v/>
      </c>
      <c r="V702" s="13" t="str">
        <f t="shared" ref="V702" si="375">IF(OR($N$15="Int.",ISBLANK($N$15)),"",IF(AND(U703="NO*",U705="NO*"),"Case 0",IF(U702="VALID",IF(U704="VALID",IF(U703="YES",IF(U705="YES","Case 1","Case 2"),IF(U705="YES","Case 3","Case 4")),IF(U703="YES",IF(U705="YES","Case 5","Case 6"),IF(U705="YES","Case 7","Case 8"))),IF(U704="VALID",IF(U703="YES",IF(U705="YES","Case 9","Case 10"),IF(U705="YES","Case 11","Case 12")),IF(U703="YES",IF(U705="YES","Case 13","Case 14"),IF(U705="YES","Case 15","Case 16"))))))</f>
        <v/>
      </c>
    </row>
    <row r="703" spans="1:22" ht="13.2" customHeight="1" x14ac:dyDescent="0.3">
      <c r="A703" s="28"/>
      <c r="B703" s="28"/>
      <c r="C703" s="28"/>
      <c r="D703" s="28"/>
      <c r="E703" s="28"/>
      <c r="F703" s="28"/>
      <c r="G703" s="37"/>
      <c r="H703" s="28"/>
      <c r="I703" s="28"/>
      <c r="J703" s="28"/>
      <c r="K703" s="28"/>
      <c r="L703" s="28"/>
      <c r="M703" s="28"/>
      <c r="N703" s="28"/>
      <c r="O703" s="29"/>
      <c r="P703" t="str">
        <f t="shared" ref="P703:P705" si="376">IF(D$173="","",D$173)</f>
        <v/>
      </c>
      <c r="Q703" t="s">
        <v>784</v>
      </c>
      <c r="R703" t="s">
        <v>32</v>
      </c>
      <c r="S703" t="s">
        <v>495</v>
      </c>
      <c r="U703" t="str">
        <f t="shared" si="354"/>
        <v/>
      </c>
      <c r="V703" s="13"/>
    </row>
    <row r="704" spans="1:22" ht="13.2" customHeight="1" x14ac:dyDescent="0.3">
      <c r="A704" s="28"/>
      <c r="B704" s="28"/>
      <c r="C704" s="28"/>
      <c r="D704" s="28"/>
      <c r="E704" s="28"/>
      <c r="F704" s="28"/>
      <c r="G704" s="37"/>
      <c r="H704" s="28"/>
      <c r="I704" s="28"/>
      <c r="J704" s="28"/>
      <c r="K704" s="28"/>
      <c r="L704" s="28"/>
      <c r="M704" s="28"/>
      <c r="N704" s="28"/>
      <c r="O704" s="29"/>
      <c r="P704" t="str">
        <f t="shared" si="376"/>
        <v/>
      </c>
      <c r="Q704" t="s">
        <v>785</v>
      </c>
      <c r="R704" t="s">
        <v>25</v>
      </c>
      <c r="S704" t="s">
        <v>495</v>
      </c>
      <c r="U704" t="str">
        <f t="shared" si="351"/>
        <v/>
      </c>
      <c r="V704" s="13"/>
    </row>
    <row r="705" spans="1:22" ht="13.2" customHeight="1" x14ac:dyDescent="0.3">
      <c r="A705" s="28"/>
      <c r="B705" s="28"/>
      <c r="C705" s="28"/>
      <c r="D705" s="28"/>
      <c r="E705" s="28"/>
      <c r="F705" s="28"/>
      <c r="G705" s="37"/>
      <c r="H705" s="28"/>
      <c r="I705" s="28"/>
      <c r="J705" s="28"/>
      <c r="K705" s="28"/>
      <c r="L705" s="28"/>
      <c r="M705" s="28"/>
      <c r="N705" s="28"/>
      <c r="O705" s="29"/>
      <c r="P705" t="str">
        <f t="shared" si="376"/>
        <v/>
      </c>
      <c r="Q705" t="s">
        <v>785</v>
      </c>
      <c r="R705" t="s">
        <v>32</v>
      </c>
      <c r="S705" t="s">
        <v>495</v>
      </c>
      <c r="U705" t="str">
        <f t="shared" si="354"/>
        <v/>
      </c>
      <c r="V705" s="13"/>
    </row>
    <row r="706" spans="1:22" ht="13.2" customHeight="1" x14ac:dyDescent="0.3">
      <c r="A706" s="28"/>
      <c r="B706" s="28"/>
      <c r="C706" s="28"/>
      <c r="D706" s="28"/>
      <c r="E706" s="28"/>
      <c r="F706" s="28"/>
      <c r="G706" s="37"/>
      <c r="H706" s="28"/>
      <c r="I706" s="28"/>
      <c r="J706" s="28"/>
      <c r="K706" s="28"/>
      <c r="L706" s="28"/>
      <c r="M706" s="28"/>
      <c r="N706" s="28"/>
      <c r="O706" s="29"/>
      <c r="P706" t="str">
        <f>IF(D$174="","",D$174)</f>
        <v/>
      </c>
      <c r="Q706" t="s">
        <v>786</v>
      </c>
      <c r="R706" t="s">
        <v>25</v>
      </c>
      <c r="S706" t="s">
        <v>497</v>
      </c>
      <c r="U706" t="str">
        <f t="shared" si="351"/>
        <v/>
      </c>
      <c r="V706" s="13" t="str">
        <f t="shared" ref="V706" si="377">IF(OR($N$15="Int.",ISBLANK($N$15)),"",IF(AND(U707="NO*",U709="NO*"),"Case 0",IF(U706="VALID",IF(U708="VALID",IF(U707="YES",IF(U709="YES","Case 1","Case 2"),IF(U709="YES","Case 3","Case 4")),IF(U707="YES",IF(U709="YES","Case 5","Case 6"),IF(U709="YES","Case 7","Case 8"))),IF(U708="VALID",IF(U707="YES",IF(U709="YES","Case 9","Case 10"),IF(U709="YES","Case 11","Case 12")),IF(U707="YES",IF(U709="YES","Case 13","Case 14"),IF(U709="YES","Case 15","Case 16"))))))</f>
        <v/>
      </c>
    </row>
    <row r="707" spans="1:22" ht="13.2" customHeight="1" x14ac:dyDescent="0.3">
      <c r="A707" s="28"/>
      <c r="B707" s="28"/>
      <c r="C707" s="28"/>
      <c r="D707" s="28"/>
      <c r="E707" s="28"/>
      <c r="F707" s="28"/>
      <c r="G707" s="37"/>
      <c r="H707" s="28"/>
      <c r="I707" s="28"/>
      <c r="J707" s="28"/>
      <c r="K707" s="28"/>
      <c r="L707" s="28"/>
      <c r="M707" s="28"/>
      <c r="N707" s="28"/>
      <c r="O707" s="29"/>
      <c r="P707" t="str">
        <f t="shared" ref="P707:P709" si="378">IF(D$174="","",D$174)</f>
        <v/>
      </c>
      <c r="Q707" t="s">
        <v>786</v>
      </c>
      <c r="R707" t="s">
        <v>32</v>
      </c>
      <c r="S707" t="s">
        <v>497</v>
      </c>
      <c r="U707" t="str">
        <f t="shared" si="354"/>
        <v/>
      </c>
      <c r="V707" s="13"/>
    </row>
    <row r="708" spans="1:22" ht="13.2" customHeight="1" x14ac:dyDescent="0.3">
      <c r="A708" s="28"/>
      <c r="B708" s="28"/>
      <c r="C708" s="28"/>
      <c r="D708" s="28"/>
      <c r="E708" s="28"/>
      <c r="F708" s="28"/>
      <c r="G708" s="37"/>
      <c r="H708" s="28"/>
      <c r="I708" s="28"/>
      <c r="J708" s="28"/>
      <c r="K708" s="28"/>
      <c r="L708" s="28"/>
      <c r="M708" s="28"/>
      <c r="N708" s="28"/>
      <c r="O708" s="29"/>
      <c r="P708" t="str">
        <f t="shared" si="378"/>
        <v/>
      </c>
      <c r="Q708" t="s">
        <v>787</v>
      </c>
      <c r="R708" t="s">
        <v>25</v>
      </c>
      <c r="S708" t="s">
        <v>497</v>
      </c>
      <c r="U708" t="str">
        <f t="shared" si="351"/>
        <v/>
      </c>
      <c r="V708" s="13"/>
    </row>
    <row r="709" spans="1:22" ht="13.2" customHeight="1" x14ac:dyDescent="0.3">
      <c r="A709" s="28"/>
      <c r="B709" s="28"/>
      <c r="C709" s="28"/>
      <c r="D709" s="28"/>
      <c r="E709" s="28"/>
      <c r="F709" s="28"/>
      <c r="G709" s="37"/>
      <c r="H709" s="28"/>
      <c r="I709" s="28"/>
      <c r="J709" s="28"/>
      <c r="K709" s="28"/>
      <c r="L709" s="28"/>
      <c r="M709" s="28"/>
      <c r="N709" s="28"/>
      <c r="O709" s="29"/>
      <c r="P709" t="str">
        <f t="shared" si="378"/>
        <v/>
      </c>
      <c r="Q709" t="s">
        <v>787</v>
      </c>
      <c r="R709" t="s">
        <v>32</v>
      </c>
      <c r="S709" t="s">
        <v>497</v>
      </c>
      <c r="U709" t="str">
        <f t="shared" si="354"/>
        <v/>
      </c>
      <c r="V709" s="13"/>
    </row>
    <row r="710" spans="1:22" ht="13.2" customHeight="1" x14ac:dyDescent="0.3">
      <c r="A710" s="28"/>
      <c r="B710" s="28"/>
      <c r="C710" s="28"/>
      <c r="D710" s="28"/>
      <c r="E710" s="28"/>
      <c r="F710" s="28"/>
      <c r="G710" s="37"/>
      <c r="H710" s="28"/>
      <c r="I710" s="28"/>
      <c r="J710" s="28"/>
      <c r="K710" s="28"/>
      <c r="L710" s="28"/>
      <c r="M710" s="28"/>
      <c r="N710" s="28"/>
      <c r="O710" s="29"/>
      <c r="P710" t="str">
        <f>IF(D$175="","",D$175)</f>
        <v/>
      </c>
      <c r="Q710" t="s">
        <v>788</v>
      </c>
      <c r="R710" t="s">
        <v>25</v>
      </c>
      <c r="S710" t="s">
        <v>500</v>
      </c>
      <c r="U710" t="str">
        <f t="shared" si="351"/>
        <v/>
      </c>
      <c r="V710" s="13" t="str">
        <f t="shared" ref="V710" si="379">IF(OR($N$15="Int.",ISBLANK($N$15)),"",IF(AND(U711="NO*",U713="NO*"),"Case 0",IF(U710="VALID",IF(U712="VALID",IF(U711="YES",IF(U713="YES","Case 1","Case 2"),IF(U713="YES","Case 3","Case 4")),IF(U711="YES",IF(U713="YES","Case 5","Case 6"),IF(U713="YES","Case 7","Case 8"))),IF(U712="VALID",IF(U711="YES",IF(U713="YES","Case 9","Case 10"),IF(U713="YES","Case 11","Case 12")),IF(U711="YES",IF(U713="YES","Case 13","Case 14"),IF(U713="YES","Case 15","Case 16"))))))</f>
        <v/>
      </c>
    </row>
    <row r="711" spans="1:22" ht="13.2" customHeight="1" x14ac:dyDescent="0.3">
      <c r="A711" s="28"/>
      <c r="B711" s="28"/>
      <c r="C711" s="28"/>
      <c r="D711" s="28"/>
      <c r="E711" s="28"/>
      <c r="F711" s="28"/>
      <c r="G711" s="37"/>
      <c r="H711" s="28"/>
      <c r="I711" s="28"/>
      <c r="J711" s="28"/>
      <c r="K711" s="28"/>
      <c r="L711" s="28"/>
      <c r="M711" s="28"/>
      <c r="N711" s="28"/>
      <c r="O711" s="29"/>
      <c r="P711" t="str">
        <f t="shared" ref="P711:P713" si="380">IF(D$175="","",D$175)</f>
        <v/>
      </c>
      <c r="Q711" t="s">
        <v>788</v>
      </c>
      <c r="R711" t="s">
        <v>32</v>
      </c>
      <c r="S711" t="s">
        <v>500</v>
      </c>
      <c r="U711" t="str">
        <f t="shared" si="354"/>
        <v/>
      </c>
      <c r="V711" s="13"/>
    </row>
    <row r="712" spans="1:22" ht="13.2" customHeight="1" x14ac:dyDescent="0.3">
      <c r="A712" s="28"/>
      <c r="B712" s="28"/>
      <c r="C712" s="28"/>
      <c r="D712" s="28"/>
      <c r="E712" s="28"/>
      <c r="F712" s="28"/>
      <c r="G712" s="37"/>
      <c r="H712" s="28"/>
      <c r="I712" s="28"/>
      <c r="J712" s="28"/>
      <c r="K712" s="28"/>
      <c r="L712" s="28"/>
      <c r="M712" s="28"/>
      <c r="N712" s="28"/>
      <c r="O712" s="29"/>
      <c r="P712" t="str">
        <f t="shared" si="380"/>
        <v/>
      </c>
      <c r="Q712" t="s">
        <v>789</v>
      </c>
      <c r="R712" t="s">
        <v>25</v>
      </c>
      <c r="S712" t="s">
        <v>500</v>
      </c>
      <c r="U712" t="str">
        <f t="shared" si="351"/>
        <v/>
      </c>
      <c r="V712" s="13"/>
    </row>
    <row r="713" spans="1:22" ht="13.2" customHeight="1" x14ac:dyDescent="0.3">
      <c r="A713" s="28"/>
      <c r="B713" s="28"/>
      <c r="C713" s="28"/>
      <c r="D713" s="28"/>
      <c r="E713" s="28"/>
      <c r="F713" s="28"/>
      <c r="G713" s="37"/>
      <c r="H713" s="28"/>
      <c r="I713" s="28"/>
      <c r="J713" s="28"/>
      <c r="K713" s="28"/>
      <c r="L713" s="28"/>
      <c r="M713" s="28"/>
      <c r="N713" s="28"/>
      <c r="O713" s="29"/>
      <c r="P713" t="str">
        <f t="shared" si="380"/>
        <v/>
      </c>
      <c r="Q713" t="s">
        <v>789</v>
      </c>
      <c r="R713" t="s">
        <v>32</v>
      </c>
      <c r="S713" t="s">
        <v>500</v>
      </c>
      <c r="U713" t="str">
        <f t="shared" si="354"/>
        <v/>
      </c>
      <c r="V713" s="13"/>
    </row>
    <row r="714" spans="1:22" ht="13.2" customHeight="1" x14ac:dyDescent="0.3">
      <c r="A714" s="28"/>
      <c r="B714" s="28"/>
      <c r="C714" s="28"/>
      <c r="D714" s="28"/>
      <c r="E714" s="28"/>
      <c r="F714" s="28"/>
      <c r="G714" s="37"/>
      <c r="H714" s="28"/>
      <c r="I714" s="28"/>
      <c r="J714" s="28"/>
      <c r="K714" s="28"/>
      <c r="L714" s="28"/>
      <c r="M714" s="28"/>
      <c r="N714" s="28"/>
      <c r="O714" s="29"/>
      <c r="P714" t="str">
        <f>IF(D$176="","",D$176)</f>
        <v/>
      </c>
      <c r="Q714" t="s">
        <v>790</v>
      </c>
      <c r="R714" t="s">
        <v>25</v>
      </c>
      <c r="S714" t="s">
        <v>502</v>
      </c>
      <c r="U714" t="str">
        <f t="shared" si="351"/>
        <v/>
      </c>
      <c r="V714" s="13" t="str">
        <f t="shared" ref="V714" si="381">IF(OR($N$15="Int.",ISBLANK($N$15)),"",IF(AND(U715="NO*",U717="NO*"),"Case 0",IF(U714="VALID",IF(U716="VALID",IF(U715="YES",IF(U717="YES","Case 1","Case 2"),IF(U717="YES","Case 3","Case 4")),IF(U715="YES",IF(U717="YES","Case 5","Case 6"),IF(U717="YES","Case 7","Case 8"))),IF(U716="VALID",IF(U715="YES",IF(U717="YES","Case 9","Case 10"),IF(U717="YES","Case 11","Case 12")),IF(U715="YES",IF(U717="YES","Case 13","Case 14"),IF(U717="YES","Case 15","Case 16"))))))</f>
        <v/>
      </c>
    </row>
    <row r="715" spans="1:22" ht="13.2" customHeight="1" x14ac:dyDescent="0.3">
      <c r="A715" s="28"/>
      <c r="B715" s="28"/>
      <c r="C715" s="28"/>
      <c r="D715" s="28"/>
      <c r="E715" s="28"/>
      <c r="F715" s="28"/>
      <c r="G715" s="37"/>
      <c r="H715" s="28"/>
      <c r="I715" s="28"/>
      <c r="J715" s="28"/>
      <c r="K715" s="28"/>
      <c r="L715" s="28"/>
      <c r="M715" s="28"/>
      <c r="N715" s="28"/>
      <c r="O715" s="29"/>
      <c r="P715" t="str">
        <f t="shared" ref="P715:P717" si="382">IF(D$176="","",D$176)</f>
        <v/>
      </c>
      <c r="Q715" t="s">
        <v>790</v>
      </c>
      <c r="R715" t="s">
        <v>32</v>
      </c>
      <c r="S715" t="s">
        <v>502</v>
      </c>
      <c r="U715" t="str">
        <f t="shared" si="354"/>
        <v/>
      </c>
      <c r="V715" s="13"/>
    </row>
    <row r="716" spans="1:22" ht="13.2" customHeight="1" x14ac:dyDescent="0.3">
      <c r="A716" s="28"/>
      <c r="B716" s="28"/>
      <c r="C716" s="28"/>
      <c r="D716" s="28"/>
      <c r="E716" s="28"/>
      <c r="F716" s="28"/>
      <c r="G716" s="37"/>
      <c r="H716" s="28"/>
      <c r="I716" s="28"/>
      <c r="J716" s="28"/>
      <c r="K716" s="28"/>
      <c r="L716" s="28"/>
      <c r="M716" s="28"/>
      <c r="N716" s="28"/>
      <c r="O716" s="29"/>
      <c r="P716" t="str">
        <f t="shared" si="382"/>
        <v/>
      </c>
      <c r="Q716" t="s">
        <v>791</v>
      </c>
      <c r="R716" t="s">
        <v>25</v>
      </c>
      <c r="S716" t="s">
        <v>502</v>
      </c>
      <c r="U716" t="str">
        <f t="shared" si="351"/>
        <v/>
      </c>
      <c r="V716" s="13"/>
    </row>
    <row r="717" spans="1:22" ht="13.2" customHeight="1" x14ac:dyDescent="0.3">
      <c r="A717" s="28"/>
      <c r="B717" s="28"/>
      <c r="C717" s="28"/>
      <c r="D717" s="28"/>
      <c r="E717" s="28"/>
      <c r="F717" s="28"/>
      <c r="G717" s="37"/>
      <c r="H717" s="28"/>
      <c r="I717" s="28"/>
      <c r="J717" s="28"/>
      <c r="K717" s="28"/>
      <c r="L717" s="28"/>
      <c r="M717" s="28"/>
      <c r="N717" s="28"/>
      <c r="O717" s="29"/>
      <c r="P717" t="str">
        <f t="shared" si="382"/>
        <v/>
      </c>
      <c r="Q717" t="s">
        <v>791</v>
      </c>
      <c r="R717" t="s">
        <v>32</v>
      </c>
      <c r="S717" t="s">
        <v>502</v>
      </c>
      <c r="U717" t="str">
        <f t="shared" si="354"/>
        <v/>
      </c>
      <c r="V717" s="13"/>
    </row>
    <row r="718" spans="1:22" ht="13.2" customHeight="1" x14ac:dyDescent="0.3">
      <c r="A718" s="28"/>
      <c r="B718" s="28"/>
      <c r="C718" s="28"/>
      <c r="D718" s="28"/>
      <c r="E718" s="28"/>
      <c r="F718" s="28"/>
      <c r="G718" s="37"/>
      <c r="H718" s="28"/>
      <c r="I718" s="28"/>
      <c r="J718" s="28"/>
      <c r="K718" s="28"/>
      <c r="L718" s="28"/>
      <c r="M718" s="28"/>
      <c r="N718" s="28"/>
      <c r="O718" s="29"/>
      <c r="P718" t="str">
        <f>IF(D$177="","",D$177)</f>
        <v/>
      </c>
      <c r="Q718" t="s">
        <v>792</v>
      </c>
      <c r="R718" t="s">
        <v>25</v>
      </c>
      <c r="S718" t="s">
        <v>505</v>
      </c>
      <c r="U718" t="str">
        <f t="shared" si="351"/>
        <v/>
      </c>
      <c r="V718" s="13" t="str">
        <f t="shared" ref="V718" si="383">IF(OR($N$15="Int.",ISBLANK($N$15)),"",IF(AND(U719="NO*",U721="NO*"),"Case 0",IF(U718="VALID",IF(U720="VALID",IF(U719="YES",IF(U721="YES","Case 1","Case 2"),IF(U721="YES","Case 3","Case 4")),IF(U719="YES",IF(U721="YES","Case 5","Case 6"),IF(U721="YES","Case 7","Case 8"))),IF(U720="VALID",IF(U719="YES",IF(U721="YES","Case 9","Case 10"),IF(U721="YES","Case 11","Case 12")),IF(U719="YES",IF(U721="YES","Case 13","Case 14"),IF(U721="YES","Case 15","Case 16"))))))</f>
        <v/>
      </c>
    </row>
    <row r="719" spans="1:22" ht="13.2" customHeight="1" x14ac:dyDescent="0.3">
      <c r="A719" s="28"/>
      <c r="B719" s="28"/>
      <c r="C719" s="28"/>
      <c r="D719" s="28"/>
      <c r="E719" s="28"/>
      <c r="F719" s="28"/>
      <c r="G719" s="37"/>
      <c r="H719" s="28"/>
      <c r="I719" s="28"/>
      <c r="J719" s="28"/>
      <c r="K719" s="28"/>
      <c r="L719" s="28"/>
      <c r="M719" s="28"/>
      <c r="N719" s="28"/>
      <c r="O719" s="29"/>
      <c r="P719" t="str">
        <f t="shared" ref="P719:P721" si="384">IF(D$177="","",D$177)</f>
        <v/>
      </c>
      <c r="Q719" t="s">
        <v>792</v>
      </c>
      <c r="R719" t="s">
        <v>32</v>
      </c>
      <c r="S719" t="s">
        <v>505</v>
      </c>
      <c r="U719" t="str">
        <f t="shared" si="354"/>
        <v/>
      </c>
      <c r="V719" s="13"/>
    </row>
    <row r="720" spans="1:22" ht="13.2" customHeight="1" x14ac:dyDescent="0.3">
      <c r="A720" s="28"/>
      <c r="B720" s="28"/>
      <c r="C720" s="28"/>
      <c r="D720" s="28"/>
      <c r="E720" s="28"/>
      <c r="F720" s="28"/>
      <c r="G720" s="37"/>
      <c r="H720" s="28"/>
      <c r="I720" s="28"/>
      <c r="J720" s="28"/>
      <c r="K720" s="28"/>
      <c r="L720" s="28"/>
      <c r="M720" s="28"/>
      <c r="N720" s="28"/>
      <c r="O720" s="29"/>
      <c r="P720" t="str">
        <f t="shared" si="384"/>
        <v/>
      </c>
      <c r="Q720" t="s">
        <v>793</v>
      </c>
      <c r="R720" t="s">
        <v>25</v>
      </c>
      <c r="S720" t="s">
        <v>505</v>
      </c>
      <c r="U720" t="str">
        <f t="shared" si="351"/>
        <v/>
      </c>
      <c r="V720" s="13"/>
    </row>
    <row r="721" spans="1:22" ht="13.2" customHeight="1" x14ac:dyDescent="0.3">
      <c r="A721" s="28"/>
      <c r="B721" s="28"/>
      <c r="C721" s="28"/>
      <c r="D721" s="28"/>
      <c r="E721" s="28"/>
      <c r="F721" s="28"/>
      <c r="G721" s="37"/>
      <c r="H721" s="28"/>
      <c r="I721" s="28"/>
      <c r="J721" s="28"/>
      <c r="K721" s="28"/>
      <c r="L721" s="28"/>
      <c r="M721" s="28"/>
      <c r="N721" s="28"/>
      <c r="O721" s="29"/>
      <c r="P721" t="str">
        <f t="shared" si="384"/>
        <v/>
      </c>
      <c r="Q721" t="s">
        <v>793</v>
      </c>
      <c r="R721" t="s">
        <v>32</v>
      </c>
      <c r="S721" t="s">
        <v>505</v>
      </c>
      <c r="U721" t="str">
        <f t="shared" si="354"/>
        <v/>
      </c>
      <c r="V721" s="13"/>
    </row>
    <row r="722" spans="1:22" ht="13.2" customHeight="1" x14ac:dyDescent="0.3">
      <c r="A722" s="28"/>
      <c r="B722" s="28"/>
      <c r="C722" s="28"/>
      <c r="D722" s="28"/>
      <c r="E722" s="28"/>
      <c r="F722" s="28"/>
      <c r="G722" s="37"/>
      <c r="H722" s="28"/>
      <c r="I722" s="28"/>
      <c r="J722" s="28"/>
      <c r="K722" s="28"/>
      <c r="L722" s="28"/>
      <c r="M722" s="28"/>
      <c r="N722" s="28"/>
      <c r="O722" s="29"/>
      <c r="P722" t="str">
        <f>IF(D$178="","",D$178)</f>
        <v/>
      </c>
      <c r="Q722" t="s">
        <v>794</v>
      </c>
      <c r="R722" t="s">
        <v>25</v>
      </c>
      <c r="S722" t="s">
        <v>507</v>
      </c>
      <c r="U722" t="str">
        <f t="shared" ref="U722:U768" si="385">IF($T$1&lt;&gt;"Cq","",IF(T722="","INVALID",IF(T722&lt;33,"VALID","INVALID")))</f>
        <v/>
      </c>
      <c r="V722" s="13" t="str">
        <f t="shared" ref="V722" si="386">IF(OR($N$15="Int.",ISBLANK($N$15)),"",IF(AND(U723="NO*",U725="NO*"),"Case 0",IF(U722="VALID",IF(U724="VALID",IF(U723="YES",IF(U725="YES","Case 1","Case 2"),IF(U725="YES","Case 3","Case 4")),IF(U723="YES",IF(U725="YES","Case 5","Case 6"),IF(U725="YES","Case 7","Case 8"))),IF(U724="VALID",IF(U723="YES",IF(U725="YES","Case 9","Case 10"),IF(U725="YES","Case 11","Case 12")),IF(U723="YES",IF(U725="YES","Case 13","Case 14"),IF(U725="YES","Case 15","Case 16"))))))</f>
        <v/>
      </c>
    </row>
    <row r="723" spans="1:22" ht="13.2" customHeight="1" x14ac:dyDescent="0.3">
      <c r="A723" s="28"/>
      <c r="B723" s="28"/>
      <c r="C723" s="28"/>
      <c r="D723" s="28"/>
      <c r="E723" s="28"/>
      <c r="F723" s="28"/>
      <c r="G723" s="37"/>
      <c r="H723" s="28"/>
      <c r="I723" s="28"/>
      <c r="J723" s="28"/>
      <c r="K723" s="28"/>
      <c r="L723" s="28"/>
      <c r="M723" s="28"/>
      <c r="N723" s="28"/>
      <c r="O723" s="29"/>
      <c r="P723" t="str">
        <f t="shared" ref="P723:P725" si="387">IF(D$178="","",D$178)</f>
        <v/>
      </c>
      <c r="Q723" t="s">
        <v>794</v>
      </c>
      <c r="R723" t="s">
        <v>32</v>
      </c>
      <c r="S723" t="s">
        <v>507</v>
      </c>
      <c r="U723" t="str">
        <f t="shared" ref="U723:U769" si="388">IF($T$1&lt;&gt;"Cq","",IF(T723="","NO",IF(T723&lt;33,"YES","NO*")))</f>
        <v/>
      </c>
      <c r="V723" s="13"/>
    </row>
    <row r="724" spans="1:22" ht="13.2" customHeight="1" x14ac:dyDescent="0.3">
      <c r="A724" s="28"/>
      <c r="B724" s="28"/>
      <c r="C724" s="28"/>
      <c r="D724" s="28"/>
      <c r="E724" s="28"/>
      <c r="F724" s="28"/>
      <c r="G724" s="37"/>
      <c r="H724" s="28"/>
      <c r="I724" s="28"/>
      <c r="J724" s="28"/>
      <c r="K724" s="28"/>
      <c r="L724" s="28"/>
      <c r="M724" s="28"/>
      <c r="N724" s="28"/>
      <c r="O724" s="29"/>
      <c r="P724" t="str">
        <f t="shared" si="387"/>
        <v/>
      </c>
      <c r="Q724" t="s">
        <v>795</v>
      </c>
      <c r="R724" t="s">
        <v>25</v>
      </c>
      <c r="S724" t="s">
        <v>507</v>
      </c>
      <c r="U724" t="str">
        <f t="shared" si="385"/>
        <v/>
      </c>
      <c r="V724" s="13"/>
    </row>
    <row r="725" spans="1:22" ht="13.2" customHeight="1" x14ac:dyDescent="0.3">
      <c r="A725" s="28"/>
      <c r="B725" s="28"/>
      <c r="C725" s="28"/>
      <c r="D725" s="28"/>
      <c r="E725" s="28"/>
      <c r="F725" s="28"/>
      <c r="G725" s="37"/>
      <c r="H725" s="28"/>
      <c r="I725" s="28"/>
      <c r="J725" s="28"/>
      <c r="K725" s="28"/>
      <c r="L725" s="28"/>
      <c r="M725" s="28"/>
      <c r="N725" s="28"/>
      <c r="O725" s="29"/>
      <c r="P725" t="str">
        <f t="shared" si="387"/>
        <v/>
      </c>
      <c r="Q725" t="s">
        <v>795</v>
      </c>
      <c r="R725" t="s">
        <v>32</v>
      </c>
      <c r="S725" t="s">
        <v>507</v>
      </c>
      <c r="U725" t="str">
        <f t="shared" si="388"/>
        <v/>
      </c>
      <c r="V725" s="13"/>
    </row>
    <row r="726" spans="1:22" ht="13.2" customHeight="1" x14ac:dyDescent="0.3">
      <c r="A726" s="28"/>
      <c r="B726" s="28"/>
      <c r="C726" s="28"/>
      <c r="D726" s="28"/>
      <c r="E726" s="28"/>
      <c r="F726" s="28"/>
      <c r="G726" s="37"/>
      <c r="H726" s="28"/>
      <c r="I726" s="28"/>
      <c r="J726" s="28"/>
      <c r="K726" s="28"/>
      <c r="L726" s="28"/>
      <c r="M726" s="28"/>
      <c r="N726" s="28"/>
      <c r="O726" s="29"/>
      <c r="P726" t="str">
        <f>IF(D$179="","",D$179)</f>
        <v/>
      </c>
      <c r="Q726" t="s">
        <v>796</v>
      </c>
      <c r="R726" t="s">
        <v>25</v>
      </c>
      <c r="S726" t="s">
        <v>510</v>
      </c>
      <c r="U726" t="str">
        <f t="shared" si="385"/>
        <v/>
      </c>
      <c r="V726" s="13" t="str">
        <f t="shared" ref="V726" si="389">IF(OR($N$15="Int.",ISBLANK($N$15)),"",IF(AND(U727="NO*",U729="NO*"),"Case 0",IF(U726="VALID",IF(U728="VALID",IF(U727="YES",IF(U729="YES","Case 1","Case 2"),IF(U729="YES","Case 3","Case 4")),IF(U727="YES",IF(U729="YES","Case 5","Case 6"),IF(U729="YES","Case 7","Case 8"))),IF(U728="VALID",IF(U727="YES",IF(U729="YES","Case 9","Case 10"),IF(U729="YES","Case 11","Case 12")),IF(U727="YES",IF(U729="YES","Case 13","Case 14"),IF(U729="YES","Case 15","Case 16"))))))</f>
        <v/>
      </c>
    </row>
    <row r="727" spans="1:22" ht="13.2" customHeight="1" x14ac:dyDescent="0.3">
      <c r="A727" s="28"/>
      <c r="B727" s="28"/>
      <c r="C727" s="28"/>
      <c r="D727" s="28"/>
      <c r="E727" s="28"/>
      <c r="F727" s="28"/>
      <c r="G727" s="37"/>
      <c r="H727" s="28"/>
      <c r="I727" s="28"/>
      <c r="J727" s="28"/>
      <c r="K727" s="28"/>
      <c r="L727" s="28"/>
      <c r="M727" s="28"/>
      <c r="N727" s="28"/>
      <c r="O727" s="29"/>
      <c r="P727" t="str">
        <f t="shared" ref="P727:P729" si="390">IF(D$179="","",D$179)</f>
        <v/>
      </c>
      <c r="Q727" t="s">
        <v>796</v>
      </c>
      <c r="R727" t="s">
        <v>32</v>
      </c>
      <c r="S727" t="s">
        <v>510</v>
      </c>
      <c r="U727" t="str">
        <f t="shared" si="388"/>
        <v/>
      </c>
      <c r="V727" s="13"/>
    </row>
    <row r="728" spans="1:22" ht="13.2" customHeight="1" x14ac:dyDescent="0.3">
      <c r="A728" s="28"/>
      <c r="B728" s="28"/>
      <c r="C728" s="28"/>
      <c r="D728" s="28"/>
      <c r="E728" s="28"/>
      <c r="F728" s="28"/>
      <c r="G728" s="37"/>
      <c r="H728" s="28"/>
      <c r="I728" s="28"/>
      <c r="J728" s="28"/>
      <c r="K728" s="28"/>
      <c r="L728" s="28"/>
      <c r="M728" s="28"/>
      <c r="N728" s="28"/>
      <c r="O728" s="29"/>
      <c r="P728" t="str">
        <f t="shared" si="390"/>
        <v/>
      </c>
      <c r="Q728" t="s">
        <v>797</v>
      </c>
      <c r="R728" t="s">
        <v>25</v>
      </c>
      <c r="S728" t="s">
        <v>510</v>
      </c>
      <c r="U728" t="str">
        <f t="shared" si="385"/>
        <v/>
      </c>
      <c r="V728" s="13"/>
    </row>
    <row r="729" spans="1:22" ht="13.2" customHeight="1" x14ac:dyDescent="0.3">
      <c r="A729" s="28"/>
      <c r="B729" s="28"/>
      <c r="C729" s="28"/>
      <c r="D729" s="28"/>
      <c r="E729" s="28"/>
      <c r="F729" s="28"/>
      <c r="G729" s="37"/>
      <c r="H729" s="28"/>
      <c r="I729" s="28"/>
      <c r="J729" s="28"/>
      <c r="K729" s="28"/>
      <c r="L729" s="28"/>
      <c r="M729" s="28"/>
      <c r="N729" s="28"/>
      <c r="O729" s="29"/>
      <c r="P729" t="str">
        <f t="shared" si="390"/>
        <v/>
      </c>
      <c r="Q729" t="s">
        <v>797</v>
      </c>
      <c r="R729" t="s">
        <v>32</v>
      </c>
      <c r="S729" t="s">
        <v>510</v>
      </c>
      <c r="U729" t="str">
        <f t="shared" si="388"/>
        <v/>
      </c>
      <c r="V729" s="13"/>
    </row>
    <row r="730" spans="1:22" ht="13.2" customHeight="1" x14ac:dyDescent="0.3">
      <c r="A730" s="28"/>
      <c r="B730" s="28"/>
      <c r="C730" s="28"/>
      <c r="D730" s="28"/>
      <c r="E730" s="28"/>
      <c r="F730" s="28"/>
      <c r="G730" s="37"/>
      <c r="H730" s="28"/>
      <c r="I730" s="28"/>
      <c r="J730" s="28"/>
      <c r="K730" s="28"/>
      <c r="L730" s="28"/>
      <c r="M730" s="28"/>
      <c r="N730" s="28"/>
      <c r="O730" s="29"/>
      <c r="P730" t="str">
        <f>IF(D$180="","",D$180)</f>
        <v/>
      </c>
      <c r="Q730" t="s">
        <v>798</v>
      </c>
      <c r="R730" t="s">
        <v>25</v>
      </c>
      <c r="S730" t="s">
        <v>512</v>
      </c>
      <c r="U730" t="str">
        <f t="shared" si="385"/>
        <v/>
      </c>
      <c r="V730" s="13" t="str">
        <f t="shared" ref="V730" si="391">IF(OR($N$15="Int.",ISBLANK($N$15)),"",IF(AND(U731="NO*",U733="NO*"),"Case 0",IF(U730="VALID",IF(U732="VALID",IF(U731="YES",IF(U733="YES","Case 1","Case 2"),IF(U733="YES","Case 3","Case 4")),IF(U731="YES",IF(U733="YES","Case 5","Case 6"),IF(U733="YES","Case 7","Case 8"))),IF(U732="VALID",IF(U731="YES",IF(U733="YES","Case 9","Case 10"),IF(U733="YES","Case 11","Case 12")),IF(U731="YES",IF(U733="YES","Case 13","Case 14"),IF(U733="YES","Case 15","Case 16"))))))</f>
        <v/>
      </c>
    </row>
    <row r="731" spans="1:22" ht="13.2" customHeight="1" x14ac:dyDescent="0.3">
      <c r="A731" s="28"/>
      <c r="B731" s="28"/>
      <c r="C731" s="28"/>
      <c r="D731" s="28"/>
      <c r="E731" s="28"/>
      <c r="F731" s="28"/>
      <c r="G731" s="37"/>
      <c r="H731" s="28"/>
      <c r="I731" s="28"/>
      <c r="J731" s="28"/>
      <c r="K731" s="28"/>
      <c r="L731" s="28"/>
      <c r="M731" s="28"/>
      <c r="N731" s="28"/>
      <c r="O731" s="29"/>
      <c r="P731" t="str">
        <f t="shared" ref="P731:P733" si="392">IF(D$180="","",D$180)</f>
        <v/>
      </c>
      <c r="Q731" t="s">
        <v>798</v>
      </c>
      <c r="R731" t="s">
        <v>32</v>
      </c>
      <c r="S731" t="s">
        <v>512</v>
      </c>
      <c r="U731" t="str">
        <f t="shared" si="388"/>
        <v/>
      </c>
      <c r="V731" s="13"/>
    </row>
    <row r="732" spans="1:22" ht="13.2" customHeight="1" x14ac:dyDescent="0.3">
      <c r="A732" s="28"/>
      <c r="B732" s="28"/>
      <c r="C732" s="28"/>
      <c r="D732" s="28"/>
      <c r="E732" s="28"/>
      <c r="F732" s="28"/>
      <c r="G732" s="37"/>
      <c r="H732" s="28"/>
      <c r="I732" s="28"/>
      <c r="J732" s="28"/>
      <c r="K732" s="28"/>
      <c r="L732" s="28"/>
      <c r="M732" s="28"/>
      <c r="N732" s="28"/>
      <c r="O732" s="29"/>
      <c r="P732" t="str">
        <f t="shared" si="392"/>
        <v/>
      </c>
      <c r="Q732" t="s">
        <v>799</v>
      </c>
      <c r="R732" t="s">
        <v>25</v>
      </c>
      <c r="S732" t="s">
        <v>512</v>
      </c>
      <c r="U732" t="str">
        <f t="shared" si="385"/>
        <v/>
      </c>
      <c r="V732" s="13"/>
    </row>
    <row r="733" spans="1:22" ht="13.2" customHeight="1" x14ac:dyDescent="0.3">
      <c r="A733" s="28"/>
      <c r="B733" s="28"/>
      <c r="C733" s="28"/>
      <c r="D733" s="28"/>
      <c r="E733" s="28"/>
      <c r="F733" s="28"/>
      <c r="G733" s="37"/>
      <c r="H733" s="28"/>
      <c r="I733" s="28"/>
      <c r="J733" s="28"/>
      <c r="K733" s="28"/>
      <c r="L733" s="28"/>
      <c r="M733" s="28"/>
      <c r="N733" s="28"/>
      <c r="O733" s="29"/>
      <c r="P733" t="str">
        <f t="shared" si="392"/>
        <v/>
      </c>
      <c r="Q733" t="s">
        <v>799</v>
      </c>
      <c r="R733" t="s">
        <v>32</v>
      </c>
      <c r="S733" t="s">
        <v>512</v>
      </c>
      <c r="U733" t="str">
        <f t="shared" si="388"/>
        <v/>
      </c>
      <c r="V733" s="13"/>
    </row>
    <row r="734" spans="1:22" ht="13.2" customHeight="1" x14ac:dyDescent="0.3">
      <c r="A734" s="28"/>
      <c r="B734" s="28"/>
      <c r="C734" s="28"/>
      <c r="D734" s="28"/>
      <c r="E734" s="28"/>
      <c r="F734" s="28"/>
      <c r="G734" s="37"/>
      <c r="H734" s="28"/>
      <c r="I734" s="28"/>
      <c r="J734" s="28"/>
      <c r="K734" s="28"/>
      <c r="L734" s="28"/>
      <c r="M734" s="28"/>
      <c r="N734" s="28"/>
      <c r="O734" s="29"/>
      <c r="P734" t="str">
        <f>IF(D$181="","",D$181)</f>
        <v/>
      </c>
      <c r="Q734" t="s">
        <v>114</v>
      </c>
      <c r="R734" t="s">
        <v>25</v>
      </c>
      <c r="S734" t="s">
        <v>515</v>
      </c>
      <c r="U734" t="str">
        <f t="shared" si="385"/>
        <v/>
      </c>
      <c r="V734" s="13" t="str">
        <f t="shared" ref="V734" si="393">IF(OR($N$15="Int.",ISBLANK($N$15)),"",IF(AND(U735="NO*",U737="NO*"),"Case 0",IF(U734="VALID",IF(U736="VALID",IF(U735="YES",IF(U737="YES","Case 1","Case 2"),IF(U737="YES","Case 3","Case 4")),IF(U735="YES",IF(U737="YES","Case 5","Case 6"),IF(U737="YES","Case 7","Case 8"))),IF(U736="VALID",IF(U735="YES",IF(U737="YES","Case 9","Case 10"),IF(U737="YES","Case 11","Case 12")),IF(U735="YES",IF(U737="YES","Case 13","Case 14"),IF(U737="YES","Case 15","Case 16"))))))</f>
        <v/>
      </c>
    </row>
    <row r="735" spans="1:22" ht="13.2" customHeight="1" x14ac:dyDescent="0.3">
      <c r="A735" s="28"/>
      <c r="B735" s="28"/>
      <c r="C735" s="28"/>
      <c r="D735" s="28"/>
      <c r="E735" s="28"/>
      <c r="F735" s="28"/>
      <c r="G735" s="37"/>
      <c r="H735" s="28"/>
      <c r="I735" s="28"/>
      <c r="J735" s="28"/>
      <c r="K735" s="28"/>
      <c r="L735" s="28"/>
      <c r="M735" s="28"/>
      <c r="N735" s="28"/>
      <c r="O735" s="29"/>
      <c r="P735" t="str">
        <f t="shared" ref="P735:P737" si="394">IF(D$181="","",D$181)</f>
        <v/>
      </c>
      <c r="Q735" t="s">
        <v>114</v>
      </c>
      <c r="R735" t="s">
        <v>32</v>
      </c>
      <c r="S735" t="s">
        <v>515</v>
      </c>
      <c r="U735" t="str">
        <f t="shared" si="388"/>
        <v/>
      </c>
      <c r="V735" s="13"/>
    </row>
    <row r="736" spans="1:22" ht="13.2" customHeight="1" x14ac:dyDescent="0.3">
      <c r="A736" s="28"/>
      <c r="B736" s="28"/>
      <c r="C736" s="28"/>
      <c r="D736" s="28"/>
      <c r="E736" s="28"/>
      <c r="F736" s="28"/>
      <c r="G736" s="37"/>
      <c r="H736" s="28"/>
      <c r="I736" s="28"/>
      <c r="J736" s="28"/>
      <c r="K736" s="28"/>
      <c r="L736" s="28"/>
      <c r="M736" s="28"/>
      <c r="N736" s="28"/>
      <c r="O736" s="29"/>
      <c r="P736" t="str">
        <f t="shared" si="394"/>
        <v/>
      </c>
      <c r="Q736" t="s">
        <v>116</v>
      </c>
      <c r="R736" t="s">
        <v>25</v>
      </c>
      <c r="S736" t="s">
        <v>515</v>
      </c>
      <c r="U736" t="str">
        <f t="shared" si="385"/>
        <v/>
      </c>
      <c r="V736" s="13"/>
    </row>
    <row r="737" spans="1:22" ht="13.2" customHeight="1" x14ac:dyDescent="0.3">
      <c r="A737" s="28"/>
      <c r="B737" s="28"/>
      <c r="C737" s="28"/>
      <c r="D737" s="28"/>
      <c r="E737" s="28"/>
      <c r="F737" s="28"/>
      <c r="G737" s="37"/>
      <c r="H737" s="28"/>
      <c r="I737" s="28"/>
      <c r="J737" s="28"/>
      <c r="K737" s="28"/>
      <c r="L737" s="28"/>
      <c r="M737" s="28"/>
      <c r="N737" s="28"/>
      <c r="O737" s="29"/>
      <c r="P737" t="str">
        <f t="shared" si="394"/>
        <v/>
      </c>
      <c r="Q737" t="s">
        <v>116</v>
      </c>
      <c r="R737" t="s">
        <v>32</v>
      </c>
      <c r="S737" t="s">
        <v>515</v>
      </c>
      <c r="U737" t="str">
        <f t="shared" si="388"/>
        <v/>
      </c>
      <c r="V737" s="13"/>
    </row>
    <row r="738" spans="1:22" ht="13.2" customHeight="1" x14ac:dyDescent="0.3">
      <c r="A738" s="28"/>
      <c r="B738" s="28"/>
      <c r="C738" s="28"/>
      <c r="D738" s="28"/>
      <c r="E738" s="28"/>
      <c r="F738" s="28"/>
      <c r="G738" s="37"/>
      <c r="H738" s="28"/>
      <c r="I738" s="28"/>
      <c r="J738" s="28"/>
      <c r="K738" s="28"/>
      <c r="L738" s="28"/>
      <c r="M738" s="28"/>
      <c r="N738" s="28"/>
      <c r="O738" s="29"/>
      <c r="P738" t="str">
        <f>IF(D$182="","",D$182)</f>
        <v/>
      </c>
      <c r="Q738" t="s">
        <v>800</v>
      </c>
      <c r="R738" t="s">
        <v>25</v>
      </c>
      <c r="S738" t="s">
        <v>517</v>
      </c>
      <c r="U738" t="str">
        <f t="shared" si="385"/>
        <v/>
      </c>
      <c r="V738" s="13" t="str">
        <f t="shared" ref="V738" si="395">IF(OR($N$15="Int.",ISBLANK($N$15)),"",IF(AND(U739="NO*",U741="NO*"),"Case 0",IF(U738="VALID",IF(U740="VALID",IF(U739="YES",IF(U741="YES","Case 1","Case 2"),IF(U741="YES","Case 3","Case 4")),IF(U739="YES",IF(U741="YES","Case 5","Case 6"),IF(U741="YES","Case 7","Case 8"))),IF(U740="VALID",IF(U739="YES",IF(U741="YES","Case 9","Case 10"),IF(U741="YES","Case 11","Case 12")),IF(U739="YES",IF(U741="YES","Case 13","Case 14"),IF(U741="YES","Case 15","Case 16"))))))</f>
        <v/>
      </c>
    </row>
    <row r="739" spans="1:22" ht="13.2" customHeight="1" x14ac:dyDescent="0.3">
      <c r="A739" s="28"/>
      <c r="B739" s="28"/>
      <c r="C739" s="28"/>
      <c r="D739" s="28"/>
      <c r="E739" s="28"/>
      <c r="F739" s="28"/>
      <c r="G739" s="37"/>
      <c r="H739" s="28"/>
      <c r="I739" s="28"/>
      <c r="J739" s="28"/>
      <c r="K739" s="28"/>
      <c r="L739" s="28"/>
      <c r="M739" s="28"/>
      <c r="N739" s="28"/>
      <c r="O739" s="29"/>
      <c r="P739" t="str">
        <f t="shared" ref="P739:P741" si="396">IF(D$182="","",D$182)</f>
        <v/>
      </c>
      <c r="Q739" t="s">
        <v>800</v>
      </c>
      <c r="R739" t="s">
        <v>32</v>
      </c>
      <c r="S739" t="s">
        <v>517</v>
      </c>
      <c r="U739" t="str">
        <f t="shared" si="388"/>
        <v/>
      </c>
      <c r="V739" s="13"/>
    </row>
    <row r="740" spans="1:22" ht="13.2" customHeight="1" x14ac:dyDescent="0.3">
      <c r="A740" s="28"/>
      <c r="B740" s="28"/>
      <c r="C740" s="28"/>
      <c r="D740" s="28"/>
      <c r="E740" s="28"/>
      <c r="F740" s="28"/>
      <c r="G740" s="37"/>
      <c r="H740" s="28"/>
      <c r="I740" s="28"/>
      <c r="J740" s="28"/>
      <c r="K740" s="28"/>
      <c r="L740" s="28"/>
      <c r="M740" s="28"/>
      <c r="N740" s="28"/>
      <c r="O740" s="29"/>
      <c r="P740" t="str">
        <f t="shared" si="396"/>
        <v/>
      </c>
      <c r="Q740" t="s">
        <v>801</v>
      </c>
      <c r="R740" t="s">
        <v>25</v>
      </c>
      <c r="S740" t="s">
        <v>517</v>
      </c>
      <c r="U740" t="str">
        <f t="shared" si="385"/>
        <v/>
      </c>
      <c r="V740" s="13"/>
    </row>
    <row r="741" spans="1:22" ht="13.2" customHeight="1" x14ac:dyDescent="0.3">
      <c r="A741" s="28"/>
      <c r="B741" s="28"/>
      <c r="C741" s="28"/>
      <c r="D741" s="28"/>
      <c r="E741" s="28"/>
      <c r="F741" s="28"/>
      <c r="G741" s="37"/>
      <c r="H741" s="28"/>
      <c r="I741" s="28"/>
      <c r="J741" s="28"/>
      <c r="K741" s="28"/>
      <c r="L741" s="28"/>
      <c r="M741" s="28"/>
      <c r="N741" s="28"/>
      <c r="O741" s="29"/>
      <c r="P741" t="str">
        <f t="shared" si="396"/>
        <v/>
      </c>
      <c r="Q741" t="s">
        <v>801</v>
      </c>
      <c r="R741" t="s">
        <v>32</v>
      </c>
      <c r="S741" t="s">
        <v>517</v>
      </c>
      <c r="U741" t="str">
        <f t="shared" si="388"/>
        <v/>
      </c>
      <c r="V741" s="13"/>
    </row>
    <row r="742" spans="1:22" ht="13.2" customHeight="1" x14ac:dyDescent="0.3">
      <c r="A742" s="28"/>
      <c r="B742" s="28"/>
      <c r="C742" s="28"/>
      <c r="D742" s="28"/>
      <c r="E742" s="28"/>
      <c r="F742" s="28"/>
      <c r="G742" s="37"/>
      <c r="H742" s="28"/>
      <c r="I742" s="28"/>
      <c r="J742" s="28"/>
      <c r="K742" s="28"/>
      <c r="L742" s="28"/>
      <c r="M742" s="28"/>
      <c r="N742" s="28"/>
      <c r="O742" s="29"/>
      <c r="P742" t="str">
        <f>IF(D$183="","",D$183)</f>
        <v/>
      </c>
      <c r="Q742" t="s">
        <v>802</v>
      </c>
      <c r="R742" t="s">
        <v>25</v>
      </c>
      <c r="S742" t="s">
        <v>520</v>
      </c>
      <c r="U742" t="str">
        <f t="shared" si="385"/>
        <v/>
      </c>
      <c r="V742" s="13" t="str">
        <f t="shared" ref="V742" si="397">IF(OR($N$15="Int.",ISBLANK($N$15)),"",IF(AND(U743="NO*",U745="NO*"),"Case 0",IF(U742="VALID",IF(U744="VALID",IF(U743="YES",IF(U745="YES","Case 1","Case 2"),IF(U745="YES","Case 3","Case 4")),IF(U743="YES",IF(U745="YES","Case 5","Case 6"),IF(U745="YES","Case 7","Case 8"))),IF(U744="VALID",IF(U743="YES",IF(U745="YES","Case 9","Case 10"),IF(U745="YES","Case 11","Case 12")),IF(U743="YES",IF(U745="YES","Case 13","Case 14"),IF(U745="YES","Case 15","Case 16"))))))</f>
        <v/>
      </c>
    </row>
    <row r="743" spans="1:22" ht="13.2" customHeight="1" x14ac:dyDescent="0.3">
      <c r="A743" s="28"/>
      <c r="B743" s="28"/>
      <c r="C743" s="28"/>
      <c r="D743" s="28"/>
      <c r="E743" s="28"/>
      <c r="F743" s="28"/>
      <c r="G743" s="37"/>
      <c r="H743" s="28"/>
      <c r="I743" s="28"/>
      <c r="J743" s="28"/>
      <c r="K743" s="28"/>
      <c r="L743" s="28"/>
      <c r="M743" s="28"/>
      <c r="N743" s="28"/>
      <c r="O743" s="29"/>
      <c r="P743" t="str">
        <f t="shared" ref="P743:P745" si="398">IF(D$183="","",D$183)</f>
        <v/>
      </c>
      <c r="Q743" t="s">
        <v>802</v>
      </c>
      <c r="R743" t="s">
        <v>32</v>
      </c>
      <c r="S743" t="s">
        <v>520</v>
      </c>
      <c r="U743" t="str">
        <f t="shared" si="388"/>
        <v/>
      </c>
      <c r="V743" s="13"/>
    </row>
    <row r="744" spans="1:22" ht="13.2" customHeight="1" x14ac:dyDescent="0.3">
      <c r="A744" s="28"/>
      <c r="B744" s="28"/>
      <c r="C744" s="28"/>
      <c r="D744" s="28"/>
      <c r="E744" s="28"/>
      <c r="F744" s="28"/>
      <c r="G744" s="37"/>
      <c r="H744" s="28"/>
      <c r="I744" s="28"/>
      <c r="J744" s="28"/>
      <c r="K744" s="28"/>
      <c r="L744" s="28"/>
      <c r="M744" s="28"/>
      <c r="N744" s="28"/>
      <c r="O744" s="29"/>
      <c r="P744" t="str">
        <f t="shared" si="398"/>
        <v/>
      </c>
      <c r="Q744" t="s">
        <v>803</v>
      </c>
      <c r="R744" t="s">
        <v>25</v>
      </c>
      <c r="S744" t="s">
        <v>520</v>
      </c>
      <c r="U744" t="str">
        <f t="shared" si="385"/>
        <v/>
      </c>
      <c r="V744" s="13"/>
    </row>
    <row r="745" spans="1:22" ht="13.2" customHeight="1" x14ac:dyDescent="0.3">
      <c r="A745" s="28"/>
      <c r="B745" s="28"/>
      <c r="C745" s="28"/>
      <c r="D745" s="28"/>
      <c r="E745" s="28"/>
      <c r="F745" s="28"/>
      <c r="G745" s="37"/>
      <c r="H745" s="28"/>
      <c r="I745" s="28"/>
      <c r="J745" s="28"/>
      <c r="K745" s="28"/>
      <c r="L745" s="28"/>
      <c r="M745" s="28"/>
      <c r="N745" s="28"/>
      <c r="O745" s="29"/>
      <c r="P745" t="str">
        <f t="shared" si="398"/>
        <v/>
      </c>
      <c r="Q745" t="s">
        <v>803</v>
      </c>
      <c r="R745" t="s">
        <v>32</v>
      </c>
      <c r="S745" t="s">
        <v>520</v>
      </c>
      <c r="U745" t="str">
        <f t="shared" si="388"/>
        <v/>
      </c>
      <c r="V745" s="13"/>
    </row>
    <row r="746" spans="1:22" ht="13.2" customHeight="1" x14ac:dyDescent="0.3">
      <c r="A746" s="28"/>
      <c r="B746" s="28"/>
      <c r="C746" s="28"/>
      <c r="D746" s="28"/>
      <c r="E746" s="28"/>
      <c r="F746" s="28"/>
      <c r="G746" s="37"/>
      <c r="H746" s="28"/>
      <c r="I746" s="28"/>
      <c r="J746" s="28"/>
      <c r="K746" s="28"/>
      <c r="L746" s="28"/>
      <c r="M746" s="28"/>
      <c r="N746" s="28"/>
      <c r="O746" s="29"/>
      <c r="P746" t="str">
        <f>IF(D$184="","",D$184)</f>
        <v/>
      </c>
      <c r="Q746" t="s">
        <v>804</v>
      </c>
      <c r="R746" t="s">
        <v>25</v>
      </c>
      <c r="S746" t="s">
        <v>522</v>
      </c>
      <c r="U746" t="str">
        <f t="shared" si="385"/>
        <v/>
      </c>
      <c r="V746" s="13" t="str">
        <f t="shared" ref="V746" si="399">IF(OR($N$15="Int.",ISBLANK($N$15)),"",IF(AND(U747="NO*",U749="NO*"),"Case 0",IF(U746="VALID",IF(U748="VALID",IF(U747="YES",IF(U749="YES","Case 1","Case 2"),IF(U749="YES","Case 3","Case 4")),IF(U747="YES",IF(U749="YES","Case 5","Case 6"),IF(U749="YES","Case 7","Case 8"))),IF(U748="VALID",IF(U747="YES",IF(U749="YES","Case 9","Case 10"),IF(U749="YES","Case 11","Case 12")),IF(U747="YES",IF(U749="YES","Case 13","Case 14"),IF(U749="YES","Case 15","Case 16"))))))</f>
        <v/>
      </c>
    </row>
    <row r="747" spans="1:22" ht="13.2" customHeight="1" x14ac:dyDescent="0.3">
      <c r="A747" s="28"/>
      <c r="B747" s="28"/>
      <c r="C747" s="28"/>
      <c r="D747" s="28"/>
      <c r="E747" s="28"/>
      <c r="F747" s="28"/>
      <c r="G747" s="37"/>
      <c r="H747" s="28"/>
      <c r="I747" s="28"/>
      <c r="J747" s="28"/>
      <c r="K747" s="28"/>
      <c r="L747" s="28"/>
      <c r="M747" s="28"/>
      <c r="N747" s="28"/>
      <c r="O747" s="29"/>
      <c r="P747" t="str">
        <f t="shared" ref="P747:P749" si="400">IF(D$184="","",D$184)</f>
        <v/>
      </c>
      <c r="Q747" t="s">
        <v>804</v>
      </c>
      <c r="R747" t="s">
        <v>32</v>
      </c>
      <c r="S747" t="s">
        <v>522</v>
      </c>
      <c r="U747" t="str">
        <f t="shared" si="388"/>
        <v/>
      </c>
      <c r="V747" s="13"/>
    </row>
    <row r="748" spans="1:22" ht="13.2" customHeight="1" x14ac:dyDescent="0.3">
      <c r="A748" s="28"/>
      <c r="B748" s="28"/>
      <c r="C748" s="28"/>
      <c r="D748" s="28"/>
      <c r="E748" s="28"/>
      <c r="F748" s="28"/>
      <c r="G748" s="37"/>
      <c r="H748" s="28"/>
      <c r="I748" s="28"/>
      <c r="J748" s="28"/>
      <c r="K748" s="28"/>
      <c r="L748" s="28"/>
      <c r="M748" s="28"/>
      <c r="N748" s="28"/>
      <c r="O748" s="29"/>
      <c r="P748" t="str">
        <f t="shared" si="400"/>
        <v/>
      </c>
      <c r="Q748" t="s">
        <v>805</v>
      </c>
      <c r="R748" t="s">
        <v>25</v>
      </c>
      <c r="S748" t="s">
        <v>522</v>
      </c>
      <c r="U748" t="str">
        <f t="shared" si="385"/>
        <v/>
      </c>
      <c r="V748" s="13"/>
    </row>
    <row r="749" spans="1:22" ht="13.2" customHeight="1" x14ac:dyDescent="0.3">
      <c r="A749" s="28"/>
      <c r="B749" s="28"/>
      <c r="C749" s="28"/>
      <c r="D749" s="28"/>
      <c r="E749" s="28"/>
      <c r="F749" s="28"/>
      <c r="G749" s="37"/>
      <c r="H749" s="28"/>
      <c r="I749" s="28"/>
      <c r="J749" s="28"/>
      <c r="K749" s="28"/>
      <c r="L749" s="28"/>
      <c r="M749" s="28"/>
      <c r="N749" s="28"/>
      <c r="O749" s="29"/>
      <c r="P749" t="str">
        <f t="shared" si="400"/>
        <v/>
      </c>
      <c r="Q749" t="s">
        <v>805</v>
      </c>
      <c r="R749" t="s">
        <v>32</v>
      </c>
      <c r="S749" t="s">
        <v>522</v>
      </c>
      <c r="U749" t="str">
        <f t="shared" si="388"/>
        <v/>
      </c>
      <c r="V749" s="13"/>
    </row>
    <row r="750" spans="1:22" ht="13.2" customHeight="1" x14ac:dyDescent="0.3">
      <c r="A750" s="28"/>
      <c r="B750" s="28"/>
      <c r="C750" s="28"/>
      <c r="D750" s="28"/>
      <c r="E750" s="28"/>
      <c r="F750" s="28"/>
      <c r="G750" s="37"/>
      <c r="H750" s="28"/>
      <c r="I750" s="28"/>
      <c r="J750" s="28"/>
      <c r="K750" s="28"/>
      <c r="L750" s="28"/>
      <c r="M750" s="28"/>
      <c r="N750" s="28"/>
      <c r="O750" s="29"/>
      <c r="P750" t="str">
        <f>IF(D$185="","",D$185)</f>
        <v/>
      </c>
      <c r="Q750" t="s">
        <v>806</v>
      </c>
      <c r="R750" t="s">
        <v>25</v>
      </c>
      <c r="S750" t="s">
        <v>525</v>
      </c>
      <c r="U750" t="str">
        <f t="shared" si="385"/>
        <v/>
      </c>
      <c r="V750" s="13" t="str">
        <f t="shared" ref="V750" si="401">IF(OR($N$15="Int.",ISBLANK($N$15)),"",IF(AND(U751="NO*",U753="NO*"),"Case 0",IF(U750="VALID",IF(U752="VALID",IF(U751="YES",IF(U753="YES","Case 1","Case 2"),IF(U753="YES","Case 3","Case 4")),IF(U751="YES",IF(U753="YES","Case 5","Case 6"),IF(U753="YES","Case 7","Case 8"))),IF(U752="VALID",IF(U751="YES",IF(U753="YES","Case 9","Case 10"),IF(U753="YES","Case 11","Case 12")),IF(U751="YES",IF(U753="YES","Case 13","Case 14"),IF(U753="YES","Case 15","Case 16"))))))</f>
        <v/>
      </c>
    </row>
    <row r="751" spans="1:22" ht="13.2" customHeight="1" x14ac:dyDescent="0.3">
      <c r="A751" s="28"/>
      <c r="B751" s="28"/>
      <c r="C751" s="28"/>
      <c r="D751" s="28"/>
      <c r="E751" s="28"/>
      <c r="F751" s="28"/>
      <c r="G751" s="37"/>
      <c r="H751" s="28"/>
      <c r="I751" s="28"/>
      <c r="J751" s="28"/>
      <c r="K751" s="28"/>
      <c r="L751" s="28"/>
      <c r="M751" s="28"/>
      <c r="N751" s="28"/>
      <c r="O751" s="29"/>
      <c r="P751" t="str">
        <f t="shared" ref="P751:P753" si="402">IF(D$185="","",D$185)</f>
        <v/>
      </c>
      <c r="Q751" t="s">
        <v>806</v>
      </c>
      <c r="R751" t="s">
        <v>32</v>
      </c>
      <c r="S751" t="s">
        <v>525</v>
      </c>
      <c r="U751" t="str">
        <f t="shared" si="388"/>
        <v/>
      </c>
      <c r="V751" s="13"/>
    </row>
    <row r="752" spans="1:22" ht="13.2" customHeight="1" x14ac:dyDescent="0.3">
      <c r="A752" s="28"/>
      <c r="B752" s="28"/>
      <c r="C752" s="28"/>
      <c r="D752" s="28"/>
      <c r="E752" s="28"/>
      <c r="F752" s="28"/>
      <c r="G752" s="37"/>
      <c r="H752" s="28"/>
      <c r="I752" s="28"/>
      <c r="J752" s="28"/>
      <c r="K752" s="28"/>
      <c r="L752" s="28"/>
      <c r="M752" s="28"/>
      <c r="N752" s="28"/>
      <c r="O752" s="29"/>
      <c r="P752" t="str">
        <f t="shared" si="402"/>
        <v/>
      </c>
      <c r="Q752" t="s">
        <v>807</v>
      </c>
      <c r="R752" t="s">
        <v>25</v>
      </c>
      <c r="S752" t="s">
        <v>525</v>
      </c>
      <c r="U752" t="str">
        <f t="shared" si="385"/>
        <v/>
      </c>
      <c r="V752" s="13"/>
    </row>
    <row r="753" spans="1:22" ht="13.2" customHeight="1" x14ac:dyDescent="0.3">
      <c r="A753" s="28"/>
      <c r="B753" s="28"/>
      <c r="C753" s="28"/>
      <c r="D753" s="28"/>
      <c r="E753" s="28"/>
      <c r="F753" s="28"/>
      <c r="G753" s="37"/>
      <c r="H753" s="28"/>
      <c r="I753" s="28"/>
      <c r="J753" s="28"/>
      <c r="K753" s="28"/>
      <c r="L753" s="28"/>
      <c r="M753" s="28"/>
      <c r="N753" s="28"/>
      <c r="O753" s="29"/>
      <c r="P753" t="str">
        <f t="shared" si="402"/>
        <v/>
      </c>
      <c r="Q753" t="s">
        <v>807</v>
      </c>
      <c r="R753" t="s">
        <v>32</v>
      </c>
      <c r="S753" t="s">
        <v>525</v>
      </c>
      <c r="U753" t="str">
        <f t="shared" si="388"/>
        <v/>
      </c>
      <c r="V753" s="13"/>
    </row>
    <row r="754" spans="1:22" ht="13.2" customHeight="1" x14ac:dyDescent="0.3">
      <c r="A754" s="28"/>
      <c r="B754" s="28"/>
      <c r="C754" s="28"/>
      <c r="D754" s="28"/>
      <c r="E754" s="28"/>
      <c r="F754" s="28"/>
      <c r="G754" s="37"/>
      <c r="H754" s="28"/>
      <c r="I754" s="28"/>
      <c r="J754" s="28"/>
      <c r="K754" s="28"/>
      <c r="L754" s="28"/>
      <c r="M754" s="28"/>
      <c r="N754" s="28"/>
      <c r="O754" s="29"/>
      <c r="P754" t="str">
        <f>IF(D$186="","",D$186)</f>
        <v/>
      </c>
      <c r="Q754" t="s">
        <v>808</v>
      </c>
      <c r="R754" t="s">
        <v>25</v>
      </c>
      <c r="S754" t="s">
        <v>527</v>
      </c>
      <c r="U754" t="str">
        <f t="shared" si="385"/>
        <v/>
      </c>
      <c r="V754" s="13" t="str">
        <f t="shared" ref="V754" si="403">IF(OR($N$15="Int.",ISBLANK($N$15)),"",IF(AND(U755="NO*",U757="NO*"),"Case 0",IF(U754="VALID",IF(U756="VALID",IF(U755="YES",IF(U757="YES","Case 1","Case 2"),IF(U757="YES","Case 3","Case 4")),IF(U755="YES",IF(U757="YES","Case 5","Case 6"),IF(U757="YES","Case 7","Case 8"))),IF(U756="VALID",IF(U755="YES",IF(U757="YES","Case 9","Case 10"),IF(U757="YES","Case 11","Case 12")),IF(U755="YES",IF(U757="YES","Case 13","Case 14"),IF(U757="YES","Case 15","Case 16"))))))</f>
        <v/>
      </c>
    </row>
    <row r="755" spans="1:22" ht="13.2" customHeight="1" x14ac:dyDescent="0.3">
      <c r="A755" s="28"/>
      <c r="B755" s="28"/>
      <c r="C755" s="28"/>
      <c r="D755" s="28"/>
      <c r="E755" s="28"/>
      <c r="F755" s="28"/>
      <c r="G755" s="37"/>
      <c r="H755" s="28"/>
      <c r="I755" s="28"/>
      <c r="J755" s="28"/>
      <c r="K755" s="28"/>
      <c r="L755" s="28"/>
      <c r="M755" s="28"/>
      <c r="N755" s="28"/>
      <c r="O755" s="29"/>
      <c r="P755" t="str">
        <f t="shared" ref="P755:P757" si="404">IF(D$186="","",D$186)</f>
        <v/>
      </c>
      <c r="Q755" t="s">
        <v>808</v>
      </c>
      <c r="R755" t="s">
        <v>32</v>
      </c>
      <c r="S755" t="s">
        <v>527</v>
      </c>
      <c r="U755" t="str">
        <f t="shared" si="388"/>
        <v/>
      </c>
      <c r="V755" s="13"/>
    </row>
    <row r="756" spans="1:22" ht="13.2" customHeight="1" x14ac:dyDescent="0.3">
      <c r="A756" s="28"/>
      <c r="B756" s="28"/>
      <c r="C756" s="28"/>
      <c r="D756" s="28"/>
      <c r="E756" s="28"/>
      <c r="F756" s="28"/>
      <c r="G756" s="37"/>
      <c r="H756" s="28"/>
      <c r="I756" s="28"/>
      <c r="J756" s="28"/>
      <c r="K756" s="28"/>
      <c r="L756" s="28"/>
      <c r="M756" s="28"/>
      <c r="N756" s="28"/>
      <c r="O756" s="29"/>
      <c r="P756" t="str">
        <f t="shared" si="404"/>
        <v/>
      </c>
      <c r="Q756" t="s">
        <v>809</v>
      </c>
      <c r="R756" t="s">
        <v>25</v>
      </c>
      <c r="S756" t="s">
        <v>527</v>
      </c>
      <c r="U756" t="str">
        <f t="shared" si="385"/>
        <v/>
      </c>
      <c r="V756" s="13"/>
    </row>
    <row r="757" spans="1:22" ht="13.2" customHeight="1" x14ac:dyDescent="0.3">
      <c r="A757" s="28"/>
      <c r="B757" s="28"/>
      <c r="C757" s="28"/>
      <c r="D757" s="28"/>
      <c r="E757" s="28"/>
      <c r="F757" s="28"/>
      <c r="G757" s="37"/>
      <c r="H757" s="28"/>
      <c r="I757" s="28"/>
      <c r="J757" s="28"/>
      <c r="K757" s="28"/>
      <c r="L757" s="28"/>
      <c r="M757" s="28"/>
      <c r="N757" s="28"/>
      <c r="O757" s="29"/>
      <c r="P757" t="str">
        <f t="shared" si="404"/>
        <v/>
      </c>
      <c r="Q757" t="s">
        <v>809</v>
      </c>
      <c r="R757" t="s">
        <v>32</v>
      </c>
      <c r="S757" t="s">
        <v>527</v>
      </c>
      <c r="U757" t="str">
        <f t="shared" si="388"/>
        <v/>
      </c>
      <c r="V757" s="13"/>
    </row>
    <row r="758" spans="1:22" ht="13.2" customHeight="1" x14ac:dyDescent="0.3">
      <c r="A758" s="28"/>
      <c r="B758" s="28"/>
      <c r="C758" s="28"/>
      <c r="D758" s="28"/>
      <c r="E758" s="28"/>
      <c r="F758" s="28"/>
      <c r="G758" s="37"/>
      <c r="H758" s="28"/>
      <c r="I758" s="28"/>
      <c r="J758" s="28"/>
      <c r="K758" s="28"/>
      <c r="L758" s="28"/>
      <c r="M758" s="28"/>
      <c r="N758" s="28"/>
      <c r="O758" s="29"/>
      <c r="P758" t="str">
        <f>IF(D$187="","",D$187)</f>
        <v/>
      </c>
      <c r="Q758" t="s">
        <v>810</v>
      </c>
      <c r="R758" t="s">
        <v>25</v>
      </c>
      <c r="S758" t="s">
        <v>530</v>
      </c>
      <c r="U758" t="str">
        <f t="shared" si="385"/>
        <v/>
      </c>
      <c r="V758" s="13" t="str">
        <f t="shared" ref="V758" si="405">IF(OR($N$15="Int.",ISBLANK($N$15)),"",IF(AND(U759="NO*",U761="NO*"),"Case 0",IF(U758="VALID",IF(U760="VALID",IF(U759="YES",IF(U761="YES","Case 1","Case 2"),IF(U761="YES","Case 3","Case 4")),IF(U759="YES",IF(U761="YES","Case 5","Case 6"),IF(U761="YES","Case 7","Case 8"))),IF(U760="VALID",IF(U759="YES",IF(U761="YES","Case 9","Case 10"),IF(U761="YES","Case 11","Case 12")),IF(U759="YES",IF(U761="YES","Case 13","Case 14"),IF(U761="YES","Case 15","Case 16"))))))</f>
        <v/>
      </c>
    </row>
    <row r="759" spans="1:22" ht="13.2" customHeight="1" x14ac:dyDescent="0.3">
      <c r="A759" s="28"/>
      <c r="B759" s="28"/>
      <c r="C759" s="28"/>
      <c r="D759" s="28"/>
      <c r="E759" s="28"/>
      <c r="F759" s="28"/>
      <c r="G759" s="37"/>
      <c r="H759" s="28"/>
      <c r="I759" s="28"/>
      <c r="J759" s="28"/>
      <c r="K759" s="28"/>
      <c r="L759" s="28"/>
      <c r="M759" s="28"/>
      <c r="N759" s="28"/>
      <c r="O759" s="29"/>
      <c r="P759" t="str">
        <f t="shared" ref="P759:P761" si="406">IF(D$187="","",D$187)</f>
        <v/>
      </c>
      <c r="Q759" t="s">
        <v>810</v>
      </c>
      <c r="R759" t="s">
        <v>32</v>
      </c>
      <c r="S759" t="s">
        <v>530</v>
      </c>
      <c r="U759" t="str">
        <f t="shared" si="388"/>
        <v/>
      </c>
      <c r="V759" s="13"/>
    </row>
    <row r="760" spans="1:22" ht="13.2" customHeight="1" x14ac:dyDescent="0.3">
      <c r="A760" s="28"/>
      <c r="B760" s="28"/>
      <c r="C760" s="28"/>
      <c r="D760" s="28"/>
      <c r="E760" s="28"/>
      <c r="F760" s="28"/>
      <c r="G760" s="37"/>
      <c r="H760" s="28"/>
      <c r="I760" s="28"/>
      <c r="J760" s="28"/>
      <c r="K760" s="28"/>
      <c r="L760" s="28"/>
      <c r="M760" s="28"/>
      <c r="N760" s="28"/>
      <c r="O760" s="29"/>
      <c r="P760" t="str">
        <f t="shared" si="406"/>
        <v/>
      </c>
      <c r="Q760" t="s">
        <v>811</v>
      </c>
      <c r="R760" t="s">
        <v>25</v>
      </c>
      <c r="S760" t="s">
        <v>530</v>
      </c>
      <c r="U760" t="str">
        <f t="shared" si="385"/>
        <v/>
      </c>
      <c r="V760" s="13"/>
    </row>
    <row r="761" spans="1:22" ht="13.2" customHeight="1" x14ac:dyDescent="0.3">
      <c r="A761" s="28"/>
      <c r="B761" s="28"/>
      <c r="C761" s="28"/>
      <c r="D761" s="28"/>
      <c r="E761" s="28"/>
      <c r="F761" s="28"/>
      <c r="G761" s="37"/>
      <c r="H761" s="28"/>
      <c r="I761" s="28"/>
      <c r="J761" s="28"/>
      <c r="K761" s="28"/>
      <c r="L761" s="28"/>
      <c r="M761" s="28"/>
      <c r="N761" s="28"/>
      <c r="O761" s="29"/>
      <c r="P761" t="str">
        <f t="shared" si="406"/>
        <v/>
      </c>
      <c r="Q761" t="s">
        <v>811</v>
      </c>
      <c r="R761" t="s">
        <v>32</v>
      </c>
      <c r="S761" t="s">
        <v>530</v>
      </c>
      <c r="U761" t="str">
        <f t="shared" si="388"/>
        <v/>
      </c>
      <c r="V761" s="13"/>
    </row>
    <row r="762" spans="1:22" ht="13.2" customHeight="1" x14ac:dyDescent="0.3">
      <c r="A762" s="28"/>
      <c r="B762" s="28"/>
      <c r="C762" s="28"/>
      <c r="D762" s="28"/>
      <c r="E762" s="28"/>
      <c r="F762" s="28"/>
      <c r="G762" s="37"/>
      <c r="H762" s="28"/>
      <c r="I762" s="28"/>
      <c r="J762" s="28"/>
      <c r="K762" s="28"/>
      <c r="L762" s="28"/>
      <c r="M762" s="28"/>
      <c r="N762" s="28"/>
      <c r="O762" s="29"/>
      <c r="P762" t="str">
        <f>IF(D$188="","",D$188)</f>
        <v/>
      </c>
      <c r="Q762" t="s">
        <v>812</v>
      </c>
      <c r="R762" t="s">
        <v>25</v>
      </c>
      <c r="S762" t="s">
        <v>532</v>
      </c>
      <c r="U762" t="str">
        <f t="shared" si="385"/>
        <v/>
      </c>
      <c r="V762" s="13" t="str">
        <f t="shared" ref="V762" si="407">IF(OR($N$15="Int.",ISBLANK($N$15)),"",IF(AND(U763="NO*",U765="NO*"),"Case 0",IF(U762="VALID",IF(U764="VALID",IF(U763="YES",IF(U765="YES","Case 1","Case 2"),IF(U765="YES","Case 3","Case 4")),IF(U763="YES",IF(U765="YES","Case 5","Case 6"),IF(U765="YES","Case 7","Case 8"))),IF(U764="VALID",IF(U763="YES",IF(U765="YES","Case 9","Case 10"),IF(U765="YES","Case 11","Case 12")),IF(U763="YES",IF(U765="YES","Case 13","Case 14"),IF(U765="YES","Case 15","Case 16"))))))</f>
        <v/>
      </c>
    </row>
    <row r="763" spans="1:22" ht="13.2" customHeight="1" x14ac:dyDescent="0.3">
      <c r="A763" s="28"/>
      <c r="B763" s="28"/>
      <c r="C763" s="28"/>
      <c r="D763" s="28"/>
      <c r="E763" s="28"/>
      <c r="F763" s="28"/>
      <c r="G763" s="37"/>
      <c r="H763" s="28"/>
      <c r="I763" s="28"/>
      <c r="J763" s="28"/>
      <c r="K763" s="28"/>
      <c r="L763" s="28"/>
      <c r="M763" s="28"/>
      <c r="N763" s="28"/>
      <c r="O763" s="29"/>
      <c r="P763" t="str">
        <f t="shared" ref="P763:P765" si="408">IF(D$188="","",D$188)</f>
        <v/>
      </c>
      <c r="Q763" t="s">
        <v>812</v>
      </c>
      <c r="R763" t="s">
        <v>32</v>
      </c>
      <c r="S763" t="s">
        <v>532</v>
      </c>
      <c r="U763" t="str">
        <f t="shared" si="388"/>
        <v/>
      </c>
      <c r="V763" s="13"/>
    </row>
    <row r="764" spans="1:22" ht="13.2" customHeight="1" x14ac:dyDescent="0.3">
      <c r="A764" s="28"/>
      <c r="B764" s="28"/>
      <c r="C764" s="28"/>
      <c r="D764" s="28"/>
      <c r="E764" s="28"/>
      <c r="F764" s="28"/>
      <c r="G764" s="37"/>
      <c r="H764" s="28"/>
      <c r="I764" s="28"/>
      <c r="J764" s="28"/>
      <c r="K764" s="28"/>
      <c r="L764" s="28"/>
      <c r="M764" s="28"/>
      <c r="N764" s="28"/>
      <c r="O764" s="29"/>
      <c r="P764" t="str">
        <f t="shared" si="408"/>
        <v/>
      </c>
      <c r="Q764" t="s">
        <v>813</v>
      </c>
      <c r="R764" t="s">
        <v>25</v>
      </c>
      <c r="S764" t="s">
        <v>532</v>
      </c>
      <c r="U764" t="str">
        <f t="shared" si="385"/>
        <v/>
      </c>
      <c r="V764" s="13"/>
    </row>
    <row r="765" spans="1:22" ht="13.2" customHeight="1" x14ac:dyDescent="0.3">
      <c r="A765" s="28"/>
      <c r="B765" s="28"/>
      <c r="C765" s="28"/>
      <c r="D765" s="28"/>
      <c r="E765" s="28"/>
      <c r="F765" s="28"/>
      <c r="G765" s="37"/>
      <c r="H765" s="28"/>
      <c r="I765" s="28"/>
      <c r="J765" s="28"/>
      <c r="K765" s="28"/>
      <c r="L765" s="28"/>
      <c r="M765" s="28"/>
      <c r="N765" s="28"/>
      <c r="O765" s="29"/>
      <c r="P765" t="str">
        <f t="shared" si="408"/>
        <v/>
      </c>
      <c r="Q765" t="s">
        <v>813</v>
      </c>
      <c r="R765" t="s">
        <v>32</v>
      </c>
      <c r="S765" t="s">
        <v>532</v>
      </c>
      <c r="U765" t="str">
        <f t="shared" si="388"/>
        <v/>
      </c>
      <c r="V765" s="13"/>
    </row>
    <row r="766" spans="1:22" ht="13.2" customHeight="1" x14ac:dyDescent="0.3">
      <c r="A766" s="28"/>
      <c r="B766" s="28"/>
      <c r="C766" s="28"/>
      <c r="D766" s="28"/>
      <c r="E766" s="28"/>
      <c r="F766" s="28"/>
      <c r="G766" s="37"/>
      <c r="H766" s="28"/>
      <c r="I766" s="28"/>
      <c r="J766" s="28"/>
      <c r="K766" s="28"/>
      <c r="L766" s="28"/>
      <c r="M766" s="28"/>
      <c r="N766" s="28"/>
      <c r="O766" s="29"/>
      <c r="P766" t="str">
        <f>IF(D$189="","",D$189)</f>
        <v/>
      </c>
      <c r="Q766" t="s">
        <v>814</v>
      </c>
      <c r="R766" t="s">
        <v>25</v>
      </c>
      <c r="S766" t="s">
        <v>537</v>
      </c>
      <c r="U766" t="str">
        <f t="shared" si="385"/>
        <v/>
      </c>
      <c r="V766" s="13" t="str">
        <f t="shared" ref="V766" si="409">IF(OR($N$15="Int.",ISBLANK($N$15)),"",IF(AND(U767="NO*",U769="NO*"),"Case 0",IF(U766="VALID",IF(U768="VALID",IF(U767="YES",IF(U769="YES","Case 1","Case 2"),IF(U769="YES","Case 3","Case 4")),IF(U767="YES",IF(U769="YES","Case 5","Case 6"),IF(U769="YES","Case 7","Case 8"))),IF(U768="VALID",IF(U767="YES",IF(U769="YES","Case 9","Case 10"),IF(U769="YES","Case 11","Case 12")),IF(U767="YES",IF(U769="YES","Case 13","Case 14"),IF(U769="YES","Case 15","Case 16"))))))</f>
        <v/>
      </c>
    </row>
    <row r="767" spans="1:22" ht="13.2" customHeight="1" x14ac:dyDescent="0.3">
      <c r="A767" s="28"/>
      <c r="B767" s="28"/>
      <c r="C767" s="28"/>
      <c r="D767" s="28"/>
      <c r="E767" s="28"/>
      <c r="F767" s="28"/>
      <c r="G767" s="37"/>
      <c r="H767" s="28"/>
      <c r="I767" s="28"/>
      <c r="J767" s="28"/>
      <c r="K767" s="28"/>
      <c r="L767" s="28"/>
      <c r="M767" s="28"/>
      <c r="N767" s="28"/>
      <c r="O767" s="29"/>
      <c r="P767" t="str">
        <f t="shared" ref="P767" si="410">IF(D$189="","",D$189)</f>
        <v/>
      </c>
      <c r="Q767" t="s">
        <v>814</v>
      </c>
      <c r="R767" t="s">
        <v>32</v>
      </c>
      <c r="S767" t="s">
        <v>537</v>
      </c>
      <c r="U767" t="str">
        <f t="shared" si="388"/>
        <v/>
      </c>
      <c r="V767" s="13"/>
    </row>
    <row r="768" spans="1:22" ht="13.2" customHeight="1" x14ac:dyDescent="0.3">
      <c r="A768" s="28"/>
      <c r="B768" s="28"/>
      <c r="C768" s="28"/>
      <c r="D768" s="28"/>
      <c r="E768" s="28"/>
      <c r="F768" s="28"/>
      <c r="G768" s="37"/>
      <c r="H768" s="28"/>
      <c r="I768" s="28"/>
      <c r="J768" s="28"/>
      <c r="K768" s="28"/>
      <c r="L768" s="28"/>
      <c r="M768" s="28"/>
      <c r="N768" s="28"/>
      <c r="O768" s="29"/>
      <c r="P768" t="str">
        <f>IF(D$189="","",D$189)</f>
        <v/>
      </c>
      <c r="Q768" t="s">
        <v>815</v>
      </c>
      <c r="R768" t="s">
        <v>25</v>
      </c>
      <c r="S768" t="s">
        <v>537</v>
      </c>
      <c r="U768" t="str">
        <f t="shared" si="385"/>
        <v/>
      </c>
      <c r="V768" s="13"/>
    </row>
    <row r="769" spans="1:22" ht="13.2" customHeight="1" thickBot="1" x14ac:dyDescent="0.35">
      <c r="A769" s="38"/>
      <c r="B769" s="38"/>
      <c r="C769" s="38"/>
      <c r="D769" s="38"/>
      <c r="E769" s="38"/>
      <c r="F769" s="38"/>
      <c r="G769" s="39"/>
      <c r="H769" s="38"/>
      <c r="I769" s="38"/>
      <c r="J769" s="38"/>
      <c r="K769" s="38"/>
      <c r="L769" s="38"/>
      <c r="M769" s="38"/>
      <c r="N769" s="38"/>
      <c r="O769" s="40"/>
      <c r="P769" s="41" t="str">
        <f>IF(D$189="","",D$189)</f>
        <v/>
      </c>
      <c r="Q769" s="41" t="s">
        <v>815</v>
      </c>
      <c r="R769" s="41" t="s">
        <v>32</v>
      </c>
      <c r="S769" s="41" t="s">
        <v>537</v>
      </c>
      <c r="T769" s="41"/>
      <c r="U769" s="41" t="str">
        <f t="shared" si="388"/>
        <v/>
      </c>
      <c r="V769" s="13"/>
    </row>
  </sheetData>
  <mergeCells count="2">
    <mergeCell ref="M33:N33"/>
    <mergeCell ref="M35:N35"/>
  </mergeCells>
  <conditionalFormatting sqref="N22">
    <cfRule type="containsText" dxfId="101" priority="61" operator="containsText" text="INVALID">
      <formula>NOT(ISERROR(SEARCH("INVALID",N22)))</formula>
    </cfRule>
    <cfRule type="containsText" dxfId="100" priority="62" operator="containsText" text="VALID">
      <formula>NOT(ISERROR(SEARCH("VALID",N22)))</formula>
    </cfRule>
  </conditionalFormatting>
  <conditionalFormatting sqref="U594:U768 U402:U592 U210:U400 U19:U208 U2:U17">
    <cfRule type="containsText" dxfId="99" priority="60" operator="containsText" text="NO AMP">
      <formula>NOT(ISERROR(SEARCH("NO AMP",U2)))</formula>
    </cfRule>
  </conditionalFormatting>
  <conditionalFormatting sqref="V2:V769">
    <cfRule type="containsText" dxfId="98" priority="43" operator="containsText" text="Case 16">
      <formula>NOT(ISERROR(SEARCH("Case 16",V2)))</formula>
    </cfRule>
    <cfRule type="containsText" dxfId="97" priority="44" operator="containsText" text="Case 15">
      <formula>NOT(ISERROR(SEARCH("Case 15",V2)))</formula>
    </cfRule>
    <cfRule type="containsText" dxfId="96" priority="45" operator="containsText" text="Case 14">
      <formula>NOT(ISERROR(SEARCH("Case 14",V2)))</formula>
    </cfRule>
    <cfRule type="containsText" dxfId="95" priority="46" operator="containsText" text="Case 13">
      <formula>NOT(ISERROR(SEARCH("Case 13",V2)))</formula>
    </cfRule>
    <cfRule type="containsText" dxfId="94" priority="47" operator="containsText" text="Case 12">
      <formula>NOT(ISERROR(SEARCH("Case 12",V2)))</formula>
    </cfRule>
    <cfRule type="containsText" dxfId="93" priority="48" operator="containsText" text="Case 11">
      <formula>NOT(ISERROR(SEARCH("Case 11",V2)))</formula>
    </cfRule>
    <cfRule type="containsText" dxfId="92" priority="49" operator="containsText" text="Case 10">
      <formula>NOT(ISERROR(SEARCH("Case 10",V2)))</formula>
    </cfRule>
    <cfRule type="containsText" dxfId="91" priority="50" operator="containsText" text="Case 9">
      <formula>NOT(ISERROR(SEARCH("Case 9",V2)))</formula>
    </cfRule>
    <cfRule type="containsText" dxfId="90" priority="51" operator="containsText" text="Case 8">
      <formula>NOT(ISERROR(SEARCH("Case 8",V2)))</formula>
    </cfRule>
    <cfRule type="containsText" dxfId="89" priority="52" operator="containsText" text="Case 7">
      <formula>NOT(ISERROR(SEARCH("Case 7",V2)))</formula>
    </cfRule>
    <cfRule type="containsText" dxfId="88" priority="53" operator="containsText" text="Case 6">
      <formula>NOT(ISERROR(SEARCH("Case 6",V2)))</formula>
    </cfRule>
    <cfRule type="containsText" dxfId="87" priority="54" operator="containsText" text="Case 5">
      <formula>NOT(ISERROR(SEARCH("Case 5",V2)))</formula>
    </cfRule>
    <cfRule type="containsText" dxfId="86" priority="55" operator="containsText" text="Case 4">
      <formula>NOT(ISERROR(SEARCH("Case 4",V2)))</formula>
    </cfRule>
    <cfRule type="containsText" dxfId="85" priority="56" operator="containsText" text="Case 3">
      <formula>NOT(ISERROR(SEARCH("Case 3",V2)))</formula>
    </cfRule>
    <cfRule type="containsText" dxfId="84" priority="57" operator="containsText" text="Case 2">
      <formula>NOT(ISERROR(SEARCH("Case 2",V2)))</formula>
    </cfRule>
    <cfRule type="containsText" dxfId="83" priority="58" operator="containsText" text="Case 1">
      <formula>NOT(ISERROR(SEARCH("Case 1",V2)))</formula>
    </cfRule>
    <cfRule type="containsText" dxfId="82" priority="59" operator="containsText" text="Case 0">
      <formula>NOT(ISERROR(SEARCH("Case 0",V2)))</formula>
    </cfRule>
  </conditionalFormatting>
  <conditionalFormatting sqref="N29">
    <cfRule type="containsBlanks" dxfId="81" priority="28">
      <formula>LEN(TRIM(N29))=0</formula>
    </cfRule>
    <cfRule type="expression" dxfId="80" priority="63">
      <formula>COUNTIF($E$2:$E$189,"Pending")&gt;0</formula>
    </cfRule>
  </conditionalFormatting>
  <conditionalFormatting sqref="E2:E189">
    <cfRule type="containsText" dxfId="79" priority="36" operator="containsText" text="Pending">
      <formula>NOT(ISERROR(SEARCH("Pending",E2)))</formula>
    </cfRule>
    <cfRule type="containsText" dxfId="78" priority="37" operator="containsText" text="N1">
      <formula>NOT(ISERROR(SEARCH("N1",E2)))</formula>
    </cfRule>
    <cfRule type="containsText" dxfId="77" priority="38" operator="containsText" text="RR">
      <formula>NOT(ISERROR(SEARCH("RR",E2)))</formula>
    </cfRule>
    <cfRule type="containsText" dxfId="76" priority="39" operator="containsText" text="Inconclusive">
      <formula>NOT(ISERROR(SEARCH("Inconclusive",E2)))</formula>
    </cfRule>
    <cfRule type="containsText" dxfId="75" priority="41" operator="containsText" text="Positive">
      <formula>NOT(ISERROR(SEARCH("Positive",E2)))</formula>
    </cfRule>
  </conditionalFormatting>
  <conditionalFormatting sqref="D2:D189">
    <cfRule type="duplicateValues" dxfId="74" priority="42"/>
  </conditionalFormatting>
  <conditionalFormatting sqref="J2:J189">
    <cfRule type="notContainsBlanks" dxfId="73" priority="1">
      <formula>LEN(TRIM(J2))&gt;0</formula>
    </cfRule>
    <cfRule type="expression" dxfId="72" priority="27">
      <formula>OR(E2="No Result (N1)", E2="No Result (RR)")</formula>
    </cfRule>
  </conditionalFormatting>
  <conditionalFormatting sqref="N6">
    <cfRule type="containsBlanks" dxfId="71" priority="64">
      <formula>LEN(TRIM(N6))=0</formula>
    </cfRule>
  </conditionalFormatting>
  <conditionalFormatting sqref="N7:N11">
    <cfRule type="containsText" dxfId="70" priority="20" operator="containsText" text="Int.">
      <formula>NOT(ISERROR(SEARCH("Int.",N7)))</formula>
    </cfRule>
  </conditionalFormatting>
  <conditionalFormatting sqref="N8:N12">
    <cfRule type="expression" dxfId="69" priority="18">
      <formula>$N7="Int."</formula>
    </cfRule>
  </conditionalFormatting>
  <conditionalFormatting sqref="N12">
    <cfRule type="containsBlanks" dxfId="68" priority="19">
      <formula>LEN(TRIM(N12))=0</formula>
    </cfRule>
  </conditionalFormatting>
  <conditionalFormatting sqref="N11">
    <cfRule type="expression" dxfId="67" priority="17">
      <formula>ISBLANK($N$6)</formula>
    </cfRule>
  </conditionalFormatting>
  <conditionalFormatting sqref="T1">
    <cfRule type="expression" dxfId="66" priority="15">
      <formula>OR($N$13="Int.",$N$14="Int.")</formula>
    </cfRule>
    <cfRule type="containsText" dxfId="65" priority="16" operator="containsText" text="Cq Here">
      <formula>NOT(ISERROR(SEARCH("Cq Here",T1)))</formula>
    </cfRule>
  </conditionalFormatting>
  <conditionalFormatting sqref="N16">
    <cfRule type="expression" dxfId="64" priority="13">
      <formula>IFERROR(FIND("Pending",$N$29),0)&lt;1</formula>
    </cfRule>
    <cfRule type="containsBlanks" dxfId="63" priority="14">
      <formula>LEN(TRIM(N16))=0</formula>
    </cfRule>
  </conditionalFormatting>
  <conditionalFormatting sqref="G2:G189">
    <cfRule type="notContainsBlanks" dxfId="62" priority="11">
      <formula>LEN(TRIM(G2))&gt;0</formula>
    </cfRule>
    <cfRule type="expression" dxfId="61" priority="12">
      <formula>$E2="Pending"</formula>
    </cfRule>
  </conditionalFormatting>
  <conditionalFormatting sqref="H2:H189">
    <cfRule type="notContainsBlanks" dxfId="60" priority="9">
      <formula>LEN(TRIM(H2))&gt;0</formula>
    </cfRule>
    <cfRule type="expression" dxfId="59" priority="10">
      <formula>$G2&gt;1</formula>
    </cfRule>
  </conditionalFormatting>
  <conditionalFormatting sqref="I2:I189">
    <cfRule type="notContainsBlanks" dxfId="58" priority="7">
      <formula>LEN(TRIM(I2))&gt;0</formula>
    </cfRule>
    <cfRule type="expression" dxfId="57" priority="8">
      <formula>$G2&gt;1</formula>
    </cfRule>
  </conditionalFormatting>
  <conditionalFormatting sqref="N13:N14">
    <cfRule type="expression" dxfId="56" priority="2">
      <formula>AND($N$13=$N$14,$N$13&lt;&gt;"Int.",ISBLANK($N$13)=FALSE)</formula>
    </cfRule>
    <cfRule type="containsText" dxfId="55" priority="6" operator="containsText" text="Int.">
      <formula>NOT(ISERROR(SEARCH("Int.",N13)))</formula>
    </cfRule>
  </conditionalFormatting>
  <conditionalFormatting sqref="N13:N14">
    <cfRule type="expression" dxfId="54" priority="5">
      <formula>ISBLANK($N$12)</formula>
    </cfRule>
  </conditionalFormatting>
  <conditionalFormatting sqref="N15">
    <cfRule type="containsText" dxfId="53" priority="4" operator="containsText" text="Int.">
      <formula>NOT(ISERROR(SEARCH("Int.",N15)))</formula>
    </cfRule>
  </conditionalFormatting>
  <conditionalFormatting sqref="N15">
    <cfRule type="expression" dxfId="52" priority="3">
      <formula>$T$1="Cq"=FALSE</formula>
    </cfRule>
  </conditionalFormatting>
  <dataValidations count="9">
    <dataValidation type="list" allowBlank="1" showInputMessage="1" showErrorMessage="1" errorTitle="Action Failed" error="Please input YES, NO, NO*, or NO AMP. Please consult the protocol if necessary to review the definitions of these terms." sqref="U19 U21 U23 U25 U27 U29 U31 U33 U35 U37 U39 U41 U43 U45 U47 U49 U51 U53 U55 U57 U59 U61 U63 U65 U67 U69 U71 U73 U75 U77 U79 U81 U83 U85 U87 U89 U91 U93 U95 U97 U99 U101 U103 U105 U107 U109 U111 U113 U115 U117 U119 U121 U123 U125 U127 U129 U131 U133 U135 U137 U139 U141 U143 U145 U147 U149 U151 U153 U155 U157 U159 U161 U163 U165 U167 U169 U171 U173 U175 U177 U179 U181 U183 U185 U187 U189 U191 U193 U195 U197 U199 U201 U203 U205 U207 U209 U211 U213 U215 U217 U219 U221 U223 U225 U227 U229 U231 U233 U235 U237 U239 U241 U243 U245 U247 U249 U251 U253 U255 U257 U259 U261 U263 U265 U267 U269 U271 U273 U275 U277 U279 U281 U283 U285 U287 U289 U291 U293 U295 U297 U299 U301 U303 U305 U307 U309 U311 U313 U315 U317 U319 U321 U323 U325 U327 U329 U331 U333 U335 U337 U339 U341 U343 U345 U347 U349 U351 U353 U355 U357 U359 U361 U363 U365 U367 U369 U371 U373 U375 U377 U379 U381 U383 U385 U387 U389 U391 U393 U395 U397 U399 U401 U403 U405 U407 U409 U411 U413 U415 U417 U419 U421 U423 U425 U427 U429 U431 U433 U435 U437 U439 U441 U443 U445 U447 U449 U451 U453 U455 U457 U459 U461 U463 U465 U467 U469 U471 U473 U475 U477 U479 U481 U483 U485 U487 U489 U491 U493 U495 U497 U499 U501 U503 U505 U507 U509 U511 U513 U515 U517 U519 U521 U523 U525 U527 U529 U531 U533 U535 U537 U539 U541 U543 U545 U547 U549 U551 U553 U555 U557 U559 U561 U563 U565 U567 U569 U571 U573 U575 U577 U579 U581 U583 U585 U587 U589 U591 U593 U595 U597 U599 U601 U603 U605 U607 U609 U611 U613 U615 U617 U619 U621 U623 U625 U627 U629 U631 U633 U635 U637 U639 U641 U643 U645 U647 U649 U651 U653 U655 U657 U659 U661 U663 U665 U667 U669 U671 U673 U675 U677 U679 U681 U683 U685 U687 U689 U691 U693 U695 U697 U699 U701 U703 U705 U707 U709 U711 U713 U715 U717 U719 U721 U723 U725 U727 U729 U731 U733 U735 U737 U739 U741 U743 U745 U747 U749 U751 U753 U755 U757 U759 U761 U763 U765 U767 U769 U5 U7 U9 U15 U17 U11 U13 U3" xr:uid="{BCCF90CA-0511-4EE0-B321-C40ECA67FF23}">
      <formula1>"YES, NO, NO*, NO AMP"</formula1>
    </dataValidation>
    <dataValidation type="list" allowBlank="1" showInputMessage="1" showErrorMessage="1" errorTitle="Action Failed" error="Please input VALID, INVALID, or NO AMP. Please consult the protocol if necessary to review the definitions of these terms." sqref="U768 U20 U22 U24 U26 U28 U30 U32 U34 U36 U38 U40 U42 U44 U46 U48 U50 U52 U54 U56 U58 U60 U62 U64 U66 U68 U70 U72 U74 U76 U78 U80 U82 U84 U86 U88 U90 U92 U94 U96 U98 U100 U102 U104 U106 U108 U110 U112 U114 U116 U118 U120 U122 U124 U126 U128 U130 U132 U134 U136 U138 U140 U142 U144 U146 U148 U150 U152 U154 U156 U158 U160 U162 U164 U166 U168 U170 U172 U174 U176 U178 U180 U182 U184 U186 U188 U190 U192 U194 U196 U198 U200 U202 U204 U206 U208 U210 U212 U214 U216 U218 U220 U222 U224 U226 U228 U230 U232 U234 U236 U238 U240 U242 U244 U246 U248 U250 U252 U254 U256 U258 U260 U262 U264 U266 U268 U270 U272 U274 U276 U278 U280 U282 U284 U286 U288 U290 U292 U294 U296 U298 U300 U302 U304 U306 U308 U310 U312 U314 U316 U318 U320 U322 U324 U326 U328 U330 U332 U334 U336 U338 U340 U342 U344 U346 U348 U350 U352 U354 U356 U358 U360 U362 U364 U366 U368 U370 U372 U374 U376 U378 U380 U382 U384 U386 U388 U390 U392 U394 U396 U398 U400 U402 U404 U406 U408 U410 U412 U414 U416 U418 U420 U422 U424 U426 U428 U430 U432 U434 U436 U438 U440 U442 U444 U446 U448 U450 U452 U454 U456 U458 U460 U462 U464 U466 U468 U470 U472 U474 U476 U478 U480 U482 U484 U486 U488 U490 U492 U494 U496 U498 U500 U502 U504 U506 U508 U510 U512 U514 U516 U518 U520 U522 U524 U526 U528 U530 U532 U534 U536 U538 U540 U542 U544 U546 U548 U550 U552 U554 U556 U558 U560 U562 U564 U566 U568 U570 U572 U574 U576 U578 U580 U582 U584 U586 U588 U590 U592 U594 U596 U598 U600 U602 U604 U606 U608 U610 U612 U614 U616 U618 U620 U622 U624 U626 U628 U630 U632 U634 U636 U638 U640 U642 U644 U646 U648 U650 U652 U654 U656 U658 U660 U662 U664 U666 U668 U670 U672 U674 U676 U678 U680 U682 U684 U686 U688 U690 U692 U694 U696 U698 U700 U702 U704 U706 U708 U710 U712 U714 U716 U718 U720 U722 U724 U726 U728 U730 U732 U734 U736 U738 U740 U742 U744 U746 U748 U750 U752 U754 U756 U758 U760 U762 U764 U766 U18 U6 U8 U14 U16 U10 U12 U2 U4" xr:uid="{5FA127A2-59C7-4EA2-8DE7-0C2F1CB52FF1}">
      <formula1>"VALID, INVALID, NO AMP"</formula1>
    </dataValidation>
    <dataValidation type="textLength" allowBlank="1" showInputMessage="1" showErrorMessage="1" errorTitle="Action Failed" error="Rymedi jobs must be between 16 and 18 characters." sqref="N16" xr:uid="{9C74AA6F-52E8-4CC8-9263-B762D34D160C}">
      <formula1>16</formula1>
      <formula2>18</formula2>
    </dataValidation>
    <dataValidation type="textLength" showInputMessage="1" showErrorMessage="1" errorTitle="Action Failed" error="Valid initials should be between 2 and 4 characters." sqref="N13:N15 N7:N11" xr:uid="{5E2A6D82-4B74-4274-892F-1564EC2C7918}">
      <formula1>2</formula1>
      <formula2>4</formula2>
    </dataValidation>
    <dataValidation type="textLength" allowBlank="1" showInputMessage="1" showErrorMessage="1" errorTitle="Action Failed" error="A valid plate barcode should be between 8 and 16 characters." sqref="N6" xr:uid="{D8A3819F-05BE-4198-93DF-6BA8366FD07E}">
      <formula1>8</formula1>
      <formula2>16</formula2>
    </dataValidation>
    <dataValidation type="list" allowBlank="1" showInputMessage="1" showErrorMessage="1" errorTitle="Action Failed" error="Please select one of the options presented or simply leave this cell blank." sqref="H2:H189" xr:uid="{DCE9A15A-7CAF-4CB4-AF25-06582A8AB5E8}">
      <formula1>"RERUN, N1 RERUN"</formula1>
    </dataValidation>
    <dataValidation type="list" allowBlank="1" showInputMessage="1" showErrorMessage="1" errorTitle="Action Failed:" error="Please select one of the options presented or simply leave this cell blank. Selecting the &quot;1&quot; option is the same as leaving the cell blank." sqref="G2:G189" xr:uid="{4056F22C-7C2C-47E8-B315-27FE42D1EF81}">
      <formula1>"1,2,3"</formula1>
    </dataValidation>
    <dataValidation type="list" allowBlank="1" showInputMessage="1" showErrorMessage="1" errorTitle="Action Failed" error="Please select a valid thermocycler name" sqref="N12" xr:uid="{10262581-3F08-43EB-A86E-B9CA6B605DF1}">
      <formula1>"Ada,Barbara,Curie,Dorothy,Elizabeth,Frances,Gerty,Helen,Irene,Jennifer,Kitty,Linda"</formula1>
    </dataValidation>
    <dataValidation type="list" allowBlank="1" showInputMessage="1" showErrorMessage="1" errorTitle="Action Failed" error="Please select a valid robot name" sqref="N3" xr:uid="{3275E711-EBB1-45A9-AB8E-FCEDC6DBCD1B}">
      <formula1>"Arnie,Bubba,Cletus,Daryll,Elmer,Floyd,Gus,Homer,Ira,Jeb,Kirby,Larry,Manuel,Norbert"</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notContainsText" priority="29" operator="notContains" id="{3723C0A0-72F1-44B1-912A-E6F713BDCDB3}">
            <xm:f>ISERROR(SEARCH("Pending",N29))</xm:f>
            <xm:f>"Pending"</xm:f>
            <x14:dxf>
              <font>
                <color rgb="FF006100"/>
              </font>
              <fill>
                <patternFill>
                  <bgColor rgb="FFC6EFCE"/>
                </patternFill>
              </fill>
            </x14:dxf>
          </x14:cfRule>
          <xm:sqref>N29</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AB7DA-4349-49B0-BAE4-839B8E5D2CE9}">
  <sheetPr codeName="Sheet4"/>
  <dimension ref="A1:W769"/>
  <sheetViews>
    <sheetView zoomScaleNormal="100" workbookViewId="0">
      <pane ySplit="1" topLeftCell="A2" activePane="bottomLeft" state="frozen"/>
      <selection pane="bottomLeft" activeCell="D2" sqref="D2"/>
    </sheetView>
  </sheetViews>
  <sheetFormatPr defaultColWidth="8.88671875" defaultRowHeight="13.2" customHeight="1" x14ac:dyDescent="0.3"/>
  <cols>
    <col min="1" max="1" width="5.88671875" customWidth="1"/>
    <col min="2" max="2" width="11.33203125" customWidth="1"/>
    <col min="3" max="3" width="9.109375" customWidth="1"/>
    <col min="4" max="4" width="23.44140625" customWidth="1"/>
    <col min="5" max="5" width="14.88671875" customWidth="1"/>
    <col min="6" max="6" width="12.6640625" customWidth="1"/>
    <col min="7" max="7" width="7.109375" style="8" customWidth="1"/>
    <col min="8" max="9" width="12.44140625" customWidth="1"/>
    <col min="10" max="10" width="9.88671875" customWidth="1"/>
    <col min="11" max="11" width="7" customWidth="1"/>
    <col min="12" max="12" width="2.6640625" customWidth="1"/>
    <col min="13" max="14" width="14.33203125" customWidth="1"/>
    <col min="15" max="15" width="2.6640625" customWidth="1"/>
    <col min="16" max="16" width="23.44140625" customWidth="1"/>
    <col min="17" max="17" width="5.33203125" customWidth="1"/>
    <col min="18" max="18" width="13.109375" customWidth="1"/>
    <col min="19" max="19" width="13.88671875" customWidth="1"/>
    <col min="20" max="20" width="8.88671875" customWidth="1"/>
    <col min="21" max="21" width="14.44140625" customWidth="1"/>
    <col min="22" max="22" width="8.109375" style="42" customWidth="1"/>
  </cols>
  <sheetData>
    <row r="1" spans="1:23" s="6" customFormat="1" ht="13.2" customHeight="1" thickBot="1" x14ac:dyDescent="0.35">
      <c r="A1" s="2" t="s">
        <v>0</v>
      </c>
      <c r="B1" s="2" t="s">
        <v>1</v>
      </c>
      <c r="C1" s="2" t="s">
        <v>2</v>
      </c>
      <c r="D1" s="2" t="s">
        <v>3</v>
      </c>
      <c r="E1" s="2" t="s">
        <v>4</v>
      </c>
      <c r="F1" s="2" t="s">
        <v>5</v>
      </c>
      <c r="G1" s="3" t="s">
        <v>6</v>
      </c>
      <c r="H1" s="2" t="s">
        <v>7</v>
      </c>
      <c r="I1" s="2" t="s">
        <v>8</v>
      </c>
      <c r="J1" s="2" t="s">
        <v>9</v>
      </c>
      <c r="K1" s="2" t="s">
        <v>10</v>
      </c>
      <c r="L1" s="4"/>
      <c r="M1" s="3" t="s">
        <v>11</v>
      </c>
      <c r="N1" s="3" t="s">
        <v>12</v>
      </c>
      <c r="O1" s="4"/>
      <c r="P1" s="2" t="s">
        <v>13</v>
      </c>
      <c r="Q1" s="2" t="s">
        <v>14</v>
      </c>
      <c r="R1" s="2" t="s">
        <v>15</v>
      </c>
      <c r="S1" s="2" t="s">
        <v>1</v>
      </c>
      <c r="T1" s="2" t="s">
        <v>816</v>
      </c>
      <c r="U1" s="2" t="s">
        <v>17</v>
      </c>
      <c r="V1" s="5" t="s">
        <v>18</v>
      </c>
    </row>
    <row r="2" spans="1:23" ht="13.2" customHeight="1" x14ac:dyDescent="0.3">
      <c r="A2">
        <v>1</v>
      </c>
      <c r="B2" t="s">
        <v>19</v>
      </c>
      <c r="C2" t="s">
        <v>20</v>
      </c>
      <c r="D2" s="7"/>
      <c r="E2" t="str">
        <f t="shared" ref="E2:E65" si="0">IF(LEN(F2)=0,"",IF(ISBLANK(D2),"",IF(F2="INCONCLUSIVE","Inconclusive",IF(F2="NEGATIVE","Negative",IF(F2="POSITIVE","Positive",IF(F2="RERUN",IF(G2=1,"No Result (RR)",IF(G2=2,IF(H2="RERUN","Inconclusive",IF(H2="N1 RERUN","No Result (RR)","Pending")),IF(G2=3,IF(H2="RERUN","Inconclusive",IF(H2="N1 RERUN","Inconclusive","Pending")),"Pending"))),IF(F2="N1 RERUN",IF(G2=1,"No Result (N1)",IF(G2=2,IF(H2="RERUN","No Result (N1)",IF(H2="N1 RERUN","Positive","Pending")),IF(G2=3,IF(H2="RERUN","Inconclusive",IF(H2="N1 RERUN","Positive","Pending")),"Pending"))))))))))</f>
        <v/>
      </c>
      <c r="F2" t="str">
        <f>IF(OR(D2="Empty",ISBLANK(D2)),"",IF(_xlfn.XLOOKUP(B2,S$18:S$769,V$18:V$769,"Null",0,1)="Case 0","INCONCLUSIVE",IF(OR(_xlfn.XLOOKUP(B2,S$18:S$769,V$18:V$769,"Null",0,1)="Case 1",_xlfn.XLOOKUP(B2,S$18:S$769,V$18:V$769,"Null",0,1)="Case 5",_xlfn.XLOOKUP(B2,S$18:S$769,V$18:V$769,"Null",0,1)="Case 9", _xlfn.XLOOKUP(B2,S$18:S$769,V$18:V$769,"Null",0,1)="Case 13"),"POSITIVE",IF(OR(_xlfn.XLOOKUP(B2,S$18:S$769,V$18:V$769,"Null",0,1)="Case 2",_xlfn.XLOOKUP(B2,S$18:S$769,V$18:V$769,"Null",0,1)="Case 3",_xlfn.XLOOKUP(B2,S$18:S$769,V$18:V$769,"Null",0,1)="Case 6",_xlfn.XLOOKUP(B2,S$18:S$769,V$18:V$769,"Null",0,1)="Case 11",_xlfn.XLOOKUP(B2,S$18:S$769,V$18:V$769,"Null",0,1)="Case 7",_xlfn.XLOOKUP(B2,S$18:S$769,V$18:V$769,"Null",0,1)="Case 10",_xlfn.XLOOKUP(B2,S$18:S$769,V$18:V$769,"Null",0,1)="Case 14",_xlfn.XLOOKUP(B2,S$18:S$769,V$18:V$769,"Null",0,1)="Case 15"),"N1 RERUN",IF(OR(_xlfn.XLOOKUP(B2,S$18:S$769,V$18:V$769,"Null",0,1)="Case 4",_xlfn.XLOOKUP(B2,S$18:S$769,V$18:V$769,"Null",0,1)="Case 8",_xlfn.XLOOKUP(B2,S$18:S$769,V$18:V$769,"Null",0,1)="Case 12"),"NEGATIVE",IF(_xlfn.XLOOKUP(B2,S$18:S$769,V$18:V$769,"Null",0,1)="Case 16","RERUN",""))))))</f>
        <v/>
      </c>
      <c r="K2" s="9"/>
      <c r="L2" s="10" t="s">
        <v>21</v>
      </c>
      <c r="M2" t="s">
        <v>22</v>
      </c>
      <c r="N2" s="11">
        <f>'Plate 1'!N2</f>
        <v>44564</v>
      </c>
      <c r="O2" s="12"/>
      <c r="P2" t="s">
        <v>23</v>
      </c>
      <c r="Q2" t="s">
        <v>24</v>
      </c>
      <c r="R2" t="s">
        <v>25</v>
      </c>
      <c r="S2" t="s">
        <v>26</v>
      </c>
      <c r="U2" t="str">
        <f>IF($T$1&lt;&gt;"Cq","",IF(T2="","INVALID",IF(T2&lt;33,"VALID","INVALID")))</f>
        <v/>
      </c>
      <c r="V2" s="13" t="str">
        <f t="shared" ref="V2" si="1">IF(OR($N$15="Int.",ISBLANK($N$15)),"",IF(AND(U3="NO*",U5="NO*"),"Case 0",IF(U2="VALID",IF(U4="VALID",IF(U3="YES",IF(U5="YES","Case 1","Case 2"),IF(U5="YES","Case 3","Case 4")),IF(U3="YES",IF(U5="YES","Case 5","Case 6"),IF(U5="YES","Case 7","Case 8"))),IF(U4="VALID",IF(U3="YES",IF(U5="YES","Case 9","Case 10"),IF(U5="YES","Case 11","Case 12")),IF(U3="YES",IF(U5="YES","Case 13","Case 14"),IF(U5="YES","Case 15","Case 16"))))))</f>
        <v/>
      </c>
    </row>
    <row r="3" spans="1:23" ht="13.2" customHeight="1" x14ac:dyDescent="0.3">
      <c r="A3">
        <v>1</v>
      </c>
      <c r="B3" t="s">
        <v>27</v>
      </c>
      <c r="C3" t="s">
        <v>28</v>
      </c>
      <c r="E3" t="str">
        <f t="shared" si="0"/>
        <v/>
      </c>
      <c r="F3" t="str">
        <f t="shared" ref="F3:F66" si="2">IF(OR(D3="Empty",ISBLANK(D3)),"",IF(_xlfn.XLOOKUP(B3,S$18:S$769,V$18:V$769,"Null",0,1)="Case 0","INCONCLUSIVE",IF(OR(_xlfn.XLOOKUP(B3,S$18:S$769,V$18:V$769,"Null",0,1)="Case 1",_xlfn.XLOOKUP(B3,S$18:S$769,V$18:V$769,"Null",0,1)="Case 5",_xlfn.XLOOKUP(B3,S$18:S$769,V$18:V$769,"Null",0,1)="Case 9", _xlfn.XLOOKUP(B3,S$18:S$769,V$18:V$769,"Null",0,1)="Case 13"),"POSITIVE",IF(OR(_xlfn.XLOOKUP(B3,S$18:S$769,V$18:V$769,"Null",0,1)="Case 2",_xlfn.XLOOKUP(B3,S$18:S$769,V$18:V$769,"Null",0,1)="Case 3",_xlfn.XLOOKUP(B3,S$18:S$769,V$18:V$769,"Null",0,1)="Case 6",_xlfn.XLOOKUP(B3,S$18:S$769,V$18:V$769,"Null",0,1)="Case 11",_xlfn.XLOOKUP(B3,S$18:S$769,V$18:V$769,"Null",0,1)="Case 7",_xlfn.XLOOKUP(B3,S$18:S$769,V$18:V$769,"Null",0,1)="Case 10",_xlfn.XLOOKUP(B3,S$18:S$769,V$18:V$769,"Null",0,1)="Case 14",_xlfn.XLOOKUP(B3,S$18:S$769,V$18:V$769,"Null",0,1)="Case 15"),"N1 RERUN",IF(OR(_xlfn.XLOOKUP(B3,S$18:S$769,V$18:V$769,"Null",0,1)="Case 4",_xlfn.XLOOKUP(B3,S$18:S$769,V$18:V$769,"Null",0,1)="Case 8",_xlfn.XLOOKUP(B3,S$18:S$769,V$18:V$769,"Null",0,1)="Case 12"),"NEGATIVE",IF(_xlfn.XLOOKUP(B3,S$18:S$769,V$18:V$769,"Null",0,1)="Case 16","RERUN",""))))))</f>
        <v/>
      </c>
      <c r="K3" s="9"/>
      <c r="L3" s="10" t="s">
        <v>29</v>
      </c>
      <c r="M3" t="s">
        <v>30</v>
      </c>
      <c r="N3" s="8" t="str">
        <f>'Plate 1'!N3</f>
        <v>Arnie</v>
      </c>
      <c r="O3" s="14"/>
      <c r="P3" t="s">
        <v>23</v>
      </c>
      <c r="Q3" t="s">
        <v>24</v>
      </c>
      <c r="R3" t="s">
        <v>32</v>
      </c>
      <c r="S3" t="s">
        <v>26</v>
      </c>
      <c r="U3" t="str">
        <f>IF($T$1&lt;&gt;"Cq","",IF(T3="","NO",IF(T3&lt;33,"YES","NO*")))</f>
        <v/>
      </c>
      <c r="V3" s="13"/>
    </row>
    <row r="4" spans="1:23" ht="13.2" customHeight="1" x14ac:dyDescent="0.3">
      <c r="A4">
        <v>1</v>
      </c>
      <c r="B4" t="s">
        <v>33</v>
      </c>
      <c r="C4" t="s">
        <v>34</v>
      </c>
      <c r="E4" t="str">
        <f t="shared" si="0"/>
        <v/>
      </c>
      <c r="F4" t="str">
        <f t="shared" si="2"/>
        <v/>
      </c>
      <c r="K4" s="9"/>
      <c r="L4" s="10" t="s">
        <v>35</v>
      </c>
      <c r="M4" t="s">
        <v>36</v>
      </c>
      <c r="N4" s="8">
        <f ca="1">_xlfn.SHEET()</f>
        <v>7</v>
      </c>
      <c r="O4" s="14"/>
      <c r="P4" t="s">
        <v>23</v>
      </c>
      <c r="Q4" t="s">
        <v>37</v>
      </c>
      <c r="R4" t="s">
        <v>25</v>
      </c>
      <c r="S4" t="s">
        <v>26</v>
      </c>
      <c r="U4" t="str">
        <f>IF($T$1&lt;&gt;"Cq","",IF(T4="","INVALID",IF(T4&lt;33,"VALID","INVALID")))</f>
        <v/>
      </c>
      <c r="V4" s="13"/>
    </row>
    <row r="5" spans="1:23" ht="13.2" customHeight="1" x14ac:dyDescent="0.3">
      <c r="A5">
        <v>1</v>
      </c>
      <c r="B5" t="s">
        <v>38</v>
      </c>
      <c r="C5" t="s">
        <v>39</v>
      </c>
      <c r="E5" t="str">
        <f t="shared" si="0"/>
        <v/>
      </c>
      <c r="F5" t="str">
        <f t="shared" si="2"/>
        <v/>
      </c>
      <c r="K5" s="9"/>
      <c r="L5" s="10" t="s">
        <v>40</v>
      </c>
      <c r="N5" s="8"/>
      <c r="O5" s="14"/>
      <c r="P5" t="s">
        <v>23</v>
      </c>
      <c r="Q5" t="s">
        <v>37</v>
      </c>
      <c r="R5" t="s">
        <v>32</v>
      </c>
      <c r="S5" t="s">
        <v>26</v>
      </c>
      <c r="U5" t="str">
        <f>IF($T$1&lt;&gt;"Cq","",IF(T5="","NO",IF(T5&lt;33,"YES","NO*")))</f>
        <v/>
      </c>
      <c r="V5" s="13"/>
    </row>
    <row r="6" spans="1:23" ht="13.2" customHeight="1" x14ac:dyDescent="0.3">
      <c r="A6">
        <v>1</v>
      </c>
      <c r="B6" t="s">
        <v>41</v>
      </c>
      <c r="C6" t="s">
        <v>42</v>
      </c>
      <c r="E6" t="str">
        <f t="shared" si="0"/>
        <v/>
      </c>
      <c r="F6" t="str">
        <f t="shared" si="2"/>
        <v/>
      </c>
      <c r="K6" s="9"/>
      <c r="L6" s="10" t="s">
        <v>43</v>
      </c>
      <c r="M6" s="15" t="s">
        <v>44</v>
      </c>
      <c r="N6" s="16"/>
      <c r="O6" s="14"/>
      <c r="P6" t="s">
        <v>23</v>
      </c>
      <c r="Q6" t="s">
        <v>46</v>
      </c>
      <c r="R6" t="s">
        <v>25</v>
      </c>
      <c r="S6" t="s">
        <v>47</v>
      </c>
      <c r="U6" t="str">
        <f>IF($T$1&lt;&gt;"Cq","",IF(T6="","INVALID",IF(T6&lt;33,"VALID","INVALID")))</f>
        <v/>
      </c>
      <c r="V6" s="13" t="str">
        <f>IF(OR($N$15="Int.",ISBLANK($N$15)),"",IF(AND(U7="NO*",U9="NO*"),"Case 0",IF(U6="VALID",IF(U8="VALID",IF(U7="YES",IF(U9="YES","Case 1","Case 2"),IF(U9="YES","Case 3","Case 4")),IF(U7="YES",IF(U9="YES","Case 5","Case 6"),IF(U9="YES","Case 7","Case 8"))),IF(U8="VALID",IF(U7="YES",IF(U9="YES","Case 9","Case 10"),IF(U9="YES","Case 11","Case 12")),IF(U7="YES",IF(U9="YES","Case 13","Case 14"),IF(U9="YES","Case 15","Case 16"))))))</f>
        <v/>
      </c>
    </row>
    <row r="7" spans="1:23" ht="13.2" customHeight="1" x14ac:dyDescent="0.3">
      <c r="A7">
        <v>1</v>
      </c>
      <c r="B7" t="s">
        <v>48</v>
      </c>
      <c r="C7" t="s">
        <v>49</v>
      </c>
      <c r="E7" t="str">
        <f t="shared" si="0"/>
        <v/>
      </c>
      <c r="F7" t="str">
        <f t="shared" si="2"/>
        <v/>
      </c>
      <c r="K7" s="9"/>
      <c r="L7" s="10" t="s">
        <v>50</v>
      </c>
      <c r="M7" s="15" t="s">
        <v>51</v>
      </c>
      <c r="N7" s="16" t="s">
        <v>817</v>
      </c>
      <c r="O7" s="14"/>
      <c r="P7" t="s">
        <v>23</v>
      </c>
      <c r="Q7" t="s">
        <v>46</v>
      </c>
      <c r="R7" t="s">
        <v>32</v>
      </c>
      <c r="S7" t="s">
        <v>47</v>
      </c>
      <c r="U7" t="str">
        <f>IF($T$1&lt;&gt;"Cq","",IF(T7="","NO",IF(T7&lt;33,"YES","NO*")))</f>
        <v/>
      </c>
      <c r="V7" s="13"/>
    </row>
    <row r="8" spans="1:23" ht="13.2" customHeight="1" x14ac:dyDescent="0.3">
      <c r="A8">
        <v>2</v>
      </c>
      <c r="B8" t="s">
        <v>53</v>
      </c>
      <c r="C8" t="s">
        <v>20</v>
      </c>
      <c r="E8" t="str">
        <f t="shared" si="0"/>
        <v/>
      </c>
      <c r="F8" t="str">
        <f t="shared" si="2"/>
        <v/>
      </c>
      <c r="K8" s="9"/>
      <c r="L8" s="10" t="s">
        <v>54</v>
      </c>
      <c r="M8" s="15" t="s">
        <v>55</v>
      </c>
      <c r="N8" s="16" t="s">
        <v>817</v>
      </c>
      <c r="O8" s="14"/>
      <c r="P8" t="s">
        <v>23</v>
      </c>
      <c r="Q8" t="s">
        <v>57</v>
      </c>
      <c r="R8" t="s">
        <v>25</v>
      </c>
      <c r="S8" t="s">
        <v>47</v>
      </c>
      <c r="U8" t="str">
        <f>IF($T$1&lt;&gt;"Cq","",IF(T8="","INVALID",IF(T8&lt;33,"VALID","INVALID")))</f>
        <v/>
      </c>
      <c r="V8" s="13"/>
    </row>
    <row r="9" spans="1:23" ht="13.2" customHeight="1" x14ac:dyDescent="0.3">
      <c r="A9">
        <v>2</v>
      </c>
      <c r="B9" t="s">
        <v>58</v>
      </c>
      <c r="C9" t="s">
        <v>28</v>
      </c>
      <c r="E9" t="str">
        <f t="shared" si="0"/>
        <v/>
      </c>
      <c r="F9" t="str">
        <f t="shared" si="2"/>
        <v/>
      </c>
      <c r="K9" s="9"/>
      <c r="L9" s="10" t="s">
        <v>59</v>
      </c>
      <c r="M9" s="15" t="s">
        <v>60</v>
      </c>
      <c r="N9" s="16" t="s">
        <v>817</v>
      </c>
      <c r="O9" s="14"/>
      <c r="P9" t="s">
        <v>23</v>
      </c>
      <c r="Q9" t="s">
        <v>57</v>
      </c>
      <c r="R9" t="s">
        <v>32</v>
      </c>
      <c r="S9" t="s">
        <v>47</v>
      </c>
      <c r="U9" t="str">
        <f>IF($T$1&lt;&gt;"Cq","",IF(T9="","NO",IF(T9&lt;33,"YES","NO*")))</f>
        <v/>
      </c>
      <c r="V9" s="13"/>
    </row>
    <row r="10" spans="1:23" ht="13.2" customHeight="1" x14ac:dyDescent="0.3">
      <c r="A10">
        <v>2</v>
      </c>
      <c r="B10" t="s">
        <v>62</v>
      </c>
      <c r="C10" t="s">
        <v>34</v>
      </c>
      <c r="E10" t="str">
        <f t="shared" si="0"/>
        <v/>
      </c>
      <c r="F10" t="str">
        <f t="shared" si="2"/>
        <v/>
      </c>
      <c r="K10" s="9"/>
      <c r="L10" s="10" t="s">
        <v>63</v>
      </c>
      <c r="M10" s="15" t="s">
        <v>64</v>
      </c>
      <c r="N10" s="16" t="s">
        <v>817</v>
      </c>
      <c r="O10" s="14"/>
      <c r="P10" t="s">
        <v>23</v>
      </c>
      <c r="Q10" t="s">
        <v>66</v>
      </c>
      <c r="R10" t="s">
        <v>25</v>
      </c>
      <c r="S10" t="s">
        <v>67</v>
      </c>
      <c r="U10" t="str">
        <f>IF($T$1&lt;&gt;"Cq","",IF(T10="","INVALID",IF(T10&lt;33,"VALID","INVALID")))</f>
        <v/>
      </c>
      <c r="V10" s="13" t="str">
        <f t="shared" ref="V10" si="3">IF(OR($N$15="Int.",ISBLANK($N$15)),"",IF(AND(U11="NO*",U13="NO*"),"Case 0",IF(U10="VALID",IF(U12="VALID",IF(U11="YES",IF(U13="YES","Case 1","Case 2"),IF(U13="YES","Case 3","Case 4")),IF(U11="YES",IF(U13="YES","Case 5","Case 6"),IF(U13="YES","Case 7","Case 8"))),IF(U12="VALID",IF(U11="YES",IF(U13="YES","Case 9","Case 10"),IF(U13="YES","Case 11","Case 12")),IF(U11="YES",IF(U13="YES","Case 13","Case 14"),IF(U13="YES","Case 15","Case 16"))))))</f>
        <v/>
      </c>
    </row>
    <row r="11" spans="1:23" ht="13.2" customHeight="1" x14ac:dyDescent="0.3">
      <c r="A11">
        <v>2</v>
      </c>
      <c r="B11" t="s">
        <v>68</v>
      </c>
      <c r="C11" t="s">
        <v>39</v>
      </c>
      <c r="E11" t="str">
        <f t="shared" si="0"/>
        <v/>
      </c>
      <c r="F11" t="str">
        <f>IF(OR(D11="Empty",ISBLANK(D11)),"",IF(_xlfn.XLOOKUP(B11,S$18:S$769,V$18:V$769,"Null",0,1)="Case 0","INCONCLUSIVE",IF(OR(_xlfn.XLOOKUP(B11,S$18:S$769,V$18:V$769,"Null",0,1)="Case 1",_xlfn.XLOOKUP(B11,S$18:S$769,V$18:V$769,"Null",0,1)="Case 5",_xlfn.XLOOKUP(B11,S$18:S$769,V$18:V$769,"Null",0,1)="Case 9", _xlfn.XLOOKUP(B11,S$18:S$769,V$18:V$769,"Null",0,1)="Case 13"),"POSITIVE",IF(OR(_xlfn.XLOOKUP(B11,S$18:S$769,V$18:V$769,"Null",0,1)="Case 2",_xlfn.XLOOKUP(B11,S$18:S$769,V$18:V$769,"Null",0,1)="Case 3",_xlfn.XLOOKUP(B11,S$18:S$769,V$18:V$769,"Null",0,1)="Case 6",_xlfn.XLOOKUP(B11,S$18:S$769,V$18:V$769,"Null",0,1)="Case 11",_xlfn.XLOOKUP(B11,S$18:S$769,V$18:V$769,"Null",0,1)="Case 7",_xlfn.XLOOKUP(B11,S$18:S$769,V$18:V$769,"Null",0,1)="Case 10",_xlfn.XLOOKUP(B11,S$18:S$769,V$18:V$769,"Null",0,1)="Case 14",_xlfn.XLOOKUP(B11,S$18:S$769,V$18:V$769,"Null",0,1)="Case 15"),"N1 RERUN",IF(OR(_xlfn.XLOOKUP(B11,S$18:S$769,V$18:V$769,"Null",0,1)="Case 4",_xlfn.XLOOKUP(B11,S$18:S$769,V$18:V$769,"Null",0,1)="Case 8",_xlfn.XLOOKUP(B11,S$18:S$769,V$18:V$769,"Null",0,1)="Case 12"),"NEGATIVE",IF(_xlfn.XLOOKUP(B11,S$18:S$769,V$18:V$769,"Null",0,1)="Case 16","RERUN",""))))))</f>
        <v/>
      </c>
      <c r="K11" s="9"/>
      <c r="L11" s="10" t="s">
        <v>69</v>
      </c>
      <c r="M11" s="15" t="s">
        <v>70</v>
      </c>
      <c r="N11" s="16" t="s">
        <v>817</v>
      </c>
      <c r="O11" s="14"/>
      <c r="P11" t="s">
        <v>23</v>
      </c>
      <c r="Q11" t="s">
        <v>66</v>
      </c>
      <c r="R11" t="s">
        <v>32</v>
      </c>
      <c r="S11" t="s">
        <v>67</v>
      </c>
      <c r="U11" t="str">
        <f>IF($T$1&lt;&gt;"Cq","",IF(T11="","NO",IF(T11&lt;33,"YES","NO*")))</f>
        <v/>
      </c>
      <c r="V11" s="13"/>
    </row>
    <row r="12" spans="1:23" ht="13.2" customHeight="1" x14ac:dyDescent="0.3">
      <c r="A12">
        <v>2</v>
      </c>
      <c r="B12" t="s">
        <v>72</v>
      </c>
      <c r="C12" t="s">
        <v>42</v>
      </c>
      <c r="E12" t="str">
        <f t="shared" si="0"/>
        <v/>
      </c>
      <c r="F12" t="str">
        <f t="shared" si="2"/>
        <v/>
      </c>
      <c r="K12" s="9"/>
      <c r="L12" s="10" t="s">
        <v>73</v>
      </c>
      <c r="M12" s="15" t="s">
        <v>74</v>
      </c>
      <c r="N12" s="8"/>
      <c r="O12" s="14"/>
      <c r="P12" t="s">
        <v>23</v>
      </c>
      <c r="Q12" t="s">
        <v>76</v>
      </c>
      <c r="R12" t="s">
        <v>25</v>
      </c>
      <c r="S12" t="s">
        <v>67</v>
      </c>
      <c r="U12" t="str">
        <f>IF($T$1&lt;&gt;"Cq","",IF(T12="","INVALID",IF(T12&lt;33,"VALID","INVALID")))</f>
        <v/>
      </c>
      <c r="V12" s="13"/>
    </row>
    <row r="13" spans="1:23" ht="13.2" customHeight="1" x14ac:dyDescent="0.3">
      <c r="A13">
        <v>2</v>
      </c>
      <c r="B13" t="s">
        <v>77</v>
      </c>
      <c r="C13" t="s">
        <v>49</v>
      </c>
      <c r="E13" t="str">
        <f t="shared" si="0"/>
        <v/>
      </c>
      <c r="F13" t="str">
        <f t="shared" si="2"/>
        <v/>
      </c>
      <c r="K13" s="9"/>
      <c r="L13" s="10" t="s">
        <v>78</v>
      </c>
      <c r="M13" s="15" t="s">
        <v>79</v>
      </c>
      <c r="N13" s="16" t="s">
        <v>817</v>
      </c>
      <c r="O13" s="14"/>
      <c r="P13" t="s">
        <v>23</v>
      </c>
      <c r="Q13" t="s">
        <v>76</v>
      </c>
      <c r="R13" t="s">
        <v>32</v>
      </c>
      <c r="S13" t="s">
        <v>67</v>
      </c>
      <c r="U13" t="str">
        <f>IF($T$1&lt;&gt;"Cq","",IF(T13="","NO",IF(T13&lt;33,"YES","NO*")))</f>
        <v/>
      </c>
      <c r="V13" s="13"/>
    </row>
    <row r="14" spans="1:23" ht="13.2" customHeight="1" x14ac:dyDescent="0.3">
      <c r="A14">
        <v>4</v>
      </c>
      <c r="B14" t="s">
        <v>81</v>
      </c>
      <c r="C14" t="s">
        <v>20</v>
      </c>
      <c r="E14" t="str">
        <f t="shared" si="0"/>
        <v/>
      </c>
      <c r="F14" t="str">
        <f t="shared" si="2"/>
        <v/>
      </c>
      <c r="K14" s="9"/>
      <c r="L14" s="10" t="s">
        <v>82</v>
      </c>
      <c r="M14" s="15" t="s">
        <v>83</v>
      </c>
      <c r="N14" s="16" t="s">
        <v>817</v>
      </c>
      <c r="O14" s="14"/>
      <c r="P14" t="s">
        <v>23</v>
      </c>
      <c r="Q14" t="s">
        <v>85</v>
      </c>
      <c r="R14" t="s">
        <v>25</v>
      </c>
      <c r="S14" t="s">
        <v>86</v>
      </c>
      <c r="U14" s="17" t="str">
        <f>IF($T$1&lt;&gt;"Cq","",IF(T14="","INVALID",IF(AND(T14&lt;28,T14&gt;=22),"VALID","INVALID")))</f>
        <v/>
      </c>
      <c r="V14" s="13" t="str">
        <f t="shared" ref="V14" si="4">IF(OR($N$15="Int.",ISBLANK($N$15)),"",IF(AND(U15="NO*",U17="NO*"),"Case 0",IF(U14="VALID",IF(U16="VALID",IF(U15="YES",IF(U17="YES","Case 1","Case 2"),IF(U17="YES","Case 3","Case 4")),IF(U15="YES",IF(U17="YES","Case 5","Case 6"),IF(U17="YES","Case 7","Case 8"))),IF(U16="VALID",IF(U15="YES",IF(U17="YES","Case 9","Case 10"),IF(U17="YES","Case 11","Case 12")),IF(U15="YES",IF(U17="YES","Case 13","Case 14"),IF(U17="YES","Case 15","Case 16"))))))</f>
        <v/>
      </c>
    </row>
    <row r="15" spans="1:23" ht="13.2" customHeight="1" x14ac:dyDescent="0.3">
      <c r="A15">
        <v>4</v>
      </c>
      <c r="B15" t="s">
        <v>87</v>
      </c>
      <c r="C15" t="s">
        <v>28</v>
      </c>
      <c r="E15" t="str">
        <f t="shared" si="0"/>
        <v/>
      </c>
      <c r="F15" t="str">
        <f t="shared" si="2"/>
        <v/>
      </c>
      <c r="K15" s="9"/>
      <c r="L15" s="10" t="s">
        <v>88</v>
      </c>
      <c r="M15" s="18" t="str">
        <f>IF(_xlfn.TEXTJOIN(" ",FALSE,TEXT(COUNTIF(U6:U769,"NO AMP"), "#"),"No Amps")=" No Amps", "0 No Amps", _xlfn.TEXTJOIN(" ",FALSE,TEXT(COUNTIF(U6:U769,"NO AMP"), "#"),"No Amps"))</f>
        <v>0 No Amps</v>
      </c>
      <c r="N15" s="19" t="s">
        <v>817</v>
      </c>
      <c r="O15" s="14"/>
      <c r="P15" t="s">
        <v>23</v>
      </c>
      <c r="Q15" t="s">
        <v>85</v>
      </c>
      <c r="R15" t="s">
        <v>32</v>
      </c>
      <c r="S15" t="s">
        <v>86</v>
      </c>
      <c r="U15" s="17" t="str">
        <f>IF($T$1&lt;&gt;"Cq","",IF(T15="","NO",IF(AND(T15&lt;28,T15&gt;=22),"YES","NO")))</f>
        <v/>
      </c>
      <c r="V15" s="13"/>
    </row>
    <row r="16" spans="1:23" ht="13.2" customHeight="1" x14ac:dyDescent="0.3">
      <c r="A16">
        <v>4</v>
      </c>
      <c r="B16" t="s">
        <v>89</v>
      </c>
      <c r="C16" t="s">
        <v>34</v>
      </c>
      <c r="E16" t="str">
        <f t="shared" si="0"/>
        <v/>
      </c>
      <c r="F16" t="str">
        <f t="shared" si="2"/>
        <v/>
      </c>
      <c r="K16" s="9"/>
      <c r="L16" s="10" t="s">
        <v>90</v>
      </c>
      <c r="M16" s="15" t="s">
        <v>91</v>
      </c>
      <c r="N16" s="8"/>
      <c r="O16" s="14"/>
      <c r="P16" t="s">
        <v>23</v>
      </c>
      <c r="Q16" t="s">
        <v>92</v>
      </c>
      <c r="R16" t="s">
        <v>25</v>
      </c>
      <c r="S16" t="s">
        <v>86</v>
      </c>
      <c r="U16" s="17" t="str">
        <f>IF($T$1&lt;&gt;"Cq","",IF(T16="","INVALID",IF(AND(T16&lt;28,T16&gt;=22),"VALID","INVALID")))</f>
        <v/>
      </c>
      <c r="V16" s="13"/>
      <c r="W16" s="20"/>
    </row>
    <row r="17" spans="1:22" ht="13.2" customHeight="1" x14ac:dyDescent="0.3">
      <c r="A17">
        <v>4</v>
      </c>
      <c r="B17" t="s">
        <v>93</v>
      </c>
      <c r="C17" t="s">
        <v>39</v>
      </c>
      <c r="E17" t="str">
        <f t="shared" si="0"/>
        <v/>
      </c>
      <c r="F17" t="str">
        <f t="shared" si="2"/>
        <v/>
      </c>
      <c r="K17" s="9"/>
      <c r="L17" s="10" t="s">
        <v>94</v>
      </c>
      <c r="N17" s="6"/>
      <c r="O17" s="14"/>
      <c r="P17" s="21" t="s">
        <v>23</v>
      </c>
      <c r="Q17" s="21" t="s">
        <v>92</v>
      </c>
      <c r="R17" s="21" t="s">
        <v>32</v>
      </c>
      <c r="S17" s="21" t="s">
        <v>86</v>
      </c>
      <c r="T17" s="21"/>
      <c r="U17" s="17" t="str">
        <f>IF($T$1&lt;&gt;"Cq","",IF(T17="","NO",IF(AND(T17&lt;28,T17&gt;=22),"YES","NO")))</f>
        <v/>
      </c>
      <c r="V17" s="13"/>
    </row>
    <row r="18" spans="1:22" ht="13.2" customHeight="1" x14ac:dyDescent="0.3">
      <c r="A18">
        <v>4</v>
      </c>
      <c r="B18" t="s">
        <v>95</v>
      </c>
      <c r="C18" t="s">
        <v>42</v>
      </c>
      <c r="E18" t="str">
        <f t="shared" si="0"/>
        <v/>
      </c>
      <c r="F18" t="str">
        <f t="shared" si="2"/>
        <v/>
      </c>
      <c r="K18" s="9"/>
      <c r="L18" s="10" t="s">
        <v>96</v>
      </c>
      <c r="M18" t="s">
        <v>97</v>
      </c>
      <c r="N18" s="22" t="str">
        <f>IF(OR($N$15="Int.",ISBLANK($N$15)),"",IF(OR(V6="Case 1",V6="Case 2",V6="Case 3",V6="Case 5",V6="Case 6",V6="Case 9",V6="Case 11"),"PASS","FAIL"))</f>
        <v/>
      </c>
      <c r="O18" s="14"/>
      <c r="P18" t="str">
        <f>IF(D$2="","",D$2)</f>
        <v/>
      </c>
      <c r="Q18" t="s">
        <v>98</v>
      </c>
      <c r="R18" t="s">
        <v>25</v>
      </c>
      <c r="S18" t="s">
        <v>19</v>
      </c>
      <c r="U18" s="23" t="str">
        <f t="shared" ref="U18:U28" si="5">IF($T$1&lt;&gt;"Cq","",IF(T18="","INVALID",IF(T18&lt;33,"VALID","INVALID")))</f>
        <v/>
      </c>
      <c r="V18" s="13" t="str">
        <f t="shared" ref="V18" si="6">IF(OR($N$15="Int.",ISBLANK($N$15)),"",IF(AND(U19="NO*",U21="NO*"),"Case 0",IF(U18="VALID",IF(U20="VALID",IF(U19="YES",IF(U21="YES","Case 1","Case 2"),IF(U21="YES","Case 3","Case 4")),IF(U19="YES",IF(U21="YES","Case 5","Case 6"),IF(U21="YES","Case 7","Case 8"))),IF(U20="VALID",IF(U19="YES",IF(U21="YES","Case 9","Case 10"),IF(U21="YES","Case 11","Case 12")),IF(U19="YES",IF(U21="YES","Case 13","Case 14"),IF(U21="YES","Case 15","Case 16"))))))</f>
        <v/>
      </c>
    </row>
    <row r="19" spans="1:22" ht="13.2" customHeight="1" x14ac:dyDescent="0.3">
      <c r="A19">
        <v>4</v>
      </c>
      <c r="B19" t="s">
        <v>99</v>
      </c>
      <c r="C19" t="s">
        <v>49</v>
      </c>
      <c r="E19" t="str">
        <f t="shared" si="0"/>
        <v/>
      </c>
      <c r="F19" t="str">
        <f t="shared" si="2"/>
        <v/>
      </c>
      <c r="K19" s="9"/>
      <c r="L19" s="10" t="s">
        <v>100</v>
      </c>
      <c r="M19" t="s">
        <v>101</v>
      </c>
      <c r="N19" s="22" t="str">
        <f>IF(OR($N$15="Int.",ISBLANK($N$15)),"",IF(OR(V14="Case 1",V14="Case 2",V14="Case 3",V14="Case 5",V14="Case 6",V14="Case 9",V14="Case 11"),"PASS","FAIL"))</f>
        <v/>
      </c>
      <c r="O19" s="14"/>
      <c r="P19" t="str">
        <f t="shared" ref="P19:P21" si="7">IF(D$2="","",D$2)</f>
        <v/>
      </c>
      <c r="Q19" t="s">
        <v>98</v>
      </c>
      <c r="R19" t="s">
        <v>32</v>
      </c>
      <c r="S19" t="s">
        <v>19</v>
      </c>
      <c r="U19" t="str">
        <f t="shared" ref="U19:U27" si="8">IF($T$1&lt;&gt;"Cq","",IF(T19="","NO",IF(T19&lt;33,"YES","NO*")))</f>
        <v/>
      </c>
      <c r="V19" s="13"/>
    </row>
    <row r="20" spans="1:22" ht="13.2" customHeight="1" x14ac:dyDescent="0.3">
      <c r="A20">
        <v>5</v>
      </c>
      <c r="B20" t="s">
        <v>102</v>
      </c>
      <c r="C20" t="s">
        <v>20</v>
      </c>
      <c r="E20" t="str">
        <f t="shared" si="0"/>
        <v/>
      </c>
      <c r="F20" t="str">
        <f t="shared" si="2"/>
        <v/>
      </c>
      <c r="K20" s="9"/>
      <c r="L20" s="10" t="s">
        <v>103</v>
      </c>
      <c r="M20" t="s">
        <v>104</v>
      </c>
      <c r="N20" s="22" t="str">
        <f>IF(OR($N$15="Int.",ISBLANK($N$15)),"",IF(AND(OR(ISBLANK(T10),U10="NO AMP"),OR(ISBLANK(T11),U11="NO AMP"),OR(ISBLANK(T12),U12="NO AMP"),OR(ISBLANK(T13),U13="NO AMP")),"PASS","FAIL"))</f>
        <v/>
      </c>
      <c r="O20" s="14"/>
      <c r="P20" t="str">
        <f t="shared" si="7"/>
        <v/>
      </c>
      <c r="Q20" t="s">
        <v>105</v>
      </c>
      <c r="R20" t="s">
        <v>25</v>
      </c>
      <c r="S20" t="s">
        <v>19</v>
      </c>
      <c r="U20" t="str">
        <f t="shared" si="5"/>
        <v/>
      </c>
      <c r="V20" s="13"/>
    </row>
    <row r="21" spans="1:22" ht="13.2" customHeight="1" x14ac:dyDescent="0.3">
      <c r="A21">
        <v>5</v>
      </c>
      <c r="B21" t="s">
        <v>106</v>
      </c>
      <c r="C21" t="s">
        <v>28</v>
      </c>
      <c r="E21" t="str">
        <f t="shared" si="0"/>
        <v/>
      </c>
      <c r="F21" t="str">
        <f t="shared" si="2"/>
        <v/>
      </c>
      <c r="K21" s="9"/>
      <c r="L21" s="10" t="s">
        <v>107</v>
      </c>
      <c r="M21" t="s">
        <v>108</v>
      </c>
      <c r="N21" s="22" t="str">
        <f>IF(OR($N$15="Int.",ISBLANK($N$15)),"",IF(AND(OR(ISBLANK(T2),U2="NO AMP"),OR(ISBLANK(T3),U3="NO AMP"),OR(ISBLANK(T4),U4="NO AMP"),OR(ISBLANK(T5),U5="NO AMP")),"PASS","FAIL"))</f>
        <v/>
      </c>
      <c r="O21" s="14"/>
      <c r="P21" t="str">
        <f t="shared" si="7"/>
        <v/>
      </c>
      <c r="Q21" t="s">
        <v>105</v>
      </c>
      <c r="R21" t="s">
        <v>32</v>
      </c>
      <c r="S21" t="s">
        <v>19</v>
      </c>
      <c r="U21" t="str">
        <f t="shared" si="8"/>
        <v/>
      </c>
      <c r="V21" s="13"/>
    </row>
    <row r="22" spans="1:22" ht="13.2" customHeight="1" x14ac:dyDescent="0.3">
      <c r="A22">
        <v>5</v>
      </c>
      <c r="B22" t="s">
        <v>109</v>
      </c>
      <c r="C22" t="s">
        <v>34</v>
      </c>
      <c r="E22" t="str">
        <f t="shared" si="0"/>
        <v/>
      </c>
      <c r="F22" t="str">
        <f t="shared" si="2"/>
        <v/>
      </c>
      <c r="K22" s="9"/>
      <c r="L22" s="10" t="s">
        <v>110</v>
      </c>
      <c r="M22" t="s">
        <v>111</v>
      </c>
      <c r="N22" s="22" t="str">
        <f>IF(OR($N$15="Int.",ISBLANK($N$15)),"",IF(OR(N18="PASS",N19="PASS"),IF(OR(N20="PASS",N21="PASS"),"VALID","INVALID"),"INVALID"))</f>
        <v/>
      </c>
      <c r="O22" s="14"/>
      <c r="P22" t="str">
        <f>IF(D$3="","",D$3)</f>
        <v/>
      </c>
      <c r="Q22" t="s">
        <v>112</v>
      </c>
      <c r="R22" t="s">
        <v>25</v>
      </c>
      <c r="S22" t="s">
        <v>27</v>
      </c>
      <c r="U22" t="str">
        <f t="shared" si="5"/>
        <v/>
      </c>
      <c r="V22" s="13" t="str">
        <f t="shared" ref="V22" si="9">IF(OR($N$15="Int.",ISBLANK($N$15)),"",IF(AND(U23="NO*",U25="NO*"),"Case 0",IF(U22="VALID",IF(U24="VALID",IF(U23="YES",IF(U25="YES","Case 1","Case 2"),IF(U25="YES","Case 3","Case 4")),IF(U23="YES",IF(U25="YES","Case 5","Case 6"),IF(U25="YES","Case 7","Case 8"))),IF(U24="VALID",IF(U23="YES",IF(U25="YES","Case 9","Case 10"),IF(U25="YES","Case 11","Case 12")),IF(U23="YES",IF(U25="YES","Case 13","Case 14"),IF(U25="YES","Case 15","Case 16"))))))</f>
        <v/>
      </c>
    </row>
    <row r="23" spans="1:22" ht="13.2" customHeight="1" x14ac:dyDescent="0.3">
      <c r="A23">
        <v>5</v>
      </c>
      <c r="B23" t="s">
        <v>113</v>
      </c>
      <c r="C23" t="s">
        <v>39</v>
      </c>
      <c r="E23" t="str">
        <f t="shared" si="0"/>
        <v/>
      </c>
      <c r="F23" t="str">
        <f t="shared" si="2"/>
        <v/>
      </c>
      <c r="K23" s="9"/>
      <c r="L23" s="10" t="s">
        <v>114</v>
      </c>
      <c r="O23" s="14"/>
      <c r="P23" t="str">
        <f t="shared" ref="P23:P24" si="10">IF(D$3="","",D$3)</f>
        <v/>
      </c>
      <c r="Q23" t="s">
        <v>112</v>
      </c>
      <c r="R23" t="s">
        <v>32</v>
      </c>
      <c r="S23" t="s">
        <v>27</v>
      </c>
      <c r="U23" t="str">
        <f t="shared" si="8"/>
        <v/>
      </c>
      <c r="V23" s="13"/>
    </row>
    <row r="24" spans="1:22" ht="13.2" customHeight="1" x14ac:dyDescent="0.3">
      <c r="A24">
        <v>5</v>
      </c>
      <c r="B24" t="s">
        <v>115</v>
      </c>
      <c r="C24" t="s">
        <v>42</v>
      </c>
      <c r="E24" t="str">
        <f t="shared" si="0"/>
        <v/>
      </c>
      <c r="F24" t="str">
        <f t="shared" si="2"/>
        <v/>
      </c>
      <c r="K24" s="9"/>
      <c r="L24" s="10" t="s">
        <v>116</v>
      </c>
      <c r="M24" t="s">
        <v>117</v>
      </c>
      <c r="N24" s="22" t="str">
        <f>IF(OR($N$15="Int.",ISBLANK($N$15)),"",COUNTIF(E2:E189,"Positive"))</f>
        <v/>
      </c>
      <c r="O24" s="14"/>
      <c r="P24" t="str">
        <f t="shared" si="10"/>
        <v/>
      </c>
      <c r="Q24" t="s">
        <v>118</v>
      </c>
      <c r="R24" t="s">
        <v>25</v>
      </c>
      <c r="S24" t="s">
        <v>27</v>
      </c>
      <c r="U24" t="str">
        <f t="shared" si="5"/>
        <v/>
      </c>
      <c r="V24" s="13"/>
    </row>
    <row r="25" spans="1:22" ht="13.2" customHeight="1" x14ac:dyDescent="0.3">
      <c r="A25">
        <v>5</v>
      </c>
      <c r="B25" t="s">
        <v>119</v>
      </c>
      <c r="C25" t="s">
        <v>49</v>
      </c>
      <c r="E25" t="str">
        <f t="shared" si="0"/>
        <v/>
      </c>
      <c r="F25" t="str">
        <f t="shared" si="2"/>
        <v/>
      </c>
      <c r="K25" s="9"/>
      <c r="L25" s="10" t="s">
        <v>120</v>
      </c>
      <c r="M25" t="s">
        <v>121</v>
      </c>
      <c r="N25" s="8" t="str">
        <f>IF(OR($N$15="Int.",ISBLANK($N$15)),"",COUNTIF(E2:E189,"No Result (RR)"))</f>
        <v/>
      </c>
      <c r="O25" s="14"/>
      <c r="P25" t="str">
        <f>IF(D$3="","",D$3)</f>
        <v/>
      </c>
      <c r="Q25" t="s">
        <v>118</v>
      </c>
      <c r="R25" t="s">
        <v>32</v>
      </c>
      <c r="S25" t="s">
        <v>27</v>
      </c>
      <c r="U25" t="str">
        <f t="shared" si="8"/>
        <v/>
      </c>
      <c r="V25" s="13"/>
    </row>
    <row r="26" spans="1:22" ht="13.2" customHeight="1" x14ac:dyDescent="0.3">
      <c r="A26">
        <v>7</v>
      </c>
      <c r="B26" t="s">
        <v>122</v>
      </c>
      <c r="C26" t="s">
        <v>20</v>
      </c>
      <c r="E26" t="str">
        <f t="shared" si="0"/>
        <v/>
      </c>
      <c r="F26" t="str">
        <f t="shared" si="2"/>
        <v/>
      </c>
      <c r="K26" s="9"/>
      <c r="L26" s="10" t="s">
        <v>123</v>
      </c>
      <c r="M26" t="s">
        <v>124</v>
      </c>
      <c r="N26" s="8" t="str">
        <f>IF(OR($N$15="Int.",ISBLANK($N$15)),"",COUNTIF(E2:E189,"No Result (N1)"))</f>
        <v/>
      </c>
      <c r="O26" s="14"/>
      <c r="P26" t="str">
        <f>IF(D$4="","",D$4)</f>
        <v/>
      </c>
      <c r="Q26" t="s">
        <v>125</v>
      </c>
      <c r="R26" t="s">
        <v>25</v>
      </c>
      <c r="S26" t="s">
        <v>33</v>
      </c>
      <c r="U26" t="str">
        <f t="shared" si="5"/>
        <v/>
      </c>
      <c r="V26" s="13" t="str">
        <f t="shared" ref="V26" si="11">IF(OR($N$15="Int.",ISBLANK($N$15)),"",IF(AND(U27="NO*",U29="NO*"),"Case 0",IF(U26="VALID",IF(U28="VALID",IF(U27="YES",IF(U29="YES","Case 1","Case 2"),IF(U29="YES","Case 3","Case 4")),IF(U27="YES",IF(U29="YES","Case 5","Case 6"),IF(U29="YES","Case 7","Case 8"))),IF(U28="VALID",IF(U27="YES",IF(U29="YES","Case 9","Case 10"),IF(U29="YES","Case 11","Case 12")),IF(U27="YES",IF(U29="YES","Case 13","Case 14"),IF(U29="YES","Case 15","Case 16"))))))</f>
        <v/>
      </c>
    </row>
    <row r="27" spans="1:22" ht="13.2" customHeight="1" x14ac:dyDescent="0.3">
      <c r="A27">
        <v>7</v>
      </c>
      <c r="B27" t="s">
        <v>126</v>
      </c>
      <c r="C27" t="s">
        <v>28</v>
      </c>
      <c r="E27" t="str">
        <f t="shared" si="0"/>
        <v/>
      </c>
      <c r="F27" t="str">
        <f t="shared" si="2"/>
        <v/>
      </c>
      <c r="K27" s="9"/>
      <c r="L27" s="10" t="s">
        <v>127</v>
      </c>
      <c r="M27" t="s">
        <v>128</v>
      </c>
      <c r="N27" s="8" t="str">
        <f>IF(OR($N$15="Int.",ISBLANK($N$15)),"",COUNTIF(E2:E189,"Inconclusive"))</f>
        <v/>
      </c>
      <c r="O27" s="14"/>
      <c r="P27" t="str">
        <f t="shared" ref="P27:P29" si="12">IF(D$4="","",D$4)</f>
        <v/>
      </c>
      <c r="Q27" t="s">
        <v>125</v>
      </c>
      <c r="R27" t="s">
        <v>32</v>
      </c>
      <c r="S27" t="s">
        <v>33</v>
      </c>
      <c r="U27" t="str">
        <f t="shared" si="8"/>
        <v/>
      </c>
      <c r="V27" s="13"/>
    </row>
    <row r="28" spans="1:22" ht="13.2" customHeight="1" x14ac:dyDescent="0.3">
      <c r="A28">
        <v>7</v>
      </c>
      <c r="B28" t="s">
        <v>129</v>
      </c>
      <c r="C28" t="s">
        <v>34</v>
      </c>
      <c r="E28" t="str">
        <f t="shared" si="0"/>
        <v/>
      </c>
      <c r="F28" t="str">
        <f t="shared" si="2"/>
        <v/>
      </c>
      <c r="K28" s="9"/>
      <c r="L28" s="10" t="s">
        <v>130</v>
      </c>
      <c r="M28" t="s">
        <v>131</v>
      </c>
      <c r="N28" s="8" t="str">
        <f>IF(OR($N$15="Int.",ISBLANK($N$15)),"",COUNTIF(E2:E189,"Negative"))</f>
        <v/>
      </c>
      <c r="O28" s="14"/>
      <c r="P28" t="str">
        <f t="shared" si="12"/>
        <v/>
      </c>
      <c r="Q28" t="s">
        <v>132</v>
      </c>
      <c r="R28" t="s">
        <v>25</v>
      </c>
      <c r="S28" t="s">
        <v>33</v>
      </c>
      <c r="U28" t="str">
        <f t="shared" si="5"/>
        <v/>
      </c>
      <c r="V28" s="13"/>
    </row>
    <row r="29" spans="1:22" ht="13.2" customHeight="1" x14ac:dyDescent="0.3">
      <c r="A29">
        <v>7</v>
      </c>
      <c r="B29" t="s">
        <v>133</v>
      </c>
      <c r="C29" t="s">
        <v>39</v>
      </c>
      <c r="E29" t="str">
        <f t="shared" si="0"/>
        <v/>
      </c>
      <c r="F29" t="str">
        <f t="shared" si="2"/>
        <v/>
      </c>
      <c r="K29" s="9"/>
      <c r="L29" s="10" t="s">
        <v>134</v>
      </c>
      <c r="M29" t="s">
        <v>135</v>
      </c>
      <c r="N29" s="8" t="str" cm="1">
        <f t="array" ref="N29">IF(OR($N$15="Int.",ISBLANK($N$15)),"",IF(COUNTIF(E2:E189,"Pending")=0,SUMPRODUCT(--(LEN(E2:E189)&lt;&gt;0)),_xlfn.CONCAT(SUMPRODUCT(--(LEN(E2:E189)&lt;&gt;0))," (",COUNTIF(E2:E189,"Pending")," Pending)")))</f>
        <v/>
      </c>
      <c r="O29" s="14"/>
      <c r="P29" t="str">
        <f t="shared" si="12"/>
        <v/>
      </c>
      <c r="Q29" t="s">
        <v>132</v>
      </c>
      <c r="R29" t="s">
        <v>32</v>
      </c>
      <c r="S29" t="s">
        <v>33</v>
      </c>
      <c r="U29" t="str">
        <f t="shared" ref="U29:U81" si="13">IF($T$1&lt;&gt;"Cq","",IF(T29="","NO",IF(T29&lt;33,"YES","NO*")))</f>
        <v/>
      </c>
      <c r="V29" s="13"/>
    </row>
    <row r="30" spans="1:22" ht="13.2" customHeight="1" x14ac:dyDescent="0.3">
      <c r="A30">
        <v>7</v>
      </c>
      <c r="B30" t="s">
        <v>136</v>
      </c>
      <c r="C30" t="s">
        <v>42</v>
      </c>
      <c r="E30" t="str">
        <f t="shared" si="0"/>
        <v/>
      </c>
      <c r="F30" t="str">
        <f t="shared" si="2"/>
        <v/>
      </c>
      <c r="K30" s="9"/>
      <c r="L30" s="10" t="s">
        <v>137</v>
      </c>
      <c r="N30" s="24"/>
      <c r="O30" s="14"/>
      <c r="P30" t="str">
        <f>IF(D$5="","",D$5)</f>
        <v/>
      </c>
      <c r="Q30" t="s">
        <v>138</v>
      </c>
      <c r="R30" t="s">
        <v>25</v>
      </c>
      <c r="S30" t="s">
        <v>38</v>
      </c>
      <c r="U30" t="str">
        <f t="shared" ref="U30:U80" si="14">IF($T$1&lt;&gt;"Cq","",IF(T30="","INVALID",IF(T30&lt;33,"VALID","INVALID")))</f>
        <v/>
      </c>
      <c r="V30" s="13" t="str">
        <f t="shared" ref="V30" si="15">IF(OR($N$15="Int.",ISBLANK($N$15)),"",IF(AND(U31="NO*",U33="NO*"),"Case 0",IF(U30="VALID",IF(U32="VALID",IF(U31="YES",IF(U33="YES","Case 1","Case 2"),IF(U33="YES","Case 3","Case 4")),IF(U31="YES",IF(U33="YES","Case 5","Case 6"),IF(U33="YES","Case 7","Case 8"))),IF(U32="VALID",IF(U31="YES",IF(U33="YES","Case 9","Case 10"),IF(U33="YES","Case 11","Case 12")),IF(U31="YES",IF(U33="YES","Case 13","Case 14"),IF(U33="YES","Case 15","Case 16"))))))</f>
        <v/>
      </c>
    </row>
    <row r="31" spans="1:22" ht="13.2" customHeight="1" x14ac:dyDescent="0.3">
      <c r="A31">
        <v>7</v>
      </c>
      <c r="B31" t="s">
        <v>139</v>
      </c>
      <c r="C31" t="s">
        <v>49</v>
      </c>
      <c r="E31" t="str">
        <f t="shared" si="0"/>
        <v/>
      </c>
      <c r="F31" t="str">
        <f t="shared" si="2"/>
        <v/>
      </c>
      <c r="K31" s="9"/>
      <c r="L31" s="10" t="s">
        <v>140</v>
      </c>
      <c r="M31" t="s">
        <v>141</v>
      </c>
      <c r="N31" s="15"/>
      <c r="O31" s="14"/>
      <c r="P31" t="str">
        <f t="shared" ref="P31:P33" si="16">IF(D$5="","",D$5)</f>
        <v/>
      </c>
      <c r="Q31" t="s">
        <v>138</v>
      </c>
      <c r="R31" t="s">
        <v>32</v>
      </c>
      <c r="S31" t="s">
        <v>38</v>
      </c>
      <c r="U31" t="str">
        <f t="shared" si="13"/>
        <v/>
      </c>
      <c r="V31" s="13"/>
    </row>
    <row r="32" spans="1:22" ht="13.2" customHeight="1" x14ac:dyDescent="0.3">
      <c r="A32">
        <v>8</v>
      </c>
      <c r="B32" t="s">
        <v>142</v>
      </c>
      <c r="C32" t="s">
        <v>20</v>
      </c>
      <c r="E32" t="str">
        <f t="shared" si="0"/>
        <v/>
      </c>
      <c r="F32" t="str">
        <f t="shared" si="2"/>
        <v/>
      </c>
      <c r="K32" s="9"/>
      <c r="L32" s="25" t="s">
        <v>143</v>
      </c>
      <c r="M32" s="26"/>
      <c r="N32" s="26"/>
      <c r="O32" s="27"/>
      <c r="P32" t="str">
        <f t="shared" si="16"/>
        <v/>
      </c>
      <c r="Q32" t="s">
        <v>144</v>
      </c>
      <c r="R32" t="s">
        <v>25</v>
      </c>
      <c r="S32" t="s">
        <v>38</v>
      </c>
      <c r="U32" t="str">
        <f t="shared" si="14"/>
        <v/>
      </c>
      <c r="V32" s="13"/>
    </row>
    <row r="33" spans="1:22" ht="13.2" customHeight="1" x14ac:dyDescent="0.3">
      <c r="A33">
        <v>8</v>
      </c>
      <c r="B33" t="s">
        <v>145</v>
      </c>
      <c r="C33" t="s">
        <v>28</v>
      </c>
      <c r="E33" t="str">
        <f t="shared" si="0"/>
        <v/>
      </c>
      <c r="F33" t="str">
        <f t="shared" si="2"/>
        <v/>
      </c>
      <c r="K33" s="9"/>
      <c r="L33" s="25" t="s">
        <v>146</v>
      </c>
      <c r="M33" s="46"/>
      <c r="N33" s="46"/>
      <c r="O33" s="27"/>
      <c r="P33" t="str">
        <f t="shared" si="16"/>
        <v/>
      </c>
      <c r="Q33" t="s">
        <v>144</v>
      </c>
      <c r="R33" t="s">
        <v>32</v>
      </c>
      <c r="S33" t="s">
        <v>38</v>
      </c>
      <c r="U33" t="str">
        <f t="shared" si="13"/>
        <v/>
      </c>
      <c r="V33" s="13"/>
    </row>
    <row r="34" spans="1:22" ht="13.2" customHeight="1" x14ac:dyDescent="0.3">
      <c r="A34">
        <v>8</v>
      </c>
      <c r="B34" t="s">
        <v>147</v>
      </c>
      <c r="C34" t="s">
        <v>34</v>
      </c>
      <c r="E34" t="str">
        <f t="shared" si="0"/>
        <v/>
      </c>
      <c r="F34" t="str">
        <f t="shared" si="2"/>
        <v/>
      </c>
      <c r="K34" s="9"/>
      <c r="L34" s="25" t="s">
        <v>148</v>
      </c>
      <c r="M34" s="28"/>
      <c r="N34" s="28"/>
      <c r="O34" s="29"/>
      <c r="P34" t="str">
        <f>IF(D$6="","",D$6)</f>
        <v/>
      </c>
      <c r="Q34" t="s">
        <v>149</v>
      </c>
      <c r="R34" t="s">
        <v>25</v>
      </c>
      <c r="S34" t="s">
        <v>41</v>
      </c>
      <c r="U34" t="str">
        <f t="shared" si="14"/>
        <v/>
      </c>
      <c r="V34" s="13" t="str">
        <f t="shared" ref="V34" si="17">IF(OR($N$15="Int.",ISBLANK($N$15)),"",IF(AND(U35="NO*",U37="NO*"),"Case 0",IF(U34="VALID",IF(U36="VALID",IF(U35="YES",IF(U37="YES","Case 1","Case 2"),IF(U37="YES","Case 3","Case 4")),IF(U35="YES",IF(U37="YES","Case 5","Case 6"),IF(U37="YES","Case 7","Case 8"))),IF(U36="VALID",IF(U35="YES",IF(U37="YES","Case 9","Case 10"),IF(U37="YES","Case 11","Case 12")),IF(U35="YES",IF(U37="YES","Case 13","Case 14"),IF(U37="YES","Case 15","Case 16"))))))</f>
        <v/>
      </c>
    </row>
    <row r="35" spans="1:22" ht="13.2" customHeight="1" x14ac:dyDescent="0.3">
      <c r="A35">
        <v>8</v>
      </c>
      <c r="B35" t="s">
        <v>150</v>
      </c>
      <c r="C35" t="s">
        <v>39</v>
      </c>
      <c r="E35" t="str">
        <f t="shared" si="0"/>
        <v/>
      </c>
      <c r="F35" t="str">
        <f t="shared" si="2"/>
        <v/>
      </c>
      <c r="K35" s="9"/>
      <c r="L35" s="25" t="s">
        <v>151</v>
      </c>
      <c r="M35" s="46"/>
      <c r="N35" s="46"/>
      <c r="O35" s="29"/>
      <c r="P35" t="str">
        <f t="shared" ref="P35:P37" si="18">IF(D$6="","",D$6)</f>
        <v/>
      </c>
      <c r="Q35" t="s">
        <v>149</v>
      </c>
      <c r="R35" t="s">
        <v>32</v>
      </c>
      <c r="S35" t="s">
        <v>41</v>
      </c>
      <c r="U35" t="str">
        <f t="shared" si="13"/>
        <v/>
      </c>
      <c r="V35" s="13"/>
    </row>
    <row r="36" spans="1:22" ht="13.2" customHeight="1" x14ac:dyDescent="0.3">
      <c r="A36">
        <v>8</v>
      </c>
      <c r="B36" t="s">
        <v>152</v>
      </c>
      <c r="C36" t="s">
        <v>42</v>
      </c>
      <c r="E36" t="str">
        <f t="shared" si="0"/>
        <v/>
      </c>
      <c r="F36" t="str">
        <f t="shared" si="2"/>
        <v/>
      </c>
      <c r="K36" s="9"/>
      <c r="L36" s="25" t="s">
        <v>153</v>
      </c>
      <c r="M36" s="30"/>
      <c r="N36" s="30"/>
      <c r="O36" s="29"/>
      <c r="P36" t="str">
        <f t="shared" si="18"/>
        <v/>
      </c>
      <c r="Q36" t="s">
        <v>154</v>
      </c>
      <c r="R36" t="s">
        <v>25</v>
      </c>
      <c r="S36" t="s">
        <v>41</v>
      </c>
      <c r="U36" t="str">
        <f t="shared" si="14"/>
        <v/>
      </c>
      <c r="V36" s="13"/>
    </row>
    <row r="37" spans="1:22" ht="13.2" customHeight="1" x14ac:dyDescent="0.3">
      <c r="A37">
        <v>8</v>
      </c>
      <c r="B37" t="s">
        <v>155</v>
      </c>
      <c r="C37" t="s">
        <v>49</v>
      </c>
      <c r="E37" t="str">
        <f t="shared" si="0"/>
        <v/>
      </c>
      <c r="F37" t="str">
        <f t="shared" si="2"/>
        <v/>
      </c>
      <c r="K37" s="9"/>
      <c r="L37" s="25" t="s">
        <v>156</v>
      </c>
      <c r="M37" s="28"/>
      <c r="N37" s="28"/>
      <c r="O37" s="29"/>
      <c r="P37" t="str">
        <f t="shared" si="18"/>
        <v/>
      </c>
      <c r="Q37" t="s">
        <v>154</v>
      </c>
      <c r="R37" t="s">
        <v>32</v>
      </c>
      <c r="S37" t="s">
        <v>41</v>
      </c>
      <c r="U37" t="str">
        <f t="shared" si="13"/>
        <v/>
      </c>
      <c r="V37" s="13"/>
    </row>
    <row r="38" spans="1:22" ht="13.2" customHeight="1" x14ac:dyDescent="0.3">
      <c r="A38">
        <v>10</v>
      </c>
      <c r="B38" t="s">
        <v>157</v>
      </c>
      <c r="C38" t="s">
        <v>20</v>
      </c>
      <c r="E38" t="str">
        <f t="shared" si="0"/>
        <v/>
      </c>
      <c r="F38" t="str">
        <f t="shared" si="2"/>
        <v/>
      </c>
      <c r="K38" s="9"/>
      <c r="L38" s="25" t="s">
        <v>158</v>
      </c>
      <c r="M38" s="28"/>
      <c r="N38" s="28"/>
      <c r="O38" s="29"/>
      <c r="P38" t="str">
        <f>IF(D$7="","",D$7)</f>
        <v/>
      </c>
      <c r="Q38" t="s">
        <v>159</v>
      </c>
      <c r="R38" t="s">
        <v>25</v>
      </c>
      <c r="S38" t="s">
        <v>48</v>
      </c>
      <c r="U38" t="str">
        <f t="shared" si="14"/>
        <v/>
      </c>
      <c r="V38" s="13" t="str">
        <f t="shared" ref="V38" si="19">IF(OR($N$15="Int.",ISBLANK($N$15)),"",IF(AND(U39="NO*",U41="NO*"),"Case 0",IF(U38="VALID",IF(U40="VALID",IF(U39="YES",IF(U41="YES","Case 1","Case 2"),IF(U41="YES","Case 3","Case 4")),IF(U39="YES",IF(U41="YES","Case 5","Case 6"),IF(U41="YES","Case 7","Case 8"))),IF(U40="VALID",IF(U39="YES",IF(U41="YES","Case 9","Case 10"),IF(U41="YES","Case 11","Case 12")),IF(U39="YES",IF(U41="YES","Case 13","Case 14"),IF(U41="YES","Case 15","Case 16"))))))</f>
        <v/>
      </c>
    </row>
    <row r="39" spans="1:22" ht="13.2" customHeight="1" x14ac:dyDescent="0.3">
      <c r="A39">
        <v>10</v>
      </c>
      <c r="B39" t="s">
        <v>160</v>
      </c>
      <c r="C39" t="s">
        <v>28</v>
      </c>
      <c r="E39" t="str">
        <f t="shared" si="0"/>
        <v/>
      </c>
      <c r="F39" t="str">
        <f t="shared" si="2"/>
        <v/>
      </c>
      <c r="K39" s="9"/>
      <c r="L39" s="25" t="s">
        <v>161</v>
      </c>
      <c r="M39" s="30"/>
      <c r="N39" s="28"/>
      <c r="O39" s="29"/>
      <c r="P39" t="str">
        <f t="shared" ref="P39:P40" si="20">IF(D$7="","",D$7)</f>
        <v/>
      </c>
      <c r="Q39" t="s">
        <v>159</v>
      </c>
      <c r="R39" t="s">
        <v>32</v>
      </c>
      <c r="S39" t="s">
        <v>48</v>
      </c>
      <c r="U39" t="str">
        <f t="shared" si="13"/>
        <v/>
      </c>
      <c r="V39" s="13"/>
    </row>
    <row r="40" spans="1:22" ht="13.2" customHeight="1" x14ac:dyDescent="0.3">
      <c r="A40">
        <v>10</v>
      </c>
      <c r="B40" t="s">
        <v>162</v>
      </c>
      <c r="C40" t="s">
        <v>34</v>
      </c>
      <c r="E40" t="str">
        <f t="shared" si="0"/>
        <v/>
      </c>
      <c r="F40" t="str">
        <f t="shared" si="2"/>
        <v/>
      </c>
      <c r="K40" s="9"/>
      <c r="L40" s="25" t="s">
        <v>163</v>
      </c>
      <c r="M40" s="28"/>
      <c r="N40" s="28"/>
      <c r="O40" s="29"/>
      <c r="P40" t="str">
        <f t="shared" si="20"/>
        <v/>
      </c>
      <c r="Q40" t="s">
        <v>164</v>
      </c>
      <c r="R40" t="s">
        <v>25</v>
      </c>
      <c r="S40" t="s">
        <v>48</v>
      </c>
      <c r="U40" t="str">
        <f t="shared" si="14"/>
        <v/>
      </c>
      <c r="V40" s="13"/>
    </row>
    <row r="41" spans="1:22" ht="13.2" customHeight="1" x14ac:dyDescent="0.3">
      <c r="A41">
        <v>10</v>
      </c>
      <c r="B41" t="s">
        <v>165</v>
      </c>
      <c r="C41" t="s">
        <v>39</v>
      </c>
      <c r="E41" t="str">
        <f t="shared" si="0"/>
        <v/>
      </c>
      <c r="F41" t="str">
        <f t="shared" si="2"/>
        <v/>
      </c>
      <c r="K41" s="9"/>
      <c r="L41" s="25" t="s">
        <v>166</v>
      </c>
      <c r="M41" s="28"/>
      <c r="N41" s="28"/>
      <c r="O41" s="29"/>
      <c r="P41" t="str">
        <f>IF(D$7="","",D$7)</f>
        <v/>
      </c>
      <c r="Q41" t="s">
        <v>164</v>
      </c>
      <c r="R41" t="s">
        <v>32</v>
      </c>
      <c r="S41" t="s">
        <v>48</v>
      </c>
      <c r="U41" t="str">
        <f t="shared" si="13"/>
        <v/>
      </c>
      <c r="V41" s="13"/>
    </row>
    <row r="42" spans="1:22" ht="13.2" customHeight="1" x14ac:dyDescent="0.3">
      <c r="A42">
        <v>10</v>
      </c>
      <c r="B42" t="s">
        <v>167</v>
      </c>
      <c r="C42" t="s">
        <v>42</v>
      </c>
      <c r="E42" t="str">
        <f t="shared" si="0"/>
        <v/>
      </c>
      <c r="F42" t="str">
        <f t="shared" si="2"/>
        <v/>
      </c>
      <c r="K42" s="9"/>
      <c r="L42" s="25" t="s">
        <v>168</v>
      </c>
      <c r="M42" s="28"/>
      <c r="N42" s="28"/>
      <c r="O42" s="29"/>
      <c r="P42" t="str">
        <f>IF(D$8="","",D$8)</f>
        <v/>
      </c>
      <c r="Q42" t="s">
        <v>169</v>
      </c>
      <c r="R42" t="s">
        <v>25</v>
      </c>
      <c r="S42" t="s">
        <v>53</v>
      </c>
      <c r="U42" t="str">
        <f t="shared" si="14"/>
        <v/>
      </c>
      <c r="V42" s="13" t="str">
        <f t="shared" ref="V42" si="21">IF(OR($N$15="Int.",ISBLANK($N$15)),"",IF(AND(U43="NO*",U45="NO*"),"Case 0",IF(U42="VALID",IF(U44="VALID",IF(U43="YES",IF(U45="YES","Case 1","Case 2"),IF(U45="YES","Case 3","Case 4")),IF(U43="YES",IF(U45="YES","Case 5","Case 6"),IF(U45="YES","Case 7","Case 8"))),IF(U44="VALID",IF(U43="YES",IF(U45="YES","Case 9","Case 10"),IF(U45="YES","Case 11","Case 12")),IF(U43="YES",IF(U45="YES","Case 13","Case 14"),IF(U45="YES","Case 15","Case 16"))))))</f>
        <v/>
      </c>
    </row>
    <row r="43" spans="1:22" ht="13.2" customHeight="1" x14ac:dyDescent="0.3">
      <c r="A43">
        <v>10</v>
      </c>
      <c r="B43" t="s">
        <v>170</v>
      </c>
      <c r="C43" t="s">
        <v>49</v>
      </c>
      <c r="E43" t="str">
        <f t="shared" si="0"/>
        <v/>
      </c>
      <c r="F43" t="str">
        <f t="shared" si="2"/>
        <v/>
      </c>
      <c r="K43" s="9"/>
      <c r="L43" s="25" t="s">
        <v>171</v>
      </c>
      <c r="M43" s="28"/>
      <c r="N43" s="28"/>
      <c r="O43" s="29"/>
      <c r="P43" t="str">
        <f t="shared" ref="P43:P45" si="22">IF(D$8="","",D$8)</f>
        <v/>
      </c>
      <c r="Q43" t="s">
        <v>169</v>
      </c>
      <c r="R43" t="s">
        <v>32</v>
      </c>
      <c r="S43" t="s">
        <v>53</v>
      </c>
      <c r="U43" t="str">
        <f t="shared" si="13"/>
        <v/>
      </c>
      <c r="V43" s="13"/>
    </row>
    <row r="44" spans="1:22" ht="13.2" customHeight="1" x14ac:dyDescent="0.3">
      <c r="A44">
        <v>11</v>
      </c>
      <c r="B44" t="s">
        <v>172</v>
      </c>
      <c r="C44" t="s">
        <v>20</v>
      </c>
      <c r="E44" t="str">
        <f t="shared" si="0"/>
        <v/>
      </c>
      <c r="F44" t="str">
        <f t="shared" si="2"/>
        <v/>
      </c>
      <c r="K44" s="9"/>
      <c r="L44" s="25" t="s">
        <v>173</v>
      </c>
      <c r="M44" s="28"/>
      <c r="N44" s="28"/>
      <c r="O44" s="29"/>
      <c r="P44" t="str">
        <f t="shared" si="22"/>
        <v/>
      </c>
      <c r="Q44" t="s">
        <v>174</v>
      </c>
      <c r="R44" t="s">
        <v>25</v>
      </c>
      <c r="S44" t="s">
        <v>53</v>
      </c>
      <c r="U44" t="str">
        <f t="shared" si="14"/>
        <v/>
      </c>
      <c r="V44" s="13"/>
    </row>
    <row r="45" spans="1:22" ht="13.2" customHeight="1" x14ac:dyDescent="0.3">
      <c r="A45">
        <v>11</v>
      </c>
      <c r="B45" t="s">
        <v>175</v>
      </c>
      <c r="C45" t="s">
        <v>28</v>
      </c>
      <c r="E45" t="str">
        <f t="shared" si="0"/>
        <v/>
      </c>
      <c r="F45" t="str">
        <f t="shared" si="2"/>
        <v/>
      </c>
      <c r="K45" s="9"/>
      <c r="L45" s="25" t="s">
        <v>176</v>
      </c>
      <c r="M45" s="28"/>
      <c r="N45" s="28"/>
      <c r="O45" s="29"/>
      <c r="P45" t="str">
        <f t="shared" si="22"/>
        <v/>
      </c>
      <c r="Q45" t="s">
        <v>174</v>
      </c>
      <c r="R45" t="s">
        <v>32</v>
      </c>
      <c r="S45" t="s">
        <v>53</v>
      </c>
      <c r="U45" t="str">
        <f t="shared" si="13"/>
        <v/>
      </c>
      <c r="V45" s="13"/>
    </row>
    <row r="46" spans="1:22" ht="13.2" customHeight="1" x14ac:dyDescent="0.3">
      <c r="A46">
        <v>11</v>
      </c>
      <c r="B46" t="s">
        <v>177</v>
      </c>
      <c r="C46" t="s">
        <v>34</v>
      </c>
      <c r="E46" t="str">
        <f t="shared" si="0"/>
        <v/>
      </c>
      <c r="F46" t="str">
        <f t="shared" si="2"/>
        <v/>
      </c>
      <c r="K46" s="9"/>
      <c r="L46" s="25" t="s">
        <v>178</v>
      </c>
      <c r="M46" s="28"/>
      <c r="N46" s="28"/>
      <c r="O46" s="29"/>
      <c r="P46" t="str">
        <f>IF(D$9="","",D$9)</f>
        <v/>
      </c>
      <c r="Q46" t="s">
        <v>179</v>
      </c>
      <c r="R46" t="s">
        <v>25</v>
      </c>
      <c r="S46" t="s">
        <v>58</v>
      </c>
      <c r="U46" t="str">
        <f t="shared" si="14"/>
        <v/>
      </c>
      <c r="V46" s="13" t="str">
        <f t="shared" ref="V46" si="23">IF(OR($N$15="Int.",ISBLANK($N$15)),"",IF(AND(U47="NO*",U49="NO*"),"Case 0",IF(U46="VALID",IF(U48="VALID",IF(U47="YES",IF(U49="YES","Case 1","Case 2"),IF(U49="YES","Case 3","Case 4")),IF(U47="YES",IF(U49="YES","Case 5","Case 6"),IF(U49="YES","Case 7","Case 8"))),IF(U48="VALID",IF(U47="YES",IF(U49="YES","Case 9","Case 10"),IF(U49="YES","Case 11","Case 12")),IF(U47="YES",IF(U49="YES","Case 13","Case 14"),IF(U49="YES","Case 15","Case 16"))))))</f>
        <v/>
      </c>
    </row>
    <row r="47" spans="1:22" ht="13.2" customHeight="1" x14ac:dyDescent="0.3">
      <c r="A47">
        <v>11</v>
      </c>
      <c r="B47" t="s">
        <v>180</v>
      </c>
      <c r="C47" t="s">
        <v>39</v>
      </c>
      <c r="E47" t="str">
        <f t="shared" si="0"/>
        <v/>
      </c>
      <c r="F47" t="str">
        <f t="shared" si="2"/>
        <v/>
      </c>
      <c r="K47" s="9"/>
      <c r="L47" s="25" t="s">
        <v>181</v>
      </c>
      <c r="M47" s="28"/>
      <c r="N47" s="28"/>
      <c r="O47" s="29"/>
      <c r="P47" t="str">
        <f t="shared" ref="P47:P49" si="24">IF(D$9="","",D$9)</f>
        <v/>
      </c>
      <c r="Q47" t="s">
        <v>179</v>
      </c>
      <c r="R47" t="s">
        <v>32</v>
      </c>
      <c r="S47" t="s">
        <v>58</v>
      </c>
      <c r="U47" t="str">
        <f t="shared" si="13"/>
        <v/>
      </c>
      <c r="V47" s="13"/>
    </row>
    <row r="48" spans="1:22" ht="13.2" customHeight="1" x14ac:dyDescent="0.3">
      <c r="A48">
        <v>11</v>
      </c>
      <c r="B48" t="s">
        <v>182</v>
      </c>
      <c r="C48" t="s">
        <v>42</v>
      </c>
      <c r="E48" t="str">
        <f t="shared" si="0"/>
        <v/>
      </c>
      <c r="F48" t="str">
        <f t="shared" si="2"/>
        <v/>
      </c>
      <c r="K48" s="9"/>
      <c r="L48" s="25" t="s">
        <v>183</v>
      </c>
      <c r="M48" s="28"/>
      <c r="N48" s="28"/>
      <c r="O48" s="29"/>
      <c r="P48" t="str">
        <f t="shared" si="24"/>
        <v/>
      </c>
      <c r="Q48" t="s">
        <v>184</v>
      </c>
      <c r="R48" t="s">
        <v>25</v>
      </c>
      <c r="S48" t="s">
        <v>58</v>
      </c>
      <c r="U48" t="str">
        <f t="shared" si="14"/>
        <v/>
      </c>
      <c r="V48" s="13"/>
    </row>
    <row r="49" spans="1:22" ht="13.2" customHeight="1" x14ac:dyDescent="0.3">
      <c r="A49" s="21">
        <v>11</v>
      </c>
      <c r="B49" s="21" t="s">
        <v>185</v>
      </c>
      <c r="C49" s="21" t="s">
        <v>49</v>
      </c>
      <c r="D49" s="21"/>
      <c r="E49" s="21" t="str">
        <f t="shared" si="0"/>
        <v/>
      </c>
      <c r="F49" s="21" t="str">
        <f t="shared" si="2"/>
        <v/>
      </c>
      <c r="G49" s="31"/>
      <c r="H49" s="21"/>
      <c r="I49" s="21"/>
      <c r="J49" s="21"/>
      <c r="K49" s="32"/>
      <c r="L49" s="25" t="s">
        <v>186</v>
      </c>
      <c r="M49" s="28"/>
      <c r="N49" s="28"/>
      <c r="O49" s="29"/>
      <c r="P49" t="str">
        <f t="shared" si="24"/>
        <v/>
      </c>
      <c r="Q49" t="s">
        <v>184</v>
      </c>
      <c r="R49" t="s">
        <v>32</v>
      </c>
      <c r="S49" t="s">
        <v>58</v>
      </c>
      <c r="U49" t="str">
        <f t="shared" si="13"/>
        <v/>
      </c>
      <c r="V49" s="13"/>
    </row>
    <row r="50" spans="1:22" ht="13.2" customHeight="1" x14ac:dyDescent="0.3">
      <c r="A50">
        <v>1</v>
      </c>
      <c r="B50" t="s">
        <v>187</v>
      </c>
      <c r="C50" t="s">
        <v>20</v>
      </c>
      <c r="E50" t="str">
        <f t="shared" si="0"/>
        <v/>
      </c>
      <c r="F50" t="str">
        <f t="shared" si="2"/>
        <v/>
      </c>
      <c r="K50" s="9"/>
      <c r="L50" s="25" t="s">
        <v>188</v>
      </c>
      <c r="M50" s="28"/>
      <c r="N50" s="28"/>
      <c r="O50" s="29"/>
      <c r="P50" t="str">
        <f>IF(D$10="","",D$10)</f>
        <v/>
      </c>
      <c r="Q50" t="s">
        <v>189</v>
      </c>
      <c r="R50" t="s">
        <v>25</v>
      </c>
      <c r="S50" t="s">
        <v>62</v>
      </c>
      <c r="U50" t="str">
        <f t="shared" si="14"/>
        <v/>
      </c>
      <c r="V50" s="13" t="str">
        <f t="shared" ref="V50" si="25">IF(OR($N$15="Int.",ISBLANK($N$15)),"",IF(AND(U51="NO*",U53="NO*"),"Case 0",IF(U50="VALID",IF(U52="VALID",IF(U51="YES",IF(U53="YES","Case 1","Case 2"),IF(U53="YES","Case 3","Case 4")),IF(U51="YES",IF(U53="YES","Case 5","Case 6"),IF(U53="YES","Case 7","Case 8"))),IF(U52="VALID",IF(U51="YES",IF(U53="YES","Case 9","Case 10"),IF(U53="YES","Case 11","Case 12")),IF(U51="YES",IF(U53="YES","Case 13","Case 14"),IF(U53="YES","Case 15","Case 16"))))))</f>
        <v/>
      </c>
    </row>
    <row r="51" spans="1:22" ht="13.2" customHeight="1" x14ac:dyDescent="0.3">
      <c r="A51">
        <v>1</v>
      </c>
      <c r="B51" t="s">
        <v>190</v>
      </c>
      <c r="C51" t="s">
        <v>28</v>
      </c>
      <c r="E51" t="str">
        <f t="shared" si="0"/>
        <v/>
      </c>
      <c r="F51" t="str">
        <f t="shared" si="2"/>
        <v/>
      </c>
      <c r="K51" s="9"/>
      <c r="L51" s="25" t="s">
        <v>191</v>
      </c>
      <c r="M51" s="28"/>
      <c r="N51" s="28"/>
      <c r="O51" s="29"/>
      <c r="P51" t="str">
        <f t="shared" ref="P51:P53" si="26">IF(D$10="","",D$10)</f>
        <v/>
      </c>
      <c r="Q51" t="s">
        <v>189</v>
      </c>
      <c r="R51" t="s">
        <v>32</v>
      </c>
      <c r="S51" t="s">
        <v>62</v>
      </c>
      <c r="U51" t="str">
        <f t="shared" si="13"/>
        <v/>
      </c>
      <c r="V51" s="13"/>
    </row>
    <row r="52" spans="1:22" ht="13.2" customHeight="1" x14ac:dyDescent="0.3">
      <c r="A52">
        <v>1</v>
      </c>
      <c r="B52" t="s">
        <v>192</v>
      </c>
      <c r="C52" t="s">
        <v>34</v>
      </c>
      <c r="E52" t="str">
        <f t="shared" si="0"/>
        <v/>
      </c>
      <c r="F52" t="str">
        <f t="shared" si="2"/>
        <v/>
      </c>
      <c r="K52" s="9"/>
      <c r="L52" s="25" t="s">
        <v>193</v>
      </c>
      <c r="M52" s="28"/>
      <c r="N52" s="28"/>
      <c r="O52" s="29"/>
      <c r="P52" t="str">
        <f t="shared" si="26"/>
        <v/>
      </c>
      <c r="Q52" t="s">
        <v>194</v>
      </c>
      <c r="R52" t="s">
        <v>25</v>
      </c>
      <c r="S52" t="s">
        <v>62</v>
      </c>
      <c r="U52" t="str">
        <f t="shared" si="14"/>
        <v/>
      </c>
      <c r="V52" s="13"/>
    </row>
    <row r="53" spans="1:22" ht="13.2" customHeight="1" x14ac:dyDescent="0.3">
      <c r="A53">
        <v>1</v>
      </c>
      <c r="B53" t="s">
        <v>195</v>
      </c>
      <c r="C53" t="s">
        <v>39</v>
      </c>
      <c r="E53" t="str">
        <f t="shared" si="0"/>
        <v/>
      </c>
      <c r="F53" t="str">
        <f t="shared" si="2"/>
        <v/>
      </c>
      <c r="K53" s="9"/>
      <c r="L53" s="25" t="s">
        <v>196</v>
      </c>
      <c r="M53" s="28"/>
      <c r="N53" s="28"/>
      <c r="O53" s="29"/>
      <c r="P53" t="str">
        <f t="shared" si="26"/>
        <v/>
      </c>
      <c r="Q53" t="s">
        <v>194</v>
      </c>
      <c r="R53" t="s">
        <v>32</v>
      </c>
      <c r="S53" t="s">
        <v>62</v>
      </c>
      <c r="U53" t="str">
        <f t="shared" si="13"/>
        <v/>
      </c>
      <c r="V53" s="13"/>
    </row>
    <row r="54" spans="1:22" ht="13.2" customHeight="1" x14ac:dyDescent="0.3">
      <c r="A54">
        <v>1</v>
      </c>
      <c r="B54" t="s">
        <v>197</v>
      </c>
      <c r="C54" t="s">
        <v>42</v>
      </c>
      <c r="E54" t="str">
        <f t="shared" si="0"/>
        <v/>
      </c>
      <c r="F54" t="str">
        <f t="shared" si="2"/>
        <v/>
      </c>
      <c r="K54" s="9"/>
      <c r="L54" s="25" t="s">
        <v>198</v>
      </c>
      <c r="M54" s="28"/>
      <c r="N54" s="28"/>
      <c r="O54" s="29"/>
      <c r="P54" t="str">
        <f>IF(D$11="","",D$11)</f>
        <v/>
      </c>
      <c r="Q54" t="s">
        <v>199</v>
      </c>
      <c r="R54" t="s">
        <v>25</v>
      </c>
      <c r="S54" t="s">
        <v>68</v>
      </c>
      <c r="U54" t="str">
        <f t="shared" si="14"/>
        <v/>
      </c>
      <c r="V54" s="13" t="str">
        <f t="shared" ref="V54" si="27">IF(OR($N$15="Int.",ISBLANK($N$15)),"",IF(AND(U55="NO*",U57="NO*"),"Case 0",IF(U54="VALID",IF(U56="VALID",IF(U55="YES",IF(U57="YES","Case 1","Case 2"),IF(U57="YES","Case 3","Case 4")),IF(U55="YES",IF(U57="YES","Case 5","Case 6"),IF(U57="YES","Case 7","Case 8"))),IF(U56="VALID",IF(U55="YES",IF(U57="YES","Case 9","Case 10"),IF(U57="YES","Case 11","Case 12")),IF(U55="YES",IF(U57="YES","Case 13","Case 14"),IF(U57="YES","Case 15","Case 16"))))))</f>
        <v/>
      </c>
    </row>
    <row r="55" spans="1:22" ht="13.2" customHeight="1" x14ac:dyDescent="0.3">
      <c r="A55">
        <v>1</v>
      </c>
      <c r="B55" t="s">
        <v>200</v>
      </c>
      <c r="C55" t="s">
        <v>49</v>
      </c>
      <c r="E55" t="str">
        <f t="shared" si="0"/>
        <v/>
      </c>
      <c r="F55" t="str">
        <f t="shared" si="2"/>
        <v/>
      </c>
      <c r="K55" s="9"/>
      <c r="L55" s="25" t="s">
        <v>201</v>
      </c>
      <c r="M55" s="28"/>
      <c r="N55" s="28"/>
      <c r="O55" s="29"/>
      <c r="P55" t="str">
        <f t="shared" ref="P55:P57" si="28">IF(D$11="","",D$11)</f>
        <v/>
      </c>
      <c r="Q55" t="s">
        <v>199</v>
      </c>
      <c r="R55" t="s">
        <v>32</v>
      </c>
      <c r="S55" t="s">
        <v>68</v>
      </c>
      <c r="U55" t="str">
        <f t="shared" si="13"/>
        <v/>
      </c>
      <c r="V55" s="13"/>
    </row>
    <row r="56" spans="1:22" ht="13.2" customHeight="1" x14ac:dyDescent="0.3">
      <c r="A56">
        <v>2</v>
      </c>
      <c r="B56" t="s">
        <v>202</v>
      </c>
      <c r="C56" t="s">
        <v>20</v>
      </c>
      <c r="E56" t="str">
        <f t="shared" si="0"/>
        <v/>
      </c>
      <c r="F56" t="str">
        <f t="shared" si="2"/>
        <v/>
      </c>
      <c r="K56" s="9"/>
      <c r="L56" s="25" t="s">
        <v>203</v>
      </c>
      <c r="M56" s="28"/>
      <c r="N56" s="28"/>
      <c r="O56" s="29"/>
      <c r="P56" t="str">
        <f t="shared" si="28"/>
        <v/>
      </c>
      <c r="Q56" t="s">
        <v>204</v>
      </c>
      <c r="R56" t="s">
        <v>25</v>
      </c>
      <c r="S56" t="s">
        <v>68</v>
      </c>
      <c r="U56" t="str">
        <f t="shared" si="14"/>
        <v/>
      </c>
      <c r="V56" s="13"/>
    </row>
    <row r="57" spans="1:22" ht="13.2" customHeight="1" x14ac:dyDescent="0.3">
      <c r="A57">
        <v>2</v>
      </c>
      <c r="B57" t="s">
        <v>205</v>
      </c>
      <c r="C57" t="s">
        <v>28</v>
      </c>
      <c r="E57" t="str">
        <f t="shared" si="0"/>
        <v/>
      </c>
      <c r="F57" t="str">
        <f t="shared" si="2"/>
        <v/>
      </c>
      <c r="K57" s="9"/>
      <c r="L57" s="25" t="s">
        <v>206</v>
      </c>
      <c r="M57" s="28"/>
      <c r="N57" s="28"/>
      <c r="O57" s="29"/>
      <c r="P57" t="str">
        <f t="shared" si="28"/>
        <v/>
      </c>
      <c r="Q57" t="s">
        <v>204</v>
      </c>
      <c r="R57" t="s">
        <v>32</v>
      </c>
      <c r="S57" t="s">
        <v>68</v>
      </c>
      <c r="U57" t="str">
        <f t="shared" si="13"/>
        <v/>
      </c>
      <c r="V57" s="13"/>
    </row>
    <row r="58" spans="1:22" ht="13.2" customHeight="1" x14ac:dyDescent="0.3">
      <c r="A58">
        <v>2</v>
      </c>
      <c r="B58" t="s">
        <v>207</v>
      </c>
      <c r="C58" t="s">
        <v>34</v>
      </c>
      <c r="E58" t="str">
        <f t="shared" si="0"/>
        <v/>
      </c>
      <c r="F58" t="str">
        <f t="shared" si="2"/>
        <v/>
      </c>
      <c r="K58" s="9"/>
      <c r="L58" s="25" t="s">
        <v>208</v>
      </c>
      <c r="M58" s="28"/>
      <c r="N58" s="28"/>
      <c r="O58" s="29"/>
      <c r="P58" t="str">
        <f>IF(D$12="","",D$12)</f>
        <v/>
      </c>
      <c r="Q58" t="s">
        <v>209</v>
      </c>
      <c r="R58" t="s">
        <v>25</v>
      </c>
      <c r="S58" t="s">
        <v>72</v>
      </c>
      <c r="U58" t="str">
        <f t="shared" si="14"/>
        <v/>
      </c>
      <c r="V58" s="13" t="str">
        <f t="shared" ref="V58" si="29">IF(OR($N$15="Int.",ISBLANK($N$15)),"",IF(AND(U59="NO*",U61="NO*"),"Case 0",IF(U58="VALID",IF(U60="VALID",IF(U59="YES",IF(U61="YES","Case 1","Case 2"),IF(U61="YES","Case 3","Case 4")),IF(U59="YES",IF(U61="YES","Case 5","Case 6"),IF(U61="YES","Case 7","Case 8"))),IF(U60="VALID",IF(U59="YES",IF(U61="YES","Case 9","Case 10"),IF(U61="YES","Case 11","Case 12")),IF(U59="YES",IF(U61="YES","Case 13","Case 14"),IF(U61="YES","Case 15","Case 16"))))))</f>
        <v/>
      </c>
    </row>
    <row r="59" spans="1:22" ht="13.2" customHeight="1" x14ac:dyDescent="0.3">
      <c r="A59">
        <v>2</v>
      </c>
      <c r="B59" t="s">
        <v>210</v>
      </c>
      <c r="C59" t="s">
        <v>39</v>
      </c>
      <c r="E59" t="str">
        <f t="shared" si="0"/>
        <v/>
      </c>
      <c r="F59" t="str">
        <f t="shared" si="2"/>
        <v/>
      </c>
      <c r="K59" s="9"/>
      <c r="L59" s="25" t="s">
        <v>211</v>
      </c>
      <c r="M59" s="28"/>
      <c r="N59" s="28"/>
      <c r="O59" s="29"/>
      <c r="P59" t="str">
        <f t="shared" ref="P59:P61" si="30">IF(D$12="","",D$12)</f>
        <v/>
      </c>
      <c r="Q59" t="s">
        <v>209</v>
      </c>
      <c r="R59" t="s">
        <v>32</v>
      </c>
      <c r="S59" t="s">
        <v>72</v>
      </c>
      <c r="U59" t="str">
        <f t="shared" si="13"/>
        <v/>
      </c>
      <c r="V59" s="13"/>
    </row>
    <row r="60" spans="1:22" ht="13.2" customHeight="1" x14ac:dyDescent="0.3">
      <c r="A60">
        <v>2</v>
      </c>
      <c r="B60" t="s">
        <v>212</v>
      </c>
      <c r="C60" t="s">
        <v>42</v>
      </c>
      <c r="E60" t="str">
        <f t="shared" si="0"/>
        <v/>
      </c>
      <c r="F60" t="str">
        <f t="shared" si="2"/>
        <v/>
      </c>
      <c r="K60" s="9"/>
      <c r="L60" s="25" t="s">
        <v>213</v>
      </c>
      <c r="M60" s="28"/>
      <c r="N60" s="28"/>
      <c r="O60" s="29"/>
      <c r="P60" t="str">
        <f t="shared" si="30"/>
        <v/>
      </c>
      <c r="Q60" t="s">
        <v>214</v>
      </c>
      <c r="R60" t="s">
        <v>25</v>
      </c>
      <c r="S60" t="s">
        <v>72</v>
      </c>
      <c r="U60" t="str">
        <f t="shared" si="14"/>
        <v/>
      </c>
      <c r="V60" s="13"/>
    </row>
    <row r="61" spans="1:22" ht="13.2" customHeight="1" x14ac:dyDescent="0.3">
      <c r="A61">
        <v>2</v>
      </c>
      <c r="B61" t="s">
        <v>215</v>
      </c>
      <c r="C61" t="s">
        <v>49</v>
      </c>
      <c r="E61" t="str">
        <f t="shared" si="0"/>
        <v/>
      </c>
      <c r="F61" t="str">
        <f t="shared" si="2"/>
        <v/>
      </c>
      <c r="K61" s="9"/>
      <c r="L61" s="25" t="s">
        <v>216</v>
      </c>
      <c r="M61" s="28"/>
      <c r="N61" s="28"/>
      <c r="O61" s="29"/>
      <c r="P61" t="str">
        <f t="shared" si="30"/>
        <v/>
      </c>
      <c r="Q61" t="s">
        <v>214</v>
      </c>
      <c r="R61" t="s">
        <v>32</v>
      </c>
      <c r="S61" t="s">
        <v>72</v>
      </c>
      <c r="U61" t="str">
        <f t="shared" si="13"/>
        <v/>
      </c>
      <c r="V61" s="13"/>
    </row>
    <row r="62" spans="1:22" ht="13.2" customHeight="1" x14ac:dyDescent="0.3">
      <c r="A62">
        <v>4</v>
      </c>
      <c r="B62" t="s">
        <v>217</v>
      </c>
      <c r="C62" t="s">
        <v>20</v>
      </c>
      <c r="E62" t="str">
        <f t="shared" si="0"/>
        <v/>
      </c>
      <c r="F62" t="str">
        <f t="shared" si="2"/>
        <v/>
      </c>
      <c r="K62" s="9"/>
      <c r="L62" s="25" t="s">
        <v>218</v>
      </c>
      <c r="M62" s="28"/>
      <c r="N62" s="28"/>
      <c r="O62" s="29"/>
      <c r="P62" t="str">
        <f>IF(D$13="","",D$13)</f>
        <v/>
      </c>
      <c r="Q62" t="s">
        <v>219</v>
      </c>
      <c r="R62" t="s">
        <v>25</v>
      </c>
      <c r="S62" t="s">
        <v>77</v>
      </c>
      <c r="U62" t="str">
        <f t="shared" si="14"/>
        <v/>
      </c>
      <c r="V62" s="13" t="str">
        <f t="shared" ref="V62" si="31">IF(OR($N$15="Int.",ISBLANK($N$15)),"",IF(AND(U63="NO*",U65="NO*"),"Case 0",IF(U62="VALID",IF(U64="VALID",IF(U63="YES",IF(U65="YES","Case 1","Case 2"),IF(U65="YES","Case 3","Case 4")),IF(U63="YES",IF(U65="YES","Case 5","Case 6"),IF(U65="YES","Case 7","Case 8"))),IF(U64="VALID",IF(U63="YES",IF(U65="YES","Case 9","Case 10"),IF(U65="YES","Case 11","Case 12")),IF(U63="YES",IF(U65="YES","Case 13","Case 14"),IF(U65="YES","Case 15","Case 16"))))))</f>
        <v/>
      </c>
    </row>
    <row r="63" spans="1:22" ht="13.2" customHeight="1" x14ac:dyDescent="0.3">
      <c r="A63">
        <v>4</v>
      </c>
      <c r="B63" t="s">
        <v>220</v>
      </c>
      <c r="C63" t="s">
        <v>28</v>
      </c>
      <c r="E63" t="str">
        <f t="shared" si="0"/>
        <v/>
      </c>
      <c r="F63" t="str">
        <f t="shared" si="2"/>
        <v/>
      </c>
      <c r="K63" s="9"/>
      <c r="L63" s="25" t="s">
        <v>221</v>
      </c>
      <c r="M63" s="28"/>
      <c r="N63" s="28"/>
      <c r="O63" s="29"/>
      <c r="P63" t="str">
        <f t="shared" ref="P63:P65" si="32">IF(D$13="","",D$13)</f>
        <v/>
      </c>
      <c r="Q63" t="s">
        <v>219</v>
      </c>
      <c r="R63" t="s">
        <v>32</v>
      </c>
      <c r="S63" t="s">
        <v>77</v>
      </c>
      <c r="U63" t="str">
        <f t="shared" si="13"/>
        <v/>
      </c>
      <c r="V63" s="13"/>
    </row>
    <row r="64" spans="1:22" ht="13.2" customHeight="1" x14ac:dyDescent="0.3">
      <c r="A64">
        <v>4</v>
      </c>
      <c r="B64" t="s">
        <v>222</v>
      </c>
      <c r="C64" t="s">
        <v>34</v>
      </c>
      <c r="E64" t="str">
        <f t="shared" si="0"/>
        <v/>
      </c>
      <c r="F64" t="str">
        <f t="shared" si="2"/>
        <v/>
      </c>
      <c r="K64" s="9"/>
      <c r="L64" s="25" t="s">
        <v>223</v>
      </c>
      <c r="M64" s="28"/>
      <c r="N64" s="28"/>
      <c r="O64" s="29"/>
      <c r="P64" t="str">
        <f t="shared" si="32"/>
        <v/>
      </c>
      <c r="Q64" t="s">
        <v>224</v>
      </c>
      <c r="R64" t="s">
        <v>25</v>
      </c>
      <c r="S64" t="s">
        <v>77</v>
      </c>
      <c r="U64" t="str">
        <f t="shared" si="14"/>
        <v/>
      </c>
      <c r="V64" s="13"/>
    </row>
    <row r="65" spans="1:22" ht="13.2" customHeight="1" x14ac:dyDescent="0.3">
      <c r="A65">
        <v>4</v>
      </c>
      <c r="B65" t="s">
        <v>225</v>
      </c>
      <c r="C65" t="s">
        <v>39</v>
      </c>
      <c r="E65" t="str">
        <f t="shared" si="0"/>
        <v/>
      </c>
      <c r="F65" t="str">
        <f t="shared" si="2"/>
        <v/>
      </c>
      <c r="K65" s="9"/>
      <c r="L65" s="25" t="s">
        <v>226</v>
      </c>
      <c r="M65" s="28"/>
      <c r="N65" s="28"/>
      <c r="O65" s="29"/>
      <c r="P65" t="str">
        <f t="shared" si="32"/>
        <v/>
      </c>
      <c r="Q65" t="s">
        <v>224</v>
      </c>
      <c r="R65" t="s">
        <v>32</v>
      </c>
      <c r="S65" t="s">
        <v>77</v>
      </c>
      <c r="U65" t="str">
        <f t="shared" si="13"/>
        <v/>
      </c>
      <c r="V65" s="13"/>
    </row>
    <row r="66" spans="1:22" ht="13.2" customHeight="1" x14ac:dyDescent="0.3">
      <c r="A66">
        <v>4</v>
      </c>
      <c r="B66" t="s">
        <v>227</v>
      </c>
      <c r="C66" t="s">
        <v>42</v>
      </c>
      <c r="E66" t="str">
        <f t="shared" ref="E66:E129" si="33">IF(LEN(F66)=0,"",IF(ISBLANK(D66),"",IF(F66="INCONCLUSIVE","Inconclusive",IF(F66="NEGATIVE","Negative",IF(F66="POSITIVE","Positive",IF(F66="RERUN",IF(G66=1,"No Result (RR)",IF(G66=2,IF(H66="RERUN","Inconclusive",IF(H66="N1 RERUN","No Result (RR)","Pending")),IF(G66=3,IF(H66="RERUN","Inconclusive",IF(H66="N1 RERUN","Inconclusive","Pending")),"Pending"))),IF(F66="N1 RERUN",IF(G66=1,"No Result (N1)",IF(G66=2,IF(H66="RERUN","No Result (N1)",IF(H66="N1 RERUN","Positive","Pending")),IF(G66=3,IF(H66="RERUN","Inconclusive",IF(H66="N1 RERUN","Positive","Pending")),"Pending"))))))))))</f>
        <v/>
      </c>
      <c r="F66" t="str">
        <f t="shared" si="2"/>
        <v/>
      </c>
      <c r="K66" s="9"/>
      <c r="L66" s="25" t="s">
        <v>228</v>
      </c>
      <c r="M66" s="28"/>
      <c r="N66" s="28"/>
      <c r="O66" s="29"/>
      <c r="P66" t="str">
        <f>IF(D$14="","",D$14)</f>
        <v/>
      </c>
      <c r="Q66" t="s">
        <v>229</v>
      </c>
      <c r="R66" t="s">
        <v>25</v>
      </c>
      <c r="S66" t="s">
        <v>81</v>
      </c>
      <c r="U66" t="str">
        <f t="shared" si="14"/>
        <v/>
      </c>
      <c r="V66" s="13" t="str">
        <f t="shared" ref="V66" si="34">IF(OR($N$15="Int.",ISBLANK($N$15)),"",IF(AND(U67="NO*",U69="NO*"),"Case 0",IF(U66="VALID",IF(U68="VALID",IF(U67="YES",IF(U69="YES","Case 1","Case 2"),IF(U69="YES","Case 3","Case 4")),IF(U67="YES",IF(U69="YES","Case 5","Case 6"),IF(U69="YES","Case 7","Case 8"))),IF(U68="VALID",IF(U67="YES",IF(U69="YES","Case 9","Case 10"),IF(U69="YES","Case 11","Case 12")),IF(U67="YES",IF(U69="YES","Case 13","Case 14"),IF(U69="YES","Case 15","Case 16"))))))</f>
        <v/>
      </c>
    </row>
    <row r="67" spans="1:22" ht="13.2" customHeight="1" x14ac:dyDescent="0.3">
      <c r="A67">
        <v>4</v>
      </c>
      <c r="B67" t="s">
        <v>230</v>
      </c>
      <c r="C67" t="s">
        <v>49</v>
      </c>
      <c r="E67" t="str">
        <f t="shared" si="33"/>
        <v/>
      </c>
      <c r="F67" t="str">
        <f t="shared" ref="F67:F130" si="35">IF(OR(D67="Empty",ISBLANK(D67)),"",IF(_xlfn.XLOOKUP(B67,S$18:S$769,V$18:V$769,"Null",0,1)="Case 0","INCONCLUSIVE",IF(OR(_xlfn.XLOOKUP(B67,S$18:S$769,V$18:V$769,"Null",0,1)="Case 1",_xlfn.XLOOKUP(B67,S$18:S$769,V$18:V$769,"Null",0,1)="Case 5",_xlfn.XLOOKUP(B67,S$18:S$769,V$18:V$769,"Null",0,1)="Case 9", _xlfn.XLOOKUP(B67,S$18:S$769,V$18:V$769,"Null",0,1)="Case 13"),"POSITIVE",IF(OR(_xlfn.XLOOKUP(B67,S$18:S$769,V$18:V$769,"Null",0,1)="Case 2",_xlfn.XLOOKUP(B67,S$18:S$769,V$18:V$769,"Null",0,1)="Case 3",_xlfn.XLOOKUP(B67,S$18:S$769,V$18:V$769,"Null",0,1)="Case 6",_xlfn.XLOOKUP(B67,S$18:S$769,V$18:V$769,"Null",0,1)="Case 11",_xlfn.XLOOKUP(B67,S$18:S$769,V$18:V$769,"Null",0,1)="Case 7",_xlfn.XLOOKUP(B67,S$18:S$769,V$18:V$769,"Null",0,1)="Case 10",_xlfn.XLOOKUP(B67,S$18:S$769,V$18:V$769,"Null",0,1)="Case 14",_xlfn.XLOOKUP(B67,S$18:S$769,V$18:V$769,"Null",0,1)="Case 15"),"N1 RERUN",IF(OR(_xlfn.XLOOKUP(B67,S$18:S$769,V$18:V$769,"Null",0,1)="Case 4",_xlfn.XLOOKUP(B67,S$18:S$769,V$18:V$769,"Null",0,1)="Case 8",_xlfn.XLOOKUP(B67,S$18:S$769,V$18:V$769,"Null",0,1)="Case 12"),"NEGATIVE",IF(_xlfn.XLOOKUP(B67,S$18:S$769,V$18:V$769,"Null",0,1)="Case 16","RERUN",""))))))</f>
        <v/>
      </c>
      <c r="K67" s="9"/>
      <c r="L67" s="25" t="s">
        <v>231</v>
      </c>
      <c r="M67" s="28"/>
      <c r="N67" s="28"/>
      <c r="O67" s="29"/>
      <c r="P67" t="str">
        <f t="shared" ref="P67:P69" si="36">IF(D$14="","",D$14)</f>
        <v/>
      </c>
      <c r="Q67" t="s">
        <v>229</v>
      </c>
      <c r="R67" t="s">
        <v>32</v>
      </c>
      <c r="S67" t="s">
        <v>81</v>
      </c>
      <c r="U67" t="str">
        <f t="shared" si="13"/>
        <v/>
      </c>
      <c r="V67" s="13"/>
    </row>
    <row r="68" spans="1:22" ht="13.2" customHeight="1" x14ac:dyDescent="0.3">
      <c r="A68">
        <v>5</v>
      </c>
      <c r="B68" t="s">
        <v>232</v>
      </c>
      <c r="C68" t="s">
        <v>20</v>
      </c>
      <c r="E68" t="str">
        <f t="shared" si="33"/>
        <v/>
      </c>
      <c r="F68" t="str">
        <f t="shared" si="35"/>
        <v/>
      </c>
      <c r="K68" s="9"/>
      <c r="L68" s="25" t="s">
        <v>233</v>
      </c>
      <c r="M68" s="28"/>
      <c r="N68" s="28"/>
      <c r="O68" s="29"/>
      <c r="P68" t="str">
        <f t="shared" si="36"/>
        <v/>
      </c>
      <c r="Q68" t="s">
        <v>234</v>
      </c>
      <c r="R68" t="s">
        <v>25</v>
      </c>
      <c r="S68" t="s">
        <v>81</v>
      </c>
      <c r="U68" t="str">
        <f t="shared" si="14"/>
        <v/>
      </c>
      <c r="V68" s="13"/>
    </row>
    <row r="69" spans="1:22" ht="13.2" customHeight="1" x14ac:dyDescent="0.3">
      <c r="A69">
        <v>5</v>
      </c>
      <c r="B69" t="s">
        <v>235</v>
      </c>
      <c r="C69" t="s">
        <v>28</v>
      </c>
      <c r="E69" t="str">
        <f t="shared" si="33"/>
        <v/>
      </c>
      <c r="F69" t="str">
        <f t="shared" si="35"/>
        <v/>
      </c>
      <c r="K69" s="9"/>
      <c r="L69" s="25" t="s">
        <v>236</v>
      </c>
      <c r="M69" s="28"/>
      <c r="N69" s="28"/>
      <c r="O69" s="29"/>
      <c r="P69" t="str">
        <f t="shared" si="36"/>
        <v/>
      </c>
      <c r="Q69" t="s">
        <v>234</v>
      </c>
      <c r="R69" t="s">
        <v>32</v>
      </c>
      <c r="S69" t="s">
        <v>81</v>
      </c>
      <c r="U69" t="str">
        <f t="shared" si="13"/>
        <v/>
      </c>
      <c r="V69" s="13"/>
    </row>
    <row r="70" spans="1:22" ht="13.2" customHeight="1" x14ac:dyDescent="0.3">
      <c r="A70">
        <v>5</v>
      </c>
      <c r="B70" t="s">
        <v>237</v>
      </c>
      <c r="C70" t="s">
        <v>34</v>
      </c>
      <c r="E70" t="str">
        <f t="shared" si="33"/>
        <v/>
      </c>
      <c r="F70" t="str">
        <f t="shared" si="35"/>
        <v/>
      </c>
      <c r="K70" s="9"/>
      <c r="L70" s="25" t="s">
        <v>238</v>
      </c>
      <c r="M70" s="28"/>
      <c r="N70" s="28"/>
      <c r="O70" s="29"/>
      <c r="P70" t="str">
        <f>IF(D$15="","",D$15)</f>
        <v/>
      </c>
      <c r="Q70" t="s">
        <v>239</v>
      </c>
      <c r="R70" t="s">
        <v>25</v>
      </c>
      <c r="S70" t="s">
        <v>87</v>
      </c>
      <c r="U70" t="str">
        <f t="shared" si="14"/>
        <v/>
      </c>
      <c r="V70" s="13" t="str">
        <f t="shared" ref="V70" si="37">IF(OR($N$15="Int.",ISBLANK($N$15)),"",IF(AND(U71="NO*",U73="NO*"),"Case 0",IF(U70="VALID",IF(U72="VALID",IF(U71="YES",IF(U73="YES","Case 1","Case 2"),IF(U73="YES","Case 3","Case 4")),IF(U71="YES",IF(U73="YES","Case 5","Case 6"),IF(U73="YES","Case 7","Case 8"))),IF(U72="VALID",IF(U71="YES",IF(U73="YES","Case 9","Case 10"),IF(U73="YES","Case 11","Case 12")),IF(U71="YES",IF(U73="YES","Case 13","Case 14"),IF(U73="YES","Case 15","Case 16"))))))</f>
        <v/>
      </c>
    </row>
    <row r="71" spans="1:22" ht="13.2" customHeight="1" x14ac:dyDescent="0.3">
      <c r="A71">
        <v>5</v>
      </c>
      <c r="B71" t="s">
        <v>240</v>
      </c>
      <c r="C71" t="s">
        <v>39</v>
      </c>
      <c r="E71" t="str">
        <f t="shared" si="33"/>
        <v/>
      </c>
      <c r="F71" t="str">
        <f t="shared" si="35"/>
        <v/>
      </c>
      <c r="K71" s="9"/>
      <c r="L71" s="25" t="s">
        <v>241</v>
      </c>
      <c r="M71" s="28"/>
      <c r="N71" s="28"/>
      <c r="O71" s="29"/>
      <c r="P71" t="str">
        <f t="shared" ref="P71:P73" si="38">IF(D$15="","",D$15)</f>
        <v/>
      </c>
      <c r="Q71" t="s">
        <v>239</v>
      </c>
      <c r="R71" t="s">
        <v>32</v>
      </c>
      <c r="S71" t="s">
        <v>87</v>
      </c>
      <c r="U71" t="str">
        <f t="shared" si="13"/>
        <v/>
      </c>
      <c r="V71" s="13"/>
    </row>
    <row r="72" spans="1:22" ht="13.2" customHeight="1" x14ac:dyDescent="0.3">
      <c r="A72">
        <v>5</v>
      </c>
      <c r="B72" t="s">
        <v>242</v>
      </c>
      <c r="C72" t="s">
        <v>42</v>
      </c>
      <c r="E72" t="str">
        <f t="shared" si="33"/>
        <v/>
      </c>
      <c r="F72" t="str">
        <f t="shared" si="35"/>
        <v/>
      </c>
      <c r="K72" s="9"/>
      <c r="L72" s="25" t="s">
        <v>243</v>
      </c>
      <c r="M72" s="28"/>
      <c r="N72" s="28"/>
      <c r="O72" s="29"/>
      <c r="P72" t="str">
        <f t="shared" si="38"/>
        <v/>
      </c>
      <c r="Q72" t="s">
        <v>244</v>
      </c>
      <c r="R72" t="s">
        <v>25</v>
      </c>
      <c r="S72" t="s">
        <v>87</v>
      </c>
      <c r="U72" t="str">
        <f t="shared" si="14"/>
        <v/>
      </c>
      <c r="V72" s="13"/>
    </row>
    <row r="73" spans="1:22" ht="13.2" customHeight="1" x14ac:dyDescent="0.3">
      <c r="A73">
        <v>5</v>
      </c>
      <c r="B73" t="s">
        <v>245</v>
      </c>
      <c r="C73" t="s">
        <v>49</v>
      </c>
      <c r="E73" t="str">
        <f t="shared" si="33"/>
        <v/>
      </c>
      <c r="F73" t="str">
        <f t="shared" si="35"/>
        <v/>
      </c>
      <c r="K73" s="9"/>
      <c r="L73" s="25" t="s">
        <v>246</v>
      </c>
      <c r="M73" s="28"/>
      <c r="N73" s="28"/>
      <c r="O73" s="29"/>
      <c r="P73" t="str">
        <f t="shared" si="38"/>
        <v/>
      </c>
      <c r="Q73" t="s">
        <v>244</v>
      </c>
      <c r="R73" t="s">
        <v>32</v>
      </c>
      <c r="S73" t="s">
        <v>87</v>
      </c>
      <c r="U73" t="str">
        <f t="shared" si="13"/>
        <v/>
      </c>
      <c r="V73" s="13"/>
    </row>
    <row r="74" spans="1:22" ht="13.2" customHeight="1" x14ac:dyDescent="0.3">
      <c r="A74">
        <v>7</v>
      </c>
      <c r="B74" t="s">
        <v>247</v>
      </c>
      <c r="C74" t="s">
        <v>20</v>
      </c>
      <c r="E74" t="str">
        <f t="shared" si="33"/>
        <v/>
      </c>
      <c r="F74" t="str">
        <f t="shared" si="35"/>
        <v/>
      </c>
      <c r="K74" s="9"/>
      <c r="L74" s="25" t="s">
        <v>248</v>
      </c>
      <c r="M74" s="28"/>
      <c r="N74" s="28"/>
      <c r="O74" s="29"/>
      <c r="P74" t="str">
        <f>IF(D$16="","",D$16)</f>
        <v/>
      </c>
      <c r="Q74" t="s">
        <v>249</v>
      </c>
      <c r="R74" t="s">
        <v>25</v>
      </c>
      <c r="S74" t="s">
        <v>89</v>
      </c>
      <c r="U74" t="str">
        <f t="shared" si="14"/>
        <v/>
      </c>
      <c r="V74" s="13" t="str">
        <f t="shared" ref="V74" si="39">IF(OR($N$15="Int.",ISBLANK($N$15)),"",IF(AND(U75="NO*",U77="NO*"),"Case 0",IF(U74="VALID",IF(U76="VALID",IF(U75="YES",IF(U77="YES","Case 1","Case 2"),IF(U77="YES","Case 3","Case 4")),IF(U75="YES",IF(U77="YES","Case 5","Case 6"),IF(U77="YES","Case 7","Case 8"))),IF(U76="VALID",IF(U75="YES",IF(U77="YES","Case 9","Case 10"),IF(U77="YES","Case 11","Case 12")),IF(U75="YES",IF(U77="YES","Case 13","Case 14"),IF(U77="YES","Case 15","Case 16"))))))</f>
        <v/>
      </c>
    </row>
    <row r="75" spans="1:22" ht="13.2" customHeight="1" x14ac:dyDescent="0.3">
      <c r="A75">
        <v>7</v>
      </c>
      <c r="B75" t="s">
        <v>250</v>
      </c>
      <c r="C75" t="s">
        <v>28</v>
      </c>
      <c r="E75" t="str">
        <f t="shared" si="33"/>
        <v/>
      </c>
      <c r="F75" t="str">
        <f t="shared" si="35"/>
        <v/>
      </c>
      <c r="K75" s="9"/>
      <c r="L75" s="25" t="s">
        <v>251</v>
      </c>
      <c r="M75" s="28"/>
      <c r="N75" s="28"/>
      <c r="O75" s="29"/>
      <c r="P75" t="str">
        <f t="shared" ref="P75:P77" si="40">IF(D$16="","",D$16)</f>
        <v/>
      </c>
      <c r="Q75" t="s">
        <v>249</v>
      </c>
      <c r="R75" t="s">
        <v>32</v>
      </c>
      <c r="S75" t="s">
        <v>89</v>
      </c>
      <c r="U75" t="str">
        <f t="shared" si="13"/>
        <v/>
      </c>
      <c r="V75" s="13"/>
    </row>
    <row r="76" spans="1:22" ht="13.2" customHeight="1" x14ac:dyDescent="0.3">
      <c r="A76">
        <v>7</v>
      </c>
      <c r="B76" t="s">
        <v>252</v>
      </c>
      <c r="C76" t="s">
        <v>34</v>
      </c>
      <c r="E76" t="str">
        <f t="shared" si="33"/>
        <v/>
      </c>
      <c r="F76" t="str">
        <f t="shared" si="35"/>
        <v/>
      </c>
      <c r="K76" s="9"/>
      <c r="L76" s="25" t="s">
        <v>253</v>
      </c>
      <c r="M76" s="28"/>
      <c r="N76" s="28"/>
      <c r="O76" s="29"/>
      <c r="P76" t="str">
        <f t="shared" si="40"/>
        <v/>
      </c>
      <c r="Q76" t="s">
        <v>254</v>
      </c>
      <c r="R76" t="s">
        <v>25</v>
      </c>
      <c r="S76" t="s">
        <v>89</v>
      </c>
      <c r="U76" t="str">
        <f t="shared" si="14"/>
        <v/>
      </c>
      <c r="V76" s="13"/>
    </row>
    <row r="77" spans="1:22" ht="13.2" customHeight="1" x14ac:dyDescent="0.3">
      <c r="A77">
        <v>7</v>
      </c>
      <c r="B77" t="s">
        <v>255</v>
      </c>
      <c r="C77" t="s">
        <v>39</v>
      </c>
      <c r="E77" t="str">
        <f t="shared" si="33"/>
        <v/>
      </c>
      <c r="F77" t="str">
        <f t="shared" si="35"/>
        <v/>
      </c>
      <c r="K77" s="9"/>
      <c r="L77" s="25" t="s">
        <v>256</v>
      </c>
      <c r="M77" s="28"/>
      <c r="N77" s="28"/>
      <c r="O77" s="29"/>
      <c r="P77" t="str">
        <f t="shared" si="40"/>
        <v/>
      </c>
      <c r="Q77" t="s">
        <v>254</v>
      </c>
      <c r="R77" t="s">
        <v>32</v>
      </c>
      <c r="S77" t="s">
        <v>89</v>
      </c>
      <c r="U77" t="str">
        <f t="shared" si="13"/>
        <v/>
      </c>
      <c r="V77" s="13"/>
    </row>
    <row r="78" spans="1:22" ht="13.2" customHeight="1" x14ac:dyDescent="0.3">
      <c r="A78">
        <v>7</v>
      </c>
      <c r="B78" t="s">
        <v>257</v>
      </c>
      <c r="C78" t="s">
        <v>42</v>
      </c>
      <c r="E78" t="str">
        <f t="shared" si="33"/>
        <v/>
      </c>
      <c r="F78" t="str">
        <f t="shared" si="35"/>
        <v/>
      </c>
      <c r="K78" s="9"/>
      <c r="L78" s="25" t="s">
        <v>258</v>
      </c>
      <c r="M78" s="28"/>
      <c r="N78" s="28"/>
      <c r="O78" s="29"/>
      <c r="P78" t="str">
        <f>IF(D$17="","",D$17)</f>
        <v/>
      </c>
      <c r="Q78" t="s">
        <v>259</v>
      </c>
      <c r="R78" t="s">
        <v>25</v>
      </c>
      <c r="S78" t="s">
        <v>93</v>
      </c>
      <c r="U78" t="str">
        <f t="shared" si="14"/>
        <v/>
      </c>
      <c r="V78" s="13" t="str">
        <f t="shared" ref="V78" si="41">IF(OR($N$15="Int.",ISBLANK($N$15)),"",IF(AND(U79="NO*",U81="NO*"),"Case 0",IF(U78="VALID",IF(U80="VALID",IF(U79="YES",IF(U81="YES","Case 1","Case 2"),IF(U81="YES","Case 3","Case 4")),IF(U79="YES",IF(U81="YES","Case 5","Case 6"),IF(U81="YES","Case 7","Case 8"))),IF(U80="VALID",IF(U79="YES",IF(U81="YES","Case 9","Case 10"),IF(U81="YES","Case 11","Case 12")),IF(U79="YES",IF(U81="YES","Case 13","Case 14"),IF(U81="YES","Case 15","Case 16"))))))</f>
        <v/>
      </c>
    </row>
    <row r="79" spans="1:22" ht="13.2" customHeight="1" x14ac:dyDescent="0.3">
      <c r="A79">
        <v>7</v>
      </c>
      <c r="B79" t="s">
        <v>260</v>
      </c>
      <c r="C79" t="s">
        <v>49</v>
      </c>
      <c r="E79" t="str">
        <f t="shared" si="33"/>
        <v/>
      </c>
      <c r="F79" t="str">
        <f t="shared" si="35"/>
        <v/>
      </c>
      <c r="K79" s="9"/>
      <c r="L79" s="25" t="s">
        <v>261</v>
      </c>
      <c r="M79" s="28"/>
      <c r="N79" s="28"/>
      <c r="O79" s="29"/>
      <c r="P79" t="str">
        <f t="shared" ref="P79:P81" si="42">IF(D$17="","",D$17)</f>
        <v/>
      </c>
      <c r="Q79" t="s">
        <v>259</v>
      </c>
      <c r="R79" t="s">
        <v>32</v>
      </c>
      <c r="S79" t="s">
        <v>93</v>
      </c>
      <c r="U79" t="str">
        <f t="shared" si="13"/>
        <v/>
      </c>
      <c r="V79" s="13"/>
    </row>
    <row r="80" spans="1:22" ht="13.2" customHeight="1" x14ac:dyDescent="0.3">
      <c r="A80">
        <v>8</v>
      </c>
      <c r="B80" t="s">
        <v>262</v>
      </c>
      <c r="C80" t="s">
        <v>20</v>
      </c>
      <c r="E80" t="str">
        <f t="shared" si="33"/>
        <v/>
      </c>
      <c r="F80" t="str">
        <f t="shared" si="35"/>
        <v/>
      </c>
      <c r="K80" s="9"/>
      <c r="L80" s="25" t="s">
        <v>263</v>
      </c>
      <c r="M80" s="28"/>
      <c r="N80" s="28"/>
      <c r="O80" s="29"/>
      <c r="P80" t="str">
        <f t="shared" si="42"/>
        <v/>
      </c>
      <c r="Q80" t="s">
        <v>264</v>
      </c>
      <c r="R80" t="s">
        <v>25</v>
      </c>
      <c r="S80" t="s">
        <v>93</v>
      </c>
      <c r="U80" t="str">
        <f t="shared" si="14"/>
        <v/>
      </c>
      <c r="V80" s="13"/>
    </row>
    <row r="81" spans="1:22" ht="13.2" customHeight="1" x14ac:dyDescent="0.3">
      <c r="A81">
        <v>8</v>
      </c>
      <c r="B81" t="s">
        <v>265</v>
      </c>
      <c r="C81" t="s">
        <v>28</v>
      </c>
      <c r="E81" t="str">
        <f t="shared" si="33"/>
        <v/>
      </c>
      <c r="F81" t="str">
        <f t="shared" si="35"/>
        <v/>
      </c>
      <c r="K81" s="9"/>
      <c r="L81" s="25" t="s">
        <v>266</v>
      </c>
      <c r="M81" s="28"/>
      <c r="N81" s="28"/>
      <c r="O81" s="29"/>
      <c r="P81" t="str">
        <f t="shared" si="42"/>
        <v/>
      </c>
      <c r="Q81" t="s">
        <v>264</v>
      </c>
      <c r="R81" t="s">
        <v>32</v>
      </c>
      <c r="S81" t="s">
        <v>93</v>
      </c>
      <c r="U81" t="str">
        <f t="shared" si="13"/>
        <v/>
      </c>
      <c r="V81" s="13"/>
    </row>
    <row r="82" spans="1:22" ht="13.2" customHeight="1" x14ac:dyDescent="0.3">
      <c r="A82">
        <v>8</v>
      </c>
      <c r="B82" t="s">
        <v>267</v>
      </c>
      <c r="C82" t="s">
        <v>34</v>
      </c>
      <c r="E82" t="str">
        <f t="shared" si="33"/>
        <v/>
      </c>
      <c r="F82" t="str">
        <f t="shared" si="35"/>
        <v/>
      </c>
      <c r="K82" s="9"/>
      <c r="L82" s="25" t="s">
        <v>268</v>
      </c>
      <c r="M82" s="28"/>
      <c r="N82" s="28"/>
      <c r="O82" s="29"/>
      <c r="P82" t="str">
        <f>IF(D$18="","",D$18)</f>
        <v/>
      </c>
      <c r="Q82" t="s">
        <v>269</v>
      </c>
      <c r="R82" t="s">
        <v>25</v>
      </c>
      <c r="S82" t="s">
        <v>95</v>
      </c>
      <c r="U82" t="str">
        <f t="shared" ref="U82:U144" si="43">IF($T$1&lt;&gt;"Cq","",IF(T82="","INVALID",IF(T82&lt;33,"VALID","INVALID")))</f>
        <v/>
      </c>
      <c r="V82" s="13" t="str">
        <f t="shared" ref="V82" si="44">IF(OR($N$15="Int.",ISBLANK($N$15)),"",IF(AND(U83="NO*",U85="NO*"),"Case 0",IF(U82="VALID",IF(U84="VALID",IF(U83="YES",IF(U85="YES","Case 1","Case 2"),IF(U85="YES","Case 3","Case 4")),IF(U83="YES",IF(U85="YES","Case 5","Case 6"),IF(U85="YES","Case 7","Case 8"))),IF(U84="VALID",IF(U83="YES",IF(U85="YES","Case 9","Case 10"),IF(U85="YES","Case 11","Case 12")),IF(U83="YES",IF(U85="YES","Case 13","Case 14"),IF(U85="YES","Case 15","Case 16"))))))</f>
        <v/>
      </c>
    </row>
    <row r="83" spans="1:22" ht="13.2" customHeight="1" x14ac:dyDescent="0.3">
      <c r="A83">
        <v>8</v>
      </c>
      <c r="B83" t="s">
        <v>270</v>
      </c>
      <c r="C83" t="s">
        <v>39</v>
      </c>
      <c r="E83" t="str">
        <f t="shared" si="33"/>
        <v/>
      </c>
      <c r="F83" t="str">
        <f t="shared" si="35"/>
        <v/>
      </c>
      <c r="K83" s="9"/>
      <c r="L83" s="25" t="s">
        <v>271</v>
      </c>
      <c r="M83" s="28"/>
      <c r="N83" s="28"/>
      <c r="O83" s="29"/>
      <c r="P83" t="str">
        <f t="shared" ref="P83:P85" si="45">IF(D$18="","",D$18)</f>
        <v/>
      </c>
      <c r="Q83" t="s">
        <v>269</v>
      </c>
      <c r="R83" t="s">
        <v>32</v>
      </c>
      <c r="S83" t="s">
        <v>95</v>
      </c>
      <c r="U83" t="str">
        <f t="shared" ref="U83:U145" si="46">IF($T$1&lt;&gt;"Cq","",IF(T83="","NO",IF(T83&lt;33,"YES","NO*")))</f>
        <v/>
      </c>
      <c r="V83" s="13"/>
    </row>
    <row r="84" spans="1:22" ht="13.2" customHeight="1" x14ac:dyDescent="0.3">
      <c r="A84">
        <v>8</v>
      </c>
      <c r="B84" t="s">
        <v>272</v>
      </c>
      <c r="C84" t="s">
        <v>42</v>
      </c>
      <c r="E84" t="str">
        <f t="shared" si="33"/>
        <v/>
      </c>
      <c r="F84" t="str">
        <f t="shared" si="35"/>
        <v/>
      </c>
      <c r="K84" s="9"/>
      <c r="L84" s="25" t="s">
        <v>273</v>
      </c>
      <c r="M84" s="28"/>
      <c r="N84" s="28"/>
      <c r="O84" s="29"/>
      <c r="P84" t="str">
        <f t="shared" si="45"/>
        <v/>
      </c>
      <c r="Q84" t="s">
        <v>274</v>
      </c>
      <c r="R84" t="s">
        <v>25</v>
      </c>
      <c r="S84" t="s">
        <v>95</v>
      </c>
      <c r="U84" t="str">
        <f t="shared" si="43"/>
        <v/>
      </c>
      <c r="V84" s="13"/>
    </row>
    <row r="85" spans="1:22" ht="13.2" customHeight="1" x14ac:dyDescent="0.3">
      <c r="A85">
        <v>8</v>
      </c>
      <c r="B85" t="s">
        <v>275</v>
      </c>
      <c r="C85" t="s">
        <v>49</v>
      </c>
      <c r="E85" t="str">
        <f t="shared" si="33"/>
        <v/>
      </c>
      <c r="F85" t="str">
        <f t="shared" si="35"/>
        <v/>
      </c>
      <c r="K85" s="9"/>
      <c r="L85" s="25" t="s">
        <v>276</v>
      </c>
      <c r="M85" s="28"/>
      <c r="N85" s="28"/>
      <c r="O85" s="29"/>
      <c r="P85" t="str">
        <f t="shared" si="45"/>
        <v/>
      </c>
      <c r="Q85" t="s">
        <v>274</v>
      </c>
      <c r="R85" t="s">
        <v>32</v>
      </c>
      <c r="S85" t="s">
        <v>95</v>
      </c>
      <c r="U85" t="str">
        <f t="shared" si="46"/>
        <v/>
      </c>
      <c r="V85" s="13"/>
    </row>
    <row r="86" spans="1:22" ht="13.2" customHeight="1" x14ac:dyDescent="0.3">
      <c r="A86">
        <v>10</v>
      </c>
      <c r="B86" t="s">
        <v>277</v>
      </c>
      <c r="C86" t="s">
        <v>20</v>
      </c>
      <c r="E86" t="str">
        <f t="shared" si="33"/>
        <v/>
      </c>
      <c r="F86" t="str">
        <f t="shared" si="35"/>
        <v/>
      </c>
      <c r="K86" s="9"/>
      <c r="L86" s="25" t="s">
        <v>278</v>
      </c>
      <c r="M86" s="28"/>
      <c r="N86" s="28"/>
      <c r="O86" s="29"/>
      <c r="P86" t="str">
        <f>IF(D$19="","",D$19)</f>
        <v/>
      </c>
      <c r="Q86" t="s">
        <v>279</v>
      </c>
      <c r="R86" t="s">
        <v>25</v>
      </c>
      <c r="S86" t="s">
        <v>99</v>
      </c>
      <c r="U86" t="str">
        <f t="shared" si="43"/>
        <v/>
      </c>
      <c r="V86" s="13" t="str">
        <f t="shared" ref="V86" si="47">IF(OR($N$15="Int.",ISBLANK($N$15)),"",IF(AND(U87="NO*",U89="NO*"),"Case 0",IF(U86="VALID",IF(U88="VALID",IF(U87="YES",IF(U89="YES","Case 1","Case 2"),IF(U89="YES","Case 3","Case 4")),IF(U87="YES",IF(U89="YES","Case 5","Case 6"),IF(U89="YES","Case 7","Case 8"))),IF(U88="VALID",IF(U87="YES",IF(U89="YES","Case 9","Case 10"),IF(U89="YES","Case 11","Case 12")),IF(U87="YES",IF(U89="YES","Case 13","Case 14"),IF(U89="YES","Case 15","Case 16"))))))</f>
        <v/>
      </c>
    </row>
    <row r="87" spans="1:22" ht="13.2" customHeight="1" x14ac:dyDescent="0.3">
      <c r="A87">
        <v>10</v>
      </c>
      <c r="B87" t="s">
        <v>280</v>
      </c>
      <c r="C87" t="s">
        <v>28</v>
      </c>
      <c r="E87" t="str">
        <f t="shared" si="33"/>
        <v/>
      </c>
      <c r="F87" t="str">
        <f t="shared" si="35"/>
        <v/>
      </c>
      <c r="K87" s="9"/>
      <c r="L87" s="25" t="s">
        <v>281</v>
      </c>
      <c r="M87" s="28"/>
      <c r="N87" s="28"/>
      <c r="O87" s="29"/>
      <c r="P87" t="str">
        <f t="shared" ref="P87:P89" si="48">IF(D$19="","",D$19)</f>
        <v/>
      </c>
      <c r="Q87" t="s">
        <v>279</v>
      </c>
      <c r="R87" t="s">
        <v>32</v>
      </c>
      <c r="S87" t="s">
        <v>99</v>
      </c>
      <c r="U87" t="str">
        <f t="shared" si="46"/>
        <v/>
      </c>
      <c r="V87" s="13"/>
    </row>
    <row r="88" spans="1:22" ht="13.2" customHeight="1" x14ac:dyDescent="0.3">
      <c r="A88">
        <v>10</v>
      </c>
      <c r="B88" t="s">
        <v>282</v>
      </c>
      <c r="C88" t="s">
        <v>34</v>
      </c>
      <c r="E88" t="str">
        <f t="shared" si="33"/>
        <v/>
      </c>
      <c r="F88" t="str">
        <f t="shared" si="35"/>
        <v/>
      </c>
      <c r="K88" s="9"/>
      <c r="L88" s="25" t="s">
        <v>283</v>
      </c>
      <c r="M88" s="28"/>
      <c r="N88" s="28"/>
      <c r="O88" s="29"/>
      <c r="P88" t="str">
        <f t="shared" si="48"/>
        <v/>
      </c>
      <c r="Q88" t="s">
        <v>284</v>
      </c>
      <c r="R88" t="s">
        <v>25</v>
      </c>
      <c r="S88" t="s">
        <v>99</v>
      </c>
      <c r="U88" t="str">
        <f t="shared" si="43"/>
        <v/>
      </c>
      <c r="V88" s="13"/>
    </row>
    <row r="89" spans="1:22" ht="13.2" customHeight="1" x14ac:dyDescent="0.3">
      <c r="A89">
        <v>10</v>
      </c>
      <c r="B89" t="s">
        <v>285</v>
      </c>
      <c r="C89" t="s">
        <v>39</v>
      </c>
      <c r="E89" t="str">
        <f t="shared" si="33"/>
        <v/>
      </c>
      <c r="F89" t="str">
        <f t="shared" si="35"/>
        <v/>
      </c>
      <c r="K89" s="9"/>
      <c r="L89" s="25" t="s">
        <v>286</v>
      </c>
      <c r="M89" s="28"/>
      <c r="N89" s="28"/>
      <c r="O89" s="29"/>
      <c r="P89" t="str">
        <f t="shared" si="48"/>
        <v/>
      </c>
      <c r="Q89" t="s">
        <v>284</v>
      </c>
      <c r="R89" t="s">
        <v>32</v>
      </c>
      <c r="S89" t="s">
        <v>99</v>
      </c>
      <c r="U89" t="str">
        <f t="shared" si="46"/>
        <v/>
      </c>
      <c r="V89" s="13"/>
    </row>
    <row r="90" spans="1:22" ht="13.2" customHeight="1" x14ac:dyDescent="0.3">
      <c r="A90">
        <v>10</v>
      </c>
      <c r="B90" t="s">
        <v>287</v>
      </c>
      <c r="C90" t="s">
        <v>42</v>
      </c>
      <c r="E90" t="str">
        <f t="shared" si="33"/>
        <v/>
      </c>
      <c r="F90" t="str">
        <f t="shared" si="35"/>
        <v/>
      </c>
      <c r="K90" s="9"/>
      <c r="L90" s="25" t="s">
        <v>288</v>
      </c>
      <c r="M90" s="28"/>
      <c r="N90" s="28"/>
      <c r="O90" s="29"/>
      <c r="P90" t="str">
        <f>IF(D$20="","",D$20)</f>
        <v/>
      </c>
      <c r="Q90" t="s">
        <v>289</v>
      </c>
      <c r="R90" t="s">
        <v>25</v>
      </c>
      <c r="S90" t="s">
        <v>102</v>
      </c>
      <c r="U90" t="str">
        <f t="shared" si="43"/>
        <v/>
      </c>
      <c r="V90" s="13" t="str">
        <f t="shared" ref="V90" si="49">IF(OR($N$15="Int.",ISBLANK($N$15)),"",IF(AND(U91="NO*",U93="NO*"),"Case 0",IF(U90="VALID",IF(U92="VALID",IF(U91="YES",IF(U93="YES","Case 1","Case 2"),IF(U93="YES","Case 3","Case 4")),IF(U91="YES",IF(U93="YES","Case 5","Case 6"),IF(U93="YES","Case 7","Case 8"))),IF(U92="VALID",IF(U91="YES",IF(U93="YES","Case 9","Case 10"),IF(U93="YES","Case 11","Case 12")),IF(U91="YES",IF(U93="YES","Case 13","Case 14"),IF(U93="YES","Case 15","Case 16"))))))</f>
        <v/>
      </c>
    </row>
    <row r="91" spans="1:22" ht="13.2" customHeight="1" x14ac:dyDescent="0.3">
      <c r="A91">
        <v>10</v>
      </c>
      <c r="B91" t="s">
        <v>290</v>
      </c>
      <c r="C91" t="s">
        <v>49</v>
      </c>
      <c r="E91" t="str">
        <f t="shared" si="33"/>
        <v/>
      </c>
      <c r="F91" t="str">
        <f t="shared" si="35"/>
        <v/>
      </c>
      <c r="K91" s="9"/>
      <c r="L91" s="25" t="s">
        <v>291</v>
      </c>
      <c r="M91" s="28"/>
      <c r="N91" s="28"/>
      <c r="O91" s="29"/>
      <c r="P91" t="str">
        <f t="shared" ref="P91:P93" si="50">IF(D$20="","",D$20)</f>
        <v/>
      </c>
      <c r="Q91" t="s">
        <v>289</v>
      </c>
      <c r="R91" t="s">
        <v>32</v>
      </c>
      <c r="S91" t="s">
        <v>102</v>
      </c>
      <c r="U91" t="str">
        <f t="shared" si="46"/>
        <v/>
      </c>
      <c r="V91" s="13"/>
    </row>
    <row r="92" spans="1:22" ht="13.2" customHeight="1" x14ac:dyDescent="0.3">
      <c r="A92">
        <v>11</v>
      </c>
      <c r="B92" t="s">
        <v>292</v>
      </c>
      <c r="C92" t="s">
        <v>20</v>
      </c>
      <c r="E92" t="str">
        <f t="shared" si="33"/>
        <v/>
      </c>
      <c r="F92" t="str">
        <f t="shared" si="35"/>
        <v/>
      </c>
      <c r="K92" s="9"/>
      <c r="L92" s="25" t="s">
        <v>293</v>
      </c>
      <c r="M92" s="28"/>
      <c r="N92" s="28"/>
      <c r="O92" s="29"/>
      <c r="P92" t="str">
        <f t="shared" si="50"/>
        <v/>
      </c>
      <c r="Q92" t="s">
        <v>294</v>
      </c>
      <c r="R92" t="s">
        <v>25</v>
      </c>
      <c r="S92" t="s">
        <v>102</v>
      </c>
      <c r="U92" t="str">
        <f t="shared" si="43"/>
        <v/>
      </c>
      <c r="V92" s="13"/>
    </row>
    <row r="93" spans="1:22" ht="13.2" customHeight="1" x14ac:dyDescent="0.3">
      <c r="A93">
        <v>11</v>
      </c>
      <c r="B93" t="s">
        <v>295</v>
      </c>
      <c r="C93" t="s">
        <v>28</v>
      </c>
      <c r="E93" t="str">
        <f t="shared" si="33"/>
        <v/>
      </c>
      <c r="F93" t="str">
        <f t="shared" si="35"/>
        <v/>
      </c>
      <c r="K93" s="9"/>
      <c r="L93" s="25" t="s">
        <v>296</v>
      </c>
      <c r="M93" s="28"/>
      <c r="N93" s="28"/>
      <c r="O93" s="29"/>
      <c r="P93" t="str">
        <f t="shared" si="50"/>
        <v/>
      </c>
      <c r="Q93" t="s">
        <v>294</v>
      </c>
      <c r="R93" t="s">
        <v>32</v>
      </c>
      <c r="S93" t="s">
        <v>102</v>
      </c>
      <c r="U93" t="str">
        <f t="shared" si="46"/>
        <v/>
      </c>
      <c r="V93" s="13"/>
    </row>
    <row r="94" spans="1:22" ht="13.2" customHeight="1" x14ac:dyDescent="0.3">
      <c r="A94">
        <v>11</v>
      </c>
      <c r="B94" t="s">
        <v>297</v>
      </c>
      <c r="C94" t="s">
        <v>34</v>
      </c>
      <c r="E94" t="str">
        <f t="shared" si="33"/>
        <v/>
      </c>
      <c r="F94" t="str">
        <f t="shared" si="35"/>
        <v/>
      </c>
      <c r="K94" s="9"/>
      <c r="L94" s="25" t="s">
        <v>298</v>
      </c>
      <c r="M94" s="28"/>
      <c r="N94" s="28"/>
      <c r="O94" s="29"/>
      <c r="P94" t="str">
        <f>IF(D$21="","",D$21)</f>
        <v/>
      </c>
      <c r="Q94" t="s">
        <v>299</v>
      </c>
      <c r="R94" t="s">
        <v>25</v>
      </c>
      <c r="S94" t="s">
        <v>106</v>
      </c>
      <c r="U94" t="str">
        <f t="shared" si="43"/>
        <v/>
      </c>
      <c r="V94" s="13" t="str">
        <f t="shared" ref="V94" si="51">IF(OR($N$15="Int.",ISBLANK($N$15)),"",IF(AND(U95="NO*",U97="NO*"),"Case 0",IF(U94="VALID",IF(U96="VALID",IF(U95="YES",IF(U97="YES","Case 1","Case 2"),IF(U97="YES","Case 3","Case 4")),IF(U95="YES",IF(U97="YES","Case 5","Case 6"),IF(U97="YES","Case 7","Case 8"))),IF(U96="VALID",IF(U95="YES",IF(U97="YES","Case 9","Case 10"),IF(U97="YES","Case 11","Case 12")),IF(U95="YES",IF(U97="YES","Case 13","Case 14"),IF(U97="YES","Case 15","Case 16"))))))</f>
        <v/>
      </c>
    </row>
    <row r="95" spans="1:22" ht="13.2" customHeight="1" x14ac:dyDescent="0.3">
      <c r="A95">
        <v>11</v>
      </c>
      <c r="B95" t="s">
        <v>300</v>
      </c>
      <c r="C95" t="s">
        <v>39</v>
      </c>
      <c r="E95" t="str">
        <f t="shared" si="33"/>
        <v/>
      </c>
      <c r="F95" t="str">
        <f t="shared" si="35"/>
        <v/>
      </c>
      <c r="K95" s="9"/>
      <c r="L95" s="25" t="s">
        <v>301</v>
      </c>
      <c r="M95" s="28"/>
      <c r="N95" s="28"/>
      <c r="O95" s="29"/>
      <c r="P95" t="str">
        <f t="shared" ref="P95:P97" si="52">IF(D$21="","",D$21)</f>
        <v/>
      </c>
      <c r="Q95" t="s">
        <v>299</v>
      </c>
      <c r="R95" t="s">
        <v>32</v>
      </c>
      <c r="S95" t="s">
        <v>106</v>
      </c>
      <c r="U95" t="str">
        <f t="shared" si="46"/>
        <v/>
      </c>
      <c r="V95" s="13"/>
    </row>
    <row r="96" spans="1:22" ht="13.2" customHeight="1" x14ac:dyDescent="0.3">
      <c r="A96">
        <v>11</v>
      </c>
      <c r="B96" t="s">
        <v>302</v>
      </c>
      <c r="C96" t="s">
        <v>42</v>
      </c>
      <c r="E96" t="str">
        <f t="shared" si="33"/>
        <v/>
      </c>
      <c r="F96" t="str">
        <f t="shared" si="35"/>
        <v/>
      </c>
      <c r="K96" s="9"/>
      <c r="L96" s="25" t="s">
        <v>303</v>
      </c>
      <c r="M96" s="28"/>
      <c r="N96" s="28"/>
      <c r="O96" s="29"/>
      <c r="P96" t="str">
        <f t="shared" si="52"/>
        <v/>
      </c>
      <c r="Q96" t="s">
        <v>304</v>
      </c>
      <c r="R96" t="s">
        <v>25</v>
      </c>
      <c r="S96" t="s">
        <v>106</v>
      </c>
      <c r="U96" t="str">
        <f t="shared" si="43"/>
        <v/>
      </c>
      <c r="V96" s="13"/>
    </row>
    <row r="97" spans="1:22" ht="13.2" customHeight="1" x14ac:dyDescent="0.3">
      <c r="A97" s="21">
        <v>11</v>
      </c>
      <c r="B97" s="21" t="s">
        <v>305</v>
      </c>
      <c r="C97" s="21" t="s">
        <v>49</v>
      </c>
      <c r="D97" s="21"/>
      <c r="E97" s="21" t="str">
        <f t="shared" si="33"/>
        <v/>
      </c>
      <c r="F97" s="21" t="str">
        <f t="shared" si="35"/>
        <v/>
      </c>
      <c r="G97" s="31"/>
      <c r="H97" s="21"/>
      <c r="I97" s="21"/>
      <c r="J97" s="21"/>
      <c r="K97" s="32"/>
      <c r="L97" s="25" t="s">
        <v>306</v>
      </c>
      <c r="M97" s="28"/>
      <c r="N97" s="28"/>
      <c r="O97" s="29"/>
      <c r="P97" t="str">
        <f t="shared" si="52"/>
        <v/>
      </c>
      <c r="Q97" t="s">
        <v>304</v>
      </c>
      <c r="R97" t="s">
        <v>32</v>
      </c>
      <c r="S97" t="s">
        <v>106</v>
      </c>
      <c r="U97" t="str">
        <f t="shared" si="46"/>
        <v/>
      </c>
      <c r="V97" s="13"/>
    </row>
    <row r="98" spans="1:22" ht="13.2" customHeight="1" x14ac:dyDescent="0.3">
      <c r="A98">
        <v>1</v>
      </c>
      <c r="B98" t="s">
        <v>307</v>
      </c>
      <c r="C98" t="s">
        <v>20</v>
      </c>
      <c r="E98" t="str">
        <f t="shared" si="33"/>
        <v/>
      </c>
      <c r="F98" t="str">
        <f t="shared" si="35"/>
        <v/>
      </c>
      <c r="K98" s="9"/>
      <c r="L98" s="25" t="s">
        <v>308</v>
      </c>
      <c r="M98" s="28"/>
      <c r="N98" s="28"/>
      <c r="O98" s="29"/>
      <c r="P98" t="str">
        <f>IF(D$22="","",D$22)</f>
        <v/>
      </c>
      <c r="Q98" t="s">
        <v>309</v>
      </c>
      <c r="R98" t="s">
        <v>25</v>
      </c>
      <c r="S98" t="s">
        <v>109</v>
      </c>
      <c r="U98" t="str">
        <f t="shared" si="43"/>
        <v/>
      </c>
      <c r="V98" s="13" t="str">
        <f t="shared" ref="V98" si="53">IF(OR($N$15="Int.",ISBLANK($N$15)),"",IF(AND(U99="NO*",U101="NO*"),"Case 0",IF(U98="VALID",IF(U100="VALID",IF(U99="YES",IF(U101="YES","Case 1","Case 2"),IF(U101="YES","Case 3","Case 4")),IF(U99="YES",IF(U101="YES","Case 5","Case 6"),IF(U101="YES","Case 7","Case 8"))),IF(U100="VALID",IF(U99="YES",IF(U101="YES","Case 9","Case 10"),IF(U101="YES","Case 11","Case 12")),IF(U99="YES",IF(U101="YES","Case 13","Case 14"),IF(U101="YES","Case 15","Case 16"))))))</f>
        <v/>
      </c>
    </row>
    <row r="99" spans="1:22" ht="13.2" customHeight="1" x14ac:dyDescent="0.3">
      <c r="A99">
        <v>1</v>
      </c>
      <c r="B99" t="s">
        <v>310</v>
      </c>
      <c r="C99" t="s">
        <v>28</v>
      </c>
      <c r="E99" t="str">
        <f t="shared" si="33"/>
        <v/>
      </c>
      <c r="F99" t="str">
        <f t="shared" si="35"/>
        <v/>
      </c>
      <c r="K99" s="9"/>
      <c r="L99" s="25" t="s">
        <v>311</v>
      </c>
      <c r="M99" s="28"/>
      <c r="N99" s="28"/>
      <c r="O99" s="29"/>
      <c r="P99" t="str">
        <f t="shared" ref="P99:P101" si="54">IF(D$22="","",D$22)</f>
        <v/>
      </c>
      <c r="Q99" t="s">
        <v>309</v>
      </c>
      <c r="R99" t="s">
        <v>32</v>
      </c>
      <c r="S99" t="s">
        <v>109</v>
      </c>
      <c r="U99" t="str">
        <f t="shared" si="46"/>
        <v/>
      </c>
      <c r="V99" s="13"/>
    </row>
    <row r="100" spans="1:22" ht="13.2" customHeight="1" x14ac:dyDescent="0.3">
      <c r="A100">
        <v>1</v>
      </c>
      <c r="B100" t="s">
        <v>312</v>
      </c>
      <c r="C100" t="s">
        <v>34</v>
      </c>
      <c r="E100" t="str">
        <f t="shared" si="33"/>
        <v/>
      </c>
      <c r="F100" t="str">
        <f t="shared" si="35"/>
        <v/>
      </c>
      <c r="K100" s="9"/>
      <c r="L100" s="25" t="s">
        <v>313</v>
      </c>
      <c r="M100" s="28"/>
      <c r="N100" s="28"/>
      <c r="O100" s="29"/>
      <c r="P100" t="str">
        <f t="shared" si="54"/>
        <v/>
      </c>
      <c r="Q100" t="s">
        <v>314</v>
      </c>
      <c r="R100" t="s">
        <v>25</v>
      </c>
      <c r="S100" t="s">
        <v>109</v>
      </c>
      <c r="U100" t="str">
        <f t="shared" si="43"/>
        <v/>
      </c>
      <c r="V100" s="13"/>
    </row>
    <row r="101" spans="1:22" ht="13.2" customHeight="1" x14ac:dyDescent="0.3">
      <c r="A101">
        <v>1</v>
      </c>
      <c r="B101" t="s">
        <v>315</v>
      </c>
      <c r="C101" t="s">
        <v>39</v>
      </c>
      <c r="E101" t="str">
        <f t="shared" si="33"/>
        <v/>
      </c>
      <c r="F101" t="str">
        <f t="shared" si="35"/>
        <v/>
      </c>
      <c r="K101" s="9"/>
      <c r="L101" s="25" t="s">
        <v>316</v>
      </c>
      <c r="M101" s="28"/>
      <c r="N101" s="28"/>
      <c r="O101" s="29"/>
      <c r="P101" t="str">
        <f t="shared" si="54"/>
        <v/>
      </c>
      <c r="Q101" t="s">
        <v>314</v>
      </c>
      <c r="R101" t="s">
        <v>32</v>
      </c>
      <c r="S101" t="s">
        <v>109</v>
      </c>
      <c r="U101" t="str">
        <f t="shared" si="46"/>
        <v/>
      </c>
      <c r="V101" s="13"/>
    </row>
    <row r="102" spans="1:22" ht="13.2" customHeight="1" x14ac:dyDescent="0.3">
      <c r="A102">
        <v>1</v>
      </c>
      <c r="B102" t="s">
        <v>317</v>
      </c>
      <c r="C102" t="s">
        <v>42</v>
      </c>
      <c r="E102" t="str">
        <f t="shared" si="33"/>
        <v/>
      </c>
      <c r="F102" t="str">
        <f t="shared" si="35"/>
        <v/>
      </c>
      <c r="K102" s="9"/>
      <c r="L102" s="25" t="s">
        <v>318</v>
      </c>
      <c r="M102" s="28"/>
      <c r="N102" s="28"/>
      <c r="O102" s="29"/>
      <c r="P102" t="str">
        <f>IF(D$23="","",D$23)</f>
        <v/>
      </c>
      <c r="Q102" t="s">
        <v>319</v>
      </c>
      <c r="R102" t="s">
        <v>25</v>
      </c>
      <c r="S102" t="s">
        <v>113</v>
      </c>
      <c r="U102" t="str">
        <f t="shared" si="43"/>
        <v/>
      </c>
      <c r="V102" s="13" t="str">
        <f t="shared" ref="V102" si="55">IF(OR($N$15="Int.",ISBLANK($N$15)),"",IF(AND(U103="NO*",U105="NO*"),"Case 0",IF(U102="VALID",IF(U104="VALID",IF(U103="YES",IF(U105="YES","Case 1","Case 2"),IF(U105="YES","Case 3","Case 4")),IF(U103="YES",IF(U105="YES","Case 5","Case 6"),IF(U105="YES","Case 7","Case 8"))),IF(U104="VALID",IF(U103="YES",IF(U105="YES","Case 9","Case 10"),IF(U105="YES","Case 11","Case 12")),IF(U103="YES",IF(U105="YES","Case 13","Case 14"),IF(U105="YES","Case 15","Case 16"))))))</f>
        <v/>
      </c>
    </row>
    <row r="103" spans="1:22" ht="13.2" customHeight="1" x14ac:dyDescent="0.3">
      <c r="A103">
        <v>1</v>
      </c>
      <c r="B103" t="s">
        <v>320</v>
      </c>
      <c r="C103" t="s">
        <v>49</v>
      </c>
      <c r="E103" t="str">
        <f t="shared" si="33"/>
        <v/>
      </c>
      <c r="F103" t="str">
        <f t="shared" si="35"/>
        <v/>
      </c>
      <c r="K103" s="9"/>
      <c r="L103" s="25" t="s">
        <v>321</v>
      </c>
      <c r="M103" s="28"/>
      <c r="N103" s="28"/>
      <c r="O103" s="29"/>
      <c r="P103" t="str">
        <f t="shared" ref="P103:P105" si="56">IF(D$23="","",D$23)</f>
        <v/>
      </c>
      <c r="Q103" t="s">
        <v>319</v>
      </c>
      <c r="R103" t="s">
        <v>32</v>
      </c>
      <c r="S103" t="s">
        <v>113</v>
      </c>
      <c r="U103" t="str">
        <f t="shared" si="46"/>
        <v/>
      </c>
      <c r="V103" s="13"/>
    </row>
    <row r="104" spans="1:22" ht="13.2" customHeight="1" x14ac:dyDescent="0.3">
      <c r="A104">
        <v>2</v>
      </c>
      <c r="B104" t="s">
        <v>322</v>
      </c>
      <c r="C104" t="s">
        <v>20</v>
      </c>
      <c r="E104" t="str">
        <f t="shared" si="33"/>
        <v/>
      </c>
      <c r="F104" t="str">
        <f t="shared" si="35"/>
        <v/>
      </c>
      <c r="K104" s="9"/>
      <c r="L104" s="25" t="s">
        <v>323</v>
      </c>
      <c r="M104" s="28"/>
      <c r="N104" s="28"/>
      <c r="O104" s="29"/>
      <c r="P104" t="str">
        <f t="shared" si="56"/>
        <v/>
      </c>
      <c r="Q104" t="s">
        <v>324</v>
      </c>
      <c r="R104" t="s">
        <v>25</v>
      </c>
      <c r="S104" t="s">
        <v>113</v>
      </c>
      <c r="U104" t="str">
        <f t="shared" si="43"/>
        <v/>
      </c>
      <c r="V104" s="13"/>
    </row>
    <row r="105" spans="1:22" ht="13.2" customHeight="1" x14ac:dyDescent="0.3">
      <c r="A105">
        <v>2</v>
      </c>
      <c r="B105" t="s">
        <v>325</v>
      </c>
      <c r="C105" t="s">
        <v>28</v>
      </c>
      <c r="E105" t="str">
        <f t="shared" si="33"/>
        <v/>
      </c>
      <c r="F105" t="str">
        <f t="shared" si="35"/>
        <v/>
      </c>
      <c r="K105" s="9"/>
      <c r="L105" s="25" t="s">
        <v>326</v>
      </c>
      <c r="M105" s="28"/>
      <c r="N105" s="28"/>
      <c r="O105" s="29"/>
      <c r="P105" t="str">
        <f t="shared" si="56"/>
        <v/>
      </c>
      <c r="Q105" t="s">
        <v>324</v>
      </c>
      <c r="R105" t="s">
        <v>32</v>
      </c>
      <c r="S105" t="s">
        <v>113</v>
      </c>
      <c r="U105" t="str">
        <f t="shared" si="46"/>
        <v/>
      </c>
      <c r="V105" s="13"/>
    </row>
    <row r="106" spans="1:22" ht="13.2" customHeight="1" x14ac:dyDescent="0.3">
      <c r="A106">
        <v>2</v>
      </c>
      <c r="B106" t="s">
        <v>327</v>
      </c>
      <c r="C106" t="s">
        <v>34</v>
      </c>
      <c r="E106" t="str">
        <f t="shared" si="33"/>
        <v/>
      </c>
      <c r="F106" t="str">
        <f t="shared" si="35"/>
        <v/>
      </c>
      <c r="K106" s="9"/>
      <c r="L106" s="25" t="s">
        <v>328</v>
      </c>
      <c r="M106" s="28"/>
      <c r="N106" s="28"/>
      <c r="O106" s="29"/>
      <c r="P106" t="str">
        <f>IF(D$24="","",D$24)</f>
        <v/>
      </c>
      <c r="Q106" t="s">
        <v>329</v>
      </c>
      <c r="R106" t="s">
        <v>25</v>
      </c>
      <c r="S106" t="s">
        <v>115</v>
      </c>
      <c r="U106" t="str">
        <f t="shared" si="43"/>
        <v/>
      </c>
      <c r="V106" s="13" t="str">
        <f t="shared" ref="V106" si="57">IF(OR($N$15="Int.",ISBLANK($N$15)),"",IF(AND(U107="NO*",U109="NO*"),"Case 0",IF(U106="VALID",IF(U108="VALID",IF(U107="YES",IF(U109="YES","Case 1","Case 2"),IF(U109="YES","Case 3","Case 4")),IF(U107="YES",IF(U109="YES","Case 5","Case 6"),IF(U109="YES","Case 7","Case 8"))),IF(U108="VALID",IF(U107="YES",IF(U109="YES","Case 9","Case 10"),IF(U109="YES","Case 11","Case 12")),IF(U107="YES",IF(U109="YES","Case 13","Case 14"),IF(U109="YES","Case 15","Case 16"))))))</f>
        <v/>
      </c>
    </row>
    <row r="107" spans="1:22" ht="13.2" customHeight="1" x14ac:dyDescent="0.3">
      <c r="A107">
        <v>2</v>
      </c>
      <c r="B107" t="s">
        <v>330</v>
      </c>
      <c r="C107" t="s">
        <v>39</v>
      </c>
      <c r="E107" t="str">
        <f t="shared" si="33"/>
        <v/>
      </c>
      <c r="F107" t="str">
        <f t="shared" si="35"/>
        <v/>
      </c>
      <c r="K107" s="9"/>
      <c r="L107" s="25" t="s">
        <v>331</v>
      </c>
      <c r="M107" s="28"/>
      <c r="N107" s="28"/>
      <c r="O107" s="29"/>
      <c r="P107" t="str">
        <f t="shared" ref="P107:P109" si="58">IF(D$24="","",D$24)</f>
        <v/>
      </c>
      <c r="Q107" t="s">
        <v>329</v>
      </c>
      <c r="R107" t="s">
        <v>32</v>
      </c>
      <c r="S107" t="s">
        <v>115</v>
      </c>
      <c r="U107" t="str">
        <f t="shared" si="46"/>
        <v/>
      </c>
      <c r="V107" s="13"/>
    </row>
    <row r="108" spans="1:22" ht="13.2" customHeight="1" x14ac:dyDescent="0.3">
      <c r="A108">
        <v>2</v>
      </c>
      <c r="B108" t="s">
        <v>332</v>
      </c>
      <c r="C108" t="s">
        <v>42</v>
      </c>
      <c r="E108" t="str">
        <f t="shared" si="33"/>
        <v/>
      </c>
      <c r="F108" t="str">
        <f t="shared" si="35"/>
        <v/>
      </c>
      <c r="K108" s="9"/>
      <c r="L108" s="25" t="s">
        <v>333</v>
      </c>
      <c r="M108" s="28"/>
      <c r="N108" s="28"/>
      <c r="O108" s="29"/>
      <c r="P108" t="str">
        <f t="shared" si="58"/>
        <v/>
      </c>
      <c r="Q108" t="s">
        <v>334</v>
      </c>
      <c r="R108" t="s">
        <v>25</v>
      </c>
      <c r="S108" t="s">
        <v>115</v>
      </c>
      <c r="U108" t="str">
        <f t="shared" si="43"/>
        <v/>
      </c>
      <c r="V108" s="13"/>
    </row>
    <row r="109" spans="1:22" ht="13.2" customHeight="1" x14ac:dyDescent="0.3">
      <c r="A109">
        <v>2</v>
      </c>
      <c r="B109" t="s">
        <v>335</v>
      </c>
      <c r="C109" t="s">
        <v>49</v>
      </c>
      <c r="E109" t="str">
        <f t="shared" si="33"/>
        <v/>
      </c>
      <c r="F109" t="str">
        <f t="shared" si="35"/>
        <v/>
      </c>
      <c r="K109" s="9"/>
      <c r="L109" s="25" t="s">
        <v>336</v>
      </c>
      <c r="M109" s="28"/>
      <c r="N109" s="28"/>
      <c r="O109" s="29"/>
      <c r="P109" t="str">
        <f t="shared" si="58"/>
        <v/>
      </c>
      <c r="Q109" t="s">
        <v>334</v>
      </c>
      <c r="R109" t="s">
        <v>32</v>
      </c>
      <c r="S109" t="s">
        <v>115</v>
      </c>
      <c r="U109" t="str">
        <f t="shared" si="46"/>
        <v/>
      </c>
      <c r="V109" s="13"/>
    </row>
    <row r="110" spans="1:22" ht="13.2" customHeight="1" x14ac:dyDescent="0.3">
      <c r="A110">
        <v>4</v>
      </c>
      <c r="B110" t="s">
        <v>337</v>
      </c>
      <c r="C110" t="s">
        <v>20</v>
      </c>
      <c r="E110" t="str">
        <f t="shared" si="33"/>
        <v/>
      </c>
      <c r="F110" t="str">
        <f t="shared" si="35"/>
        <v/>
      </c>
      <c r="K110" s="9"/>
      <c r="L110" s="25" t="s">
        <v>338</v>
      </c>
      <c r="M110" s="28"/>
      <c r="N110" s="28"/>
      <c r="O110" s="29"/>
      <c r="P110" t="str">
        <f>IF(D$25="","",D$25)</f>
        <v/>
      </c>
      <c r="Q110" t="s">
        <v>339</v>
      </c>
      <c r="R110" t="s">
        <v>25</v>
      </c>
      <c r="S110" t="s">
        <v>119</v>
      </c>
      <c r="U110" t="str">
        <f t="shared" si="43"/>
        <v/>
      </c>
      <c r="V110" s="13" t="str">
        <f t="shared" ref="V110" si="59">IF(OR($N$15="Int.",ISBLANK($N$15)),"",IF(AND(U111="NO*",U113="NO*"),"Case 0",IF(U110="VALID",IF(U112="VALID",IF(U111="YES",IF(U113="YES","Case 1","Case 2"),IF(U113="YES","Case 3","Case 4")),IF(U111="YES",IF(U113="YES","Case 5","Case 6"),IF(U113="YES","Case 7","Case 8"))),IF(U112="VALID",IF(U111="YES",IF(U113="YES","Case 9","Case 10"),IF(U113="YES","Case 11","Case 12")),IF(U111="YES",IF(U113="YES","Case 13","Case 14"),IF(U113="YES","Case 15","Case 16"))))))</f>
        <v/>
      </c>
    </row>
    <row r="111" spans="1:22" ht="13.2" customHeight="1" x14ac:dyDescent="0.3">
      <c r="A111">
        <v>4</v>
      </c>
      <c r="B111" t="s">
        <v>340</v>
      </c>
      <c r="C111" t="s">
        <v>28</v>
      </c>
      <c r="E111" t="str">
        <f t="shared" si="33"/>
        <v/>
      </c>
      <c r="F111" t="str">
        <f t="shared" si="35"/>
        <v/>
      </c>
      <c r="K111" s="9"/>
      <c r="L111" s="25" t="s">
        <v>341</v>
      </c>
      <c r="M111" s="28"/>
      <c r="N111" s="28"/>
      <c r="O111" s="29"/>
      <c r="P111" t="str">
        <f t="shared" ref="P111:P113" si="60">IF(D$25="","",D$25)</f>
        <v/>
      </c>
      <c r="Q111" t="s">
        <v>339</v>
      </c>
      <c r="R111" t="s">
        <v>32</v>
      </c>
      <c r="S111" t="s">
        <v>119</v>
      </c>
      <c r="U111" t="str">
        <f t="shared" si="46"/>
        <v/>
      </c>
      <c r="V111" s="13"/>
    </row>
    <row r="112" spans="1:22" ht="13.2" customHeight="1" x14ac:dyDescent="0.3">
      <c r="A112">
        <v>4</v>
      </c>
      <c r="B112" t="s">
        <v>342</v>
      </c>
      <c r="C112" t="s">
        <v>34</v>
      </c>
      <c r="E112" t="str">
        <f t="shared" si="33"/>
        <v/>
      </c>
      <c r="F112" t="str">
        <f t="shared" si="35"/>
        <v/>
      </c>
      <c r="K112" s="9"/>
      <c r="L112" s="25" t="s">
        <v>343</v>
      </c>
      <c r="M112" s="28"/>
      <c r="N112" s="28"/>
      <c r="O112" s="29"/>
      <c r="P112" t="str">
        <f t="shared" si="60"/>
        <v/>
      </c>
      <c r="Q112" t="s">
        <v>344</v>
      </c>
      <c r="R112" t="s">
        <v>25</v>
      </c>
      <c r="S112" t="s">
        <v>119</v>
      </c>
      <c r="U112" t="str">
        <f t="shared" si="43"/>
        <v/>
      </c>
      <c r="V112" s="13"/>
    </row>
    <row r="113" spans="1:22" ht="13.2" customHeight="1" x14ac:dyDescent="0.3">
      <c r="A113">
        <v>4</v>
      </c>
      <c r="B113" t="s">
        <v>345</v>
      </c>
      <c r="C113" t="s">
        <v>39</v>
      </c>
      <c r="E113" t="str">
        <f t="shared" si="33"/>
        <v/>
      </c>
      <c r="F113" t="str">
        <f t="shared" si="35"/>
        <v/>
      </c>
      <c r="K113" s="9"/>
      <c r="L113" s="25" t="s">
        <v>346</v>
      </c>
      <c r="M113" s="28"/>
      <c r="N113" s="28"/>
      <c r="O113" s="29"/>
      <c r="P113" t="str">
        <f t="shared" si="60"/>
        <v/>
      </c>
      <c r="Q113" t="s">
        <v>344</v>
      </c>
      <c r="R113" t="s">
        <v>32</v>
      </c>
      <c r="S113" t="s">
        <v>119</v>
      </c>
      <c r="U113" t="str">
        <f t="shared" si="46"/>
        <v/>
      </c>
      <c r="V113" s="13"/>
    </row>
    <row r="114" spans="1:22" ht="13.2" customHeight="1" x14ac:dyDescent="0.3">
      <c r="A114">
        <v>4</v>
      </c>
      <c r="B114" t="s">
        <v>347</v>
      </c>
      <c r="C114" t="s">
        <v>42</v>
      </c>
      <c r="E114" t="str">
        <f t="shared" si="33"/>
        <v/>
      </c>
      <c r="F114" t="str">
        <f t="shared" si="35"/>
        <v/>
      </c>
      <c r="K114" s="9"/>
      <c r="L114" s="25" t="s">
        <v>348</v>
      </c>
      <c r="M114" s="28"/>
      <c r="N114" s="28"/>
      <c r="O114" s="29"/>
      <c r="P114" t="str">
        <f>IF(D$26="","",D$26)</f>
        <v/>
      </c>
      <c r="Q114" t="s">
        <v>349</v>
      </c>
      <c r="R114" t="s">
        <v>25</v>
      </c>
      <c r="S114" t="s">
        <v>122</v>
      </c>
      <c r="U114" t="str">
        <f t="shared" si="43"/>
        <v/>
      </c>
      <c r="V114" s="13" t="str">
        <f t="shared" ref="V114" si="61">IF(OR($N$15="Int.",ISBLANK($N$15)),"",IF(AND(U115="NO*",U117="NO*"),"Case 0",IF(U114="VALID",IF(U116="VALID",IF(U115="YES",IF(U117="YES","Case 1","Case 2"),IF(U117="YES","Case 3","Case 4")),IF(U115="YES",IF(U117="YES","Case 5","Case 6"),IF(U117="YES","Case 7","Case 8"))),IF(U116="VALID",IF(U115="YES",IF(U117="YES","Case 9","Case 10"),IF(U117="YES","Case 11","Case 12")),IF(U115="YES",IF(U117="YES","Case 13","Case 14"),IF(U117="YES","Case 15","Case 16"))))))</f>
        <v/>
      </c>
    </row>
    <row r="115" spans="1:22" ht="13.2" customHeight="1" x14ac:dyDescent="0.3">
      <c r="A115">
        <v>4</v>
      </c>
      <c r="B115" t="s">
        <v>350</v>
      </c>
      <c r="C115" t="s">
        <v>49</v>
      </c>
      <c r="E115" t="str">
        <f t="shared" si="33"/>
        <v/>
      </c>
      <c r="F115" t="str">
        <f t="shared" si="35"/>
        <v/>
      </c>
      <c r="K115" s="9"/>
      <c r="L115" s="25" t="s">
        <v>351</v>
      </c>
      <c r="M115" s="28"/>
      <c r="N115" s="28"/>
      <c r="O115" s="29"/>
      <c r="P115" t="str">
        <f t="shared" ref="P115:P117" si="62">IF(D$26="","",D$26)</f>
        <v/>
      </c>
      <c r="Q115" t="s">
        <v>349</v>
      </c>
      <c r="R115" t="s">
        <v>32</v>
      </c>
      <c r="S115" t="s">
        <v>122</v>
      </c>
      <c r="U115" t="str">
        <f t="shared" si="46"/>
        <v/>
      </c>
      <c r="V115" s="13"/>
    </row>
    <row r="116" spans="1:22" ht="13.2" customHeight="1" x14ac:dyDescent="0.3">
      <c r="A116">
        <v>5</v>
      </c>
      <c r="B116" t="s">
        <v>352</v>
      </c>
      <c r="C116" t="s">
        <v>20</v>
      </c>
      <c r="E116" t="str">
        <f t="shared" si="33"/>
        <v/>
      </c>
      <c r="F116" t="str">
        <f t="shared" si="35"/>
        <v/>
      </c>
      <c r="K116" s="9"/>
      <c r="L116" s="25" t="s">
        <v>353</v>
      </c>
      <c r="M116" s="28"/>
      <c r="N116" s="28"/>
      <c r="O116" s="29"/>
      <c r="P116" t="str">
        <f t="shared" si="62"/>
        <v/>
      </c>
      <c r="Q116" t="s">
        <v>354</v>
      </c>
      <c r="R116" t="s">
        <v>25</v>
      </c>
      <c r="S116" t="s">
        <v>122</v>
      </c>
      <c r="U116" t="str">
        <f t="shared" si="43"/>
        <v/>
      </c>
      <c r="V116" s="13"/>
    </row>
    <row r="117" spans="1:22" ht="13.2" customHeight="1" x14ac:dyDescent="0.3">
      <c r="A117">
        <v>5</v>
      </c>
      <c r="B117" t="s">
        <v>355</v>
      </c>
      <c r="C117" t="s">
        <v>28</v>
      </c>
      <c r="E117" t="str">
        <f t="shared" si="33"/>
        <v/>
      </c>
      <c r="F117" t="str">
        <f t="shared" si="35"/>
        <v/>
      </c>
      <c r="K117" s="9"/>
      <c r="L117" s="25" t="s">
        <v>356</v>
      </c>
      <c r="M117" s="28"/>
      <c r="N117" s="28"/>
      <c r="O117" s="29"/>
      <c r="P117" t="str">
        <f t="shared" si="62"/>
        <v/>
      </c>
      <c r="Q117" t="s">
        <v>354</v>
      </c>
      <c r="R117" t="s">
        <v>32</v>
      </c>
      <c r="S117" t="s">
        <v>122</v>
      </c>
      <c r="U117" t="str">
        <f t="shared" si="46"/>
        <v/>
      </c>
      <c r="V117" s="13"/>
    </row>
    <row r="118" spans="1:22" ht="13.2" customHeight="1" x14ac:dyDescent="0.3">
      <c r="A118">
        <v>5</v>
      </c>
      <c r="B118" t="s">
        <v>357</v>
      </c>
      <c r="C118" t="s">
        <v>34</v>
      </c>
      <c r="E118" t="str">
        <f t="shared" si="33"/>
        <v/>
      </c>
      <c r="F118" t="str">
        <f t="shared" si="35"/>
        <v/>
      </c>
      <c r="K118" s="9"/>
      <c r="L118" s="25" t="s">
        <v>358</v>
      </c>
      <c r="M118" s="28"/>
      <c r="N118" s="28"/>
      <c r="O118" s="29"/>
      <c r="P118" t="str">
        <f>IF(D$27="","",D$27)</f>
        <v/>
      </c>
      <c r="Q118" t="s">
        <v>359</v>
      </c>
      <c r="R118" t="s">
        <v>25</v>
      </c>
      <c r="S118" t="s">
        <v>126</v>
      </c>
      <c r="U118" t="str">
        <f t="shared" si="43"/>
        <v/>
      </c>
      <c r="V118" s="13" t="str">
        <f t="shared" ref="V118" si="63">IF(OR($N$15="Int.",ISBLANK($N$15)),"",IF(AND(U119="NO*",U121="NO*"),"Case 0",IF(U118="VALID",IF(U120="VALID",IF(U119="YES",IF(U121="YES","Case 1","Case 2"),IF(U121="YES","Case 3","Case 4")),IF(U119="YES",IF(U121="YES","Case 5","Case 6"),IF(U121="YES","Case 7","Case 8"))),IF(U120="VALID",IF(U119="YES",IF(U121="YES","Case 9","Case 10"),IF(U121="YES","Case 11","Case 12")),IF(U119="YES",IF(U121="YES","Case 13","Case 14"),IF(U121="YES","Case 15","Case 16"))))))</f>
        <v/>
      </c>
    </row>
    <row r="119" spans="1:22" ht="13.2" customHeight="1" x14ac:dyDescent="0.3">
      <c r="A119">
        <v>5</v>
      </c>
      <c r="B119" t="s">
        <v>360</v>
      </c>
      <c r="C119" t="s">
        <v>39</v>
      </c>
      <c r="E119" t="str">
        <f t="shared" si="33"/>
        <v/>
      </c>
      <c r="F119" t="str">
        <f t="shared" si="35"/>
        <v/>
      </c>
      <c r="K119" s="9"/>
      <c r="L119" s="25" t="s">
        <v>361</v>
      </c>
      <c r="M119" s="28"/>
      <c r="N119" s="28"/>
      <c r="O119" s="29"/>
      <c r="P119" t="str">
        <f t="shared" ref="P119:P121" si="64">IF(D$27="","",D$27)</f>
        <v/>
      </c>
      <c r="Q119" t="s">
        <v>359</v>
      </c>
      <c r="R119" t="s">
        <v>32</v>
      </c>
      <c r="S119" t="s">
        <v>126</v>
      </c>
      <c r="U119" t="str">
        <f t="shared" si="46"/>
        <v/>
      </c>
      <c r="V119" s="13"/>
    </row>
    <row r="120" spans="1:22" ht="13.2" customHeight="1" x14ac:dyDescent="0.3">
      <c r="A120">
        <v>5</v>
      </c>
      <c r="B120" t="s">
        <v>362</v>
      </c>
      <c r="C120" t="s">
        <v>42</v>
      </c>
      <c r="E120" t="str">
        <f t="shared" si="33"/>
        <v/>
      </c>
      <c r="F120" t="str">
        <f t="shared" si="35"/>
        <v/>
      </c>
      <c r="K120" s="9"/>
      <c r="L120" s="25" t="s">
        <v>363</v>
      </c>
      <c r="M120" s="28"/>
      <c r="N120" s="28"/>
      <c r="O120" s="29"/>
      <c r="P120" t="str">
        <f t="shared" si="64"/>
        <v/>
      </c>
      <c r="Q120" t="s">
        <v>364</v>
      </c>
      <c r="R120" t="s">
        <v>25</v>
      </c>
      <c r="S120" t="s">
        <v>126</v>
      </c>
      <c r="U120" t="str">
        <f t="shared" si="43"/>
        <v/>
      </c>
      <c r="V120" s="13"/>
    </row>
    <row r="121" spans="1:22" ht="13.2" customHeight="1" x14ac:dyDescent="0.3">
      <c r="A121">
        <v>5</v>
      </c>
      <c r="B121" t="s">
        <v>365</v>
      </c>
      <c r="C121" t="s">
        <v>49</v>
      </c>
      <c r="E121" t="str">
        <f t="shared" si="33"/>
        <v/>
      </c>
      <c r="F121" t="str">
        <f t="shared" si="35"/>
        <v/>
      </c>
      <c r="K121" s="9"/>
      <c r="L121" s="25" t="s">
        <v>366</v>
      </c>
      <c r="M121" s="28"/>
      <c r="N121" s="28"/>
      <c r="O121" s="29"/>
      <c r="P121" t="str">
        <f t="shared" si="64"/>
        <v/>
      </c>
      <c r="Q121" t="s">
        <v>364</v>
      </c>
      <c r="R121" t="s">
        <v>32</v>
      </c>
      <c r="S121" t="s">
        <v>126</v>
      </c>
      <c r="U121" t="str">
        <f t="shared" si="46"/>
        <v/>
      </c>
      <c r="V121" s="13"/>
    </row>
    <row r="122" spans="1:22" ht="13.2" customHeight="1" x14ac:dyDescent="0.3">
      <c r="A122">
        <v>7</v>
      </c>
      <c r="B122" t="s">
        <v>367</v>
      </c>
      <c r="C122" t="s">
        <v>20</v>
      </c>
      <c r="E122" t="str">
        <f t="shared" si="33"/>
        <v/>
      </c>
      <c r="F122" t="str">
        <f t="shared" si="35"/>
        <v/>
      </c>
      <c r="K122" s="9"/>
      <c r="L122" s="25" t="s">
        <v>368</v>
      </c>
      <c r="M122" s="28"/>
      <c r="N122" s="28"/>
      <c r="O122" s="29"/>
      <c r="P122" t="str">
        <f>IF(D$28="","",D$28)</f>
        <v/>
      </c>
      <c r="Q122" t="s">
        <v>369</v>
      </c>
      <c r="R122" t="s">
        <v>25</v>
      </c>
      <c r="S122" t="s">
        <v>129</v>
      </c>
      <c r="U122" t="str">
        <f t="shared" si="43"/>
        <v/>
      </c>
      <c r="V122" s="13" t="str">
        <f t="shared" ref="V122" si="65">IF(OR($N$15="Int.",ISBLANK($N$15)),"",IF(AND(U123="NO*",U125="NO*"),"Case 0",IF(U122="VALID",IF(U124="VALID",IF(U123="YES",IF(U125="YES","Case 1","Case 2"),IF(U125="YES","Case 3","Case 4")),IF(U123="YES",IF(U125="YES","Case 5","Case 6"),IF(U125="YES","Case 7","Case 8"))),IF(U124="VALID",IF(U123="YES",IF(U125="YES","Case 9","Case 10"),IF(U125="YES","Case 11","Case 12")),IF(U123="YES",IF(U125="YES","Case 13","Case 14"),IF(U125="YES","Case 15","Case 16"))))))</f>
        <v/>
      </c>
    </row>
    <row r="123" spans="1:22" ht="13.2" customHeight="1" x14ac:dyDescent="0.3">
      <c r="A123">
        <v>7</v>
      </c>
      <c r="B123" t="s">
        <v>370</v>
      </c>
      <c r="C123" t="s">
        <v>28</v>
      </c>
      <c r="E123" t="str">
        <f t="shared" si="33"/>
        <v/>
      </c>
      <c r="F123" t="str">
        <f t="shared" si="35"/>
        <v/>
      </c>
      <c r="K123" s="9"/>
      <c r="L123" s="25" t="s">
        <v>371</v>
      </c>
      <c r="M123" s="28"/>
      <c r="N123" s="28"/>
      <c r="O123" s="29"/>
      <c r="P123" t="str">
        <f t="shared" ref="P123:P125" si="66">IF(D$28="","",D$28)</f>
        <v/>
      </c>
      <c r="Q123" t="s">
        <v>369</v>
      </c>
      <c r="R123" t="s">
        <v>32</v>
      </c>
      <c r="S123" t="s">
        <v>129</v>
      </c>
      <c r="U123" t="str">
        <f t="shared" si="46"/>
        <v/>
      </c>
      <c r="V123" s="13"/>
    </row>
    <row r="124" spans="1:22" ht="13.2" customHeight="1" x14ac:dyDescent="0.3">
      <c r="A124">
        <v>7</v>
      </c>
      <c r="B124" t="s">
        <v>372</v>
      </c>
      <c r="C124" t="s">
        <v>34</v>
      </c>
      <c r="E124" t="str">
        <f t="shared" si="33"/>
        <v/>
      </c>
      <c r="F124" t="str">
        <f t="shared" si="35"/>
        <v/>
      </c>
      <c r="K124" s="9"/>
      <c r="L124" s="25" t="s">
        <v>373</v>
      </c>
      <c r="M124" s="28"/>
      <c r="N124" s="28"/>
      <c r="O124" s="29"/>
      <c r="P124" t="str">
        <f t="shared" si="66"/>
        <v/>
      </c>
      <c r="Q124" t="s">
        <v>374</v>
      </c>
      <c r="R124" t="s">
        <v>25</v>
      </c>
      <c r="S124" t="s">
        <v>129</v>
      </c>
      <c r="U124" t="str">
        <f t="shared" si="43"/>
        <v/>
      </c>
      <c r="V124" s="13"/>
    </row>
    <row r="125" spans="1:22" ht="13.2" customHeight="1" x14ac:dyDescent="0.3">
      <c r="A125">
        <v>7</v>
      </c>
      <c r="B125" t="s">
        <v>375</v>
      </c>
      <c r="C125" t="s">
        <v>39</v>
      </c>
      <c r="E125" t="str">
        <f t="shared" si="33"/>
        <v/>
      </c>
      <c r="F125" t="str">
        <f t="shared" si="35"/>
        <v/>
      </c>
      <c r="K125" s="9"/>
      <c r="L125" s="25" t="s">
        <v>376</v>
      </c>
      <c r="M125" s="28"/>
      <c r="N125" s="28"/>
      <c r="O125" s="29"/>
      <c r="P125" t="str">
        <f t="shared" si="66"/>
        <v/>
      </c>
      <c r="Q125" t="s">
        <v>374</v>
      </c>
      <c r="R125" t="s">
        <v>32</v>
      </c>
      <c r="S125" t="s">
        <v>129</v>
      </c>
      <c r="U125" t="str">
        <f t="shared" si="46"/>
        <v/>
      </c>
      <c r="V125" s="13"/>
    </row>
    <row r="126" spans="1:22" ht="13.2" customHeight="1" x14ac:dyDescent="0.3">
      <c r="A126">
        <v>7</v>
      </c>
      <c r="B126" t="s">
        <v>377</v>
      </c>
      <c r="C126" t="s">
        <v>42</v>
      </c>
      <c r="E126" t="str">
        <f t="shared" si="33"/>
        <v/>
      </c>
      <c r="F126" t="str">
        <f t="shared" si="35"/>
        <v/>
      </c>
      <c r="K126" s="9"/>
      <c r="L126" s="25" t="s">
        <v>378</v>
      </c>
      <c r="M126" s="28"/>
      <c r="N126" s="28"/>
      <c r="O126" s="29"/>
      <c r="P126" t="str">
        <f>IF(D$29="","",D$29)</f>
        <v/>
      </c>
      <c r="Q126" t="s">
        <v>379</v>
      </c>
      <c r="R126" t="s">
        <v>25</v>
      </c>
      <c r="S126" t="s">
        <v>133</v>
      </c>
      <c r="U126" t="str">
        <f t="shared" si="43"/>
        <v/>
      </c>
      <c r="V126" s="13" t="str">
        <f t="shared" ref="V126" si="67">IF(OR($N$15="Int.",ISBLANK($N$15)),"",IF(AND(U127="NO*",U129="NO*"),"Case 0",IF(U126="VALID",IF(U128="VALID",IF(U127="YES",IF(U129="YES","Case 1","Case 2"),IF(U129="YES","Case 3","Case 4")),IF(U127="YES",IF(U129="YES","Case 5","Case 6"),IF(U129="YES","Case 7","Case 8"))),IF(U128="VALID",IF(U127="YES",IF(U129="YES","Case 9","Case 10"),IF(U129="YES","Case 11","Case 12")),IF(U127="YES",IF(U129="YES","Case 13","Case 14"),IF(U129="YES","Case 15","Case 16"))))))</f>
        <v/>
      </c>
    </row>
    <row r="127" spans="1:22" ht="13.2" customHeight="1" x14ac:dyDescent="0.3">
      <c r="A127">
        <v>7</v>
      </c>
      <c r="B127" t="s">
        <v>380</v>
      </c>
      <c r="C127" t="s">
        <v>49</v>
      </c>
      <c r="E127" t="str">
        <f t="shared" si="33"/>
        <v/>
      </c>
      <c r="F127" t="str">
        <f t="shared" si="35"/>
        <v/>
      </c>
      <c r="K127" s="9"/>
      <c r="L127" s="25" t="s">
        <v>381</v>
      </c>
      <c r="M127" s="28"/>
      <c r="N127" s="28"/>
      <c r="O127" s="29"/>
      <c r="P127" t="str">
        <f t="shared" ref="P127:P129" si="68">IF(D$29="","",D$29)</f>
        <v/>
      </c>
      <c r="Q127" t="s">
        <v>379</v>
      </c>
      <c r="R127" t="s">
        <v>32</v>
      </c>
      <c r="S127" t="s">
        <v>133</v>
      </c>
      <c r="U127" t="str">
        <f t="shared" si="46"/>
        <v/>
      </c>
      <c r="V127" s="13"/>
    </row>
    <row r="128" spans="1:22" ht="13.2" customHeight="1" x14ac:dyDescent="0.3">
      <c r="A128">
        <v>8</v>
      </c>
      <c r="B128" t="s">
        <v>382</v>
      </c>
      <c r="C128" t="s">
        <v>20</v>
      </c>
      <c r="E128" t="str">
        <f t="shared" si="33"/>
        <v/>
      </c>
      <c r="F128" t="str">
        <f t="shared" si="35"/>
        <v/>
      </c>
      <c r="K128" s="9"/>
      <c r="L128" s="25" t="s">
        <v>383</v>
      </c>
      <c r="M128" s="28"/>
      <c r="N128" s="28"/>
      <c r="O128" s="29"/>
      <c r="P128" t="str">
        <f t="shared" si="68"/>
        <v/>
      </c>
      <c r="Q128" t="s">
        <v>384</v>
      </c>
      <c r="R128" t="s">
        <v>25</v>
      </c>
      <c r="S128" t="s">
        <v>133</v>
      </c>
      <c r="U128" t="str">
        <f t="shared" si="43"/>
        <v/>
      </c>
      <c r="V128" s="13"/>
    </row>
    <row r="129" spans="1:22" ht="13.2" customHeight="1" x14ac:dyDescent="0.3">
      <c r="A129">
        <v>8</v>
      </c>
      <c r="B129" t="s">
        <v>385</v>
      </c>
      <c r="C129" t="s">
        <v>28</v>
      </c>
      <c r="E129" t="str">
        <f t="shared" si="33"/>
        <v/>
      </c>
      <c r="F129" t="str">
        <f t="shared" si="35"/>
        <v/>
      </c>
      <c r="K129" s="9"/>
      <c r="L129" s="25" t="s">
        <v>386</v>
      </c>
      <c r="M129" s="28"/>
      <c r="N129" s="28"/>
      <c r="O129" s="29"/>
      <c r="P129" t="str">
        <f t="shared" si="68"/>
        <v/>
      </c>
      <c r="Q129" t="s">
        <v>384</v>
      </c>
      <c r="R129" t="s">
        <v>32</v>
      </c>
      <c r="S129" t="s">
        <v>133</v>
      </c>
      <c r="U129" t="str">
        <f t="shared" si="46"/>
        <v/>
      </c>
      <c r="V129" s="13"/>
    </row>
    <row r="130" spans="1:22" ht="13.2" customHeight="1" x14ac:dyDescent="0.3">
      <c r="A130">
        <v>8</v>
      </c>
      <c r="B130" t="s">
        <v>387</v>
      </c>
      <c r="C130" t="s">
        <v>34</v>
      </c>
      <c r="E130" t="str">
        <f t="shared" ref="E130:E189" si="69">IF(LEN(F130)=0,"",IF(ISBLANK(D130),"",IF(F130="INCONCLUSIVE","Inconclusive",IF(F130="NEGATIVE","Negative",IF(F130="POSITIVE","Positive",IF(F130="RERUN",IF(G130=1,"No Result (RR)",IF(G130=2,IF(H130="RERUN","Inconclusive",IF(H130="N1 RERUN","No Result (RR)","Pending")),IF(G130=3,IF(H130="RERUN","Inconclusive",IF(H130="N1 RERUN","Inconclusive","Pending")),"Pending"))),IF(F130="N1 RERUN",IF(G130=1,"No Result (N1)",IF(G130=2,IF(H130="RERUN","No Result (N1)",IF(H130="N1 RERUN","Positive","Pending")),IF(G130=3,IF(H130="RERUN","Inconclusive",IF(H130="N1 RERUN","Positive","Pending")),"Pending"))))))))))</f>
        <v/>
      </c>
      <c r="F130" t="str">
        <f t="shared" si="35"/>
        <v/>
      </c>
      <c r="K130" s="9"/>
      <c r="L130" s="25" t="s">
        <v>388</v>
      </c>
      <c r="M130" s="28"/>
      <c r="N130" s="28"/>
      <c r="O130" s="29"/>
      <c r="P130" t="str">
        <f>IF(D$30="","",D$30)</f>
        <v/>
      </c>
      <c r="Q130" t="s">
        <v>389</v>
      </c>
      <c r="R130" t="s">
        <v>25</v>
      </c>
      <c r="S130" t="s">
        <v>136</v>
      </c>
      <c r="U130" t="str">
        <f t="shared" si="43"/>
        <v/>
      </c>
      <c r="V130" s="13" t="str">
        <f t="shared" ref="V130" si="70">IF(OR($N$15="Int.",ISBLANK($N$15)),"",IF(AND(U131="NO*",U133="NO*"),"Case 0",IF(U130="VALID",IF(U132="VALID",IF(U131="YES",IF(U133="YES","Case 1","Case 2"),IF(U133="YES","Case 3","Case 4")),IF(U131="YES",IF(U133="YES","Case 5","Case 6"),IF(U133="YES","Case 7","Case 8"))),IF(U132="VALID",IF(U131="YES",IF(U133="YES","Case 9","Case 10"),IF(U133="YES","Case 11","Case 12")),IF(U131="YES",IF(U133="YES","Case 13","Case 14"),IF(U133="YES","Case 15","Case 16"))))))</f>
        <v/>
      </c>
    </row>
    <row r="131" spans="1:22" ht="13.2" customHeight="1" x14ac:dyDescent="0.3">
      <c r="A131">
        <v>8</v>
      </c>
      <c r="B131" t="s">
        <v>390</v>
      </c>
      <c r="C131" t="s">
        <v>39</v>
      </c>
      <c r="E131" t="str">
        <f t="shared" si="69"/>
        <v/>
      </c>
      <c r="F131" t="str">
        <f t="shared" ref="F131:F189" si="71">IF(OR(D131="Empty",ISBLANK(D131)),"",IF(_xlfn.XLOOKUP(B131,S$18:S$769,V$18:V$769,"Null",0,1)="Case 0","INCONCLUSIVE",IF(OR(_xlfn.XLOOKUP(B131,S$18:S$769,V$18:V$769,"Null",0,1)="Case 1",_xlfn.XLOOKUP(B131,S$18:S$769,V$18:V$769,"Null",0,1)="Case 5",_xlfn.XLOOKUP(B131,S$18:S$769,V$18:V$769,"Null",0,1)="Case 9", _xlfn.XLOOKUP(B131,S$18:S$769,V$18:V$769,"Null",0,1)="Case 13"),"POSITIVE",IF(OR(_xlfn.XLOOKUP(B131,S$18:S$769,V$18:V$769,"Null",0,1)="Case 2",_xlfn.XLOOKUP(B131,S$18:S$769,V$18:V$769,"Null",0,1)="Case 3",_xlfn.XLOOKUP(B131,S$18:S$769,V$18:V$769,"Null",0,1)="Case 6",_xlfn.XLOOKUP(B131,S$18:S$769,V$18:V$769,"Null",0,1)="Case 11",_xlfn.XLOOKUP(B131,S$18:S$769,V$18:V$769,"Null",0,1)="Case 7",_xlfn.XLOOKUP(B131,S$18:S$769,V$18:V$769,"Null",0,1)="Case 10",_xlfn.XLOOKUP(B131,S$18:S$769,V$18:V$769,"Null",0,1)="Case 14",_xlfn.XLOOKUP(B131,S$18:S$769,V$18:V$769,"Null",0,1)="Case 15"),"N1 RERUN",IF(OR(_xlfn.XLOOKUP(B131,S$18:S$769,V$18:V$769,"Null",0,1)="Case 4",_xlfn.XLOOKUP(B131,S$18:S$769,V$18:V$769,"Null",0,1)="Case 8",_xlfn.XLOOKUP(B131,S$18:S$769,V$18:V$769,"Null",0,1)="Case 12"),"NEGATIVE",IF(_xlfn.XLOOKUP(B131,S$18:S$769,V$18:V$769,"Null",0,1)="Case 16","RERUN",""))))))</f>
        <v/>
      </c>
      <c r="K131" s="9"/>
      <c r="L131" s="25" t="s">
        <v>391</v>
      </c>
      <c r="M131" s="28"/>
      <c r="N131" s="28"/>
      <c r="O131" s="29"/>
      <c r="P131" t="str">
        <f t="shared" ref="P131:P133" si="72">IF(D$30="","",D$30)</f>
        <v/>
      </c>
      <c r="Q131" t="s">
        <v>389</v>
      </c>
      <c r="R131" t="s">
        <v>32</v>
      </c>
      <c r="S131" t="s">
        <v>136</v>
      </c>
      <c r="U131" t="str">
        <f t="shared" si="46"/>
        <v/>
      </c>
      <c r="V131" s="13"/>
    </row>
    <row r="132" spans="1:22" ht="13.2" customHeight="1" x14ac:dyDescent="0.3">
      <c r="A132">
        <v>8</v>
      </c>
      <c r="B132" t="s">
        <v>392</v>
      </c>
      <c r="C132" t="s">
        <v>42</v>
      </c>
      <c r="E132" t="str">
        <f t="shared" si="69"/>
        <v/>
      </c>
      <c r="F132" t="str">
        <f t="shared" si="71"/>
        <v/>
      </c>
      <c r="K132" s="9"/>
      <c r="L132" s="25" t="s">
        <v>393</v>
      </c>
      <c r="M132" s="28"/>
      <c r="N132" s="28"/>
      <c r="O132" s="29"/>
      <c r="P132" t="str">
        <f t="shared" si="72"/>
        <v/>
      </c>
      <c r="Q132" t="s">
        <v>394</v>
      </c>
      <c r="R132" t="s">
        <v>25</v>
      </c>
      <c r="S132" t="s">
        <v>136</v>
      </c>
      <c r="U132" t="str">
        <f t="shared" si="43"/>
        <v/>
      </c>
      <c r="V132" s="13"/>
    </row>
    <row r="133" spans="1:22" ht="13.2" customHeight="1" x14ac:dyDescent="0.3">
      <c r="A133">
        <v>8</v>
      </c>
      <c r="B133" t="s">
        <v>395</v>
      </c>
      <c r="C133" t="s">
        <v>49</v>
      </c>
      <c r="E133" t="str">
        <f t="shared" si="69"/>
        <v/>
      </c>
      <c r="F133" t="str">
        <f t="shared" si="71"/>
        <v/>
      </c>
      <c r="K133" s="9"/>
      <c r="L133" s="25" t="s">
        <v>396</v>
      </c>
      <c r="M133" s="28"/>
      <c r="N133" s="28"/>
      <c r="O133" s="29"/>
      <c r="P133" t="str">
        <f t="shared" si="72"/>
        <v/>
      </c>
      <c r="Q133" t="s">
        <v>394</v>
      </c>
      <c r="R133" t="s">
        <v>32</v>
      </c>
      <c r="S133" t="s">
        <v>136</v>
      </c>
      <c r="U133" t="str">
        <f t="shared" si="46"/>
        <v/>
      </c>
      <c r="V133" s="13"/>
    </row>
    <row r="134" spans="1:22" ht="13.2" customHeight="1" x14ac:dyDescent="0.3">
      <c r="A134">
        <v>10</v>
      </c>
      <c r="B134" t="s">
        <v>397</v>
      </c>
      <c r="C134" t="s">
        <v>20</v>
      </c>
      <c r="E134" t="str">
        <f t="shared" si="69"/>
        <v/>
      </c>
      <c r="F134" t="str">
        <f t="shared" si="71"/>
        <v/>
      </c>
      <c r="K134" s="9"/>
      <c r="L134" s="25" t="s">
        <v>398</v>
      </c>
      <c r="M134" s="28"/>
      <c r="N134" s="28"/>
      <c r="O134" s="29"/>
      <c r="P134" t="str">
        <f>IF(D$31="","",D$31)</f>
        <v/>
      </c>
      <c r="Q134" t="s">
        <v>399</v>
      </c>
      <c r="R134" t="s">
        <v>25</v>
      </c>
      <c r="S134" t="s">
        <v>139</v>
      </c>
      <c r="U134" t="str">
        <f t="shared" si="43"/>
        <v/>
      </c>
      <c r="V134" s="13" t="str">
        <f t="shared" ref="V134" si="73">IF(OR($N$15="Int.",ISBLANK($N$15)),"",IF(AND(U135="NO*",U137="NO*"),"Case 0",IF(U134="VALID",IF(U136="VALID",IF(U135="YES",IF(U137="YES","Case 1","Case 2"),IF(U137="YES","Case 3","Case 4")),IF(U135="YES",IF(U137="YES","Case 5","Case 6"),IF(U137="YES","Case 7","Case 8"))),IF(U136="VALID",IF(U135="YES",IF(U137="YES","Case 9","Case 10"),IF(U137="YES","Case 11","Case 12")),IF(U135="YES",IF(U137="YES","Case 13","Case 14"),IF(U137="YES","Case 15","Case 16"))))))</f>
        <v/>
      </c>
    </row>
    <row r="135" spans="1:22" ht="13.2" customHeight="1" x14ac:dyDescent="0.3">
      <c r="A135">
        <v>10</v>
      </c>
      <c r="B135" t="s">
        <v>400</v>
      </c>
      <c r="C135" t="s">
        <v>28</v>
      </c>
      <c r="E135" t="str">
        <f t="shared" si="69"/>
        <v/>
      </c>
      <c r="F135" t="str">
        <f t="shared" si="71"/>
        <v/>
      </c>
      <c r="K135" s="9"/>
      <c r="L135" s="25" t="s">
        <v>401</v>
      </c>
      <c r="M135" s="28"/>
      <c r="N135" s="28"/>
      <c r="O135" s="29"/>
      <c r="P135" t="str">
        <f t="shared" ref="P135:P137" si="74">IF(D$31="","",D$31)</f>
        <v/>
      </c>
      <c r="Q135" t="s">
        <v>399</v>
      </c>
      <c r="R135" t="s">
        <v>32</v>
      </c>
      <c r="S135" t="s">
        <v>139</v>
      </c>
      <c r="U135" t="str">
        <f t="shared" si="46"/>
        <v/>
      </c>
      <c r="V135" s="13"/>
    </row>
    <row r="136" spans="1:22" ht="13.2" customHeight="1" x14ac:dyDescent="0.3">
      <c r="A136">
        <v>10</v>
      </c>
      <c r="B136" t="s">
        <v>402</v>
      </c>
      <c r="C136" t="s">
        <v>34</v>
      </c>
      <c r="E136" t="str">
        <f t="shared" si="69"/>
        <v/>
      </c>
      <c r="F136" t="str">
        <f t="shared" si="71"/>
        <v/>
      </c>
      <c r="K136" s="9"/>
      <c r="L136" s="25" t="s">
        <v>403</v>
      </c>
      <c r="M136" s="28"/>
      <c r="N136" s="28"/>
      <c r="O136" s="29"/>
      <c r="P136" t="str">
        <f t="shared" si="74"/>
        <v/>
      </c>
      <c r="Q136" t="s">
        <v>404</v>
      </c>
      <c r="R136" t="s">
        <v>25</v>
      </c>
      <c r="S136" t="s">
        <v>139</v>
      </c>
      <c r="U136" t="str">
        <f t="shared" si="43"/>
        <v/>
      </c>
      <c r="V136" s="13"/>
    </row>
    <row r="137" spans="1:22" ht="13.2" customHeight="1" x14ac:dyDescent="0.3">
      <c r="A137">
        <v>10</v>
      </c>
      <c r="B137" t="s">
        <v>405</v>
      </c>
      <c r="C137" t="s">
        <v>39</v>
      </c>
      <c r="E137" t="str">
        <f t="shared" si="69"/>
        <v/>
      </c>
      <c r="F137" t="str">
        <f t="shared" si="71"/>
        <v/>
      </c>
      <c r="K137" s="9"/>
      <c r="L137" s="25" t="s">
        <v>406</v>
      </c>
      <c r="M137" s="28"/>
      <c r="N137" s="28"/>
      <c r="O137" s="29"/>
      <c r="P137" t="str">
        <f t="shared" si="74"/>
        <v/>
      </c>
      <c r="Q137" t="s">
        <v>404</v>
      </c>
      <c r="R137" t="s">
        <v>32</v>
      </c>
      <c r="S137" t="s">
        <v>139</v>
      </c>
      <c r="U137" t="str">
        <f t="shared" si="46"/>
        <v/>
      </c>
      <c r="V137" s="13"/>
    </row>
    <row r="138" spans="1:22" ht="13.2" customHeight="1" x14ac:dyDescent="0.3">
      <c r="A138">
        <v>10</v>
      </c>
      <c r="B138" t="s">
        <v>407</v>
      </c>
      <c r="C138" t="s">
        <v>42</v>
      </c>
      <c r="E138" t="str">
        <f t="shared" si="69"/>
        <v/>
      </c>
      <c r="F138" t="str">
        <f t="shared" si="71"/>
        <v/>
      </c>
      <c r="K138" s="9"/>
      <c r="L138" s="25" t="s">
        <v>408</v>
      </c>
      <c r="M138" s="28"/>
      <c r="N138" s="28"/>
      <c r="O138" s="29"/>
      <c r="P138" t="str">
        <f>IF(D$32="","",D$32)</f>
        <v/>
      </c>
      <c r="Q138" t="s">
        <v>409</v>
      </c>
      <c r="R138" t="s">
        <v>25</v>
      </c>
      <c r="S138" t="s">
        <v>142</v>
      </c>
      <c r="U138" t="str">
        <f t="shared" si="43"/>
        <v/>
      </c>
      <c r="V138" s="13" t="str">
        <f t="shared" ref="V138" si="75">IF(OR($N$15="Int.",ISBLANK($N$15)),"",IF(AND(U139="NO*",U141="NO*"),"Case 0",IF(U138="VALID",IF(U140="VALID",IF(U139="YES",IF(U141="YES","Case 1","Case 2"),IF(U141="YES","Case 3","Case 4")),IF(U139="YES",IF(U141="YES","Case 5","Case 6"),IF(U141="YES","Case 7","Case 8"))),IF(U140="VALID",IF(U139="YES",IF(U141="YES","Case 9","Case 10"),IF(U141="YES","Case 11","Case 12")),IF(U139="YES",IF(U141="YES","Case 13","Case 14"),IF(U141="YES","Case 15","Case 16"))))))</f>
        <v/>
      </c>
    </row>
    <row r="139" spans="1:22" ht="13.2" customHeight="1" x14ac:dyDescent="0.3">
      <c r="A139">
        <v>10</v>
      </c>
      <c r="B139" t="s">
        <v>410</v>
      </c>
      <c r="C139" t="s">
        <v>49</v>
      </c>
      <c r="E139" t="str">
        <f t="shared" si="69"/>
        <v/>
      </c>
      <c r="F139" t="str">
        <f t="shared" si="71"/>
        <v/>
      </c>
      <c r="K139" s="9"/>
      <c r="L139" s="25" t="s">
        <v>411</v>
      </c>
      <c r="M139" s="28"/>
      <c r="N139" s="28"/>
      <c r="O139" s="29"/>
      <c r="P139" t="str">
        <f t="shared" ref="P139:P141" si="76">IF(D$32="","",D$32)</f>
        <v/>
      </c>
      <c r="Q139" t="s">
        <v>409</v>
      </c>
      <c r="R139" t="s">
        <v>32</v>
      </c>
      <c r="S139" t="s">
        <v>142</v>
      </c>
      <c r="U139" t="str">
        <f t="shared" si="46"/>
        <v/>
      </c>
      <c r="V139" s="13"/>
    </row>
    <row r="140" spans="1:22" ht="13.2" customHeight="1" x14ac:dyDescent="0.3">
      <c r="A140">
        <v>11</v>
      </c>
      <c r="B140" t="s">
        <v>412</v>
      </c>
      <c r="C140" t="s">
        <v>20</v>
      </c>
      <c r="E140" t="str">
        <f t="shared" si="69"/>
        <v/>
      </c>
      <c r="F140" t="str">
        <f t="shared" si="71"/>
        <v/>
      </c>
      <c r="K140" s="9"/>
      <c r="L140" s="25" t="s">
        <v>413</v>
      </c>
      <c r="M140" s="28"/>
      <c r="N140" s="28"/>
      <c r="O140" s="29"/>
      <c r="P140" t="str">
        <f t="shared" si="76"/>
        <v/>
      </c>
      <c r="Q140" t="s">
        <v>414</v>
      </c>
      <c r="R140" t="s">
        <v>25</v>
      </c>
      <c r="S140" t="s">
        <v>142</v>
      </c>
      <c r="U140" t="str">
        <f t="shared" si="43"/>
        <v/>
      </c>
      <c r="V140" s="13"/>
    </row>
    <row r="141" spans="1:22" ht="13.2" customHeight="1" x14ac:dyDescent="0.3">
      <c r="A141">
        <v>11</v>
      </c>
      <c r="B141" t="s">
        <v>415</v>
      </c>
      <c r="C141" t="s">
        <v>28</v>
      </c>
      <c r="E141" t="str">
        <f t="shared" si="69"/>
        <v/>
      </c>
      <c r="F141" t="str">
        <f t="shared" si="71"/>
        <v/>
      </c>
      <c r="K141" s="9"/>
      <c r="L141" s="25" t="s">
        <v>416</v>
      </c>
      <c r="M141" s="28"/>
      <c r="N141" s="28"/>
      <c r="O141" s="29"/>
      <c r="P141" t="str">
        <f t="shared" si="76"/>
        <v/>
      </c>
      <c r="Q141" t="s">
        <v>414</v>
      </c>
      <c r="R141" t="s">
        <v>32</v>
      </c>
      <c r="S141" t="s">
        <v>142</v>
      </c>
      <c r="U141" t="str">
        <f t="shared" si="46"/>
        <v/>
      </c>
      <c r="V141" s="13"/>
    </row>
    <row r="142" spans="1:22" ht="13.2" customHeight="1" x14ac:dyDescent="0.3">
      <c r="A142">
        <v>11</v>
      </c>
      <c r="B142" t="s">
        <v>417</v>
      </c>
      <c r="C142" t="s">
        <v>34</v>
      </c>
      <c r="E142" t="str">
        <f t="shared" si="69"/>
        <v/>
      </c>
      <c r="F142" t="str">
        <f t="shared" si="71"/>
        <v/>
      </c>
      <c r="K142" s="9"/>
      <c r="L142" s="25" t="s">
        <v>418</v>
      </c>
      <c r="M142" s="28"/>
      <c r="N142" s="28"/>
      <c r="O142" s="29"/>
      <c r="P142" t="str">
        <f>IF(D$33="","",D$33)</f>
        <v/>
      </c>
      <c r="Q142" t="s">
        <v>419</v>
      </c>
      <c r="R142" t="s">
        <v>25</v>
      </c>
      <c r="S142" t="s">
        <v>145</v>
      </c>
      <c r="U142" t="str">
        <f t="shared" si="43"/>
        <v/>
      </c>
      <c r="V142" s="13" t="str">
        <f t="shared" ref="V142" si="77">IF(OR($N$15="Int.",ISBLANK($N$15)),"",IF(AND(U143="NO*",U145="NO*"),"Case 0",IF(U142="VALID",IF(U144="VALID",IF(U143="YES",IF(U145="YES","Case 1","Case 2"),IF(U145="YES","Case 3","Case 4")),IF(U143="YES",IF(U145="YES","Case 5","Case 6"),IF(U145="YES","Case 7","Case 8"))),IF(U144="VALID",IF(U143="YES",IF(U145="YES","Case 9","Case 10"),IF(U145="YES","Case 11","Case 12")),IF(U143="YES",IF(U145="YES","Case 13","Case 14"),IF(U145="YES","Case 15","Case 16"))))))</f>
        <v/>
      </c>
    </row>
    <row r="143" spans="1:22" ht="13.2" customHeight="1" x14ac:dyDescent="0.3">
      <c r="A143">
        <v>11</v>
      </c>
      <c r="B143" t="s">
        <v>420</v>
      </c>
      <c r="C143" t="s">
        <v>39</v>
      </c>
      <c r="E143" t="str">
        <f t="shared" si="69"/>
        <v/>
      </c>
      <c r="F143" t="str">
        <f t="shared" si="71"/>
        <v/>
      </c>
      <c r="K143" s="9"/>
      <c r="L143" s="25" t="s">
        <v>421</v>
      </c>
      <c r="M143" s="28"/>
      <c r="N143" s="28"/>
      <c r="O143" s="29"/>
      <c r="P143" t="str">
        <f t="shared" ref="P143:P145" si="78">IF(D$33="","",D$33)</f>
        <v/>
      </c>
      <c r="Q143" t="s">
        <v>419</v>
      </c>
      <c r="R143" t="s">
        <v>32</v>
      </c>
      <c r="S143" t="s">
        <v>145</v>
      </c>
      <c r="U143" t="str">
        <f t="shared" si="46"/>
        <v/>
      </c>
      <c r="V143" s="13"/>
    </row>
    <row r="144" spans="1:22" ht="13.2" customHeight="1" x14ac:dyDescent="0.3">
      <c r="A144">
        <v>11</v>
      </c>
      <c r="B144" t="s">
        <v>422</v>
      </c>
      <c r="C144" t="s">
        <v>42</v>
      </c>
      <c r="E144" t="str">
        <f t="shared" si="69"/>
        <v/>
      </c>
      <c r="F144" t="str">
        <f t="shared" si="71"/>
        <v/>
      </c>
      <c r="K144" s="9"/>
      <c r="L144" s="25" t="s">
        <v>423</v>
      </c>
      <c r="M144" s="28"/>
      <c r="N144" s="28"/>
      <c r="O144" s="29"/>
      <c r="P144" t="str">
        <f t="shared" si="78"/>
        <v/>
      </c>
      <c r="Q144" t="s">
        <v>424</v>
      </c>
      <c r="R144" t="s">
        <v>25</v>
      </c>
      <c r="S144" t="s">
        <v>145</v>
      </c>
      <c r="U144" t="str">
        <f t="shared" si="43"/>
        <v/>
      </c>
      <c r="V144" s="13"/>
    </row>
    <row r="145" spans="1:22" ht="13.2" customHeight="1" x14ac:dyDescent="0.3">
      <c r="A145" s="21">
        <v>11</v>
      </c>
      <c r="B145" s="21" t="s">
        <v>425</v>
      </c>
      <c r="C145" s="21" t="s">
        <v>49</v>
      </c>
      <c r="D145" s="21"/>
      <c r="E145" s="21" t="str">
        <f t="shared" si="69"/>
        <v/>
      </c>
      <c r="F145" s="21" t="str">
        <f t="shared" si="71"/>
        <v/>
      </c>
      <c r="G145" s="31"/>
      <c r="H145" s="21"/>
      <c r="I145" s="21"/>
      <c r="J145" s="21"/>
      <c r="K145" s="32"/>
      <c r="L145" s="25" t="s">
        <v>426</v>
      </c>
      <c r="M145" s="28"/>
      <c r="N145" s="28"/>
      <c r="O145" s="29"/>
      <c r="P145" t="str">
        <f t="shared" si="78"/>
        <v/>
      </c>
      <c r="Q145" t="s">
        <v>424</v>
      </c>
      <c r="R145" t="s">
        <v>32</v>
      </c>
      <c r="S145" t="s">
        <v>145</v>
      </c>
      <c r="U145" t="str">
        <f t="shared" si="46"/>
        <v/>
      </c>
      <c r="V145" s="13"/>
    </row>
    <row r="146" spans="1:22" ht="13.2" customHeight="1" x14ac:dyDescent="0.3">
      <c r="A146">
        <v>1</v>
      </c>
      <c r="B146" t="s">
        <v>427</v>
      </c>
      <c r="C146" t="s">
        <v>20</v>
      </c>
      <c r="E146" t="str">
        <f t="shared" si="69"/>
        <v/>
      </c>
      <c r="F146" t="str">
        <f t="shared" si="71"/>
        <v/>
      </c>
      <c r="K146" s="9"/>
      <c r="L146" s="25" t="s">
        <v>428</v>
      </c>
      <c r="M146" s="28"/>
      <c r="N146" s="28"/>
      <c r="O146" s="29"/>
      <c r="P146" t="str">
        <f>IF(D$34="","",D$34)</f>
        <v/>
      </c>
      <c r="Q146" t="s">
        <v>429</v>
      </c>
      <c r="R146" t="s">
        <v>25</v>
      </c>
      <c r="S146" t="s">
        <v>147</v>
      </c>
      <c r="U146" t="str">
        <f t="shared" ref="U146:U208" si="79">IF($T$1&lt;&gt;"Cq","",IF(T146="","INVALID",IF(T146&lt;33,"VALID","INVALID")))</f>
        <v/>
      </c>
      <c r="V146" s="13" t="str">
        <f t="shared" ref="V146" si="80">IF(OR($N$15="Int.",ISBLANK($N$15)),"",IF(AND(U147="NO*",U149="NO*"),"Case 0",IF(U146="VALID",IF(U148="VALID",IF(U147="YES",IF(U149="YES","Case 1","Case 2"),IF(U149="YES","Case 3","Case 4")),IF(U147="YES",IF(U149="YES","Case 5","Case 6"),IF(U149="YES","Case 7","Case 8"))),IF(U148="VALID",IF(U147="YES",IF(U149="YES","Case 9","Case 10"),IF(U149="YES","Case 11","Case 12")),IF(U147="YES",IF(U149="YES","Case 13","Case 14"),IF(U149="YES","Case 15","Case 16"))))))</f>
        <v/>
      </c>
    </row>
    <row r="147" spans="1:22" ht="13.2" customHeight="1" x14ac:dyDescent="0.3">
      <c r="A147">
        <v>1</v>
      </c>
      <c r="B147" t="s">
        <v>430</v>
      </c>
      <c r="C147" t="s">
        <v>28</v>
      </c>
      <c r="E147" t="str">
        <f t="shared" si="69"/>
        <v/>
      </c>
      <c r="F147" t="str">
        <f t="shared" si="71"/>
        <v/>
      </c>
      <c r="K147" s="9"/>
      <c r="L147" s="25" t="s">
        <v>431</v>
      </c>
      <c r="M147" s="28"/>
      <c r="N147" s="28"/>
      <c r="O147" s="29"/>
      <c r="P147" t="str">
        <f t="shared" ref="P147:P149" si="81">IF(D$34="","",D$34)</f>
        <v/>
      </c>
      <c r="Q147" t="s">
        <v>429</v>
      </c>
      <c r="R147" t="s">
        <v>32</v>
      </c>
      <c r="S147" t="s">
        <v>147</v>
      </c>
      <c r="U147" t="str">
        <f t="shared" ref="U147:U209" si="82">IF($T$1&lt;&gt;"Cq","",IF(T147="","NO",IF(T147&lt;33,"YES","NO*")))</f>
        <v/>
      </c>
      <c r="V147" s="13"/>
    </row>
    <row r="148" spans="1:22" ht="13.2" customHeight="1" x14ac:dyDescent="0.3">
      <c r="A148">
        <v>1</v>
      </c>
      <c r="B148" t="s">
        <v>432</v>
      </c>
      <c r="C148" t="s">
        <v>34</v>
      </c>
      <c r="E148" t="str">
        <f t="shared" si="69"/>
        <v/>
      </c>
      <c r="F148" t="str">
        <f t="shared" si="71"/>
        <v/>
      </c>
      <c r="K148" s="9"/>
      <c r="L148" s="25" t="s">
        <v>433</v>
      </c>
      <c r="M148" s="28"/>
      <c r="N148" s="28"/>
      <c r="O148" s="29"/>
      <c r="P148" t="str">
        <f t="shared" si="81"/>
        <v/>
      </c>
      <c r="Q148" t="s">
        <v>434</v>
      </c>
      <c r="R148" t="s">
        <v>25</v>
      </c>
      <c r="S148" t="s">
        <v>147</v>
      </c>
      <c r="U148" t="str">
        <f t="shared" si="79"/>
        <v/>
      </c>
      <c r="V148" s="13"/>
    </row>
    <row r="149" spans="1:22" ht="13.2" customHeight="1" x14ac:dyDescent="0.3">
      <c r="A149">
        <v>1</v>
      </c>
      <c r="B149" t="s">
        <v>435</v>
      </c>
      <c r="C149" t="s">
        <v>39</v>
      </c>
      <c r="E149" t="str">
        <f t="shared" si="69"/>
        <v/>
      </c>
      <c r="F149" t="str">
        <f t="shared" si="71"/>
        <v/>
      </c>
      <c r="K149" s="9"/>
      <c r="L149" s="25" t="s">
        <v>436</v>
      </c>
      <c r="M149" s="28"/>
      <c r="N149" s="28"/>
      <c r="O149" s="29"/>
      <c r="P149" t="str">
        <f t="shared" si="81"/>
        <v/>
      </c>
      <c r="Q149" t="s">
        <v>434</v>
      </c>
      <c r="R149" t="s">
        <v>32</v>
      </c>
      <c r="S149" t="s">
        <v>147</v>
      </c>
      <c r="U149" t="str">
        <f t="shared" si="82"/>
        <v/>
      </c>
      <c r="V149" s="13"/>
    </row>
    <row r="150" spans="1:22" ht="13.2" customHeight="1" x14ac:dyDescent="0.3">
      <c r="A150">
        <v>1</v>
      </c>
      <c r="B150" t="s">
        <v>437</v>
      </c>
      <c r="C150" t="s">
        <v>42</v>
      </c>
      <c r="E150" t="str">
        <f t="shared" si="69"/>
        <v/>
      </c>
      <c r="F150" t="str">
        <f t="shared" si="71"/>
        <v/>
      </c>
      <c r="K150" s="9"/>
      <c r="L150" s="25" t="s">
        <v>438</v>
      </c>
      <c r="M150" s="28"/>
      <c r="N150" s="28"/>
      <c r="O150" s="29"/>
      <c r="P150" t="str">
        <f>IF(D$35="","",D$35)</f>
        <v/>
      </c>
      <c r="Q150" t="s">
        <v>439</v>
      </c>
      <c r="R150" t="s">
        <v>25</v>
      </c>
      <c r="S150" t="s">
        <v>150</v>
      </c>
      <c r="U150" t="str">
        <f t="shared" si="79"/>
        <v/>
      </c>
      <c r="V150" s="13" t="str">
        <f t="shared" ref="V150" si="83">IF(OR($N$15="Int.",ISBLANK($N$15)),"",IF(AND(U151="NO*",U153="NO*"),"Case 0",IF(U150="VALID",IF(U152="VALID",IF(U151="YES",IF(U153="YES","Case 1","Case 2"),IF(U153="YES","Case 3","Case 4")),IF(U151="YES",IF(U153="YES","Case 5","Case 6"),IF(U153="YES","Case 7","Case 8"))),IF(U152="VALID",IF(U151="YES",IF(U153="YES","Case 9","Case 10"),IF(U153="YES","Case 11","Case 12")),IF(U151="YES",IF(U153="YES","Case 13","Case 14"),IF(U153="YES","Case 15","Case 16"))))))</f>
        <v/>
      </c>
    </row>
    <row r="151" spans="1:22" ht="13.2" customHeight="1" x14ac:dyDescent="0.3">
      <c r="A151">
        <v>1</v>
      </c>
      <c r="B151" t="s">
        <v>440</v>
      </c>
      <c r="C151" t="s">
        <v>49</v>
      </c>
      <c r="E151" t="str">
        <f t="shared" si="69"/>
        <v/>
      </c>
      <c r="F151" t="str">
        <f t="shared" si="71"/>
        <v/>
      </c>
      <c r="K151" s="9"/>
      <c r="L151" s="25" t="s">
        <v>441</v>
      </c>
      <c r="M151" s="28"/>
      <c r="N151" s="28"/>
      <c r="O151" s="29"/>
      <c r="P151" t="str">
        <f t="shared" ref="P151:P153" si="84">IF(D$35="","",D$35)</f>
        <v/>
      </c>
      <c r="Q151" t="s">
        <v>439</v>
      </c>
      <c r="R151" t="s">
        <v>32</v>
      </c>
      <c r="S151" t="s">
        <v>150</v>
      </c>
      <c r="U151" t="str">
        <f t="shared" si="82"/>
        <v/>
      </c>
      <c r="V151" s="13"/>
    </row>
    <row r="152" spans="1:22" ht="13.2" customHeight="1" x14ac:dyDescent="0.3">
      <c r="A152">
        <v>2</v>
      </c>
      <c r="B152" t="s">
        <v>442</v>
      </c>
      <c r="C152" t="s">
        <v>20</v>
      </c>
      <c r="E152" t="str">
        <f t="shared" si="69"/>
        <v/>
      </c>
      <c r="F152" t="str">
        <f t="shared" si="71"/>
        <v/>
      </c>
      <c r="K152" s="9"/>
      <c r="L152" s="25" t="s">
        <v>443</v>
      </c>
      <c r="M152" s="28"/>
      <c r="N152" s="28"/>
      <c r="O152" s="29"/>
      <c r="P152" t="str">
        <f t="shared" si="84"/>
        <v/>
      </c>
      <c r="Q152" t="s">
        <v>444</v>
      </c>
      <c r="R152" t="s">
        <v>25</v>
      </c>
      <c r="S152" t="s">
        <v>150</v>
      </c>
      <c r="U152" t="str">
        <f t="shared" si="79"/>
        <v/>
      </c>
      <c r="V152" s="13"/>
    </row>
    <row r="153" spans="1:22" ht="13.2" customHeight="1" x14ac:dyDescent="0.3">
      <c r="A153">
        <v>2</v>
      </c>
      <c r="B153" t="s">
        <v>445</v>
      </c>
      <c r="C153" t="s">
        <v>28</v>
      </c>
      <c r="E153" t="str">
        <f t="shared" si="69"/>
        <v/>
      </c>
      <c r="F153" t="str">
        <f t="shared" si="71"/>
        <v/>
      </c>
      <c r="K153" s="9"/>
      <c r="L153" s="25" t="s">
        <v>446</v>
      </c>
      <c r="M153" s="28"/>
      <c r="N153" s="28"/>
      <c r="O153" s="29"/>
      <c r="P153" t="str">
        <f t="shared" si="84"/>
        <v/>
      </c>
      <c r="Q153" t="s">
        <v>444</v>
      </c>
      <c r="R153" t="s">
        <v>32</v>
      </c>
      <c r="S153" t="s">
        <v>150</v>
      </c>
      <c r="U153" t="str">
        <f t="shared" si="82"/>
        <v/>
      </c>
      <c r="V153" s="13"/>
    </row>
    <row r="154" spans="1:22" ht="13.2" customHeight="1" x14ac:dyDescent="0.3">
      <c r="A154">
        <v>2</v>
      </c>
      <c r="B154" t="s">
        <v>447</v>
      </c>
      <c r="C154" t="s">
        <v>34</v>
      </c>
      <c r="E154" t="str">
        <f t="shared" si="69"/>
        <v/>
      </c>
      <c r="F154" t="str">
        <f t="shared" si="71"/>
        <v/>
      </c>
      <c r="K154" s="9"/>
      <c r="L154" s="25" t="s">
        <v>448</v>
      </c>
      <c r="M154" s="28"/>
      <c r="N154" s="28"/>
      <c r="O154" s="29"/>
      <c r="P154" t="str">
        <f>IF(D$36="","",D$36)</f>
        <v/>
      </c>
      <c r="Q154" t="s">
        <v>449</v>
      </c>
      <c r="R154" t="s">
        <v>25</v>
      </c>
      <c r="S154" t="s">
        <v>152</v>
      </c>
      <c r="U154" t="str">
        <f t="shared" si="79"/>
        <v/>
      </c>
      <c r="V154" s="13" t="str">
        <f t="shared" ref="V154" si="85">IF(OR($N$15="Int.",ISBLANK($N$15)),"",IF(AND(U155="NO*",U157="NO*"),"Case 0",IF(U154="VALID",IF(U156="VALID",IF(U155="YES",IF(U157="YES","Case 1","Case 2"),IF(U157="YES","Case 3","Case 4")),IF(U155="YES",IF(U157="YES","Case 5","Case 6"),IF(U157="YES","Case 7","Case 8"))),IF(U156="VALID",IF(U155="YES",IF(U157="YES","Case 9","Case 10"),IF(U157="YES","Case 11","Case 12")),IF(U155="YES",IF(U157="YES","Case 13","Case 14"),IF(U157="YES","Case 15","Case 16"))))))</f>
        <v/>
      </c>
    </row>
    <row r="155" spans="1:22" ht="13.2" customHeight="1" x14ac:dyDescent="0.3">
      <c r="A155">
        <v>2</v>
      </c>
      <c r="B155" t="s">
        <v>450</v>
      </c>
      <c r="C155" t="s">
        <v>39</v>
      </c>
      <c r="E155" t="str">
        <f t="shared" si="69"/>
        <v/>
      </c>
      <c r="F155" t="str">
        <f t="shared" si="71"/>
        <v/>
      </c>
      <c r="K155" s="9"/>
      <c r="L155" s="25" t="s">
        <v>451</v>
      </c>
      <c r="M155" s="28"/>
      <c r="N155" s="28"/>
      <c r="O155" s="29"/>
      <c r="P155" t="str">
        <f t="shared" ref="P155:P157" si="86">IF(D$36="","",D$36)</f>
        <v/>
      </c>
      <c r="Q155" t="s">
        <v>449</v>
      </c>
      <c r="R155" t="s">
        <v>32</v>
      </c>
      <c r="S155" t="s">
        <v>152</v>
      </c>
      <c r="U155" t="str">
        <f t="shared" si="82"/>
        <v/>
      </c>
      <c r="V155" s="13"/>
    </row>
    <row r="156" spans="1:22" ht="13.2" customHeight="1" x14ac:dyDescent="0.3">
      <c r="A156">
        <v>2</v>
      </c>
      <c r="B156" t="s">
        <v>452</v>
      </c>
      <c r="C156" t="s">
        <v>42</v>
      </c>
      <c r="E156" t="str">
        <f t="shared" si="69"/>
        <v/>
      </c>
      <c r="F156" t="str">
        <f t="shared" si="71"/>
        <v/>
      </c>
      <c r="K156" s="9"/>
      <c r="L156" s="25" t="s">
        <v>453</v>
      </c>
      <c r="M156" s="28"/>
      <c r="N156" s="28"/>
      <c r="O156" s="29"/>
      <c r="P156" t="str">
        <f t="shared" si="86"/>
        <v/>
      </c>
      <c r="Q156" t="s">
        <v>454</v>
      </c>
      <c r="R156" t="s">
        <v>25</v>
      </c>
      <c r="S156" t="s">
        <v>152</v>
      </c>
      <c r="U156" t="str">
        <f t="shared" si="79"/>
        <v/>
      </c>
      <c r="V156" s="13"/>
    </row>
    <row r="157" spans="1:22" ht="13.2" customHeight="1" x14ac:dyDescent="0.3">
      <c r="A157">
        <v>2</v>
      </c>
      <c r="B157" t="s">
        <v>455</v>
      </c>
      <c r="C157" t="s">
        <v>49</v>
      </c>
      <c r="E157" t="str">
        <f t="shared" si="69"/>
        <v/>
      </c>
      <c r="F157" t="str">
        <f t="shared" si="71"/>
        <v/>
      </c>
      <c r="K157" s="9"/>
      <c r="L157" s="25" t="s">
        <v>456</v>
      </c>
      <c r="M157" s="28"/>
      <c r="N157" s="28"/>
      <c r="O157" s="29"/>
      <c r="P157" t="str">
        <f t="shared" si="86"/>
        <v/>
      </c>
      <c r="Q157" t="s">
        <v>454</v>
      </c>
      <c r="R157" t="s">
        <v>32</v>
      </c>
      <c r="S157" t="s">
        <v>152</v>
      </c>
      <c r="U157" t="str">
        <f t="shared" si="82"/>
        <v/>
      </c>
      <c r="V157" s="13"/>
    </row>
    <row r="158" spans="1:22" ht="13.2" customHeight="1" x14ac:dyDescent="0.3">
      <c r="A158">
        <v>4</v>
      </c>
      <c r="B158" t="s">
        <v>457</v>
      </c>
      <c r="C158" t="s">
        <v>20</v>
      </c>
      <c r="E158" t="str">
        <f t="shared" si="69"/>
        <v/>
      </c>
      <c r="F158" t="str">
        <f t="shared" si="71"/>
        <v/>
      </c>
      <c r="K158" s="9"/>
      <c r="L158" s="25" t="s">
        <v>458</v>
      </c>
      <c r="M158" s="28"/>
      <c r="N158" s="28"/>
      <c r="O158" s="29"/>
      <c r="P158" t="str">
        <f>IF(D$37="","",D$37)</f>
        <v/>
      </c>
      <c r="Q158" t="s">
        <v>459</v>
      </c>
      <c r="R158" t="s">
        <v>25</v>
      </c>
      <c r="S158" t="s">
        <v>155</v>
      </c>
      <c r="U158" t="str">
        <f t="shared" si="79"/>
        <v/>
      </c>
      <c r="V158" s="13" t="str">
        <f t="shared" ref="V158" si="87">IF(OR($N$15="Int.",ISBLANK($N$15)),"",IF(AND(U159="NO*",U161="NO*"),"Case 0",IF(U158="VALID",IF(U160="VALID",IF(U159="YES",IF(U161="YES","Case 1","Case 2"),IF(U161="YES","Case 3","Case 4")),IF(U159="YES",IF(U161="YES","Case 5","Case 6"),IF(U161="YES","Case 7","Case 8"))),IF(U160="VALID",IF(U159="YES",IF(U161="YES","Case 9","Case 10"),IF(U161="YES","Case 11","Case 12")),IF(U159="YES",IF(U161="YES","Case 13","Case 14"),IF(U161="YES","Case 15","Case 16"))))))</f>
        <v/>
      </c>
    </row>
    <row r="159" spans="1:22" ht="13.2" customHeight="1" x14ac:dyDescent="0.3">
      <c r="A159">
        <v>4</v>
      </c>
      <c r="B159" t="s">
        <v>460</v>
      </c>
      <c r="C159" t="s">
        <v>28</v>
      </c>
      <c r="E159" t="str">
        <f t="shared" si="69"/>
        <v/>
      </c>
      <c r="F159" t="str">
        <f t="shared" si="71"/>
        <v/>
      </c>
      <c r="K159" s="9"/>
      <c r="L159" s="25" t="s">
        <v>461</v>
      </c>
      <c r="M159" s="28"/>
      <c r="N159" s="28"/>
      <c r="O159" s="29"/>
      <c r="P159" t="str">
        <f t="shared" ref="P159:P161" si="88">IF(D$37="","",D$37)</f>
        <v/>
      </c>
      <c r="Q159" t="s">
        <v>459</v>
      </c>
      <c r="R159" t="s">
        <v>32</v>
      </c>
      <c r="S159" t="s">
        <v>155</v>
      </c>
      <c r="U159" t="str">
        <f t="shared" si="82"/>
        <v/>
      </c>
      <c r="V159" s="13"/>
    </row>
    <row r="160" spans="1:22" ht="13.2" customHeight="1" x14ac:dyDescent="0.3">
      <c r="A160">
        <v>4</v>
      </c>
      <c r="B160" t="s">
        <v>462</v>
      </c>
      <c r="C160" t="s">
        <v>34</v>
      </c>
      <c r="E160" t="str">
        <f t="shared" si="69"/>
        <v/>
      </c>
      <c r="F160" t="str">
        <f t="shared" si="71"/>
        <v/>
      </c>
      <c r="K160" s="9"/>
      <c r="L160" s="25" t="s">
        <v>463</v>
      </c>
      <c r="M160" s="28"/>
      <c r="N160" s="28"/>
      <c r="O160" s="29"/>
      <c r="P160" t="str">
        <f t="shared" si="88"/>
        <v/>
      </c>
      <c r="Q160" t="s">
        <v>464</v>
      </c>
      <c r="R160" t="s">
        <v>25</v>
      </c>
      <c r="S160" t="s">
        <v>155</v>
      </c>
      <c r="U160" t="str">
        <f t="shared" si="79"/>
        <v/>
      </c>
      <c r="V160" s="13"/>
    </row>
    <row r="161" spans="1:22" ht="13.2" customHeight="1" x14ac:dyDescent="0.3">
      <c r="A161">
        <v>4</v>
      </c>
      <c r="B161" t="s">
        <v>465</v>
      </c>
      <c r="C161" t="s">
        <v>39</v>
      </c>
      <c r="E161" t="str">
        <f t="shared" si="69"/>
        <v/>
      </c>
      <c r="F161" t="str">
        <f t="shared" si="71"/>
        <v/>
      </c>
      <c r="K161" s="9"/>
      <c r="L161" s="25" t="s">
        <v>466</v>
      </c>
      <c r="M161" s="28"/>
      <c r="N161" s="28"/>
      <c r="O161" s="29"/>
      <c r="P161" t="str">
        <f t="shared" si="88"/>
        <v/>
      </c>
      <c r="Q161" t="s">
        <v>464</v>
      </c>
      <c r="R161" t="s">
        <v>32</v>
      </c>
      <c r="S161" t="s">
        <v>155</v>
      </c>
      <c r="U161" t="str">
        <f t="shared" si="82"/>
        <v/>
      </c>
      <c r="V161" s="13"/>
    </row>
    <row r="162" spans="1:22" ht="13.2" customHeight="1" x14ac:dyDescent="0.3">
      <c r="A162">
        <v>4</v>
      </c>
      <c r="B162" t="s">
        <v>467</v>
      </c>
      <c r="C162" t="s">
        <v>42</v>
      </c>
      <c r="E162" t="str">
        <f t="shared" si="69"/>
        <v/>
      </c>
      <c r="F162" t="str">
        <f t="shared" si="71"/>
        <v/>
      </c>
      <c r="K162" s="9"/>
      <c r="L162" s="25" t="s">
        <v>468</v>
      </c>
      <c r="M162" s="28"/>
      <c r="N162" s="28"/>
      <c r="O162" s="29"/>
      <c r="P162" t="str">
        <f>IF(D$38="","",D$38)</f>
        <v/>
      </c>
      <c r="Q162" t="s">
        <v>469</v>
      </c>
      <c r="R162" t="s">
        <v>25</v>
      </c>
      <c r="S162" t="s">
        <v>157</v>
      </c>
      <c r="U162" t="str">
        <f t="shared" si="79"/>
        <v/>
      </c>
      <c r="V162" s="13" t="str">
        <f t="shared" ref="V162" si="89">IF(OR($N$15="Int.",ISBLANK($N$15)),"",IF(AND(U163="NO*",U165="NO*"),"Case 0",IF(U162="VALID",IF(U164="VALID",IF(U163="YES",IF(U165="YES","Case 1","Case 2"),IF(U165="YES","Case 3","Case 4")),IF(U163="YES",IF(U165="YES","Case 5","Case 6"),IF(U165="YES","Case 7","Case 8"))),IF(U164="VALID",IF(U163="YES",IF(U165="YES","Case 9","Case 10"),IF(U165="YES","Case 11","Case 12")),IF(U163="YES",IF(U165="YES","Case 13","Case 14"),IF(U165="YES","Case 15","Case 16"))))))</f>
        <v/>
      </c>
    </row>
    <row r="163" spans="1:22" ht="13.2" customHeight="1" x14ac:dyDescent="0.3">
      <c r="A163">
        <v>4</v>
      </c>
      <c r="B163" t="s">
        <v>470</v>
      </c>
      <c r="C163" t="s">
        <v>49</v>
      </c>
      <c r="E163" t="str">
        <f t="shared" si="69"/>
        <v/>
      </c>
      <c r="F163" t="str">
        <f t="shared" si="71"/>
        <v/>
      </c>
      <c r="K163" s="9"/>
      <c r="L163" s="25" t="s">
        <v>471</v>
      </c>
      <c r="M163" s="28"/>
      <c r="N163" s="28"/>
      <c r="O163" s="29"/>
      <c r="P163" t="str">
        <f t="shared" ref="P163:P165" si="90">IF(D$38="","",D$38)</f>
        <v/>
      </c>
      <c r="Q163" t="s">
        <v>469</v>
      </c>
      <c r="R163" t="s">
        <v>32</v>
      </c>
      <c r="S163" t="s">
        <v>157</v>
      </c>
      <c r="U163" t="str">
        <f t="shared" si="82"/>
        <v/>
      </c>
      <c r="V163" s="13"/>
    </row>
    <row r="164" spans="1:22" ht="13.2" customHeight="1" x14ac:dyDescent="0.3">
      <c r="A164">
        <v>5</v>
      </c>
      <c r="B164" t="s">
        <v>472</v>
      </c>
      <c r="C164" t="s">
        <v>20</v>
      </c>
      <c r="E164" t="str">
        <f t="shared" si="69"/>
        <v/>
      </c>
      <c r="F164" t="str">
        <f t="shared" si="71"/>
        <v/>
      </c>
      <c r="K164" s="9"/>
      <c r="L164" s="25" t="s">
        <v>473</v>
      </c>
      <c r="M164" s="28"/>
      <c r="N164" s="28"/>
      <c r="O164" s="29"/>
      <c r="P164" t="str">
        <f t="shared" si="90"/>
        <v/>
      </c>
      <c r="Q164" t="s">
        <v>474</v>
      </c>
      <c r="R164" t="s">
        <v>25</v>
      </c>
      <c r="S164" t="s">
        <v>157</v>
      </c>
      <c r="U164" t="str">
        <f t="shared" si="79"/>
        <v/>
      </c>
      <c r="V164" s="13"/>
    </row>
    <row r="165" spans="1:22" ht="13.2" customHeight="1" x14ac:dyDescent="0.3">
      <c r="A165">
        <v>5</v>
      </c>
      <c r="B165" t="s">
        <v>475</v>
      </c>
      <c r="C165" t="s">
        <v>28</v>
      </c>
      <c r="E165" t="str">
        <f t="shared" si="69"/>
        <v/>
      </c>
      <c r="F165" t="str">
        <f t="shared" si="71"/>
        <v/>
      </c>
      <c r="K165" s="9"/>
      <c r="L165" s="25" t="s">
        <v>476</v>
      </c>
      <c r="M165" s="28"/>
      <c r="N165" s="28"/>
      <c r="O165" s="29"/>
      <c r="P165" t="str">
        <f t="shared" si="90"/>
        <v/>
      </c>
      <c r="Q165" t="s">
        <v>474</v>
      </c>
      <c r="R165" t="s">
        <v>32</v>
      </c>
      <c r="S165" t="s">
        <v>157</v>
      </c>
      <c r="U165" t="str">
        <f t="shared" si="82"/>
        <v/>
      </c>
      <c r="V165" s="13"/>
    </row>
    <row r="166" spans="1:22" ht="13.2" customHeight="1" x14ac:dyDescent="0.3">
      <c r="A166">
        <v>5</v>
      </c>
      <c r="B166" t="s">
        <v>477</v>
      </c>
      <c r="C166" t="s">
        <v>34</v>
      </c>
      <c r="E166" t="str">
        <f t="shared" si="69"/>
        <v/>
      </c>
      <c r="F166" t="str">
        <f t="shared" si="71"/>
        <v/>
      </c>
      <c r="K166" s="9"/>
      <c r="L166" s="25" t="s">
        <v>478</v>
      </c>
      <c r="M166" s="28"/>
      <c r="N166" s="28"/>
      <c r="O166" s="29"/>
      <c r="P166" t="str">
        <f>IF(D$39="","",D$39)</f>
        <v/>
      </c>
      <c r="Q166" t="s">
        <v>479</v>
      </c>
      <c r="R166" t="s">
        <v>25</v>
      </c>
      <c r="S166" t="s">
        <v>160</v>
      </c>
      <c r="U166" t="str">
        <f t="shared" si="79"/>
        <v/>
      </c>
      <c r="V166" s="13" t="str">
        <f t="shared" ref="V166" si="91">IF(OR($N$15="Int.",ISBLANK($N$15)),"",IF(AND(U167="NO*",U169="NO*"),"Case 0",IF(U166="VALID",IF(U168="VALID",IF(U167="YES",IF(U169="YES","Case 1","Case 2"),IF(U169="YES","Case 3","Case 4")),IF(U167="YES",IF(U169="YES","Case 5","Case 6"),IF(U169="YES","Case 7","Case 8"))),IF(U168="VALID",IF(U167="YES",IF(U169="YES","Case 9","Case 10"),IF(U169="YES","Case 11","Case 12")),IF(U167="YES",IF(U169="YES","Case 13","Case 14"),IF(U169="YES","Case 15","Case 16"))))))</f>
        <v/>
      </c>
    </row>
    <row r="167" spans="1:22" ht="13.2" customHeight="1" x14ac:dyDescent="0.3">
      <c r="A167">
        <v>5</v>
      </c>
      <c r="B167" t="s">
        <v>480</v>
      </c>
      <c r="C167" t="s">
        <v>39</v>
      </c>
      <c r="E167" t="str">
        <f t="shared" si="69"/>
        <v/>
      </c>
      <c r="F167" t="str">
        <f t="shared" si="71"/>
        <v/>
      </c>
      <c r="K167" s="9"/>
      <c r="L167" s="25" t="s">
        <v>481</v>
      </c>
      <c r="M167" s="28"/>
      <c r="N167" s="28"/>
      <c r="O167" s="29"/>
      <c r="P167" t="str">
        <f t="shared" ref="P167:P169" si="92">IF(D$39="","",D$39)</f>
        <v/>
      </c>
      <c r="Q167" t="s">
        <v>479</v>
      </c>
      <c r="R167" t="s">
        <v>32</v>
      </c>
      <c r="S167" t="s">
        <v>160</v>
      </c>
      <c r="U167" t="str">
        <f t="shared" si="82"/>
        <v/>
      </c>
      <c r="V167" s="13"/>
    </row>
    <row r="168" spans="1:22" ht="13.2" customHeight="1" x14ac:dyDescent="0.3">
      <c r="A168">
        <v>5</v>
      </c>
      <c r="B168" t="s">
        <v>482</v>
      </c>
      <c r="C168" t="s">
        <v>42</v>
      </c>
      <c r="E168" t="str">
        <f t="shared" si="69"/>
        <v/>
      </c>
      <c r="F168" t="str">
        <f t="shared" si="71"/>
        <v/>
      </c>
      <c r="K168" s="9"/>
      <c r="L168" s="25" t="s">
        <v>483</v>
      </c>
      <c r="M168" s="28"/>
      <c r="N168" s="28"/>
      <c r="O168" s="29"/>
      <c r="P168" t="str">
        <f t="shared" si="92"/>
        <v/>
      </c>
      <c r="Q168" t="s">
        <v>484</v>
      </c>
      <c r="R168" t="s">
        <v>25</v>
      </c>
      <c r="S168" t="s">
        <v>160</v>
      </c>
      <c r="U168" t="str">
        <f t="shared" si="79"/>
        <v/>
      </c>
      <c r="V168" s="13"/>
    </row>
    <row r="169" spans="1:22" ht="13.2" customHeight="1" x14ac:dyDescent="0.3">
      <c r="A169">
        <v>5</v>
      </c>
      <c r="B169" t="s">
        <v>485</v>
      </c>
      <c r="C169" t="s">
        <v>49</v>
      </c>
      <c r="E169" t="str">
        <f t="shared" si="69"/>
        <v/>
      </c>
      <c r="F169" t="str">
        <f t="shared" si="71"/>
        <v/>
      </c>
      <c r="K169" s="9"/>
      <c r="L169" s="25" t="s">
        <v>486</v>
      </c>
      <c r="M169" s="28"/>
      <c r="N169" s="28"/>
      <c r="O169" s="29"/>
      <c r="P169" t="str">
        <f t="shared" si="92"/>
        <v/>
      </c>
      <c r="Q169" t="s">
        <v>484</v>
      </c>
      <c r="R169" t="s">
        <v>32</v>
      </c>
      <c r="S169" t="s">
        <v>160</v>
      </c>
      <c r="U169" t="str">
        <f t="shared" si="82"/>
        <v/>
      </c>
      <c r="V169" s="13"/>
    </row>
    <row r="170" spans="1:22" ht="13.2" customHeight="1" x14ac:dyDescent="0.3">
      <c r="A170">
        <v>7</v>
      </c>
      <c r="B170" t="s">
        <v>487</v>
      </c>
      <c r="C170" t="s">
        <v>20</v>
      </c>
      <c r="E170" t="str">
        <f t="shared" si="69"/>
        <v/>
      </c>
      <c r="F170" t="str">
        <f t="shared" si="71"/>
        <v/>
      </c>
      <c r="K170" s="9"/>
      <c r="L170" s="25" t="s">
        <v>488</v>
      </c>
      <c r="M170" s="28"/>
      <c r="N170" s="28"/>
      <c r="O170" s="29"/>
      <c r="P170" t="str">
        <f>IF(D$40="","",D$40)</f>
        <v/>
      </c>
      <c r="Q170" t="s">
        <v>489</v>
      </c>
      <c r="R170" t="s">
        <v>25</v>
      </c>
      <c r="S170" t="s">
        <v>162</v>
      </c>
      <c r="U170" t="str">
        <f t="shared" si="79"/>
        <v/>
      </c>
      <c r="V170" s="13" t="str">
        <f t="shared" ref="V170" si="93">IF(OR($N$15="Int.",ISBLANK($N$15)),"",IF(AND(U171="NO*",U173="NO*"),"Case 0",IF(U170="VALID",IF(U172="VALID",IF(U171="YES",IF(U173="YES","Case 1","Case 2"),IF(U173="YES","Case 3","Case 4")),IF(U171="YES",IF(U173="YES","Case 5","Case 6"),IF(U173="YES","Case 7","Case 8"))),IF(U172="VALID",IF(U171="YES",IF(U173="YES","Case 9","Case 10"),IF(U173="YES","Case 11","Case 12")),IF(U171="YES",IF(U173="YES","Case 13","Case 14"),IF(U173="YES","Case 15","Case 16"))))))</f>
        <v/>
      </c>
    </row>
    <row r="171" spans="1:22" ht="13.2" customHeight="1" x14ac:dyDescent="0.3">
      <c r="A171">
        <v>7</v>
      </c>
      <c r="B171" t="s">
        <v>490</v>
      </c>
      <c r="C171" t="s">
        <v>28</v>
      </c>
      <c r="E171" t="str">
        <f t="shared" si="69"/>
        <v/>
      </c>
      <c r="F171" t="str">
        <f t="shared" si="71"/>
        <v/>
      </c>
      <c r="K171" s="9"/>
      <c r="L171" s="25" t="s">
        <v>491</v>
      </c>
      <c r="M171" s="28"/>
      <c r="N171" s="28"/>
      <c r="O171" s="29"/>
      <c r="P171" t="str">
        <f t="shared" ref="P171:P173" si="94">IF(D$40="","",D$40)</f>
        <v/>
      </c>
      <c r="Q171" t="s">
        <v>489</v>
      </c>
      <c r="R171" t="s">
        <v>32</v>
      </c>
      <c r="S171" t="s">
        <v>162</v>
      </c>
      <c r="U171" t="str">
        <f t="shared" si="82"/>
        <v/>
      </c>
      <c r="V171" s="13"/>
    </row>
    <row r="172" spans="1:22" ht="13.2" customHeight="1" x14ac:dyDescent="0.3">
      <c r="A172">
        <v>7</v>
      </c>
      <c r="B172" t="s">
        <v>492</v>
      </c>
      <c r="C172" t="s">
        <v>34</v>
      </c>
      <c r="E172" t="str">
        <f t="shared" si="69"/>
        <v/>
      </c>
      <c r="F172" t="str">
        <f t="shared" si="71"/>
        <v/>
      </c>
      <c r="K172" s="9"/>
      <c r="L172" s="25" t="s">
        <v>493</v>
      </c>
      <c r="M172" s="28"/>
      <c r="N172" s="28"/>
      <c r="O172" s="29"/>
      <c r="P172" t="str">
        <f t="shared" si="94"/>
        <v/>
      </c>
      <c r="Q172" t="s">
        <v>494</v>
      </c>
      <c r="R172" t="s">
        <v>25</v>
      </c>
      <c r="S172" t="s">
        <v>162</v>
      </c>
      <c r="U172" t="str">
        <f t="shared" si="79"/>
        <v/>
      </c>
      <c r="V172" s="13"/>
    </row>
    <row r="173" spans="1:22" ht="13.2" customHeight="1" x14ac:dyDescent="0.3">
      <c r="A173">
        <v>7</v>
      </c>
      <c r="B173" t="s">
        <v>495</v>
      </c>
      <c r="C173" t="s">
        <v>39</v>
      </c>
      <c r="E173" t="str">
        <f t="shared" si="69"/>
        <v/>
      </c>
      <c r="F173" t="str">
        <f t="shared" si="71"/>
        <v/>
      </c>
      <c r="K173" s="9"/>
      <c r="L173" s="25" t="s">
        <v>496</v>
      </c>
      <c r="M173" s="28"/>
      <c r="N173" s="28"/>
      <c r="O173" s="29"/>
      <c r="P173" t="str">
        <f t="shared" si="94"/>
        <v/>
      </c>
      <c r="Q173" t="s">
        <v>494</v>
      </c>
      <c r="R173" t="s">
        <v>32</v>
      </c>
      <c r="S173" t="s">
        <v>162</v>
      </c>
      <c r="U173" t="str">
        <f t="shared" si="82"/>
        <v/>
      </c>
      <c r="V173" s="13"/>
    </row>
    <row r="174" spans="1:22" ht="13.2" customHeight="1" x14ac:dyDescent="0.3">
      <c r="A174">
        <v>7</v>
      </c>
      <c r="B174" t="s">
        <v>497</v>
      </c>
      <c r="C174" t="s">
        <v>42</v>
      </c>
      <c r="E174" t="str">
        <f t="shared" si="69"/>
        <v/>
      </c>
      <c r="F174" t="str">
        <f t="shared" si="71"/>
        <v/>
      </c>
      <c r="K174" s="9"/>
      <c r="L174" s="25" t="s">
        <v>498</v>
      </c>
      <c r="M174" s="28"/>
      <c r="N174" s="28"/>
      <c r="O174" s="29"/>
      <c r="P174" t="str">
        <f>IF(D$41="","",D$41)</f>
        <v/>
      </c>
      <c r="Q174" t="s">
        <v>499</v>
      </c>
      <c r="R174" t="s">
        <v>25</v>
      </c>
      <c r="S174" t="s">
        <v>165</v>
      </c>
      <c r="U174" t="str">
        <f t="shared" si="79"/>
        <v/>
      </c>
      <c r="V174" s="13" t="str">
        <f t="shared" ref="V174" si="95">IF(OR($N$15="Int.",ISBLANK($N$15)),"",IF(AND(U175="NO*",U177="NO*"),"Case 0",IF(U174="VALID",IF(U176="VALID",IF(U175="YES",IF(U177="YES","Case 1","Case 2"),IF(U177="YES","Case 3","Case 4")),IF(U175="YES",IF(U177="YES","Case 5","Case 6"),IF(U177="YES","Case 7","Case 8"))),IF(U176="VALID",IF(U175="YES",IF(U177="YES","Case 9","Case 10"),IF(U177="YES","Case 11","Case 12")),IF(U175="YES",IF(U177="YES","Case 13","Case 14"),IF(U177="YES","Case 15","Case 16"))))))</f>
        <v/>
      </c>
    </row>
    <row r="175" spans="1:22" ht="13.2" customHeight="1" x14ac:dyDescent="0.3">
      <c r="A175">
        <v>7</v>
      </c>
      <c r="B175" t="s">
        <v>500</v>
      </c>
      <c r="C175" t="s">
        <v>49</v>
      </c>
      <c r="E175" t="str">
        <f t="shared" si="69"/>
        <v/>
      </c>
      <c r="F175" t="str">
        <f t="shared" si="71"/>
        <v/>
      </c>
      <c r="K175" s="9"/>
      <c r="L175" s="25" t="s">
        <v>501</v>
      </c>
      <c r="M175" s="28"/>
      <c r="N175" s="28"/>
      <c r="O175" s="29"/>
      <c r="P175" t="str">
        <f t="shared" ref="P175:P177" si="96">IF(D$41="","",D$41)</f>
        <v/>
      </c>
      <c r="Q175" t="s">
        <v>499</v>
      </c>
      <c r="R175" t="s">
        <v>32</v>
      </c>
      <c r="S175" t="s">
        <v>165</v>
      </c>
      <c r="U175" t="str">
        <f t="shared" si="82"/>
        <v/>
      </c>
      <c r="V175" s="13"/>
    </row>
    <row r="176" spans="1:22" ht="13.2" customHeight="1" x14ac:dyDescent="0.3">
      <c r="A176">
        <v>8</v>
      </c>
      <c r="B176" t="s">
        <v>502</v>
      </c>
      <c r="C176" t="s">
        <v>20</v>
      </c>
      <c r="E176" t="str">
        <f t="shared" si="69"/>
        <v/>
      </c>
      <c r="F176" t="str">
        <f t="shared" si="71"/>
        <v/>
      </c>
      <c r="K176" s="9"/>
      <c r="L176" s="25" t="s">
        <v>503</v>
      </c>
      <c r="M176" s="28"/>
      <c r="N176" s="28"/>
      <c r="O176" s="29"/>
      <c r="P176" t="str">
        <f t="shared" si="96"/>
        <v/>
      </c>
      <c r="Q176" t="s">
        <v>504</v>
      </c>
      <c r="R176" t="s">
        <v>25</v>
      </c>
      <c r="S176" t="s">
        <v>165</v>
      </c>
      <c r="U176" t="str">
        <f t="shared" si="79"/>
        <v/>
      </c>
      <c r="V176" s="13"/>
    </row>
    <row r="177" spans="1:22" ht="13.2" customHeight="1" x14ac:dyDescent="0.3">
      <c r="A177">
        <v>8</v>
      </c>
      <c r="B177" t="s">
        <v>505</v>
      </c>
      <c r="C177" t="s">
        <v>28</v>
      </c>
      <c r="E177" t="str">
        <f t="shared" si="69"/>
        <v/>
      </c>
      <c r="F177" t="str">
        <f t="shared" si="71"/>
        <v/>
      </c>
      <c r="K177" s="9"/>
      <c r="L177" s="25" t="s">
        <v>506</v>
      </c>
      <c r="M177" s="28"/>
      <c r="N177" s="28"/>
      <c r="O177" s="29"/>
      <c r="P177" t="str">
        <f t="shared" si="96"/>
        <v/>
      </c>
      <c r="Q177" t="s">
        <v>504</v>
      </c>
      <c r="R177" t="s">
        <v>32</v>
      </c>
      <c r="S177" t="s">
        <v>165</v>
      </c>
      <c r="U177" t="str">
        <f t="shared" si="82"/>
        <v/>
      </c>
      <c r="V177" s="13"/>
    </row>
    <row r="178" spans="1:22" ht="13.2" customHeight="1" x14ac:dyDescent="0.3">
      <c r="A178">
        <v>8</v>
      </c>
      <c r="B178" t="s">
        <v>507</v>
      </c>
      <c r="C178" t="s">
        <v>34</v>
      </c>
      <c r="E178" t="str">
        <f t="shared" si="69"/>
        <v/>
      </c>
      <c r="F178" t="str">
        <f t="shared" si="71"/>
        <v/>
      </c>
      <c r="K178" s="9"/>
      <c r="L178" s="25" t="s">
        <v>508</v>
      </c>
      <c r="M178" s="28"/>
      <c r="N178" s="28"/>
      <c r="O178" s="29"/>
      <c r="P178" t="str">
        <f>IF(D$42="","",D$42)</f>
        <v/>
      </c>
      <c r="Q178" t="s">
        <v>509</v>
      </c>
      <c r="R178" t="s">
        <v>25</v>
      </c>
      <c r="S178" t="s">
        <v>167</v>
      </c>
      <c r="U178" t="str">
        <f t="shared" si="79"/>
        <v/>
      </c>
      <c r="V178" s="13" t="str">
        <f t="shared" ref="V178" si="97">IF(OR($N$15="Int.",ISBLANK($N$15)),"",IF(AND(U179="NO*",U181="NO*"),"Case 0",IF(U178="VALID",IF(U180="VALID",IF(U179="YES",IF(U181="YES","Case 1","Case 2"),IF(U181="YES","Case 3","Case 4")),IF(U179="YES",IF(U181="YES","Case 5","Case 6"),IF(U181="YES","Case 7","Case 8"))),IF(U180="VALID",IF(U179="YES",IF(U181="YES","Case 9","Case 10"),IF(U181="YES","Case 11","Case 12")),IF(U179="YES",IF(U181="YES","Case 13","Case 14"),IF(U181="YES","Case 15","Case 16"))))))</f>
        <v/>
      </c>
    </row>
    <row r="179" spans="1:22" ht="13.2" customHeight="1" x14ac:dyDescent="0.3">
      <c r="A179">
        <v>8</v>
      </c>
      <c r="B179" t="s">
        <v>510</v>
      </c>
      <c r="C179" t="s">
        <v>39</v>
      </c>
      <c r="E179" t="str">
        <f t="shared" si="69"/>
        <v/>
      </c>
      <c r="F179" t="str">
        <f t="shared" si="71"/>
        <v/>
      </c>
      <c r="K179" s="9"/>
      <c r="L179" s="25" t="s">
        <v>511</v>
      </c>
      <c r="M179" s="28"/>
      <c r="N179" s="28"/>
      <c r="O179" s="29"/>
      <c r="P179" t="str">
        <f t="shared" ref="P179:P181" si="98">IF(D$42="","",D$42)</f>
        <v/>
      </c>
      <c r="Q179" t="s">
        <v>509</v>
      </c>
      <c r="R179" t="s">
        <v>32</v>
      </c>
      <c r="S179" t="s">
        <v>167</v>
      </c>
      <c r="U179" t="str">
        <f t="shared" si="82"/>
        <v/>
      </c>
      <c r="V179" s="13"/>
    </row>
    <row r="180" spans="1:22" ht="13.2" customHeight="1" x14ac:dyDescent="0.3">
      <c r="A180">
        <v>8</v>
      </c>
      <c r="B180" t="s">
        <v>512</v>
      </c>
      <c r="C180" t="s">
        <v>42</v>
      </c>
      <c r="E180" t="str">
        <f t="shared" si="69"/>
        <v/>
      </c>
      <c r="F180" t="str">
        <f t="shared" si="71"/>
        <v/>
      </c>
      <c r="K180" s="9"/>
      <c r="L180" s="25" t="s">
        <v>513</v>
      </c>
      <c r="M180" s="28"/>
      <c r="N180" s="28"/>
      <c r="O180" s="29"/>
      <c r="P180" t="str">
        <f t="shared" si="98"/>
        <v/>
      </c>
      <c r="Q180" t="s">
        <v>514</v>
      </c>
      <c r="R180" t="s">
        <v>25</v>
      </c>
      <c r="S180" t="s">
        <v>167</v>
      </c>
      <c r="U180" t="str">
        <f t="shared" si="79"/>
        <v/>
      </c>
      <c r="V180" s="13"/>
    </row>
    <row r="181" spans="1:22" ht="13.2" customHeight="1" x14ac:dyDescent="0.3">
      <c r="A181">
        <v>8</v>
      </c>
      <c r="B181" t="s">
        <v>515</v>
      </c>
      <c r="C181" t="s">
        <v>49</v>
      </c>
      <c r="E181" t="str">
        <f t="shared" si="69"/>
        <v/>
      </c>
      <c r="F181" t="str">
        <f t="shared" si="71"/>
        <v/>
      </c>
      <c r="K181" s="9"/>
      <c r="L181" s="25" t="s">
        <v>516</v>
      </c>
      <c r="M181" s="28"/>
      <c r="N181" s="28"/>
      <c r="O181" s="29"/>
      <c r="P181" t="str">
        <f t="shared" si="98"/>
        <v/>
      </c>
      <c r="Q181" t="s">
        <v>514</v>
      </c>
      <c r="R181" t="s">
        <v>32</v>
      </c>
      <c r="S181" t="s">
        <v>167</v>
      </c>
      <c r="U181" t="str">
        <f t="shared" si="82"/>
        <v/>
      </c>
      <c r="V181" s="13"/>
    </row>
    <row r="182" spans="1:22" ht="13.2" customHeight="1" x14ac:dyDescent="0.3">
      <c r="A182">
        <v>10</v>
      </c>
      <c r="B182" t="s">
        <v>517</v>
      </c>
      <c r="C182" t="s">
        <v>20</v>
      </c>
      <c r="E182" t="str">
        <f t="shared" si="69"/>
        <v/>
      </c>
      <c r="F182" t="str">
        <f t="shared" si="71"/>
        <v/>
      </c>
      <c r="K182" s="9"/>
      <c r="L182" s="25" t="s">
        <v>518</v>
      </c>
      <c r="M182" s="28"/>
      <c r="N182" s="28"/>
      <c r="O182" s="29"/>
      <c r="P182" t="str">
        <f>IF(D$43="","",D$43)</f>
        <v/>
      </c>
      <c r="Q182" t="s">
        <v>519</v>
      </c>
      <c r="R182" t="s">
        <v>25</v>
      </c>
      <c r="S182" t="s">
        <v>170</v>
      </c>
      <c r="U182" t="str">
        <f t="shared" si="79"/>
        <v/>
      </c>
      <c r="V182" s="13" t="str">
        <f t="shared" ref="V182" si="99">IF(OR($N$15="Int.",ISBLANK($N$15)),"",IF(AND(U183="NO*",U185="NO*"),"Case 0",IF(U182="VALID",IF(U184="VALID",IF(U183="YES",IF(U185="YES","Case 1","Case 2"),IF(U185="YES","Case 3","Case 4")),IF(U183="YES",IF(U185="YES","Case 5","Case 6"),IF(U185="YES","Case 7","Case 8"))),IF(U184="VALID",IF(U183="YES",IF(U185="YES","Case 9","Case 10"),IF(U185="YES","Case 11","Case 12")),IF(U183="YES",IF(U185="YES","Case 13","Case 14"),IF(U185="YES","Case 15","Case 16"))))))</f>
        <v/>
      </c>
    </row>
    <row r="183" spans="1:22" ht="13.2" customHeight="1" x14ac:dyDescent="0.3">
      <c r="A183">
        <v>10</v>
      </c>
      <c r="B183" t="s">
        <v>520</v>
      </c>
      <c r="C183" t="s">
        <v>28</v>
      </c>
      <c r="E183" t="str">
        <f t="shared" si="69"/>
        <v/>
      </c>
      <c r="F183" t="str">
        <f t="shared" si="71"/>
        <v/>
      </c>
      <c r="K183" s="9"/>
      <c r="L183" s="25" t="s">
        <v>521</v>
      </c>
      <c r="M183" s="28"/>
      <c r="N183" s="28"/>
      <c r="O183" s="29"/>
      <c r="P183" t="str">
        <f t="shared" ref="P183:P185" si="100">IF(D$43="","",D$43)</f>
        <v/>
      </c>
      <c r="Q183" t="s">
        <v>519</v>
      </c>
      <c r="R183" t="s">
        <v>32</v>
      </c>
      <c r="S183" t="s">
        <v>170</v>
      </c>
      <c r="U183" t="str">
        <f t="shared" si="82"/>
        <v/>
      </c>
      <c r="V183" s="13"/>
    </row>
    <row r="184" spans="1:22" ht="13.2" customHeight="1" x14ac:dyDescent="0.3">
      <c r="A184">
        <v>10</v>
      </c>
      <c r="B184" t="s">
        <v>522</v>
      </c>
      <c r="C184" t="s">
        <v>34</v>
      </c>
      <c r="E184" t="str">
        <f t="shared" si="69"/>
        <v/>
      </c>
      <c r="F184" t="str">
        <f t="shared" si="71"/>
        <v/>
      </c>
      <c r="K184" s="9"/>
      <c r="L184" s="25" t="s">
        <v>523</v>
      </c>
      <c r="M184" s="28"/>
      <c r="N184" s="28"/>
      <c r="O184" s="29"/>
      <c r="P184" t="str">
        <f t="shared" si="100"/>
        <v/>
      </c>
      <c r="Q184" t="s">
        <v>524</v>
      </c>
      <c r="R184" t="s">
        <v>25</v>
      </c>
      <c r="S184" t="s">
        <v>170</v>
      </c>
      <c r="U184" t="str">
        <f t="shared" si="79"/>
        <v/>
      </c>
      <c r="V184" s="13"/>
    </row>
    <row r="185" spans="1:22" ht="13.2" customHeight="1" x14ac:dyDescent="0.3">
      <c r="A185">
        <v>10</v>
      </c>
      <c r="B185" t="s">
        <v>525</v>
      </c>
      <c r="C185" t="s">
        <v>39</v>
      </c>
      <c r="E185" t="str">
        <f t="shared" si="69"/>
        <v/>
      </c>
      <c r="F185" t="str">
        <f t="shared" si="71"/>
        <v/>
      </c>
      <c r="K185" s="9"/>
      <c r="L185" s="25" t="s">
        <v>526</v>
      </c>
      <c r="M185" s="28"/>
      <c r="N185" s="28"/>
      <c r="O185" s="29"/>
      <c r="P185" t="str">
        <f t="shared" si="100"/>
        <v/>
      </c>
      <c r="Q185" t="s">
        <v>524</v>
      </c>
      <c r="R185" t="s">
        <v>32</v>
      </c>
      <c r="S185" t="s">
        <v>170</v>
      </c>
      <c r="U185" t="str">
        <f t="shared" si="82"/>
        <v/>
      </c>
      <c r="V185" s="13"/>
    </row>
    <row r="186" spans="1:22" ht="13.2" customHeight="1" x14ac:dyDescent="0.3">
      <c r="A186">
        <v>10</v>
      </c>
      <c r="B186" t="s">
        <v>527</v>
      </c>
      <c r="C186" t="s">
        <v>42</v>
      </c>
      <c r="E186" t="str">
        <f t="shared" si="69"/>
        <v/>
      </c>
      <c r="F186" t="str">
        <f t="shared" si="71"/>
        <v/>
      </c>
      <c r="K186" s="9"/>
      <c r="L186" s="25" t="s">
        <v>528</v>
      </c>
      <c r="M186" s="28"/>
      <c r="N186" s="28"/>
      <c r="O186" s="29"/>
      <c r="P186" t="str">
        <f>IF(D$44="","",D$44)</f>
        <v/>
      </c>
      <c r="Q186" t="s">
        <v>529</v>
      </c>
      <c r="R186" t="s">
        <v>25</v>
      </c>
      <c r="S186" t="s">
        <v>172</v>
      </c>
      <c r="U186" t="str">
        <f t="shared" si="79"/>
        <v/>
      </c>
      <c r="V186" s="13" t="str">
        <f t="shared" ref="V186" si="101">IF(OR($N$15="Int.",ISBLANK($N$15)),"",IF(AND(U187="NO*",U189="NO*"),"Case 0",IF(U186="VALID",IF(U188="VALID",IF(U187="YES",IF(U189="YES","Case 1","Case 2"),IF(U189="YES","Case 3","Case 4")),IF(U187="YES",IF(U189="YES","Case 5","Case 6"),IF(U189="YES","Case 7","Case 8"))),IF(U188="VALID",IF(U187="YES",IF(U189="YES","Case 9","Case 10"),IF(U189="YES","Case 11","Case 12")),IF(U187="YES",IF(U189="YES","Case 13","Case 14"),IF(U189="YES","Case 15","Case 16"))))))</f>
        <v/>
      </c>
    </row>
    <row r="187" spans="1:22" ht="13.2" customHeight="1" x14ac:dyDescent="0.3">
      <c r="A187">
        <v>10</v>
      </c>
      <c r="B187" t="s">
        <v>530</v>
      </c>
      <c r="C187" t="s">
        <v>49</v>
      </c>
      <c r="E187" t="str">
        <f t="shared" si="69"/>
        <v/>
      </c>
      <c r="F187" t="str">
        <f t="shared" si="71"/>
        <v/>
      </c>
      <c r="K187" s="9"/>
      <c r="L187" s="25" t="s">
        <v>531</v>
      </c>
      <c r="M187" s="28"/>
      <c r="N187" s="28"/>
      <c r="O187" s="29"/>
      <c r="P187" t="str">
        <f t="shared" ref="P187:P189" si="102">IF(D$44="","",D$44)</f>
        <v/>
      </c>
      <c r="Q187" t="s">
        <v>529</v>
      </c>
      <c r="R187" t="s">
        <v>32</v>
      </c>
      <c r="S187" t="s">
        <v>172</v>
      </c>
      <c r="U187" t="str">
        <f t="shared" si="82"/>
        <v/>
      </c>
      <c r="V187" s="13"/>
    </row>
    <row r="188" spans="1:22" ht="13.2" customHeight="1" x14ac:dyDescent="0.3">
      <c r="A188">
        <v>11</v>
      </c>
      <c r="B188" t="s">
        <v>532</v>
      </c>
      <c r="C188" t="s">
        <v>20</v>
      </c>
      <c r="E188" t="str">
        <f t="shared" si="69"/>
        <v/>
      </c>
      <c r="F188" t="str">
        <f t="shared" si="71"/>
        <v/>
      </c>
      <c r="K188" s="9"/>
      <c r="L188" s="25" t="s">
        <v>535</v>
      </c>
      <c r="M188" s="28"/>
      <c r="N188" s="28"/>
      <c r="O188" s="29"/>
      <c r="P188" t="str">
        <f t="shared" si="102"/>
        <v/>
      </c>
      <c r="Q188" t="s">
        <v>536</v>
      </c>
      <c r="R188" t="s">
        <v>25</v>
      </c>
      <c r="S188" t="s">
        <v>172</v>
      </c>
      <c r="U188" t="str">
        <f t="shared" si="79"/>
        <v/>
      </c>
      <c r="V188" s="13"/>
    </row>
    <row r="189" spans="1:22" ht="13.2" customHeight="1" x14ac:dyDescent="0.3">
      <c r="A189">
        <v>11</v>
      </c>
      <c r="B189" t="s">
        <v>537</v>
      </c>
      <c r="C189" t="s">
        <v>28</v>
      </c>
      <c r="E189" t="str">
        <f t="shared" si="69"/>
        <v/>
      </c>
      <c r="F189" t="str">
        <f t="shared" si="71"/>
        <v/>
      </c>
      <c r="K189" s="9"/>
      <c r="L189" s="25" t="s">
        <v>540</v>
      </c>
      <c r="M189" s="28"/>
      <c r="N189" s="28"/>
      <c r="O189" s="29"/>
      <c r="P189" t="str">
        <f t="shared" si="102"/>
        <v/>
      </c>
      <c r="Q189" t="s">
        <v>536</v>
      </c>
      <c r="R189" t="s">
        <v>32</v>
      </c>
      <c r="S189" t="s">
        <v>172</v>
      </c>
      <c r="U189" t="str">
        <f t="shared" si="82"/>
        <v/>
      </c>
      <c r="V189" s="13"/>
    </row>
    <row r="190" spans="1:22" ht="13.2" customHeight="1" x14ac:dyDescent="0.3">
      <c r="A190" s="33"/>
      <c r="B190" s="33"/>
      <c r="C190" s="34"/>
      <c r="D190" s="26"/>
      <c r="E190" s="26"/>
      <c r="F190" s="26"/>
      <c r="G190" s="35"/>
      <c r="H190" s="26"/>
      <c r="I190" s="26"/>
      <c r="J190" s="26"/>
      <c r="K190" s="26"/>
      <c r="L190" s="28"/>
      <c r="M190" s="28"/>
      <c r="N190" s="28"/>
      <c r="O190" s="29"/>
      <c r="P190" t="str">
        <f>IF(D$45="","",D$45)</f>
        <v/>
      </c>
      <c r="Q190" t="s">
        <v>541</v>
      </c>
      <c r="R190" t="s">
        <v>25</v>
      </c>
      <c r="S190" t="s">
        <v>175</v>
      </c>
      <c r="U190" t="str">
        <f t="shared" si="79"/>
        <v/>
      </c>
      <c r="V190" s="13" t="str">
        <f t="shared" ref="V190" si="103">IF(OR($N$15="Int.",ISBLANK($N$15)),"",IF(AND(U191="NO*",U193="NO*"),"Case 0",IF(U190="VALID",IF(U192="VALID",IF(U191="YES",IF(U193="YES","Case 1","Case 2"),IF(U193="YES","Case 3","Case 4")),IF(U191="YES",IF(U193="YES","Case 5","Case 6"),IF(U193="YES","Case 7","Case 8"))),IF(U192="VALID",IF(U191="YES",IF(U193="YES","Case 9","Case 10"),IF(U193="YES","Case 11","Case 12")),IF(U191="YES",IF(U193="YES","Case 13","Case 14"),IF(U193="YES","Case 15","Case 16"))))))</f>
        <v/>
      </c>
    </row>
    <row r="191" spans="1:22" ht="13.2" customHeight="1" x14ac:dyDescent="0.3">
      <c r="A191" s="36"/>
      <c r="B191" s="36"/>
      <c r="C191" s="28"/>
      <c r="D191" s="28"/>
      <c r="E191" s="28"/>
      <c r="F191" s="28"/>
      <c r="G191" s="37"/>
      <c r="H191" s="28"/>
      <c r="I191" s="28"/>
      <c r="J191" s="28"/>
      <c r="K191" s="28"/>
      <c r="L191" s="28"/>
      <c r="M191" s="28"/>
      <c r="N191" s="28"/>
      <c r="O191" s="29"/>
      <c r="P191" t="str">
        <f t="shared" ref="P191:P193" si="104">IF(D$45="","",D$45)</f>
        <v/>
      </c>
      <c r="Q191" t="s">
        <v>541</v>
      </c>
      <c r="R191" t="s">
        <v>32</v>
      </c>
      <c r="S191" t="s">
        <v>175</v>
      </c>
      <c r="U191" t="str">
        <f t="shared" si="82"/>
        <v/>
      </c>
      <c r="V191" s="13"/>
    </row>
    <row r="192" spans="1:22" ht="13.2" customHeight="1" x14ac:dyDescent="0.3">
      <c r="A192" s="36"/>
      <c r="B192" s="36"/>
      <c r="C192" s="28"/>
      <c r="D192" s="28"/>
      <c r="E192" s="28"/>
      <c r="F192" s="28"/>
      <c r="G192" s="37"/>
      <c r="H192" s="28"/>
      <c r="I192" s="28"/>
      <c r="J192" s="28"/>
      <c r="K192" s="28"/>
      <c r="L192" s="28"/>
      <c r="M192" s="28"/>
      <c r="N192" s="28"/>
      <c r="O192" s="29"/>
      <c r="P192" t="str">
        <f t="shared" si="104"/>
        <v/>
      </c>
      <c r="Q192" t="s">
        <v>542</v>
      </c>
      <c r="R192" t="s">
        <v>25</v>
      </c>
      <c r="S192" t="s">
        <v>175</v>
      </c>
      <c r="U192" t="str">
        <f t="shared" si="79"/>
        <v/>
      </c>
      <c r="V192" s="13"/>
    </row>
    <row r="193" spans="1:22" ht="13.2" customHeight="1" x14ac:dyDescent="0.3">
      <c r="A193" s="36"/>
      <c r="B193" s="36"/>
      <c r="C193" s="28"/>
      <c r="D193" s="28"/>
      <c r="E193" s="28"/>
      <c r="F193" s="28"/>
      <c r="G193" s="37"/>
      <c r="H193" s="28"/>
      <c r="I193" s="28"/>
      <c r="J193" s="28"/>
      <c r="K193" s="28"/>
      <c r="L193" s="28"/>
      <c r="M193" s="28"/>
      <c r="N193" s="28"/>
      <c r="O193" s="29"/>
      <c r="P193" t="str">
        <f t="shared" si="104"/>
        <v/>
      </c>
      <c r="Q193" t="s">
        <v>542</v>
      </c>
      <c r="R193" t="s">
        <v>32</v>
      </c>
      <c r="S193" t="s">
        <v>175</v>
      </c>
      <c r="U193" t="str">
        <f t="shared" si="82"/>
        <v/>
      </c>
      <c r="V193" s="13"/>
    </row>
    <row r="194" spans="1:22" ht="13.2" customHeight="1" x14ac:dyDescent="0.3">
      <c r="A194" s="28"/>
      <c r="B194" s="28"/>
      <c r="C194" s="28"/>
      <c r="D194" s="28"/>
      <c r="E194" s="28"/>
      <c r="F194" s="28"/>
      <c r="G194" s="37"/>
      <c r="H194" s="28"/>
      <c r="I194" s="28"/>
      <c r="J194" s="28"/>
      <c r="K194" s="28"/>
      <c r="L194" s="28"/>
      <c r="M194" s="28"/>
      <c r="N194" s="28"/>
      <c r="O194" s="29"/>
      <c r="P194" t="str">
        <f>IF(D$46="","",D$46)</f>
        <v/>
      </c>
      <c r="Q194" t="s">
        <v>543</v>
      </c>
      <c r="R194" t="s">
        <v>25</v>
      </c>
      <c r="S194" t="s">
        <v>177</v>
      </c>
      <c r="U194" t="str">
        <f t="shared" si="79"/>
        <v/>
      </c>
      <c r="V194" s="13" t="str">
        <f t="shared" ref="V194" si="105">IF(OR($N$15="Int.",ISBLANK($N$15)),"",IF(AND(U195="NO*",U197="NO*"),"Case 0",IF(U194="VALID",IF(U196="VALID",IF(U195="YES",IF(U197="YES","Case 1","Case 2"),IF(U197="YES","Case 3","Case 4")),IF(U195="YES",IF(U197="YES","Case 5","Case 6"),IF(U197="YES","Case 7","Case 8"))),IF(U196="VALID",IF(U195="YES",IF(U197="YES","Case 9","Case 10"),IF(U197="YES","Case 11","Case 12")),IF(U195="YES",IF(U197="YES","Case 13","Case 14"),IF(U197="YES","Case 15","Case 16"))))))</f>
        <v/>
      </c>
    </row>
    <row r="195" spans="1:22" ht="13.2" customHeight="1" x14ac:dyDescent="0.3">
      <c r="A195" s="28"/>
      <c r="B195" s="28"/>
      <c r="C195" s="28"/>
      <c r="D195" s="28"/>
      <c r="E195" s="28"/>
      <c r="F195" s="28"/>
      <c r="G195" s="37"/>
      <c r="H195" s="28"/>
      <c r="I195" s="28"/>
      <c r="J195" s="28"/>
      <c r="K195" s="28"/>
      <c r="L195" s="28"/>
      <c r="M195" s="28"/>
      <c r="N195" s="28"/>
      <c r="O195" s="29"/>
      <c r="P195" t="str">
        <f t="shared" ref="P195:P197" si="106">IF(D$46="","",D$46)</f>
        <v/>
      </c>
      <c r="Q195" t="s">
        <v>543</v>
      </c>
      <c r="R195" t="s">
        <v>32</v>
      </c>
      <c r="S195" t="s">
        <v>177</v>
      </c>
      <c r="U195" t="str">
        <f t="shared" si="82"/>
        <v/>
      </c>
      <c r="V195" s="13"/>
    </row>
    <row r="196" spans="1:22" ht="13.2" customHeight="1" x14ac:dyDescent="0.3">
      <c r="A196" s="28"/>
      <c r="B196" s="28"/>
      <c r="C196" s="28"/>
      <c r="D196" s="28"/>
      <c r="E196" s="28"/>
      <c r="F196" s="28"/>
      <c r="G196" s="37"/>
      <c r="H196" s="28"/>
      <c r="I196" s="28"/>
      <c r="J196" s="28"/>
      <c r="K196" s="28"/>
      <c r="L196" s="28"/>
      <c r="M196" s="28"/>
      <c r="N196" s="28"/>
      <c r="O196" s="29"/>
      <c r="P196" t="str">
        <f t="shared" si="106"/>
        <v/>
      </c>
      <c r="Q196" t="s">
        <v>544</v>
      </c>
      <c r="R196" t="s">
        <v>25</v>
      </c>
      <c r="S196" t="s">
        <v>177</v>
      </c>
      <c r="U196" t="str">
        <f t="shared" si="79"/>
        <v/>
      </c>
      <c r="V196" s="13"/>
    </row>
    <row r="197" spans="1:22" ht="13.2" customHeight="1" x14ac:dyDescent="0.3">
      <c r="A197" s="28"/>
      <c r="B197" s="28"/>
      <c r="C197" s="28"/>
      <c r="D197" s="28"/>
      <c r="E197" s="28"/>
      <c r="F197" s="28"/>
      <c r="G197" s="37"/>
      <c r="H197" s="28"/>
      <c r="I197" s="28"/>
      <c r="J197" s="28"/>
      <c r="K197" s="28"/>
      <c r="L197" s="28"/>
      <c r="M197" s="28"/>
      <c r="N197" s="28"/>
      <c r="O197" s="29"/>
      <c r="P197" t="str">
        <f t="shared" si="106"/>
        <v/>
      </c>
      <c r="Q197" t="s">
        <v>544</v>
      </c>
      <c r="R197" t="s">
        <v>32</v>
      </c>
      <c r="S197" t="s">
        <v>177</v>
      </c>
      <c r="U197" t="str">
        <f t="shared" si="82"/>
        <v/>
      </c>
      <c r="V197" s="13"/>
    </row>
    <row r="198" spans="1:22" ht="13.2" customHeight="1" x14ac:dyDescent="0.3">
      <c r="A198" s="28"/>
      <c r="B198" s="28"/>
      <c r="C198" s="28"/>
      <c r="D198" s="28"/>
      <c r="E198" s="28"/>
      <c r="F198" s="28"/>
      <c r="G198" s="37"/>
      <c r="H198" s="28"/>
      <c r="I198" s="28"/>
      <c r="J198" s="28"/>
      <c r="K198" s="28"/>
      <c r="L198" s="28"/>
      <c r="M198" s="28"/>
      <c r="N198" s="28"/>
      <c r="O198" s="29"/>
      <c r="P198" t="str">
        <f>IF(D$47="","",D$47)</f>
        <v/>
      </c>
      <c r="Q198" t="s">
        <v>545</v>
      </c>
      <c r="R198" t="s">
        <v>25</v>
      </c>
      <c r="S198" t="s">
        <v>180</v>
      </c>
      <c r="U198" t="str">
        <f t="shared" si="79"/>
        <v/>
      </c>
      <c r="V198" s="13" t="str">
        <f t="shared" ref="V198" si="107">IF(OR($N$15="Int.",ISBLANK($N$15)),"",IF(AND(U199="NO*",U201="NO*"),"Case 0",IF(U198="VALID",IF(U200="VALID",IF(U199="YES",IF(U201="YES","Case 1","Case 2"),IF(U201="YES","Case 3","Case 4")),IF(U199="YES",IF(U201="YES","Case 5","Case 6"),IF(U201="YES","Case 7","Case 8"))),IF(U200="VALID",IF(U199="YES",IF(U201="YES","Case 9","Case 10"),IF(U201="YES","Case 11","Case 12")),IF(U199="YES",IF(U201="YES","Case 13","Case 14"),IF(U201="YES","Case 15","Case 16"))))))</f>
        <v/>
      </c>
    </row>
    <row r="199" spans="1:22" ht="13.2" customHeight="1" x14ac:dyDescent="0.3">
      <c r="A199" s="28"/>
      <c r="B199" s="28"/>
      <c r="C199" s="28"/>
      <c r="D199" s="28"/>
      <c r="E199" s="28"/>
      <c r="F199" s="28"/>
      <c r="G199" s="37"/>
      <c r="H199" s="28"/>
      <c r="I199" s="28"/>
      <c r="J199" s="28"/>
      <c r="K199" s="28"/>
      <c r="L199" s="28"/>
      <c r="M199" s="28"/>
      <c r="N199" s="28"/>
      <c r="O199" s="29"/>
      <c r="P199" t="str">
        <f t="shared" ref="P199:P201" si="108">IF(D$47="","",D$47)</f>
        <v/>
      </c>
      <c r="Q199" t="s">
        <v>545</v>
      </c>
      <c r="R199" t="s">
        <v>32</v>
      </c>
      <c r="S199" t="s">
        <v>180</v>
      </c>
      <c r="U199" t="str">
        <f t="shared" si="82"/>
        <v/>
      </c>
      <c r="V199" s="13"/>
    </row>
    <row r="200" spans="1:22" ht="13.2" customHeight="1" x14ac:dyDescent="0.3">
      <c r="A200" s="28"/>
      <c r="B200" s="28"/>
      <c r="C200" s="28"/>
      <c r="D200" s="28"/>
      <c r="E200" s="28"/>
      <c r="F200" s="28"/>
      <c r="G200" s="37"/>
      <c r="H200" s="28"/>
      <c r="I200" s="28"/>
      <c r="J200" s="28"/>
      <c r="K200" s="28"/>
      <c r="L200" s="28"/>
      <c r="M200" s="28"/>
      <c r="N200" s="28"/>
      <c r="O200" s="29"/>
      <c r="P200" t="str">
        <f t="shared" si="108"/>
        <v/>
      </c>
      <c r="Q200" t="s">
        <v>546</v>
      </c>
      <c r="R200" t="s">
        <v>25</v>
      </c>
      <c r="S200" t="s">
        <v>180</v>
      </c>
      <c r="U200" t="str">
        <f t="shared" si="79"/>
        <v/>
      </c>
      <c r="V200" s="13"/>
    </row>
    <row r="201" spans="1:22" ht="13.2" customHeight="1" x14ac:dyDescent="0.3">
      <c r="A201" s="28"/>
      <c r="B201" s="28"/>
      <c r="C201" s="28"/>
      <c r="D201" s="28"/>
      <c r="E201" s="28"/>
      <c r="F201" s="28"/>
      <c r="G201" s="37"/>
      <c r="H201" s="28"/>
      <c r="I201" s="28"/>
      <c r="J201" s="28"/>
      <c r="K201" s="28"/>
      <c r="L201" s="28"/>
      <c r="M201" s="28"/>
      <c r="N201" s="28"/>
      <c r="O201" s="29"/>
      <c r="P201" t="str">
        <f t="shared" si="108"/>
        <v/>
      </c>
      <c r="Q201" t="s">
        <v>546</v>
      </c>
      <c r="R201" t="s">
        <v>32</v>
      </c>
      <c r="S201" t="s">
        <v>180</v>
      </c>
      <c r="U201" t="str">
        <f t="shared" si="82"/>
        <v/>
      </c>
      <c r="V201" s="13"/>
    </row>
    <row r="202" spans="1:22" ht="13.2" customHeight="1" x14ac:dyDescent="0.3">
      <c r="A202" s="28"/>
      <c r="B202" s="28"/>
      <c r="C202" s="28"/>
      <c r="D202" s="28"/>
      <c r="E202" s="28"/>
      <c r="F202" s="28"/>
      <c r="G202" s="37"/>
      <c r="H202" s="28"/>
      <c r="I202" s="28"/>
      <c r="J202" s="28"/>
      <c r="K202" s="28"/>
      <c r="L202" s="28"/>
      <c r="M202" s="28"/>
      <c r="N202" s="28"/>
      <c r="O202" s="29"/>
      <c r="P202" t="str">
        <f>IF(D$48="","",D$48)</f>
        <v/>
      </c>
      <c r="Q202" t="s">
        <v>547</v>
      </c>
      <c r="R202" t="s">
        <v>25</v>
      </c>
      <c r="S202" t="s">
        <v>182</v>
      </c>
      <c r="U202" t="str">
        <f t="shared" si="79"/>
        <v/>
      </c>
      <c r="V202" s="13" t="str">
        <f t="shared" ref="V202" si="109">IF(OR($N$15="Int.",ISBLANK($N$15)),"",IF(AND(U203="NO*",U205="NO*"),"Case 0",IF(U202="VALID",IF(U204="VALID",IF(U203="YES",IF(U205="YES","Case 1","Case 2"),IF(U205="YES","Case 3","Case 4")),IF(U203="YES",IF(U205="YES","Case 5","Case 6"),IF(U205="YES","Case 7","Case 8"))),IF(U204="VALID",IF(U203="YES",IF(U205="YES","Case 9","Case 10"),IF(U205="YES","Case 11","Case 12")),IF(U203="YES",IF(U205="YES","Case 13","Case 14"),IF(U205="YES","Case 15","Case 16"))))))</f>
        <v/>
      </c>
    </row>
    <row r="203" spans="1:22" ht="13.2" customHeight="1" x14ac:dyDescent="0.3">
      <c r="A203" s="28"/>
      <c r="B203" s="28"/>
      <c r="C203" s="28"/>
      <c r="D203" s="28"/>
      <c r="E203" s="28"/>
      <c r="F203" s="28"/>
      <c r="G203" s="37"/>
      <c r="H203" s="28"/>
      <c r="I203" s="28"/>
      <c r="J203" s="28"/>
      <c r="K203" s="28"/>
      <c r="L203" s="28"/>
      <c r="M203" s="28"/>
      <c r="N203" s="28"/>
      <c r="O203" s="29"/>
      <c r="P203" t="str">
        <f t="shared" ref="P203:P205" si="110">IF(D$48="","",D$48)</f>
        <v/>
      </c>
      <c r="Q203" t="s">
        <v>547</v>
      </c>
      <c r="R203" t="s">
        <v>32</v>
      </c>
      <c r="S203" t="s">
        <v>182</v>
      </c>
      <c r="U203" t="str">
        <f t="shared" si="82"/>
        <v/>
      </c>
      <c r="V203" s="13"/>
    </row>
    <row r="204" spans="1:22" ht="13.2" customHeight="1" x14ac:dyDescent="0.3">
      <c r="A204" s="28"/>
      <c r="B204" s="28"/>
      <c r="C204" s="28"/>
      <c r="D204" s="28"/>
      <c r="E204" s="28"/>
      <c r="F204" s="28"/>
      <c r="G204" s="37"/>
      <c r="H204" s="28"/>
      <c r="I204" s="28"/>
      <c r="J204" s="28"/>
      <c r="K204" s="28"/>
      <c r="L204" s="28"/>
      <c r="M204" s="28"/>
      <c r="N204" s="28"/>
      <c r="O204" s="29"/>
      <c r="P204" t="str">
        <f t="shared" si="110"/>
        <v/>
      </c>
      <c r="Q204" t="s">
        <v>548</v>
      </c>
      <c r="R204" t="s">
        <v>25</v>
      </c>
      <c r="S204" t="s">
        <v>182</v>
      </c>
      <c r="U204" t="str">
        <f t="shared" si="79"/>
        <v/>
      </c>
      <c r="V204" s="13"/>
    </row>
    <row r="205" spans="1:22" ht="13.2" customHeight="1" x14ac:dyDescent="0.3">
      <c r="A205" s="28"/>
      <c r="B205" s="28"/>
      <c r="C205" s="28"/>
      <c r="D205" s="28"/>
      <c r="E205" s="28"/>
      <c r="F205" s="28"/>
      <c r="G205" s="37"/>
      <c r="H205" s="28"/>
      <c r="I205" s="28"/>
      <c r="J205" s="28"/>
      <c r="K205" s="28"/>
      <c r="L205" s="28"/>
      <c r="M205" s="28"/>
      <c r="N205" s="28"/>
      <c r="O205" s="29"/>
      <c r="P205" t="str">
        <f t="shared" si="110"/>
        <v/>
      </c>
      <c r="Q205" t="s">
        <v>548</v>
      </c>
      <c r="R205" t="s">
        <v>32</v>
      </c>
      <c r="S205" t="s">
        <v>182</v>
      </c>
      <c r="U205" t="str">
        <f t="shared" si="82"/>
        <v/>
      </c>
      <c r="V205" s="13"/>
    </row>
    <row r="206" spans="1:22" ht="13.2" customHeight="1" x14ac:dyDescent="0.3">
      <c r="A206" s="28"/>
      <c r="B206" s="28"/>
      <c r="C206" s="28"/>
      <c r="D206" s="28"/>
      <c r="E206" s="28"/>
      <c r="F206" s="28"/>
      <c r="G206" s="37"/>
      <c r="H206" s="28"/>
      <c r="I206" s="28"/>
      <c r="J206" s="28"/>
      <c r="K206" s="28"/>
      <c r="L206" s="28"/>
      <c r="M206" s="28"/>
      <c r="N206" s="28"/>
      <c r="O206" s="29"/>
      <c r="P206" t="str">
        <f>IF(D$49="","",D$49)</f>
        <v/>
      </c>
      <c r="Q206" t="s">
        <v>549</v>
      </c>
      <c r="R206" t="s">
        <v>25</v>
      </c>
      <c r="S206" t="s">
        <v>185</v>
      </c>
      <c r="U206" t="str">
        <f t="shared" si="79"/>
        <v/>
      </c>
      <c r="V206" s="13" t="str">
        <f t="shared" ref="V206" si="111">IF(OR($N$15="Int.",ISBLANK($N$15)),"",IF(AND(U207="NO*",U209="NO*"),"Case 0",IF(U206="VALID",IF(U208="VALID",IF(U207="YES",IF(U209="YES","Case 1","Case 2"),IF(U209="YES","Case 3","Case 4")),IF(U207="YES",IF(U209="YES","Case 5","Case 6"),IF(U209="YES","Case 7","Case 8"))),IF(U208="VALID",IF(U207="YES",IF(U209="YES","Case 9","Case 10"),IF(U209="YES","Case 11","Case 12")),IF(U207="YES",IF(U209="YES","Case 13","Case 14"),IF(U209="YES","Case 15","Case 16"))))))</f>
        <v/>
      </c>
    </row>
    <row r="207" spans="1:22" ht="13.2" customHeight="1" x14ac:dyDescent="0.3">
      <c r="A207" s="28"/>
      <c r="B207" s="28"/>
      <c r="C207" s="28"/>
      <c r="D207" s="28"/>
      <c r="E207" s="28"/>
      <c r="F207" s="28"/>
      <c r="G207" s="37"/>
      <c r="H207" s="28"/>
      <c r="I207" s="28"/>
      <c r="J207" s="28"/>
      <c r="K207" s="28"/>
      <c r="L207" s="28"/>
      <c r="M207" s="28"/>
      <c r="N207" s="28"/>
      <c r="O207" s="29"/>
      <c r="P207" t="str">
        <f t="shared" ref="P207:P209" si="112">IF(D$49="","",D$49)</f>
        <v/>
      </c>
      <c r="Q207" t="s">
        <v>549</v>
      </c>
      <c r="R207" t="s">
        <v>32</v>
      </c>
      <c r="S207" t="s">
        <v>185</v>
      </c>
      <c r="U207" t="str">
        <f t="shared" si="82"/>
        <v/>
      </c>
      <c r="V207" s="13"/>
    </row>
    <row r="208" spans="1:22" ht="13.2" customHeight="1" x14ac:dyDescent="0.3">
      <c r="A208" s="28"/>
      <c r="B208" s="28"/>
      <c r="C208" s="28"/>
      <c r="D208" s="28"/>
      <c r="E208" s="28"/>
      <c r="F208" s="28"/>
      <c r="G208" s="37"/>
      <c r="H208" s="28"/>
      <c r="I208" s="28"/>
      <c r="J208" s="28"/>
      <c r="K208" s="28"/>
      <c r="L208" s="28"/>
      <c r="M208" s="28"/>
      <c r="N208" s="28"/>
      <c r="O208" s="29"/>
      <c r="P208" t="str">
        <f t="shared" si="112"/>
        <v/>
      </c>
      <c r="Q208" t="s">
        <v>550</v>
      </c>
      <c r="R208" t="s">
        <v>25</v>
      </c>
      <c r="S208" t="s">
        <v>185</v>
      </c>
      <c r="U208" t="str">
        <f t="shared" si="79"/>
        <v/>
      </c>
      <c r="V208" s="13"/>
    </row>
    <row r="209" spans="1:22" ht="13.2" customHeight="1" x14ac:dyDescent="0.3">
      <c r="A209" s="28"/>
      <c r="B209" s="28"/>
      <c r="C209" s="28"/>
      <c r="D209" s="28"/>
      <c r="E209" s="28"/>
      <c r="F209" s="28"/>
      <c r="G209" s="37"/>
      <c r="H209" s="28"/>
      <c r="I209" s="28"/>
      <c r="J209" s="28"/>
      <c r="K209" s="28"/>
      <c r="L209" s="28"/>
      <c r="M209" s="28"/>
      <c r="N209" s="28"/>
      <c r="O209" s="29"/>
      <c r="P209" s="21" t="str">
        <f t="shared" si="112"/>
        <v/>
      </c>
      <c r="Q209" s="21" t="s">
        <v>550</v>
      </c>
      <c r="R209" s="21" t="s">
        <v>32</v>
      </c>
      <c r="S209" s="21" t="s">
        <v>185</v>
      </c>
      <c r="T209" s="21"/>
      <c r="U209" s="21" t="str">
        <f t="shared" si="82"/>
        <v/>
      </c>
      <c r="V209" s="13"/>
    </row>
    <row r="210" spans="1:22" ht="13.2" customHeight="1" x14ac:dyDescent="0.3">
      <c r="A210" s="28"/>
      <c r="B210" s="28"/>
      <c r="C210" s="28"/>
      <c r="D210" s="28"/>
      <c r="E210" s="28"/>
      <c r="F210" s="28"/>
      <c r="G210" s="37"/>
      <c r="H210" s="28"/>
      <c r="I210" s="28"/>
      <c r="J210" s="28"/>
      <c r="K210" s="28"/>
      <c r="L210" s="28"/>
      <c r="M210" s="28"/>
      <c r="N210" s="28"/>
      <c r="O210" s="29"/>
      <c r="P210" t="str">
        <f>IF(D$50="","",D$50)</f>
        <v/>
      </c>
      <c r="Q210" t="s">
        <v>551</v>
      </c>
      <c r="R210" t="s">
        <v>25</v>
      </c>
      <c r="S210" t="s">
        <v>187</v>
      </c>
      <c r="U210" t="str">
        <f t="shared" ref="U210:U272" si="113">IF($T$1&lt;&gt;"Cq","",IF(T210="","INVALID",IF(T210&lt;33,"VALID","INVALID")))</f>
        <v/>
      </c>
      <c r="V210" s="13" t="str">
        <f t="shared" ref="V210" si="114">IF(OR($N$15="Int.",ISBLANK($N$15)),"",IF(AND(U211="NO*",U213="NO*"),"Case 0",IF(U210="VALID",IF(U212="VALID",IF(U211="YES",IF(U213="YES","Case 1","Case 2"),IF(U213="YES","Case 3","Case 4")),IF(U211="YES",IF(U213="YES","Case 5","Case 6"),IF(U213="YES","Case 7","Case 8"))),IF(U212="VALID",IF(U211="YES",IF(U213="YES","Case 9","Case 10"),IF(U213="YES","Case 11","Case 12")),IF(U211="YES",IF(U213="YES","Case 13","Case 14"),IF(U213="YES","Case 15","Case 16"))))))</f>
        <v/>
      </c>
    </row>
    <row r="211" spans="1:22" ht="13.2" customHeight="1" x14ac:dyDescent="0.3">
      <c r="A211" s="28"/>
      <c r="B211" s="28"/>
      <c r="C211" s="28"/>
      <c r="D211" s="28"/>
      <c r="E211" s="28"/>
      <c r="F211" s="28"/>
      <c r="G211" s="37"/>
      <c r="H211" s="28"/>
      <c r="I211" s="28"/>
      <c r="J211" s="28"/>
      <c r="K211" s="28"/>
      <c r="L211" s="28"/>
      <c r="M211" s="28"/>
      <c r="N211" s="28"/>
      <c r="O211" s="29"/>
      <c r="P211" t="str">
        <f t="shared" ref="P211:P213" si="115">IF(D$50="","",D$50)</f>
        <v/>
      </c>
      <c r="Q211" t="s">
        <v>551</v>
      </c>
      <c r="R211" t="s">
        <v>32</v>
      </c>
      <c r="S211" t="s">
        <v>187</v>
      </c>
      <c r="U211" t="str">
        <f t="shared" ref="U211:U273" si="116">IF($T$1&lt;&gt;"Cq","",IF(T211="","NO",IF(T211&lt;33,"YES","NO*")))</f>
        <v/>
      </c>
      <c r="V211" s="13"/>
    </row>
    <row r="212" spans="1:22" ht="13.2" customHeight="1" x14ac:dyDescent="0.3">
      <c r="A212" s="28"/>
      <c r="B212" s="28"/>
      <c r="C212" s="28"/>
      <c r="D212" s="28"/>
      <c r="E212" s="28"/>
      <c r="F212" s="28"/>
      <c r="G212" s="37"/>
      <c r="H212" s="28"/>
      <c r="I212" s="28"/>
      <c r="J212" s="28"/>
      <c r="K212" s="28"/>
      <c r="L212" s="28"/>
      <c r="M212" s="28"/>
      <c r="N212" s="28"/>
      <c r="O212" s="29"/>
      <c r="P212" t="str">
        <f t="shared" si="115"/>
        <v/>
      </c>
      <c r="Q212" t="s">
        <v>552</v>
      </c>
      <c r="R212" t="s">
        <v>25</v>
      </c>
      <c r="S212" t="s">
        <v>187</v>
      </c>
      <c r="U212" t="str">
        <f t="shared" si="113"/>
        <v/>
      </c>
      <c r="V212" s="13"/>
    </row>
    <row r="213" spans="1:22" ht="13.2" customHeight="1" x14ac:dyDescent="0.3">
      <c r="A213" s="28"/>
      <c r="B213" s="28"/>
      <c r="C213" s="28"/>
      <c r="D213" s="28"/>
      <c r="E213" s="28"/>
      <c r="F213" s="28"/>
      <c r="G213" s="37"/>
      <c r="H213" s="28"/>
      <c r="I213" s="28"/>
      <c r="J213" s="28"/>
      <c r="K213" s="28"/>
      <c r="L213" s="28"/>
      <c r="M213" s="28"/>
      <c r="N213" s="28"/>
      <c r="O213" s="29"/>
      <c r="P213" t="str">
        <f t="shared" si="115"/>
        <v/>
      </c>
      <c r="Q213" t="s">
        <v>552</v>
      </c>
      <c r="R213" t="s">
        <v>32</v>
      </c>
      <c r="S213" t="s">
        <v>187</v>
      </c>
      <c r="U213" t="str">
        <f t="shared" si="116"/>
        <v/>
      </c>
      <c r="V213" s="13"/>
    </row>
    <row r="214" spans="1:22" ht="13.2" customHeight="1" x14ac:dyDescent="0.3">
      <c r="A214" s="28"/>
      <c r="B214" s="28"/>
      <c r="C214" s="28"/>
      <c r="D214" s="28"/>
      <c r="E214" s="28"/>
      <c r="F214" s="28"/>
      <c r="G214" s="37"/>
      <c r="H214" s="28"/>
      <c r="I214" s="28"/>
      <c r="J214" s="28"/>
      <c r="K214" s="28"/>
      <c r="L214" s="28"/>
      <c r="M214" s="28"/>
      <c r="N214" s="28"/>
      <c r="O214" s="29"/>
      <c r="P214" t="str">
        <f>IF(D$51="","",D$51)</f>
        <v/>
      </c>
      <c r="Q214" t="s">
        <v>553</v>
      </c>
      <c r="R214" t="s">
        <v>25</v>
      </c>
      <c r="S214" t="s">
        <v>190</v>
      </c>
      <c r="U214" t="str">
        <f t="shared" si="113"/>
        <v/>
      </c>
      <c r="V214" s="13" t="str">
        <f t="shared" ref="V214" si="117">IF(OR($N$15="Int.",ISBLANK($N$15)),"",IF(AND(U215="NO*",U217="NO*"),"Case 0",IF(U214="VALID",IF(U216="VALID",IF(U215="YES",IF(U217="YES","Case 1","Case 2"),IF(U217="YES","Case 3","Case 4")),IF(U215="YES",IF(U217="YES","Case 5","Case 6"),IF(U217="YES","Case 7","Case 8"))),IF(U216="VALID",IF(U215="YES",IF(U217="YES","Case 9","Case 10"),IF(U217="YES","Case 11","Case 12")),IF(U215="YES",IF(U217="YES","Case 13","Case 14"),IF(U217="YES","Case 15","Case 16"))))))</f>
        <v/>
      </c>
    </row>
    <row r="215" spans="1:22" ht="13.2" customHeight="1" x14ac:dyDescent="0.3">
      <c r="A215" s="28"/>
      <c r="B215" s="28"/>
      <c r="C215" s="28"/>
      <c r="D215" s="28"/>
      <c r="E215" s="28"/>
      <c r="F215" s="28"/>
      <c r="G215" s="37"/>
      <c r="H215" s="28"/>
      <c r="I215" s="28"/>
      <c r="J215" s="28"/>
      <c r="K215" s="28"/>
      <c r="L215" s="28"/>
      <c r="M215" s="28"/>
      <c r="N215" s="28"/>
      <c r="O215" s="29"/>
      <c r="P215" t="str">
        <f t="shared" ref="P215:P217" si="118">IF(D$51="","",D$51)</f>
        <v/>
      </c>
      <c r="Q215" t="s">
        <v>553</v>
      </c>
      <c r="R215" t="s">
        <v>32</v>
      </c>
      <c r="S215" t="s">
        <v>190</v>
      </c>
      <c r="U215" t="str">
        <f t="shared" si="116"/>
        <v/>
      </c>
      <c r="V215" s="13"/>
    </row>
    <row r="216" spans="1:22" ht="13.2" customHeight="1" x14ac:dyDescent="0.3">
      <c r="A216" s="28"/>
      <c r="B216" s="28"/>
      <c r="C216" s="28"/>
      <c r="D216" s="28"/>
      <c r="E216" s="28"/>
      <c r="F216" s="28"/>
      <c r="G216" s="37"/>
      <c r="H216" s="28"/>
      <c r="I216" s="28"/>
      <c r="J216" s="28"/>
      <c r="K216" s="28"/>
      <c r="L216" s="28"/>
      <c r="M216" s="28"/>
      <c r="N216" s="28"/>
      <c r="O216" s="29"/>
      <c r="P216" t="str">
        <f t="shared" si="118"/>
        <v/>
      </c>
      <c r="Q216" t="s">
        <v>554</v>
      </c>
      <c r="R216" t="s">
        <v>25</v>
      </c>
      <c r="S216" t="s">
        <v>190</v>
      </c>
      <c r="U216" t="str">
        <f t="shared" si="113"/>
        <v/>
      </c>
      <c r="V216" s="13"/>
    </row>
    <row r="217" spans="1:22" ht="13.2" customHeight="1" x14ac:dyDescent="0.3">
      <c r="A217" s="28"/>
      <c r="B217" s="28"/>
      <c r="C217" s="28"/>
      <c r="D217" s="28"/>
      <c r="E217" s="28"/>
      <c r="F217" s="28"/>
      <c r="G217" s="37"/>
      <c r="H217" s="28"/>
      <c r="I217" s="28"/>
      <c r="J217" s="28"/>
      <c r="K217" s="28"/>
      <c r="L217" s="28"/>
      <c r="M217" s="28"/>
      <c r="N217" s="28"/>
      <c r="O217" s="29"/>
      <c r="P217" t="str">
        <f t="shared" si="118"/>
        <v/>
      </c>
      <c r="Q217" t="s">
        <v>554</v>
      </c>
      <c r="R217" t="s">
        <v>32</v>
      </c>
      <c r="S217" t="s">
        <v>190</v>
      </c>
      <c r="U217" t="str">
        <f t="shared" si="116"/>
        <v/>
      </c>
      <c r="V217" s="13"/>
    </row>
    <row r="218" spans="1:22" ht="13.2" customHeight="1" x14ac:dyDescent="0.3">
      <c r="A218" s="28"/>
      <c r="B218" s="28"/>
      <c r="C218" s="28"/>
      <c r="D218" s="28"/>
      <c r="E218" s="28"/>
      <c r="F218" s="28"/>
      <c r="G218" s="37"/>
      <c r="H218" s="28"/>
      <c r="I218" s="28"/>
      <c r="J218" s="28"/>
      <c r="K218" s="28"/>
      <c r="L218" s="28"/>
      <c r="M218" s="28"/>
      <c r="N218" s="28"/>
      <c r="O218" s="29"/>
      <c r="P218" t="str">
        <f>IF(D$52="","",D$52)</f>
        <v/>
      </c>
      <c r="Q218" t="s">
        <v>555</v>
      </c>
      <c r="R218" t="s">
        <v>25</v>
      </c>
      <c r="S218" t="s">
        <v>192</v>
      </c>
      <c r="U218" t="str">
        <f t="shared" si="113"/>
        <v/>
      </c>
      <c r="V218" s="13" t="str">
        <f t="shared" ref="V218" si="119">IF(OR($N$15="Int.",ISBLANK($N$15)),"",IF(AND(U219="NO*",U221="NO*"),"Case 0",IF(U218="VALID",IF(U220="VALID",IF(U219="YES",IF(U221="YES","Case 1","Case 2"),IF(U221="YES","Case 3","Case 4")),IF(U219="YES",IF(U221="YES","Case 5","Case 6"),IF(U221="YES","Case 7","Case 8"))),IF(U220="VALID",IF(U219="YES",IF(U221="YES","Case 9","Case 10"),IF(U221="YES","Case 11","Case 12")),IF(U219="YES",IF(U221="YES","Case 13","Case 14"),IF(U221="YES","Case 15","Case 16"))))))</f>
        <v/>
      </c>
    </row>
    <row r="219" spans="1:22" ht="13.2" customHeight="1" x14ac:dyDescent="0.3">
      <c r="A219" s="28"/>
      <c r="B219" s="28"/>
      <c r="C219" s="28"/>
      <c r="D219" s="28"/>
      <c r="E219" s="28"/>
      <c r="F219" s="28"/>
      <c r="G219" s="37"/>
      <c r="H219" s="28"/>
      <c r="I219" s="28"/>
      <c r="J219" s="28"/>
      <c r="K219" s="28"/>
      <c r="L219" s="28"/>
      <c r="M219" s="28"/>
      <c r="N219" s="28"/>
      <c r="O219" s="29"/>
      <c r="P219" t="str">
        <f t="shared" ref="P219:P221" si="120">IF(D$52="","",D$52)</f>
        <v/>
      </c>
      <c r="Q219" t="s">
        <v>555</v>
      </c>
      <c r="R219" t="s">
        <v>32</v>
      </c>
      <c r="S219" t="s">
        <v>192</v>
      </c>
      <c r="U219" t="str">
        <f t="shared" si="116"/>
        <v/>
      </c>
      <c r="V219" s="13"/>
    </row>
    <row r="220" spans="1:22" ht="13.2" customHeight="1" x14ac:dyDescent="0.3">
      <c r="A220" s="28"/>
      <c r="B220" s="28"/>
      <c r="C220" s="28"/>
      <c r="D220" s="28"/>
      <c r="E220" s="28"/>
      <c r="F220" s="28"/>
      <c r="G220" s="37"/>
      <c r="H220" s="28"/>
      <c r="I220" s="28"/>
      <c r="J220" s="28"/>
      <c r="K220" s="28"/>
      <c r="L220" s="28"/>
      <c r="M220" s="28"/>
      <c r="N220" s="28"/>
      <c r="O220" s="29"/>
      <c r="P220" t="str">
        <f t="shared" si="120"/>
        <v/>
      </c>
      <c r="Q220" t="s">
        <v>556</v>
      </c>
      <c r="R220" t="s">
        <v>25</v>
      </c>
      <c r="S220" t="s">
        <v>192</v>
      </c>
      <c r="U220" t="str">
        <f t="shared" si="113"/>
        <v/>
      </c>
      <c r="V220" s="13"/>
    </row>
    <row r="221" spans="1:22" ht="13.2" customHeight="1" x14ac:dyDescent="0.3">
      <c r="A221" s="28"/>
      <c r="B221" s="28"/>
      <c r="C221" s="28"/>
      <c r="D221" s="28"/>
      <c r="E221" s="28"/>
      <c r="F221" s="28"/>
      <c r="G221" s="37"/>
      <c r="H221" s="28"/>
      <c r="I221" s="28"/>
      <c r="J221" s="28"/>
      <c r="K221" s="28"/>
      <c r="L221" s="28"/>
      <c r="M221" s="28"/>
      <c r="N221" s="28"/>
      <c r="O221" s="29"/>
      <c r="P221" t="str">
        <f t="shared" si="120"/>
        <v/>
      </c>
      <c r="Q221" t="s">
        <v>556</v>
      </c>
      <c r="R221" t="s">
        <v>32</v>
      </c>
      <c r="S221" t="s">
        <v>192</v>
      </c>
      <c r="U221" t="str">
        <f t="shared" si="116"/>
        <v/>
      </c>
      <c r="V221" s="13"/>
    </row>
    <row r="222" spans="1:22" ht="13.2" customHeight="1" x14ac:dyDescent="0.3">
      <c r="A222" s="28"/>
      <c r="B222" s="28"/>
      <c r="C222" s="28"/>
      <c r="D222" s="28"/>
      <c r="E222" s="28"/>
      <c r="F222" s="28"/>
      <c r="G222" s="37"/>
      <c r="H222" s="28"/>
      <c r="I222" s="28"/>
      <c r="J222" s="28"/>
      <c r="K222" s="28"/>
      <c r="L222" s="28"/>
      <c r="M222" s="28"/>
      <c r="N222" s="28"/>
      <c r="O222" s="29"/>
      <c r="P222" t="str">
        <f>IF(D$53="","",D$53)</f>
        <v/>
      </c>
      <c r="Q222" t="s">
        <v>557</v>
      </c>
      <c r="R222" t="s">
        <v>25</v>
      </c>
      <c r="S222" t="s">
        <v>195</v>
      </c>
      <c r="U222" t="str">
        <f t="shared" si="113"/>
        <v/>
      </c>
      <c r="V222" s="13" t="str">
        <f t="shared" ref="V222" si="121">IF(OR($N$15="Int.",ISBLANK($N$15)),"",IF(AND(U223="NO*",U225="NO*"),"Case 0",IF(U222="VALID",IF(U224="VALID",IF(U223="YES",IF(U225="YES","Case 1","Case 2"),IF(U225="YES","Case 3","Case 4")),IF(U223="YES",IF(U225="YES","Case 5","Case 6"),IF(U225="YES","Case 7","Case 8"))),IF(U224="VALID",IF(U223="YES",IF(U225="YES","Case 9","Case 10"),IF(U225="YES","Case 11","Case 12")),IF(U223="YES",IF(U225="YES","Case 13","Case 14"),IF(U225="YES","Case 15","Case 16"))))))</f>
        <v/>
      </c>
    </row>
    <row r="223" spans="1:22" ht="13.2" customHeight="1" x14ac:dyDescent="0.3">
      <c r="A223" s="28"/>
      <c r="B223" s="28"/>
      <c r="C223" s="28"/>
      <c r="D223" s="28"/>
      <c r="E223" s="28"/>
      <c r="F223" s="28"/>
      <c r="G223" s="37"/>
      <c r="H223" s="28"/>
      <c r="I223" s="28"/>
      <c r="J223" s="28"/>
      <c r="K223" s="28"/>
      <c r="L223" s="28"/>
      <c r="M223" s="28"/>
      <c r="N223" s="28"/>
      <c r="O223" s="29"/>
      <c r="P223" t="str">
        <f t="shared" ref="P223:P225" si="122">IF(D$53="","",D$53)</f>
        <v/>
      </c>
      <c r="Q223" t="s">
        <v>557</v>
      </c>
      <c r="R223" t="s">
        <v>32</v>
      </c>
      <c r="S223" t="s">
        <v>195</v>
      </c>
      <c r="U223" t="str">
        <f t="shared" si="116"/>
        <v/>
      </c>
      <c r="V223" s="13"/>
    </row>
    <row r="224" spans="1:22" ht="13.2" customHeight="1" x14ac:dyDescent="0.3">
      <c r="A224" s="28"/>
      <c r="B224" s="28"/>
      <c r="C224" s="28"/>
      <c r="D224" s="28"/>
      <c r="E224" s="28"/>
      <c r="F224" s="28"/>
      <c r="G224" s="37"/>
      <c r="H224" s="28"/>
      <c r="I224" s="28"/>
      <c r="J224" s="28"/>
      <c r="K224" s="28"/>
      <c r="L224" s="28"/>
      <c r="M224" s="28"/>
      <c r="N224" s="28"/>
      <c r="O224" s="29"/>
      <c r="P224" t="str">
        <f t="shared" si="122"/>
        <v/>
      </c>
      <c r="Q224" t="s">
        <v>558</v>
      </c>
      <c r="R224" t="s">
        <v>25</v>
      </c>
      <c r="S224" t="s">
        <v>195</v>
      </c>
      <c r="U224" t="str">
        <f t="shared" si="113"/>
        <v/>
      </c>
      <c r="V224" s="13"/>
    </row>
    <row r="225" spans="1:22" ht="13.2" customHeight="1" x14ac:dyDescent="0.3">
      <c r="A225" s="28"/>
      <c r="B225" s="28"/>
      <c r="C225" s="28"/>
      <c r="D225" s="28"/>
      <c r="E225" s="28"/>
      <c r="F225" s="28"/>
      <c r="G225" s="37"/>
      <c r="H225" s="28"/>
      <c r="I225" s="28"/>
      <c r="J225" s="28"/>
      <c r="K225" s="28"/>
      <c r="L225" s="28"/>
      <c r="M225" s="28"/>
      <c r="N225" s="28"/>
      <c r="O225" s="29"/>
      <c r="P225" t="str">
        <f t="shared" si="122"/>
        <v/>
      </c>
      <c r="Q225" t="s">
        <v>558</v>
      </c>
      <c r="R225" t="s">
        <v>32</v>
      </c>
      <c r="S225" t="s">
        <v>195</v>
      </c>
      <c r="U225" t="str">
        <f t="shared" si="116"/>
        <v/>
      </c>
      <c r="V225" s="13"/>
    </row>
    <row r="226" spans="1:22" ht="13.2" customHeight="1" x14ac:dyDescent="0.3">
      <c r="A226" s="28"/>
      <c r="B226" s="28"/>
      <c r="C226" s="28"/>
      <c r="D226" s="28"/>
      <c r="E226" s="28"/>
      <c r="F226" s="28"/>
      <c r="G226" s="37"/>
      <c r="H226" s="28"/>
      <c r="I226" s="28"/>
      <c r="J226" s="28"/>
      <c r="K226" s="28"/>
      <c r="L226" s="28"/>
      <c r="M226" s="28"/>
      <c r="N226" s="28"/>
      <c r="O226" s="29"/>
      <c r="P226" t="str">
        <f>IF(D$54="","",D$54)</f>
        <v/>
      </c>
      <c r="Q226" t="s">
        <v>559</v>
      </c>
      <c r="R226" t="s">
        <v>25</v>
      </c>
      <c r="S226" t="s">
        <v>197</v>
      </c>
      <c r="U226" t="str">
        <f t="shared" si="113"/>
        <v/>
      </c>
      <c r="V226" s="13" t="str">
        <f t="shared" ref="V226" si="123">IF(OR($N$15="Int.",ISBLANK($N$15)),"",IF(AND(U227="NO*",U229="NO*"),"Case 0",IF(U226="VALID",IF(U228="VALID",IF(U227="YES",IF(U229="YES","Case 1","Case 2"),IF(U229="YES","Case 3","Case 4")),IF(U227="YES",IF(U229="YES","Case 5","Case 6"),IF(U229="YES","Case 7","Case 8"))),IF(U228="VALID",IF(U227="YES",IF(U229="YES","Case 9","Case 10"),IF(U229="YES","Case 11","Case 12")),IF(U227="YES",IF(U229="YES","Case 13","Case 14"),IF(U229="YES","Case 15","Case 16"))))))</f>
        <v/>
      </c>
    </row>
    <row r="227" spans="1:22" ht="13.2" customHeight="1" x14ac:dyDescent="0.3">
      <c r="A227" s="28"/>
      <c r="B227" s="28"/>
      <c r="C227" s="28"/>
      <c r="D227" s="28"/>
      <c r="E227" s="28"/>
      <c r="F227" s="28"/>
      <c r="G227" s="37"/>
      <c r="H227" s="28"/>
      <c r="I227" s="28"/>
      <c r="J227" s="28"/>
      <c r="K227" s="28"/>
      <c r="L227" s="28"/>
      <c r="M227" s="28"/>
      <c r="N227" s="28"/>
      <c r="O227" s="29"/>
      <c r="P227" t="str">
        <f t="shared" ref="P227:P229" si="124">IF(D$54="","",D$54)</f>
        <v/>
      </c>
      <c r="Q227" t="s">
        <v>559</v>
      </c>
      <c r="R227" t="s">
        <v>32</v>
      </c>
      <c r="S227" t="s">
        <v>197</v>
      </c>
      <c r="U227" t="str">
        <f t="shared" si="116"/>
        <v/>
      </c>
      <c r="V227" s="13"/>
    </row>
    <row r="228" spans="1:22" ht="13.2" customHeight="1" x14ac:dyDescent="0.3">
      <c r="A228" s="28"/>
      <c r="B228" s="28"/>
      <c r="C228" s="28"/>
      <c r="D228" s="28"/>
      <c r="E228" s="28"/>
      <c r="F228" s="28"/>
      <c r="G228" s="37"/>
      <c r="H228" s="28"/>
      <c r="I228" s="28"/>
      <c r="J228" s="28"/>
      <c r="K228" s="28"/>
      <c r="L228" s="28"/>
      <c r="M228" s="28"/>
      <c r="N228" s="28"/>
      <c r="O228" s="29"/>
      <c r="P228" t="str">
        <f t="shared" si="124"/>
        <v/>
      </c>
      <c r="Q228" t="s">
        <v>560</v>
      </c>
      <c r="R228" t="s">
        <v>25</v>
      </c>
      <c r="S228" t="s">
        <v>197</v>
      </c>
      <c r="U228" t="str">
        <f t="shared" si="113"/>
        <v/>
      </c>
      <c r="V228" s="13"/>
    </row>
    <row r="229" spans="1:22" ht="13.2" customHeight="1" x14ac:dyDescent="0.3">
      <c r="A229" s="28"/>
      <c r="B229" s="28"/>
      <c r="C229" s="28"/>
      <c r="D229" s="28"/>
      <c r="E229" s="28"/>
      <c r="F229" s="28"/>
      <c r="G229" s="37"/>
      <c r="H229" s="28"/>
      <c r="I229" s="28"/>
      <c r="J229" s="28"/>
      <c r="K229" s="28"/>
      <c r="L229" s="28"/>
      <c r="M229" s="28"/>
      <c r="N229" s="28"/>
      <c r="O229" s="29"/>
      <c r="P229" t="str">
        <f t="shared" si="124"/>
        <v/>
      </c>
      <c r="Q229" t="s">
        <v>560</v>
      </c>
      <c r="R229" t="s">
        <v>32</v>
      </c>
      <c r="S229" t="s">
        <v>197</v>
      </c>
      <c r="U229" t="str">
        <f t="shared" si="116"/>
        <v/>
      </c>
      <c r="V229" s="13"/>
    </row>
    <row r="230" spans="1:22" ht="13.2" customHeight="1" x14ac:dyDescent="0.3">
      <c r="A230" s="28"/>
      <c r="B230" s="28"/>
      <c r="C230" s="28"/>
      <c r="D230" s="28"/>
      <c r="E230" s="28"/>
      <c r="F230" s="28"/>
      <c r="G230" s="37"/>
      <c r="H230" s="28"/>
      <c r="I230" s="28"/>
      <c r="J230" s="28"/>
      <c r="K230" s="28"/>
      <c r="L230" s="28"/>
      <c r="M230" s="28"/>
      <c r="N230" s="28"/>
      <c r="O230" s="29"/>
      <c r="P230" t="str">
        <f>IF(D$55="","",D$55)</f>
        <v/>
      </c>
      <c r="Q230" t="s">
        <v>561</v>
      </c>
      <c r="R230" t="s">
        <v>25</v>
      </c>
      <c r="S230" t="s">
        <v>200</v>
      </c>
      <c r="U230" t="str">
        <f t="shared" si="113"/>
        <v/>
      </c>
      <c r="V230" s="13" t="str">
        <f t="shared" ref="V230" si="125">IF(OR($N$15="Int.",ISBLANK($N$15)),"",IF(AND(U231="NO*",U233="NO*"),"Case 0",IF(U230="VALID",IF(U232="VALID",IF(U231="YES",IF(U233="YES","Case 1","Case 2"),IF(U233="YES","Case 3","Case 4")),IF(U231="YES",IF(U233="YES","Case 5","Case 6"),IF(U233="YES","Case 7","Case 8"))),IF(U232="VALID",IF(U231="YES",IF(U233="YES","Case 9","Case 10"),IF(U233="YES","Case 11","Case 12")),IF(U231="YES",IF(U233="YES","Case 13","Case 14"),IF(U233="YES","Case 15","Case 16"))))))</f>
        <v/>
      </c>
    </row>
    <row r="231" spans="1:22" ht="13.2" customHeight="1" x14ac:dyDescent="0.3">
      <c r="A231" s="28"/>
      <c r="B231" s="28"/>
      <c r="C231" s="28"/>
      <c r="D231" s="28"/>
      <c r="E231" s="28"/>
      <c r="F231" s="28"/>
      <c r="G231" s="37"/>
      <c r="H231" s="28"/>
      <c r="I231" s="28"/>
      <c r="J231" s="28"/>
      <c r="K231" s="28"/>
      <c r="L231" s="28"/>
      <c r="M231" s="28"/>
      <c r="N231" s="28"/>
      <c r="O231" s="29"/>
      <c r="P231" t="str">
        <f t="shared" ref="P231:P233" si="126">IF(D$55="","",D$55)</f>
        <v/>
      </c>
      <c r="Q231" t="s">
        <v>561</v>
      </c>
      <c r="R231" t="s">
        <v>32</v>
      </c>
      <c r="S231" t="s">
        <v>200</v>
      </c>
      <c r="U231" t="str">
        <f t="shared" si="116"/>
        <v/>
      </c>
      <c r="V231" s="13"/>
    </row>
    <row r="232" spans="1:22" ht="13.2" customHeight="1" x14ac:dyDescent="0.3">
      <c r="A232" s="28"/>
      <c r="B232" s="28"/>
      <c r="C232" s="28"/>
      <c r="D232" s="28"/>
      <c r="E232" s="28"/>
      <c r="F232" s="28"/>
      <c r="G232" s="37"/>
      <c r="H232" s="28"/>
      <c r="I232" s="28"/>
      <c r="J232" s="28"/>
      <c r="K232" s="28"/>
      <c r="L232" s="28"/>
      <c r="M232" s="28"/>
      <c r="N232" s="28"/>
      <c r="O232" s="29"/>
      <c r="P232" t="str">
        <f t="shared" si="126"/>
        <v/>
      </c>
      <c r="Q232" t="s">
        <v>562</v>
      </c>
      <c r="R232" t="s">
        <v>25</v>
      </c>
      <c r="S232" t="s">
        <v>200</v>
      </c>
      <c r="U232" t="str">
        <f t="shared" si="113"/>
        <v/>
      </c>
      <c r="V232" s="13"/>
    </row>
    <row r="233" spans="1:22" ht="13.2" customHeight="1" x14ac:dyDescent="0.3">
      <c r="A233" s="28"/>
      <c r="B233" s="28"/>
      <c r="C233" s="28"/>
      <c r="D233" s="28"/>
      <c r="E233" s="28"/>
      <c r="F233" s="28"/>
      <c r="G233" s="37"/>
      <c r="H233" s="28"/>
      <c r="I233" s="28"/>
      <c r="J233" s="28"/>
      <c r="K233" s="28"/>
      <c r="L233" s="28"/>
      <c r="M233" s="28"/>
      <c r="N233" s="28"/>
      <c r="O233" s="29"/>
      <c r="P233" t="str">
        <f t="shared" si="126"/>
        <v/>
      </c>
      <c r="Q233" t="s">
        <v>562</v>
      </c>
      <c r="R233" t="s">
        <v>32</v>
      </c>
      <c r="S233" t="s">
        <v>200</v>
      </c>
      <c r="U233" t="str">
        <f t="shared" si="116"/>
        <v/>
      </c>
      <c r="V233" s="13"/>
    </row>
    <row r="234" spans="1:22" ht="13.2" customHeight="1" x14ac:dyDescent="0.3">
      <c r="A234" s="28"/>
      <c r="B234" s="28"/>
      <c r="C234" s="28"/>
      <c r="D234" s="28"/>
      <c r="E234" s="28"/>
      <c r="F234" s="28"/>
      <c r="G234" s="37"/>
      <c r="H234" s="28"/>
      <c r="I234" s="28"/>
      <c r="J234" s="28"/>
      <c r="K234" s="28"/>
      <c r="L234" s="28"/>
      <c r="M234" s="28"/>
      <c r="N234" s="28"/>
      <c r="O234" s="29"/>
      <c r="P234" t="str">
        <f>IF(D$56="","",D$56)</f>
        <v/>
      </c>
      <c r="Q234" t="s">
        <v>563</v>
      </c>
      <c r="R234" t="s">
        <v>25</v>
      </c>
      <c r="S234" t="s">
        <v>202</v>
      </c>
      <c r="U234" t="str">
        <f t="shared" si="113"/>
        <v/>
      </c>
      <c r="V234" s="13" t="str">
        <f t="shared" ref="V234" si="127">IF(OR($N$15="Int.",ISBLANK($N$15)),"",IF(AND(U235="NO*",U237="NO*"),"Case 0",IF(U234="VALID",IF(U236="VALID",IF(U235="YES",IF(U237="YES","Case 1","Case 2"),IF(U237="YES","Case 3","Case 4")),IF(U235="YES",IF(U237="YES","Case 5","Case 6"),IF(U237="YES","Case 7","Case 8"))),IF(U236="VALID",IF(U235="YES",IF(U237="YES","Case 9","Case 10"),IF(U237="YES","Case 11","Case 12")),IF(U235="YES",IF(U237="YES","Case 13","Case 14"),IF(U237="YES","Case 15","Case 16"))))))</f>
        <v/>
      </c>
    </row>
    <row r="235" spans="1:22" ht="13.2" customHeight="1" x14ac:dyDescent="0.3">
      <c r="A235" s="28"/>
      <c r="B235" s="28"/>
      <c r="C235" s="28"/>
      <c r="D235" s="28"/>
      <c r="E235" s="28"/>
      <c r="F235" s="28"/>
      <c r="G235" s="37"/>
      <c r="H235" s="28"/>
      <c r="I235" s="28"/>
      <c r="J235" s="28"/>
      <c r="K235" s="28"/>
      <c r="L235" s="28"/>
      <c r="M235" s="28"/>
      <c r="N235" s="28"/>
      <c r="O235" s="29"/>
      <c r="P235" t="str">
        <f t="shared" ref="P235:P237" si="128">IF(D$56="","",D$56)</f>
        <v/>
      </c>
      <c r="Q235" t="s">
        <v>563</v>
      </c>
      <c r="R235" t="s">
        <v>32</v>
      </c>
      <c r="S235" t="s">
        <v>202</v>
      </c>
      <c r="U235" t="str">
        <f t="shared" si="116"/>
        <v/>
      </c>
      <c r="V235" s="13"/>
    </row>
    <row r="236" spans="1:22" ht="13.2" customHeight="1" x14ac:dyDescent="0.3">
      <c r="A236" s="28"/>
      <c r="B236" s="28"/>
      <c r="C236" s="28"/>
      <c r="D236" s="28"/>
      <c r="E236" s="28"/>
      <c r="F236" s="28"/>
      <c r="G236" s="37"/>
      <c r="H236" s="28"/>
      <c r="I236" s="28"/>
      <c r="J236" s="28"/>
      <c r="K236" s="28"/>
      <c r="L236" s="28"/>
      <c r="M236" s="28"/>
      <c r="N236" s="28"/>
      <c r="O236" s="29"/>
      <c r="P236" t="str">
        <f t="shared" si="128"/>
        <v/>
      </c>
      <c r="Q236" t="s">
        <v>564</v>
      </c>
      <c r="R236" t="s">
        <v>25</v>
      </c>
      <c r="S236" t="s">
        <v>202</v>
      </c>
      <c r="U236" t="str">
        <f t="shared" si="113"/>
        <v/>
      </c>
      <c r="V236" s="13"/>
    </row>
    <row r="237" spans="1:22" ht="13.2" customHeight="1" x14ac:dyDescent="0.3">
      <c r="A237" s="28"/>
      <c r="B237" s="28"/>
      <c r="C237" s="28"/>
      <c r="D237" s="28"/>
      <c r="E237" s="28"/>
      <c r="F237" s="28"/>
      <c r="G237" s="37"/>
      <c r="H237" s="28"/>
      <c r="I237" s="28"/>
      <c r="J237" s="28"/>
      <c r="K237" s="28"/>
      <c r="L237" s="28"/>
      <c r="M237" s="28"/>
      <c r="N237" s="28"/>
      <c r="O237" s="29"/>
      <c r="P237" t="str">
        <f t="shared" si="128"/>
        <v/>
      </c>
      <c r="Q237" t="s">
        <v>564</v>
      </c>
      <c r="R237" t="s">
        <v>32</v>
      </c>
      <c r="S237" t="s">
        <v>202</v>
      </c>
      <c r="U237" t="str">
        <f t="shared" si="116"/>
        <v/>
      </c>
      <c r="V237" s="13"/>
    </row>
    <row r="238" spans="1:22" ht="13.2" customHeight="1" x14ac:dyDescent="0.3">
      <c r="A238" s="28"/>
      <c r="B238" s="28"/>
      <c r="C238" s="28"/>
      <c r="D238" s="28"/>
      <c r="E238" s="28"/>
      <c r="F238" s="28"/>
      <c r="G238" s="37"/>
      <c r="H238" s="28"/>
      <c r="I238" s="28"/>
      <c r="J238" s="28"/>
      <c r="K238" s="28"/>
      <c r="L238" s="28"/>
      <c r="M238" s="28"/>
      <c r="N238" s="28"/>
      <c r="O238" s="29"/>
      <c r="P238" t="str">
        <f>IF(D$57="","",D$57)</f>
        <v/>
      </c>
      <c r="Q238" t="s">
        <v>565</v>
      </c>
      <c r="R238" t="s">
        <v>25</v>
      </c>
      <c r="S238" t="s">
        <v>205</v>
      </c>
      <c r="U238" t="str">
        <f t="shared" si="113"/>
        <v/>
      </c>
      <c r="V238" s="13" t="str">
        <f t="shared" ref="V238" si="129">IF(OR($N$15="Int.",ISBLANK($N$15)),"",IF(AND(U239="NO*",U241="NO*"),"Case 0",IF(U238="VALID",IF(U240="VALID",IF(U239="YES",IF(U241="YES","Case 1","Case 2"),IF(U241="YES","Case 3","Case 4")),IF(U239="YES",IF(U241="YES","Case 5","Case 6"),IF(U241="YES","Case 7","Case 8"))),IF(U240="VALID",IF(U239="YES",IF(U241="YES","Case 9","Case 10"),IF(U241="YES","Case 11","Case 12")),IF(U239="YES",IF(U241="YES","Case 13","Case 14"),IF(U241="YES","Case 15","Case 16"))))))</f>
        <v/>
      </c>
    </row>
    <row r="239" spans="1:22" ht="13.2" customHeight="1" x14ac:dyDescent="0.3">
      <c r="A239" s="28"/>
      <c r="B239" s="28"/>
      <c r="C239" s="28"/>
      <c r="D239" s="28"/>
      <c r="E239" s="28"/>
      <c r="F239" s="28"/>
      <c r="G239" s="37"/>
      <c r="H239" s="28"/>
      <c r="I239" s="28"/>
      <c r="J239" s="28"/>
      <c r="K239" s="28"/>
      <c r="L239" s="28"/>
      <c r="M239" s="28"/>
      <c r="N239" s="28"/>
      <c r="O239" s="29"/>
      <c r="P239" t="str">
        <f t="shared" ref="P239:P241" si="130">IF(D$57="","",D$57)</f>
        <v/>
      </c>
      <c r="Q239" t="s">
        <v>565</v>
      </c>
      <c r="R239" t="s">
        <v>32</v>
      </c>
      <c r="S239" t="s">
        <v>205</v>
      </c>
      <c r="U239" t="str">
        <f t="shared" si="116"/>
        <v/>
      </c>
      <c r="V239" s="13"/>
    </row>
    <row r="240" spans="1:22" ht="13.2" customHeight="1" x14ac:dyDescent="0.3">
      <c r="A240" s="28"/>
      <c r="B240" s="28"/>
      <c r="C240" s="28"/>
      <c r="D240" s="28"/>
      <c r="E240" s="28"/>
      <c r="F240" s="28"/>
      <c r="G240" s="37"/>
      <c r="H240" s="28"/>
      <c r="I240" s="28"/>
      <c r="J240" s="28"/>
      <c r="K240" s="28"/>
      <c r="L240" s="28"/>
      <c r="M240" s="28"/>
      <c r="N240" s="28"/>
      <c r="O240" s="29"/>
      <c r="P240" t="str">
        <f t="shared" si="130"/>
        <v/>
      </c>
      <c r="Q240" t="s">
        <v>566</v>
      </c>
      <c r="R240" t="s">
        <v>25</v>
      </c>
      <c r="S240" t="s">
        <v>205</v>
      </c>
      <c r="U240" t="str">
        <f t="shared" si="113"/>
        <v/>
      </c>
      <c r="V240" s="13"/>
    </row>
    <row r="241" spans="1:22" ht="13.2" customHeight="1" x14ac:dyDescent="0.3">
      <c r="A241" s="28"/>
      <c r="B241" s="28"/>
      <c r="C241" s="28"/>
      <c r="D241" s="28"/>
      <c r="E241" s="28"/>
      <c r="F241" s="28"/>
      <c r="G241" s="37"/>
      <c r="H241" s="28"/>
      <c r="I241" s="28"/>
      <c r="J241" s="28"/>
      <c r="K241" s="28"/>
      <c r="L241" s="28"/>
      <c r="M241" s="28"/>
      <c r="N241" s="28"/>
      <c r="O241" s="29"/>
      <c r="P241" t="str">
        <f t="shared" si="130"/>
        <v/>
      </c>
      <c r="Q241" t="s">
        <v>566</v>
      </c>
      <c r="R241" t="s">
        <v>32</v>
      </c>
      <c r="S241" t="s">
        <v>205</v>
      </c>
      <c r="U241" t="str">
        <f t="shared" si="116"/>
        <v/>
      </c>
      <c r="V241" s="13"/>
    </row>
    <row r="242" spans="1:22" ht="13.2" customHeight="1" x14ac:dyDescent="0.3">
      <c r="A242" s="28"/>
      <c r="B242" s="28"/>
      <c r="C242" s="28"/>
      <c r="D242" s="28"/>
      <c r="E242" s="28"/>
      <c r="F242" s="28"/>
      <c r="G242" s="37"/>
      <c r="H242" s="28"/>
      <c r="I242" s="28"/>
      <c r="J242" s="28"/>
      <c r="K242" s="28"/>
      <c r="L242" s="28"/>
      <c r="M242" s="28"/>
      <c r="N242" s="28"/>
      <c r="O242" s="29"/>
      <c r="P242" t="str">
        <f>IF(D$58="","",D$58)</f>
        <v/>
      </c>
      <c r="Q242" t="s">
        <v>567</v>
      </c>
      <c r="R242" t="s">
        <v>25</v>
      </c>
      <c r="S242" t="s">
        <v>207</v>
      </c>
      <c r="U242" t="str">
        <f t="shared" si="113"/>
        <v/>
      </c>
      <c r="V242" s="13" t="str">
        <f t="shared" ref="V242" si="131">IF(OR($N$15="Int.",ISBLANK($N$15)),"",IF(AND(U243="NO*",U245="NO*"),"Case 0",IF(U242="VALID",IF(U244="VALID",IF(U243="YES",IF(U245="YES","Case 1","Case 2"),IF(U245="YES","Case 3","Case 4")),IF(U243="YES",IF(U245="YES","Case 5","Case 6"),IF(U245="YES","Case 7","Case 8"))),IF(U244="VALID",IF(U243="YES",IF(U245="YES","Case 9","Case 10"),IF(U245="YES","Case 11","Case 12")),IF(U243="YES",IF(U245="YES","Case 13","Case 14"),IF(U245="YES","Case 15","Case 16"))))))</f>
        <v/>
      </c>
    </row>
    <row r="243" spans="1:22" ht="13.2" customHeight="1" x14ac:dyDescent="0.3">
      <c r="A243" s="28"/>
      <c r="B243" s="28"/>
      <c r="C243" s="28"/>
      <c r="D243" s="28"/>
      <c r="E243" s="28"/>
      <c r="F243" s="28"/>
      <c r="G243" s="37"/>
      <c r="H243" s="28"/>
      <c r="I243" s="28"/>
      <c r="J243" s="28"/>
      <c r="K243" s="28"/>
      <c r="L243" s="28"/>
      <c r="M243" s="28"/>
      <c r="N243" s="28"/>
      <c r="O243" s="29"/>
      <c r="P243" t="str">
        <f t="shared" ref="P243:P245" si="132">IF(D$58="","",D$58)</f>
        <v/>
      </c>
      <c r="Q243" t="s">
        <v>567</v>
      </c>
      <c r="R243" t="s">
        <v>32</v>
      </c>
      <c r="S243" t="s">
        <v>207</v>
      </c>
      <c r="U243" t="str">
        <f t="shared" si="116"/>
        <v/>
      </c>
      <c r="V243" s="13"/>
    </row>
    <row r="244" spans="1:22" ht="13.2" customHeight="1" x14ac:dyDescent="0.3">
      <c r="A244" s="28"/>
      <c r="B244" s="28"/>
      <c r="C244" s="28"/>
      <c r="D244" s="28"/>
      <c r="E244" s="28"/>
      <c r="F244" s="28"/>
      <c r="G244" s="37"/>
      <c r="H244" s="28"/>
      <c r="I244" s="28"/>
      <c r="J244" s="28"/>
      <c r="K244" s="28"/>
      <c r="L244" s="28"/>
      <c r="M244" s="28"/>
      <c r="N244" s="28"/>
      <c r="O244" s="29"/>
      <c r="P244" t="str">
        <f t="shared" si="132"/>
        <v/>
      </c>
      <c r="Q244" t="s">
        <v>568</v>
      </c>
      <c r="R244" t="s">
        <v>25</v>
      </c>
      <c r="S244" t="s">
        <v>207</v>
      </c>
      <c r="U244" t="str">
        <f t="shared" si="113"/>
        <v/>
      </c>
      <c r="V244" s="13"/>
    </row>
    <row r="245" spans="1:22" ht="13.2" customHeight="1" x14ac:dyDescent="0.3">
      <c r="A245" s="28"/>
      <c r="B245" s="28"/>
      <c r="C245" s="28"/>
      <c r="D245" s="28"/>
      <c r="E245" s="28"/>
      <c r="F245" s="28"/>
      <c r="G245" s="37"/>
      <c r="H245" s="28"/>
      <c r="I245" s="28"/>
      <c r="J245" s="28"/>
      <c r="K245" s="28"/>
      <c r="L245" s="28"/>
      <c r="M245" s="28"/>
      <c r="N245" s="28"/>
      <c r="O245" s="29"/>
      <c r="P245" t="str">
        <f t="shared" si="132"/>
        <v/>
      </c>
      <c r="Q245" t="s">
        <v>568</v>
      </c>
      <c r="R245" t="s">
        <v>32</v>
      </c>
      <c r="S245" t="s">
        <v>207</v>
      </c>
      <c r="U245" t="str">
        <f t="shared" si="116"/>
        <v/>
      </c>
      <c r="V245" s="13"/>
    </row>
    <row r="246" spans="1:22" ht="13.2" customHeight="1" x14ac:dyDescent="0.3">
      <c r="A246" s="28"/>
      <c r="B246" s="28"/>
      <c r="C246" s="28"/>
      <c r="D246" s="28"/>
      <c r="E246" s="28"/>
      <c r="F246" s="28"/>
      <c r="G246" s="37"/>
      <c r="H246" s="28"/>
      <c r="I246" s="28"/>
      <c r="J246" s="28"/>
      <c r="K246" s="28"/>
      <c r="L246" s="28"/>
      <c r="M246" s="28"/>
      <c r="N246" s="28"/>
      <c r="O246" s="29"/>
      <c r="P246" t="str">
        <f>IF(D$59="","",D$59)</f>
        <v/>
      </c>
      <c r="Q246" t="s">
        <v>569</v>
      </c>
      <c r="R246" t="s">
        <v>25</v>
      </c>
      <c r="S246" t="s">
        <v>210</v>
      </c>
      <c r="U246" t="str">
        <f t="shared" si="113"/>
        <v/>
      </c>
      <c r="V246" s="13" t="str">
        <f t="shared" ref="V246" si="133">IF(OR($N$15="Int.",ISBLANK($N$15)),"",IF(AND(U247="NO*",U249="NO*"),"Case 0",IF(U246="VALID",IF(U248="VALID",IF(U247="YES",IF(U249="YES","Case 1","Case 2"),IF(U249="YES","Case 3","Case 4")),IF(U247="YES",IF(U249="YES","Case 5","Case 6"),IF(U249="YES","Case 7","Case 8"))),IF(U248="VALID",IF(U247="YES",IF(U249="YES","Case 9","Case 10"),IF(U249="YES","Case 11","Case 12")),IF(U247="YES",IF(U249="YES","Case 13","Case 14"),IF(U249="YES","Case 15","Case 16"))))))</f>
        <v/>
      </c>
    </row>
    <row r="247" spans="1:22" ht="13.2" customHeight="1" x14ac:dyDescent="0.3">
      <c r="A247" s="28"/>
      <c r="B247" s="28"/>
      <c r="C247" s="28"/>
      <c r="D247" s="28"/>
      <c r="E247" s="28"/>
      <c r="F247" s="28"/>
      <c r="G247" s="37"/>
      <c r="H247" s="28"/>
      <c r="I247" s="28"/>
      <c r="J247" s="28"/>
      <c r="K247" s="28"/>
      <c r="L247" s="28"/>
      <c r="M247" s="28"/>
      <c r="N247" s="28"/>
      <c r="O247" s="29"/>
      <c r="P247" t="str">
        <f t="shared" ref="P247:P249" si="134">IF(D$59="","",D$59)</f>
        <v/>
      </c>
      <c r="Q247" t="s">
        <v>569</v>
      </c>
      <c r="R247" t="s">
        <v>32</v>
      </c>
      <c r="S247" t="s">
        <v>210</v>
      </c>
      <c r="U247" t="str">
        <f t="shared" si="116"/>
        <v/>
      </c>
      <c r="V247" s="13"/>
    </row>
    <row r="248" spans="1:22" ht="13.2" customHeight="1" x14ac:dyDescent="0.3">
      <c r="A248" s="28"/>
      <c r="B248" s="28"/>
      <c r="C248" s="28"/>
      <c r="D248" s="28"/>
      <c r="E248" s="28"/>
      <c r="F248" s="28"/>
      <c r="G248" s="37"/>
      <c r="H248" s="28"/>
      <c r="I248" s="28"/>
      <c r="J248" s="28"/>
      <c r="K248" s="28"/>
      <c r="L248" s="28"/>
      <c r="M248" s="28"/>
      <c r="N248" s="28"/>
      <c r="O248" s="29"/>
      <c r="P248" t="str">
        <f t="shared" si="134"/>
        <v/>
      </c>
      <c r="Q248" t="s">
        <v>570</v>
      </c>
      <c r="R248" t="s">
        <v>25</v>
      </c>
      <c r="S248" t="s">
        <v>210</v>
      </c>
      <c r="U248" t="str">
        <f t="shared" si="113"/>
        <v/>
      </c>
      <c r="V248" s="13"/>
    </row>
    <row r="249" spans="1:22" ht="13.2" customHeight="1" x14ac:dyDescent="0.3">
      <c r="A249" s="28"/>
      <c r="B249" s="28"/>
      <c r="C249" s="28"/>
      <c r="D249" s="28"/>
      <c r="E249" s="28"/>
      <c r="F249" s="28"/>
      <c r="G249" s="37"/>
      <c r="H249" s="28"/>
      <c r="I249" s="28"/>
      <c r="J249" s="28"/>
      <c r="K249" s="28"/>
      <c r="L249" s="28"/>
      <c r="M249" s="28"/>
      <c r="N249" s="28"/>
      <c r="O249" s="29"/>
      <c r="P249" t="str">
        <f t="shared" si="134"/>
        <v/>
      </c>
      <c r="Q249" t="s">
        <v>570</v>
      </c>
      <c r="R249" t="s">
        <v>32</v>
      </c>
      <c r="S249" t="s">
        <v>210</v>
      </c>
      <c r="U249" t="str">
        <f t="shared" si="116"/>
        <v/>
      </c>
      <c r="V249" s="13"/>
    </row>
    <row r="250" spans="1:22" ht="13.2" customHeight="1" x14ac:dyDescent="0.3">
      <c r="A250" s="28"/>
      <c r="B250" s="28"/>
      <c r="C250" s="28"/>
      <c r="D250" s="28"/>
      <c r="E250" s="28"/>
      <c r="F250" s="28"/>
      <c r="G250" s="37"/>
      <c r="H250" s="28"/>
      <c r="I250" s="28"/>
      <c r="J250" s="28"/>
      <c r="K250" s="28"/>
      <c r="L250" s="28"/>
      <c r="M250" s="28"/>
      <c r="N250" s="28"/>
      <c r="O250" s="29"/>
      <c r="P250" t="str">
        <f>IF(D$60="","",D$60)</f>
        <v/>
      </c>
      <c r="Q250" t="s">
        <v>571</v>
      </c>
      <c r="R250" t="s">
        <v>25</v>
      </c>
      <c r="S250" t="s">
        <v>212</v>
      </c>
      <c r="U250" t="str">
        <f t="shared" si="113"/>
        <v/>
      </c>
      <c r="V250" s="13" t="str">
        <f t="shared" ref="V250" si="135">IF(OR($N$15="Int.",ISBLANK($N$15)),"",IF(AND(U251="NO*",U253="NO*"),"Case 0",IF(U250="VALID",IF(U252="VALID",IF(U251="YES",IF(U253="YES","Case 1","Case 2"),IF(U253="YES","Case 3","Case 4")),IF(U251="YES",IF(U253="YES","Case 5","Case 6"),IF(U253="YES","Case 7","Case 8"))),IF(U252="VALID",IF(U251="YES",IF(U253="YES","Case 9","Case 10"),IF(U253="YES","Case 11","Case 12")),IF(U251="YES",IF(U253="YES","Case 13","Case 14"),IF(U253="YES","Case 15","Case 16"))))))</f>
        <v/>
      </c>
    </row>
    <row r="251" spans="1:22" ht="13.2" customHeight="1" x14ac:dyDescent="0.3">
      <c r="A251" s="28"/>
      <c r="B251" s="28"/>
      <c r="C251" s="28"/>
      <c r="D251" s="28"/>
      <c r="E251" s="28"/>
      <c r="F251" s="28"/>
      <c r="G251" s="37"/>
      <c r="H251" s="28"/>
      <c r="I251" s="28"/>
      <c r="J251" s="28"/>
      <c r="K251" s="28"/>
      <c r="L251" s="28"/>
      <c r="M251" s="28"/>
      <c r="N251" s="28"/>
      <c r="O251" s="29"/>
      <c r="P251" t="str">
        <f t="shared" ref="P251:P253" si="136">IF(D$60="","",D$60)</f>
        <v/>
      </c>
      <c r="Q251" t="s">
        <v>571</v>
      </c>
      <c r="R251" t="s">
        <v>32</v>
      </c>
      <c r="S251" t="s">
        <v>212</v>
      </c>
      <c r="U251" t="str">
        <f t="shared" si="116"/>
        <v/>
      </c>
      <c r="V251" s="13"/>
    </row>
    <row r="252" spans="1:22" ht="13.2" customHeight="1" x14ac:dyDescent="0.3">
      <c r="A252" s="28"/>
      <c r="B252" s="28"/>
      <c r="C252" s="28"/>
      <c r="D252" s="28"/>
      <c r="E252" s="28"/>
      <c r="F252" s="28"/>
      <c r="G252" s="37"/>
      <c r="H252" s="28"/>
      <c r="I252" s="28"/>
      <c r="J252" s="28"/>
      <c r="K252" s="28"/>
      <c r="L252" s="28"/>
      <c r="M252" s="28"/>
      <c r="N252" s="28"/>
      <c r="O252" s="29"/>
      <c r="P252" t="str">
        <f t="shared" si="136"/>
        <v/>
      </c>
      <c r="Q252" t="s">
        <v>572</v>
      </c>
      <c r="R252" t="s">
        <v>25</v>
      </c>
      <c r="S252" t="s">
        <v>212</v>
      </c>
      <c r="U252" t="str">
        <f t="shared" si="113"/>
        <v/>
      </c>
      <c r="V252" s="13"/>
    </row>
    <row r="253" spans="1:22" ht="13.2" customHeight="1" x14ac:dyDescent="0.3">
      <c r="A253" s="28"/>
      <c r="B253" s="28"/>
      <c r="C253" s="28"/>
      <c r="D253" s="28"/>
      <c r="E253" s="28"/>
      <c r="F253" s="28"/>
      <c r="G253" s="37"/>
      <c r="H253" s="28"/>
      <c r="I253" s="28"/>
      <c r="J253" s="28"/>
      <c r="K253" s="28"/>
      <c r="L253" s="28"/>
      <c r="M253" s="28"/>
      <c r="N253" s="28"/>
      <c r="O253" s="29"/>
      <c r="P253" t="str">
        <f t="shared" si="136"/>
        <v/>
      </c>
      <c r="Q253" t="s">
        <v>572</v>
      </c>
      <c r="R253" t="s">
        <v>32</v>
      </c>
      <c r="S253" t="s">
        <v>212</v>
      </c>
      <c r="U253" t="str">
        <f t="shared" si="116"/>
        <v/>
      </c>
      <c r="V253" s="13"/>
    </row>
    <row r="254" spans="1:22" ht="13.2" customHeight="1" x14ac:dyDescent="0.3">
      <c r="A254" s="28"/>
      <c r="B254" s="28"/>
      <c r="C254" s="28"/>
      <c r="D254" s="28"/>
      <c r="E254" s="28"/>
      <c r="F254" s="28"/>
      <c r="G254" s="37"/>
      <c r="H254" s="28"/>
      <c r="I254" s="28"/>
      <c r="J254" s="28"/>
      <c r="K254" s="28"/>
      <c r="L254" s="28"/>
      <c r="M254" s="28"/>
      <c r="N254" s="28"/>
      <c r="O254" s="29"/>
      <c r="P254" t="str">
        <f>IF(D$61="","",D$61)</f>
        <v/>
      </c>
      <c r="Q254" t="s">
        <v>573</v>
      </c>
      <c r="R254" t="s">
        <v>25</v>
      </c>
      <c r="S254" t="s">
        <v>215</v>
      </c>
      <c r="U254" t="str">
        <f t="shared" si="113"/>
        <v/>
      </c>
      <c r="V254" s="13" t="str">
        <f t="shared" ref="V254" si="137">IF(OR($N$15="Int.",ISBLANK($N$15)),"",IF(AND(U255="NO*",U257="NO*"),"Case 0",IF(U254="VALID",IF(U256="VALID",IF(U255="YES",IF(U257="YES","Case 1","Case 2"),IF(U257="YES","Case 3","Case 4")),IF(U255="YES",IF(U257="YES","Case 5","Case 6"),IF(U257="YES","Case 7","Case 8"))),IF(U256="VALID",IF(U255="YES",IF(U257="YES","Case 9","Case 10"),IF(U257="YES","Case 11","Case 12")),IF(U255="YES",IF(U257="YES","Case 13","Case 14"),IF(U257="YES","Case 15","Case 16"))))))</f>
        <v/>
      </c>
    </row>
    <row r="255" spans="1:22" ht="13.2" customHeight="1" x14ac:dyDescent="0.3">
      <c r="A255" s="28"/>
      <c r="B255" s="28"/>
      <c r="C255" s="28"/>
      <c r="D255" s="28"/>
      <c r="E255" s="28"/>
      <c r="F255" s="28"/>
      <c r="G255" s="37"/>
      <c r="H255" s="28"/>
      <c r="I255" s="28"/>
      <c r="J255" s="28"/>
      <c r="K255" s="28"/>
      <c r="L255" s="28"/>
      <c r="M255" s="28"/>
      <c r="N255" s="28"/>
      <c r="O255" s="29"/>
      <c r="P255" t="str">
        <f t="shared" ref="P255:P257" si="138">IF(D$61="","",D$61)</f>
        <v/>
      </c>
      <c r="Q255" t="s">
        <v>573</v>
      </c>
      <c r="R255" t="s">
        <v>32</v>
      </c>
      <c r="S255" t="s">
        <v>215</v>
      </c>
      <c r="U255" t="str">
        <f t="shared" si="116"/>
        <v/>
      </c>
      <c r="V255" s="13"/>
    </row>
    <row r="256" spans="1:22" ht="13.2" customHeight="1" x14ac:dyDescent="0.3">
      <c r="A256" s="28"/>
      <c r="B256" s="28"/>
      <c r="C256" s="28"/>
      <c r="D256" s="28"/>
      <c r="E256" s="28"/>
      <c r="F256" s="28"/>
      <c r="G256" s="37"/>
      <c r="H256" s="28"/>
      <c r="I256" s="28"/>
      <c r="J256" s="28"/>
      <c r="K256" s="28"/>
      <c r="L256" s="28"/>
      <c r="M256" s="28"/>
      <c r="N256" s="28"/>
      <c r="O256" s="29"/>
      <c r="P256" t="str">
        <f t="shared" si="138"/>
        <v/>
      </c>
      <c r="Q256" t="s">
        <v>574</v>
      </c>
      <c r="R256" t="s">
        <v>25</v>
      </c>
      <c r="S256" t="s">
        <v>215</v>
      </c>
      <c r="U256" t="str">
        <f t="shared" si="113"/>
        <v/>
      </c>
      <c r="V256" s="13"/>
    </row>
    <row r="257" spans="1:22" ht="13.2" customHeight="1" x14ac:dyDescent="0.3">
      <c r="A257" s="28"/>
      <c r="B257" s="28"/>
      <c r="C257" s="28"/>
      <c r="D257" s="28"/>
      <c r="E257" s="28"/>
      <c r="F257" s="28"/>
      <c r="G257" s="37"/>
      <c r="H257" s="28"/>
      <c r="I257" s="28"/>
      <c r="J257" s="28"/>
      <c r="K257" s="28"/>
      <c r="L257" s="28"/>
      <c r="M257" s="28"/>
      <c r="N257" s="28"/>
      <c r="O257" s="29"/>
      <c r="P257" t="str">
        <f t="shared" si="138"/>
        <v/>
      </c>
      <c r="Q257" t="s">
        <v>574</v>
      </c>
      <c r="R257" t="s">
        <v>32</v>
      </c>
      <c r="S257" t="s">
        <v>215</v>
      </c>
      <c r="U257" t="str">
        <f t="shared" si="116"/>
        <v/>
      </c>
      <c r="V257" s="13"/>
    </row>
    <row r="258" spans="1:22" ht="13.2" customHeight="1" x14ac:dyDescent="0.3">
      <c r="A258" s="28"/>
      <c r="B258" s="28"/>
      <c r="C258" s="28"/>
      <c r="D258" s="28"/>
      <c r="E258" s="28"/>
      <c r="F258" s="28"/>
      <c r="G258" s="37"/>
      <c r="H258" s="28"/>
      <c r="I258" s="28"/>
      <c r="J258" s="28"/>
      <c r="K258" s="28"/>
      <c r="L258" s="28"/>
      <c r="M258" s="28"/>
      <c r="N258" s="28"/>
      <c r="O258" s="29"/>
      <c r="P258" t="str">
        <f>IF(D$62="","",D$62)</f>
        <v/>
      </c>
      <c r="Q258" t="s">
        <v>575</v>
      </c>
      <c r="R258" t="s">
        <v>25</v>
      </c>
      <c r="S258" t="s">
        <v>217</v>
      </c>
      <c r="U258" t="str">
        <f t="shared" si="113"/>
        <v/>
      </c>
      <c r="V258" s="13" t="str">
        <f t="shared" ref="V258" si="139">IF(OR($N$15="Int.",ISBLANK($N$15)),"",IF(AND(U259="NO*",U261="NO*"),"Case 0",IF(U258="VALID",IF(U260="VALID",IF(U259="YES",IF(U261="YES","Case 1","Case 2"),IF(U261="YES","Case 3","Case 4")),IF(U259="YES",IF(U261="YES","Case 5","Case 6"),IF(U261="YES","Case 7","Case 8"))),IF(U260="VALID",IF(U259="YES",IF(U261="YES","Case 9","Case 10"),IF(U261="YES","Case 11","Case 12")),IF(U259="YES",IF(U261="YES","Case 13","Case 14"),IF(U261="YES","Case 15","Case 16"))))))</f>
        <v/>
      </c>
    </row>
    <row r="259" spans="1:22" ht="13.2" customHeight="1" x14ac:dyDescent="0.3">
      <c r="A259" s="28"/>
      <c r="B259" s="28"/>
      <c r="C259" s="28"/>
      <c r="D259" s="28"/>
      <c r="E259" s="28"/>
      <c r="F259" s="28"/>
      <c r="G259" s="37"/>
      <c r="H259" s="28"/>
      <c r="I259" s="28"/>
      <c r="J259" s="28"/>
      <c r="K259" s="28"/>
      <c r="L259" s="28"/>
      <c r="M259" s="28"/>
      <c r="N259" s="28"/>
      <c r="O259" s="29"/>
      <c r="P259" t="str">
        <f t="shared" ref="P259:P261" si="140">IF(D$62="","",D$62)</f>
        <v/>
      </c>
      <c r="Q259" t="s">
        <v>575</v>
      </c>
      <c r="R259" t="s">
        <v>32</v>
      </c>
      <c r="S259" t="s">
        <v>217</v>
      </c>
      <c r="U259" t="str">
        <f t="shared" si="116"/>
        <v/>
      </c>
      <c r="V259" s="13"/>
    </row>
    <row r="260" spans="1:22" ht="13.2" customHeight="1" x14ac:dyDescent="0.3">
      <c r="A260" s="28"/>
      <c r="B260" s="28"/>
      <c r="C260" s="28"/>
      <c r="D260" s="28"/>
      <c r="E260" s="28"/>
      <c r="F260" s="28"/>
      <c r="G260" s="37"/>
      <c r="H260" s="28"/>
      <c r="I260" s="28"/>
      <c r="J260" s="28"/>
      <c r="K260" s="28"/>
      <c r="L260" s="28"/>
      <c r="M260" s="28"/>
      <c r="N260" s="28"/>
      <c r="O260" s="29"/>
      <c r="P260" t="str">
        <f t="shared" si="140"/>
        <v/>
      </c>
      <c r="Q260" t="s">
        <v>576</v>
      </c>
      <c r="R260" t="s">
        <v>25</v>
      </c>
      <c r="S260" t="s">
        <v>217</v>
      </c>
      <c r="U260" t="str">
        <f t="shared" si="113"/>
        <v/>
      </c>
      <c r="V260" s="13"/>
    </row>
    <row r="261" spans="1:22" ht="13.2" customHeight="1" x14ac:dyDescent="0.3">
      <c r="A261" s="28"/>
      <c r="B261" s="28"/>
      <c r="C261" s="28"/>
      <c r="D261" s="28"/>
      <c r="E261" s="28"/>
      <c r="F261" s="28"/>
      <c r="G261" s="37"/>
      <c r="H261" s="28"/>
      <c r="I261" s="28"/>
      <c r="J261" s="28"/>
      <c r="K261" s="28"/>
      <c r="L261" s="28"/>
      <c r="M261" s="28"/>
      <c r="N261" s="28"/>
      <c r="O261" s="29"/>
      <c r="P261" t="str">
        <f t="shared" si="140"/>
        <v/>
      </c>
      <c r="Q261" t="s">
        <v>576</v>
      </c>
      <c r="R261" t="s">
        <v>32</v>
      </c>
      <c r="S261" t="s">
        <v>217</v>
      </c>
      <c r="U261" t="str">
        <f t="shared" si="116"/>
        <v/>
      </c>
      <c r="V261" s="13"/>
    </row>
    <row r="262" spans="1:22" ht="13.2" customHeight="1" x14ac:dyDescent="0.3">
      <c r="A262" s="28"/>
      <c r="B262" s="28"/>
      <c r="C262" s="28"/>
      <c r="D262" s="28"/>
      <c r="E262" s="28"/>
      <c r="F262" s="28"/>
      <c r="G262" s="37"/>
      <c r="H262" s="28"/>
      <c r="I262" s="28"/>
      <c r="J262" s="28"/>
      <c r="K262" s="28"/>
      <c r="L262" s="28"/>
      <c r="M262" s="28"/>
      <c r="N262" s="28"/>
      <c r="O262" s="29"/>
      <c r="P262" t="str">
        <f>IF(D$63="","",D$63)</f>
        <v/>
      </c>
      <c r="Q262" t="s">
        <v>577</v>
      </c>
      <c r="R262" t="s">
        <v>25</v>
      </c>
      <c r="S262" t="s">
        <v>220</v>
      </c>
      <c r="U262" t="str">
        <f t="shared" si="113"/>
        <v/>
      </c>
      <c r="V262" s="13" t="str">
        <f t="shared" ref="V262" si="141">IF(OR($N$15="Int.",ISBLANK($N$15)),"",IF(AND(U263="NO*",U265="NO*"),"Case 0",IF(U262="VALID",IF(U264="VALID",IF(U263="YES",IF(U265="YES","Case 1","Case 2"),IF(U265="YES","Case 3","Case 4")),IF(U263="YES",IF(U265="YES","Case 5","Case 6"),IF(U265="YES","Case 7","Case 8"))),IF(U264="VALID",IF(U263="YES",IF(U265="YES","Case 9","Case 10"),IF(U265="YES","Case 11","Case 12")),IF(U263="YES",IF(U265="YES","Case 13","Case 14"),IF(U265="YES","Case 15","Case 16"))))))</f>
        <v/>
      </c>
    </row>
    <row r="263" spans="1:22" ht="13.2" customHeight="1" x14ac:dyDescent="0.3">
      <c r="A263" s="28"/>
      <c r="B263" s="28"/>
      <c r="C263" s="28"/>
      <c r="D263" s="28"/>
      <c r="E263" s="28"/>
      <c r="F263" s="28"/>
      <c r="G263" s="37"/>
      <c r="H263" s="28"/>
      <c r="I263" s="28"/>
      <c r="J263" s="28"/>
      <c r="K263" s="28"/>
      <c r="L263" s="28"/>
      <c r="M263" s="28"/>
      <c r="N263" s="28"/>
      <c r="O263" s="29"/>
      <c r="P263" t="str">
        <f t="shared" ref="P263:P265" si="142">IF(D$63="","",D$63)</f>
        <v/>
      </c>
      <c r="Q263" t="s">
        <v>577</v>
      </c>
      <c r="R263" t="s">
        <v>32</v>
      </c>
      <c r="S263" t="s">
        <v>220</v>
      </c>
      <c r="U263" t="str">
        <f t="shared" si="116"/>
        <v/>
      </c>
      <c r="V263" s="13"/>
    </row>
    <row r="264" spans="1:22" ht="13.2" customHeight="1" x14ac:dyDescent="0.3">
      <c r="A264" s="28"/>
      <c r="B264" s="28"/>
      <c r="C264" s="28"/>
      <c r="D264" s="28"/>
      <c r="E264" s="28"/>
      <c r="F264" s="28"/>
      <c r="G264" s="37"/>
      <c r="H264" s="28"/>
      <c r="I264" s="28"/>
      <c r="J264" s="28"/>
      <c r="K264" s="28"/>
      <c r="L264" s="28"/>
      <c r="M264" s="28"/>
      <c r="N264" s="28"/>
      <c r="O264" s="29"/>
      <c r="P264" t="str">
        <f t="shared" si="142"/>
        <v/>
      </c>
      <c r="Q264" t="s">
        <v>578</v>
      </c>
      <c r="R264" t="s">
        <v>25</v>
      </c>
      <c r="S264" t="s">
        <v>220</v>
      </c>
      <c r="U264" t="str">
        <f t="shared" si="113"/>
        <v/>
      </c>
      <c r="V264" s="13"/>
    </row>
    <row r="265" spans="1:22" ht="13.2" customHeight="1" x14ac:dyDescent="0.3">
      <c r="A265" s="28"/>
      <c r="B265" s="28"/>
      <c r="C265" s="28"/>
      <c r="D265" s="28"/>
      <c r="E265" s="28"/>
      <c r="F265" s="28"/>
      <c r="G265" s="37"/>
      <c r="H265" s="28"/>
      <c r="I265" s="28"/>
      <c r="J265" s="28"/>
      <c r="K265" s="28"/>
      <c r="L265" s="28"/>
      <c r="M265" s="28"/>
      <c r="N265" s="28"/>
      <c r="O265" s="29"/>
      <c r="P265" t="str">
        <f t="shared" si="142"/>
        <v/>
      </c>
      <c r="Q265" t="s">
        <v>578</v>
      </c>
      <c r="R265" t="s">
        <v>32</v>
      </c>
      <c r="S265" t="s">
        <v>220</v>
      </c>
      <c r="U265" t="str">
        <f t="shared" si="116"/>
        <v/>
      </c>
      <c r="V265" s="13"/>
    </row>
    <row r="266" spans="1:22" ht="13.2" customHeight="1" x14ac:dyDescent="0.3">
      <c r="A266" s="28"/>
      <c r="B266" s="28"/>
      <c r="C266" s="28"/>
      <c r="D266" s="28"/>
      <c r="E266" s="28"/>
      <c r="F266" s="28"/>
      <c r="G266" s="37"/>
      <c r="H266" s="28"/>
      <c r="I266" s="28"/>
      <c r="J266" s="28"/>
      <c r="K266" s="28"/>
      <c r="L266" s="28"/>
      <c r="M266" s="28"/>
      <c r="N266" s="28"/>
      <c r="O266" s="29"/>
      <c r="P266" t="str">
        <f>IF(D$64="","",D$64)</f>
        <v/>
      </c>
      <c r="Q266" t="s">
        <v>579</v>
      </c>
      <c r="R266" t="s">
        <v>25</v>
      </c>
      <c r="S266" t="s">
        <v>222</v>
      </c>
      <c r="U266" t="str">
        <f t="shared" si="113"/>
        <v/>
      </c>
      <c r="V266" s="13" t="str">
        <f t="shared" ref="V266" si="143">IF(OR($N$15="Int.",ISBLANK($N$15)),"",IF(AND(U267="NO*",U269="NO*"),"Case 0",IF(U266="VALID",IF(U268="VALID",IF(U267="YES",IF(U269="YES","Case 1","Case 2"),IF(U269="YES","Case 3","Case 4")),IF(U267="YES",IF(U269="YES","Case 5","Case 6"),IF(U269="YES","Case 7","Case 8"))),IF(U268="VALID",IF(U267="YES",IF(U269="YES","Case 9","Case 10"),IF(U269="YES","Case 11","Case 12")),IF(U267="YES",IF(U269="YES","Case 13","Case 14"),IF(U269="YES","Case 15","Case 16"))))))</f>
        <v/>
      </c>
    </row>
    <row r="267" spans="1:22" ht="13.2" customHeight="1" x14ac:dyDescent="0.3">
      <c r="A267" s="28"/>
      <c r="B267" s="28"/>
      <c r="C267" s="28"/>
      <c r="D267" s="28"/>
      <c r="E267" s="28"/>
      <c r="F267" s="28"/>
      <c r="G267" s="37"/>
      <c r="H267" s="28"/>
      <c r="I267" s="28"/>
      <c r="J267" s="28"/>
      <c r="K267" s="28"/>
      <c r="L267" s="28"/>
      <c r="M267" s="28"/>
      <c r="N267" s="28"/>
      <c r="O267" s="29"/>
      <c r="P267" t="str">
        <f t="shared" ref="P267:P269" si="144">IF(D$64="","",D$64)</f>
        <v/>
      </c>
      <c r="Q267" t="s">
        <v>579</v>
      </c>
      <c r="R267" t="s">
        <v>32</v>
      </c>
      <c r="S267" t="s">
        <v>222</v>
      </c>
      <c r="U267" t="str">
        <f t="shared" si="116"/>
        <v/>
      </c>
      <c r="V267" s="13"/>
    </row>
    <row r="268" spans="1:22" ht="13.2" customHeight="1" x14ac:dyDescent="0.3">
      <c r="A268" s="28"/>
      <c r="B268" s="28"/>
      <c r="C268" s="28"/>
      <c r="D268" s="28"/>
      <c r="E268" s="28"/>
      <c r="F268" s="28"/>
      <c r="G268" s="37"/>
      <c r="H268" s="28"/>
      <c r="I268" s="28"/>
      <c r="J268" s="28"/>
      <c r="K268" s="28"/>
      <c r="L268" s="28"/>
      <c r="M268" s="28"/>
      <c r="N268" s="28"/>
      <c r="O268" s="29"/>
      <c r="P268" t="str">
        <f t="shared" si="144"/>
        <v/>
      </c>
      <c r="Q268" t="s">
        <v>580</v>
      </c>
      <c r="R268" t="s">
        <v>25</v>
      </c>
      <c r="S268" t="s">
        <v>222</v>
      </c>
      <c r="U268" t="str">
        <f t="shared" si="113"/>
        <v/>
      </c>
      <c r="V268" s="13"/>
    </row>
    <row r="269" spans="1:22" ht="13.2" customHeight="1" x14ac:dyDescent="0.3">
      <c r="A269" s="28"/>
      <c r="B269" s="28"/>
      <c r="C269" s="28"/>
      <c r="D269" s="28"/>
      <c r="E269" s="28"/>
      <c r="F269" s="28"/>
      <c r="G269" s="37"/>
      <c r="H269" s="28"/>
      <c r="I269" s="28"/>
      <c r="J269" s="28"/>
      <c r="K269" s="28"/>
      <c r="L269" s="28"/>
      <c r="M269" s="28"/>
      <c r="N269" s="28"/>
      <c r="O269" s="29"/>
      <c r="P269" t="str">
        <f t="shared" si="144"/>
        <v/>
      </c>
      <c r="Q269" t="s">
        <v>580</v>
      </c>
      <c r="R269" t="s">
        <v>32</v>
      </c>
      <c r="S269" t="s">
        <v>222</v>
      </c>
      <c r="U269" t="str">
        <f t="shared" si="116"/>
        <v/>
      </c>
      <c r="V269" s="13"/>
    </row>
    <row r="270" spans="1:22" ht="13.2" customHeight="1" x14ac:dyDescent="0.3">
      <c r="A270" s="28"/>
      <c r="B270" s="28"/>
      <c r="C270" s="28"/>
      <c r="D270" s="28"/>
      <c r="E270" s="28"/>
      <c r="F270" s="28"/>
      <c r="G270" s="37"/>
      <c r="H270" s="28"/>
      <c r="I270" s="28"/>
      <c r="J270" s="28"/>
      <c r="K270" s="28"/>
      <c r="L270" s="28"/>
      <c r="M270" s="28"/>
      <c r="N270" s="28"/>
      <c r="O270" s="29"/>
      <c r="P270" t="str">
        <f>IF(D$65="","",D$65)</f>
        <v/>
      </c>
      <c r="Q270" t="s">
        <v>581</v>
      </c>
      <c r="R270" t="s">
        <v>25</v>
      </c>
      <c r="S270" t="s">
        <v>225</v>
      </c>
      <c r="U270" t="str">
        <f t="shared" si="113"/>
        <v/>
      </c>
      <c r="V270" s="13" t="str">
        <f t="shared" ref="V270" si="145">IF(OR($N$15="Int.",ISBLANK($N$15)),"",IF(AND(U271="NO*",U273="NO*"),"Case 0",IF(U270="VALID",IF(U272="VALID",IF(U271="YES",IF(U273="YES","Case 1","Case 2"),IF(U273="YES","Case 3","Case 4")),IF(U271="YES",IF(U273="YES","Case 5","Case 6"),IF(U273="YES","Case 7","Case 8"))),IF(U272="VALID",IF(U271="YES",IF(U273="YES","Case 9","Case 10"),IF(U273="YES","Case 11","Case 12")),IF(U271="YES",IF(U273="YES","Case 13","Case 14"),IF(U273="YES","Case 15","Case 16"))))))</f>
        <v/>
      </c>
    </row>
    <row r="271" spans="1:22" ht="13.2" customHeight="1" x14ac:dyDescent="0.3">
      <c r="A271" s="28"/>
      <c r="B271" s="28"/>
      <c r="C271" s="28"/>
      <c r="D271" s="28"/>
      <c r="E271" s="28"/>
      <c r="F271" s="28"/>
      <c r="G271" s="37"/>
      <c r="H271" s="28"/>
      <c r="I271" s="28"/>
      <c r="J271" s="28"/>
      <c r="K271" s="28"/>
      <c r="L271" s="28"/>
      <c r="M271" s="28"/>
      <c r="N271" s="28"/>
      <c r="O271" s="29"/>
      <c r="P271" t="str">
        <f t="shared" ref="P271:P273" si="146">IF(D$65="","",D$65)</f>
        <v/>
      </c>
      <c r="Q271" t="s">
        <v>581</v>
      </c>
      <c r="R271" t="s">
        <v>32</v>
      </c>
      <c r="S271" t="s">
        <v>225</v>
      </c>
      <c r="U271" t="str">
        <f t="shared" si="116"/>
        <v/>
      </c>
      <c r="V271" s="13"/>
    </row>
    <row r="272" spans="1:22" ht="13.2" customHeight="1" x14ac:dyDescent="0.3">
      <c r="A272" s="28"/>
      <c r="B272" s="28"/>
      <c r="C272" s="28"/>
      <c r="D272" s="28"/>
      <c r="E272" s="28"/>
      <c r="F272" s="28"/>
      <c r="G272" s="37"/>
      <c r="H272" s="28"/>
      <c r="I272" s="28"/>
      <c r="J272" s="28"/>
      <c r="K272" s="28"/>
      <c r="L272" s="28"/>
      <c r="M272" s="28"/>
      <c r="N272" s="28"/>
      <c r="O272" s="29"/>
      <c r="P272" t="str">
        <f t="shared" si="146"/>
        <v/>
      </c>
      <c r="Q272" t="s">
        <v>582</v>
      </c>
      <c r="R272" t="s">
        <v>25</v>
      </c>
      <c r="S272" t="s">
        <v>225</v>
      </c>
      <c r="U272" t="str">
        <f t="shared" si="113"/>
        <v/>
      </c>
      <c r="V272" s="13"/>
    </row>
    <row r="273" spans="1:22" ht="13.2" customHeight="1" x14ac:dyDescent="0.3">
      <c r="A273" s="28"/>
      <c r="B273" s="28"/>
      <c r="C273" s="28"/>
      <c r="D273" s="28"/>
      <c r="E273" s="28"/>
      <c r="F273" s="28"/>
      <c r="G273" s="37"/>
      <c r="H273" s="28"/>
      <c r="I273" s="28"/>
      <c r="J273" s="28"/>
      <c r="K273" s="28"/>
      <c r="L273" s="28"/>
      <c r="M273" s="28"/>
      <c r="N273" s="28"/>
      <c r="O273" s="29"/>
      <c r="P273" t="str">
        <f t="shared" si="146"/>
        <v/>
      </c>
      <c r="Q273" t="s">
        <v>582</v>
      </c>
      <c r="R273" t="s">
        <v>32</v>
      </c>
      <c r="S273" t="s">
        <v>225</v>
      </c>
      <c r="U273" t="str">
        <f t="shared" si="116"/>
        <v/>
      </c>
      <c r="V273" s="13"/>
    </row>
    <row r="274" spans="1:22" ht="13.2" customHeight="1" x14ac:dyDescent="0.3">
      <c r="A274" s="28"/>
      <c r="B274" s="28"/>
      <c r="C274" s="28"/>
      <c r="D274" s="28"/>
      <c r="E274" s="28"/>
      <c r="F274" s="28"/>
      <c r="G274" s="37"/>
      <c r="H274" s="28"/>
      <c r="I274" s="28"/>
      <c r="J274" s="28"/>
      <c r="K274" s="28"/>
      <c r="L274" s="28"/>
      <c r="M274" s="28"/>
      <c r="N274" s="28"/>
      <c r="O274" s="29"/>
      <c r="P274" t="str">
        <f>IF(D$66="","",D$66)</f>
        <v/>
      </c>
      <c r="Q274" t="s">
        <v>583</v>
      </c>
      <c r="R274" t="s">
        <v>25</v>
      </c>
      <c r="S274" t="s">
        <v>227</v>
      </c>
      <c r="U274" t="str">
        <f t="shared" ref="U274:U336" si="147">IF($T$1&lt;&gt;"Cq","",IF(T274="","INVALID",IF(T274&lt;33,"VALID","INVALID")))</f>
        <v/>
      </c>
      <c r="V274" s="13" t="str">
        <f t="shared" ref="V274" si="148">IF(OR($N$15="Int.",ISBLANK($N$15)),"",IF(AND(U275="NO*",U277="NO*"),"Case 0",IF(U274="VALID",IF(U276="VALID",IF(U275="YES",IF(U277="YES","Case 1","Case 2"),IF(U277="YES","Case 3","Case 4")),IF(U275="YES",IF(U277="YES","Case 5","Case 6"),IF(U277="YES","Case 7","Case 8"))),IF(U276="VALID",IF(U275="YES",IF(U277="YES","Case 9","Case 10"),IF(U277="YES","Case 11","Case 12")),IF(U275="YES",IF(U277="YES","Case 13","Case 14"),IF(U277="YES","Case 15","Case 16"))))))</f>
        <v/>
      </c>
    </row>
    <row r="275" spans="1:22" ht="13.2" customHeight="1" x14ac:dyDescent="0.3">
      <c r="A275" s="28"/>
      <c r="B275" s="28"/>
      <c r="C275" s="28"/>
      <c r="D275" s="28"/>
      <c r="E275" s="28"/>
      <c r="F275" s="28"/>
      <c r="G275" s="37"/>
      <c r="H275" s="28"/>
      <c r="I275" s="28"/>
      <c r="J275" s="28"/>
      <c r="K275" s="28"/>
      <c r="L275" s="28"/>
      <c r="M275" s="28"/>
      <c r="N275" s="28"/>
      <c r="O275" s="29"/>
      <c r="P275" t="str">
        <f t="shared" ref="P275:P277" si="149">IF(D$66="","",D$66)</f>
        <v/>
      </c>
      <c r="Q275" t="s">
        <v>583</v>
      </c>
      <c r="R275" t="s">
        <v>32</v>
      </c>
      <c r="S275" t="s">
        <v>227</v>
      </c>
      <c r="U275" t="str">
        <f t="shared" ref="U275:U337" si="150">IF($T$1&lt;&gt;"Cq","",IF(T275="","NO",IF(T275&lt;33,"YES","NO*")))</f>
        <v/>
      </c>
      <c r="V275" s="13"/>
    </row>
    <row r="276" spans="1:22" ht="13.2" customHeight="1" x14ac:dyDescent="0.3">
      <c r="A276" s="28"/>
      <c r="B276" s="28"/>
      <c r="C276" s="28"/>
      <c r="D276" s="28"/>
      <c r="E276" s="28"/>
      <c r="F276" s="28"/>
      <c r="G276" s="37"/>
      <c r="H276" s="28"/>
      <c r="I276" s="28"/>
      <c r="J276" s="28"/>
      <c r="K276" s="28"/>
      <c r="L276" s="28"/>
      <c r="M276" s="28"/>
      <c r="N276" s="28"/>
      <c r="O276" s="29"/>
      <c r="P276" t="str">
        <f t="shared" si="149"/>
        <v/>
      </c>
      <c r="Q276" t="s">
        <v>584</v>
      </c>
      <c r="R276" t="s">
        <v>25</v>
      </c>
      <c r="S276" t="s">
        <v>227</v>
      </c>
      <c r="U276" t="str">
        <f t="shared" si="147"/>
        <v/>
      </c>
      <c r="V276" s="13"/>
    </row>
    <row r="277" spans="1:22" ht="13.2" customHeight="1" x14ac:dyDescent="0.3">
      <c r="A277" s="28"/>
      <c r="B277" s="28"/>
      <c r="C277" s="28"/>
      <c r="D277" s="28"/>
      <c r="E277" s="28"/>
      <c r="F277" s="28"/>
      <c r="G277" s="37"/>
      <c r="H277" s="28"/>
      <c r="I277" s="28"/>
      <c r="J277" s="28"/>
      <c r="K277" s="28"/>
      <c r="L277" s="28"/>
      <c r="M277" s="28"/>
      <c r="N277" s="28"/>
      <c r="O277" s="29"/>
      <c r="P277" t="str">
        <f t="shared" si="149"/>
        <v/>
      </c>
      <c r="Q277" t="s">
        <v>584</v>
      </c>
      <c r="R277" t="s">
        <v>32</v>
      </c>
      <c r="S277" t="s">
        <v>227</v>
      </c>
      <c r="U277" t="str">
        <f t="shared" si="150"/>
        <v/>
      </c>
      <c r="V277" s="13"/>
    </row>
    <row r="278" spans="1:22" ht="13.2" customHeight="1" x14ac:dyDescent="0.3">
      <c r="A278" s="28"/>
      <c r="B278" s="28"/>
      <c r="C278" s="28"/>
      <c r="D278" s="28"/>
      <c r="E278" s="28"/>
      <c r="F278" s="28"/>
      <c r="G278" s="37"/>
      <c r="H278" s="28"/>
      <c r="I278" s="28"/>
      <c r="J278" s="28"/>
      <c r="K278" s="28"/>
      <c r="L278" s="28"/>
      <c r="M278" s="28"/>
      <c r="N278" s="28"/>
      <c r="O278" s="29"/>
      <c r="P278" t="str">
        <f>IF(D$67="","",D$67)</f>
        <v/>
      </c>
      <c r="Q278" t="s">
        <v>585</v>
      </c>
      <c r="R278" t="s">
        <v>25</v>
      </c>
      <c r="S278" t="s">
        <v>230</v>
      </c>
      <c r="U278" t="str">
        <f t="shared" si="147"/>
        <v/>
      </c>
      <c r="V278" s="13" t="str">
        <f t="shared" ref="V278" si="151">IF(OR($N$15="Int.",ISBLANK($N$15)),"",IF(AND(U279="NO*",U281="NO*"),"Case 0",IF(U278="VALID",IF(U280="VALID",IF(U279="YES",IF(U281="YES","Case 1","Case 2"),IF(U281="YES","Case 3","Case 4")),IF(U279="YES",IF(U281="YES","Case 5","Case 6"),IF(U281="YES","Case 7","Case 8"))),IF(U280="VALID",IF(U279="YES",IF(U281="YES","Case 9","Case 10"),IF(U281="YES","Case 11","Case 12")),IF(U279="YES",IF(U281="YES","Case 13","Case 14"),IF(U281="YES","Case 15","Case 16"))))))</f>
        <v/>
      </c>
    </row>
    <row r="279" spans="1:22" ht="13.2" customHeight="1" x14ac:dyDescent="0.3">
      <c r="A279" s="28"/>
      <c r="B279" s="28"/>
      <c r="C279" s="28"/>
      <c r="D279" s="28"/>
      <c r="E279" s="28"/>
      <c r="F279" s="28"/>
      <c r="G279" s="37"/>
      <c r="H279" s="28"/>
      <c r="I279" s="28"/>
      <c r="J279" s="28"/>
      <c r="K279" s="28"/>
      <c r="L279" s="28"/>
      <c r="M279" s="28"/>
      <c r="N279" s="28"/>
      <c r="O279" s="29"/>
      <c r="P279" t="str">
        <f t="shared" ref="P279:P281" si="152">IF(D$67="","",D$67)</f>
        <v/>
      </c>
      <c r="Q279" t="s">
        <v>585</v>
      </c>
      <c r="R279" t="s">
        <v>32</v>
      </c>
      <c r="S279" t="s">
        <v>230</v>
      </c>
      <c r="U279" t="str">
        <f t="shared" si="150"/>
        <v/>
      </c>
      <c r="V279" s="13"/>
    </row>
    <row r="280" spans="1:22" ht="13.2" customHeight="1" x14ac:dyDescent="0.3">
      <c r="A280" s="28"/>
      <c r="B280" s="28"/>
      <c r="C280" s="28"/>
      <c r="D280" s="28"/>
      <c r="E280" s="28"/>
      <c r="F280" s="28"/>
      <c r="G280" s="37"/>
      <c r="H280" s="28"/>
      <c r="I280" s="28"/>
      <c r="J280" s="28"/>
      <c r="K280" s="28"/>
      <c r="L280" s="28"/>
      <c r="M280" s="28"/>
      <c r="N280" s="28"/>
      <c r="O280" s="29"/>
      <c r="P280" t="str">
        <f t="shared" si="152"/>
        <v/>
      </c>
      <c r="Q280" t="s">
        <v>586</v>
      </c>
      <c r="R280" t="s">
        <v>25</v>
      </c>
      <c r="S280" t="s">
        <v>230</v>
      </c>
      <c r="U280" t="str">
        <f t="shared" si="147"/>
        <v/>
      </c>
      <c r="V280" s="13"/>
    </row>
    <row r="281" spans="1:22" ht="13.2" customHeight="1" x14ac:dyDescent="0.3">
      <c r="A281" s="28"/>
      <c r="B281" s="28"/>
      <c r="C281" s="28"/>
      <c r="D281" s="28"/>
      <c r="E281" s="28"/>
      <c r="F281" s="28"/>
      <c r="G281" s="37"/>
      <c r="H281" s="28"/>
      <c r="I281" s="28"/>
      <c r="J281" s="28"/>
      <c r="K281" s="28"/>
      <c r="L281" s="28"/>
      <c r="M281" s="28"/>
      <c r="N281" s="28"/>
      <c r="O281" s="29"/>
      <c r="P281" t="str">
        <f t="shared" si="152"/>
        <v/>
      </c>
      <c r="Q281" t="s">
        <v>586</v>
      </c>
      <c r="R281" t="s">
        <v>32</v>
      </c>
      <c r="S281" t="s">
        <v>230</v>
      </c>
      <c r="U281" t="str">
        <f t="shared" si="150"/>
        <v/>
      </c>
      <c r="V281" s="13"/>
    </row>
    <row r="282" spans="1:22" ht="13.2" customHeight="1" x14ac:dyDescent="0.3">
      <c r="A282" s="28"/>
      <c r="B282" s="28"/>
      <c r="C282" s="28"/>
      <c r="D282" s="28"/>
      <c r="E282" s="28"/>
      <c r="F282" s="28"/>
      <c r="G282" s="37"/>
      <c r="H282" s="28"/>
      <c r="I282" s="28"/>
      <c r="J282" s="28"/>
      <c r="K282" s="28"/>
      <c r="L282" s="28"/>
      <c r="M282" s="28"/>
      <c r="N282" s="28"/>
      <c r="O282" s="29"/>
      <c r="P282" t="str">
        <f>IF(D$68="","",D$68)</f>
        <v/>
      </c>
      <c r="Q282" t="s">
        <v>587</v>
      </c>
      <c r="R282" t="s">
        <v>25</v>
      </c>
      <c r="S282" t="s">
        <v>232</v>
      </c>
      <c r="U282" t="str">
        <f t="shared" si="147"/>
        <v/>
      </c>
      <c r="V282" s="13" t="str">
        <f t="shared" ref="V282" si="153">IF(OR($N$15="Int.",ISBLANK($N$15)),"",IF(AND(U283="NO*",U285="NO*"),"Case 0",IF(U282="VALID",IF(U284="VALID",IF(U283="YES",IF(U285="YES","Case 1","Case 2"),IF(U285="YES","Case 3","Case 4")),IF(U283="YES",IF(U285="YES","Case 5","Case 6"),IF(U285="YES","Case 7","Case 8"))),IF(U284="VALID",IF(U283="YES",IF(U285="YES","Case 9","Case 10"),IF(U285="YES","Case 11","Case 12")),IF(U283="YES",IF(U285="YES","Case 13","Case 14"),IF(U285="YES","Case 15","Case 16"))))))</f>
        <v/>
      </c>
    </row>
    <row r="283" spans="1:22" ht="13.2" customHeight="1" x14ac:dyDescent="0.3">
      <c r="A283" s="28"/>
      <c r="B283" s="28"/>
      <c r="C283" s="28"/>
      <c r="D283" s="28"/>
      <c r="E283" s="28"/>
      <c r="F283" s="28"/>
      <c r="G283" s="37"/>
      <c r="H283" s="28"/>
      <c r="I283" s="28"/>
      <c r="J283" s="28"/>
      <c r="K283" s="28"/>
      <c r="L283" s="28"/>
      <c r="M283" s="28"/>
      <c r="N283" s="28"/>
      <c r="O283" s="29"/>
      <c r="P283" t="str">
        <f t="shared" ref="P283:P285" si="154">IF(D$68="","",D$68)</f>
        <v/>
      </c>
      <c r="Q283" t="s">
        <v>587</v>
      </c>
      <c r="R283" t="s">
        <v>32</v>
      </c>
      <c r="S283" t="s">
        <v>232</v>
      </c>
      <c r="U283" t="str">
        <f t="shared" si="150"/>
        <v/>
      </c>
      <c r="V283" s="13"/>
    </row>
    <row r="284" spans="1:22" ht="13.2" customHeight="1" x14ac:dyDescent="0.3">
      <c r="A284" s="28"/>
      <c r="B284" s="28"/>
      <c r="C284" s="28"/>
      <c r="D284" s="28"/>
      <c r="E284" s="28"/>
      <c r="F284" s="28"/>
      <c r="G284" s="37"/>
      <c r="H284" s="28"/>
      <c r="I284" s="28"/>
      <c r="J284" s="28"/>
      <c r="K284" s="28"/>
      <c r="L284" s="28"/>
      <c r="M284" s="28"/>
      <c r="N284" s="28"/>
      <c r="O284" s="29"/>
      <c r="P284" t="str">
        <f t="shared" si="154"/>
        <v/>
      </c>
      <c r="Q284" t="s">
        <v>588</v>
      </c>
      <c r="R284" t="s">
        <v>25</v>
      </c>
      <c r="S284" t="s">
        <v>232</v>
      </c>
      <c r="U284" t="str">
        <f t="shared" si="147"/>
        <v/>
      </c>
      <c r="V284" s="13"/>
    </row>
    <row r="285" spans="1:22" ht="13.2" customHeight="1" x14ac:dyDescent="0.3">
      <c r="A285" s="28"/>
      <c r="B285" s="28"/>
      <c r="C285" s="28"/>
      <c r="D285" s="28"/>
      <c r="E285" s="28"/>
      <c r="F285" s="28"/>
      <c r="G285" s="37"/>
      <c r="H285" s="28"/>
      <c r="I285" s="28"/>
      <c r="J285" s="28"/>
      <c r="K285" s="28"/>
      <c r="L285" s="28"/>
      <c r="M285" s="28"/>
      <c r="N285" s="28"/>
      <c r="O285" s="29"/>
      <c r="P285" t="str">
        <f t="shared" si="154"/>
        <v/>
      </c>
      <c r="Q285" t="s">
        <v>588</v>
      </c>
      <c r="R285" t="s">
        <v>32</v>
      </c>
      <c r="S285" t="s">
        <v>232</v>
      </c>
      <c r="U285" t="str">
        <f t="shared" si="150"/>
        <v/>
      </c>
      <c r="V285" s="13"/>
    </row>
    <row r="286" spans="1:22" ht="13.2" customHeight="1" x14ac:dyDescent="0.3">
      <c r="A286" s="28"/>
      <c r="B286" s="28"/>
      <c r="C286" s="28"/>
      <c r="D286" s="28"/>
      <c r="E286" s="28"/>
      <c r="F286" s="28"/>
      <c r="G286" s="37"/>
      <c r="H286" s="28"/>
      <c r="I286" s="28"/>
      <c r="J286" s="28"/>
      <c r="K286" s="28"/>
      <c r="L286" s="28"/>
      <c r="M286" s="28"/>
      <c r="N286" s="28"/>
      <c r="O286" s="29"/>
      <c r="P286" t="str">
        <f>IF(D$69="","",D$69)</f>
        <v/>
      </c>
      <c r="Q286" t="s">
        <v>589</v>
      </c>
      <c r="R286" t="s">
        <v>25</v>
      </c>
      <c r="S286" t="s">
        <v>235</v>
      </c>
      <c r="U286" t="str">
        <f t="shared" si="147"/>
        <v/>
      </c>
      <c r="V286" s="13" t="str">
        <f t="shared" ref="V286" si="155">IF(OR($N$15="Int.",ISBLANK($N$15)),"",IF(AND(U287="NO*",U289="NO*"),"Case 0",IF(U286="VALID",IF(U288="VALID",IF(U287="YES",IF(U289="YES","Case 1","Case 2"),IF(U289="YES","Case 3","Case 4")),IF(U287="YES",IF(U289="YES","Case 5","Case 6"),IF(U289="YES","Case 7","Case 8"))),IF(U288="VALID",IF(U287="YES",IF(U289="YES","Case 9","Case 10"),IF(U289="YES","Case 11","Case 12")),IF(U287="YES",IF(U289="YES","Case 13","Case 14"),IF(U289="YES","Case 15","Case 16"))))))</f>
        <v/>
      </c>
    </row>
    <row r="287" spans="1:22" ht="13.2" customHeight="1" x14ac:dyDescent="0.3">
      <c r="A287" s="28"/>
      <c r="B287" s="28"/>
      <c r="C287" s="28"/>
      <c r="D287" s="28"/>
      <c r="E287" s="28"/>
      <c r="F287" s="28"/>
      <c r="G287" s="37"/>
      <c r="H287" s="28"/>
      <c r="I287" s="28"/>
      <c r="J287" s="28"/>
      <c r="K287" s="28"/>
      <c r="L287" s="28"/>
      <c r="M287" s="28"/>
      <c r="N287" s="28"/>
      <c r="O287" s="29"/>
      <c r="P287" t="str">
        <f t="shared" ref="P287:P289" si="156">IF(D$69="","",D$69)</f>
        <v/>
      </c>
      <c r="Q287" t="s">
        <v>589</v>
      </c>
      <c r="R287" t="s">
        <v>32</v>
      </c>
      <c r="S287" t="s">
        <v>235</v>
      </c>
      <c r="U287" t="str">
        <f t="shared" si="150"/>
        <v/>
      </c>
      <c r="V287" s="13"/>
    </row>
    <row r="288" spans="1:22" ht="13.2" customHeight="1" x14ac:dyDescent="0.3">
      <c r="A288" s="28"/>
      <c r="B288" s="28"/>
      <c r="C288" s="28"/>
      <c r="D288" s="28"/>
      <c r="E288" s="28"/>
      <c r="F288" s="28"/>
      <c r="G288" s="37"/>
      <c r="H288" s="28"/>
      <c r="I288" s="28"/>
      <c r="J288" s="28"/>
      <c r="K288" s="28"/>
      <c r="L288" s="28"/>
      <c r="M288" s="28"/>
      <c r="N288" s="28"/>
      <c r="O288" s="29"/>
      <c r="P288" t="str">
        <f t="shared" si="156"/>
        <v/>
      </c>
      <c r="Q288" t="s">
        <v>63</v>
      </c>
      <c r="R288" t="s">
        <v>25</v>
      </c>
      <c r="S288" t="s">
        <v>235</v>
      </c>
      <c r="U288" t="str">
        <f t="shared" si="147"/>
        <v/>
      </c>
      <c r="V288" s="13"/>
    </row>
    <row r="289" spans="1:22" ht="13.2" customHeight="1" x14ac:dyDescent="0.3">
      <c r="A289" s="28"/>
      <c r="B289" s="28"/>
      <c r="C289" s="28"/>
      <c r="D289" s="28"/>
      <c r="E289" s="28"/>
      <c r="F289" s="28"/>
      <c r="G289" s="37"/>
      <c r="H289" s="28"/>
      <c r="I289" s="28"/>
      <c r="J289" s="28"/>
      <c r="K289" s="28"/>
      <c r="L289" s="28"/>
      <c r="M289" s="28"/>
      <c r="N289" s="28"/>
      <c r="O289" s="29"/>
      <c r="P289" t="str">
        <f t="shared" si="156"/>
        <v/>
      </c>
      <c r="Q289" t="s">
        <v>63</v>
      </c>
      <c r="R289" t="s">
        <v>32</v>
      </c>
      <c r="S289" t="s">
        <v>235</v>
      </c>
      <c r="U289" t="str">
        <f t="shared" si="150"/>
        <v/>
      </c>
      <c r="V289" s="13"/>
    </row>
    <row r="290" spans="1:22" ht="13.2" customHeight="1" x14ac:dyDescent="0.3">
      <c r="A290" s="28"/>
      <c r="B290" s="28"/>
      <c r="C290" s="28"/>
      <c r="D290" s="28"/>
      <c r="E290" s="28"/>
      <c r="F290" s="28"/>
      <c r="G290" s="37"/>
      <c r="H290" s="28"/>
      <c r="I290" s="28"/>
      <c r="J290" s="28"/>
      <c r="K290" s="28"/>
      <c r="L290" s="28"/>
      <c r="M290" s="28"/>
      <c r="N290" s="28"/>
      <c r="O290" s="29"/>
      <c r="P290" t="str">
        <f>IF(D$70="","",D$70)</f>
        <v/>
      </c>
      <c r="Q290" t="s">
        <v>590</v>
      </c>
      <c r="R290" t="s">
        <v>25</v>
      </c>
      <c r="S290" t="s">
        <v>237</v>
      </c>
      <c r="U290" t="str">
        <f t="shared" si="147"/>
        <v/>
      </c>
      <c r="V290" s="13" t="str">
        <f t="shared" ref="V290" si="157">IF(OR($N$15="Int.",ISBLANK($N$15)),"",IF(AND(U291="NO*",U293="NO*"),"Case 0",IF(U290="VALID",IF(U292="VALID",IF(U291="YES",IF(U293="YES","Case 1","Case 2"),IF(U293="YES","Case 3","Case 4")),IF(U291="YES",IF(U293="YES","Case 5","Case 6"),IF(U293="YES","Case 7","Case 8"))),IF(U292="VALID",IF(U291="YES",IF(U293="YES","Case 9","Case 10"),IF(U293="YES","Case 11","Case 12")),IF(U291="YES",IF(U293="YES","Case 13","Case 14"),IF(U293="YES","Case 15","Case 16"))))))</f>
        <v/>
      </c>
    </row>
    <row r="291" spans="1:22" ht="13.2" customHeight="1" x14ac:dyDescent="0.3">
      <c r="A291" s="28"/>
      <c r="B291" s="28"/>
      <c r="C291" s="28"/>
      <c r="D291" s="28"/>
      <c r="E291" s="28"/>
      <c r="F291" s="28"/>
      <c r="G291" s="37"/>
      <c r="H291" s="28"/>
      <c r="I291" s="28"/>
      <c r="J291" s="28"/>
      <c r="K291" s="28"/>
      <c r="L291" s="28"/>
      <c r="M291" s="28"/>
      <c r="N291" s="28"/>
      <c r="O291" s="29"/>
      <c r="P291" t="str">
        <f t="shared" ref="P291:P293" si="158">IF(D$70="","",D$70)</f>
        <v/>
      </c>
      <c r="Q291" t="s">
        <v>590</v>
      </c>
      <c r="R291" t="s">
        <v>32</v>
      </c>
      <c r="S291" t="s">
        <v>237</v>
      </c>
      <c r="U291" t="str">
        <f t="shared" si="150"/>
        <v/>
      </c>
      <c r="V291" s="13"/>
    </row>
    <row r="292" spans="1:22" ht="13.2" customHeight="1" x14ac:dyDescent="0.3">
      <c r="A292" s="28"/>
      <c r="B292" s="28"/>
      <c r="C292" s="28"/>
      <c r="D292" s="28"/>
      <c r="E292" s="28"/>
      <c r="F292" s="28"/>
      <c r="G292" s="37"/>
      <c r="H292" s="28"/>
      <c r="I292" s="28"/>
      <c r="J292" s="28"/>
      <c r="K292" s="28"/>
      <c r="L292" s="28"/>
      <c r="M292" s="28"/>
      <c r="N292" s="28"/>
      <c r="O292" s="29"/>
      <c r="P292" t="str">
        <f t="shared" si="158"/>
        <v/>
      </c>
      <c r="Q292" t="s">
        <v>591</v>
      </c>
      <c r="R292" t="s">
        <v>25</v>
      </c>
      <c r="S292" t="s">
        <v>237</v>
      </c>
      <c r="U292" t="str">
        <f t="shared" si="147"/>
        <v/>
      </c>
      <c r="V292" s="13"/>
    </row>
    <row r="293" spans="1:22" ht="13.2" customHeight="1" x14ac:dyDescent="0.3">
      <c r="A293" s="28"/>
      <c r="B293" s="28"/>
      <c r="C293" s="28"/>
      <c r="D293" s="28"/>
      <c r="E293" s="28"/>
      <c r="F293" s="28"/>
      <c r="G293" s="37"/>
      <c r="H293" s="28"/>
      <c r="I293" s="28"/>
      <c r="J293" s="28"/>
      <c r="K293" s="28"/>
      <c r="L293" s="28"/>
      <c r="M293" s="28"/>
      <c r="N293" s="28"/>
      <c r="O293" s="29"/>
      <c r="P293" t="str">
        <f t="shared" si="158"/>
        <v/>
      </c>
      <c r="Q293" t="s">
        <v>591</v>
      </c>
      <c r="R293" t="s">
        <v>32</v>
      </c>
      <c r="S293" t="s">
        <v>237</v>
      </c>
      <c r="U293" t="str">
        <f t="shared" si="150"/>
        <v/>
      </c>
      <c r="V293" s="13"/>
    </row>
    <row r="294" spans="1:22" ht="13.2" customHeight="1" x14ac:dyDescent="0.3">
      <c r="A294" s="28"/>
      <c r="B294" s="28"/>
      <c r="C294" s="28"/>
      <c r="D294" s="28"/>
      <c r="E294" s="28"/>
      <c r="F294" s="28"/>
      <c r="G294" s="37"/>
      <c r="H294" s="28"/>
      <c r="I294" s="28"/>
      <c r="J294" s="28"/>
      <c r="K294" s="28"/>
      <c r="L294" s="28"/>
      <c r="M294" s="28"/>
      <c r="N294" s="28"/>
      <c r="O294" s="29"/>
      <c r="P294" t="str">
        <f>IF(D$71="","",D$71)</f>
        <v/>
      </c>
      <c r="Q294" t="s">
        <v>592</v>
      </c>
      <c r="R294" t="s">
        <v>25</v>
      </c>
      <c r="S294" t="s">
        <v>240</v>
      </c>
      <c r="U294" t="str">
        <f t="shared" si="147"/>
        <v/>
      </c>
      <c r="V294" s="13" t="str">
        <f t="shared" ref="V294" si="159">IF(OR($N$15="Int.",ISBLANK($N$15)),"",IF(AND(U295="NO*",U297="NO*"),"Case 0",IF(U294="VALID",IF(U296="VALID",IF(U295="YES",IF(U297="YES","Case 1","Case 2"),IF(U297="YES","Case 3","Case 4")),IF(U295="YES",IF(U297="YES","Case 5","Case 6"),IF(U297="YES","Case 7","Case 8"))),IF(U296="VALID",IF(U295="YES",IF(U297="YES","Case 9","Case 10"),IF(U297="YES","Case 11","Case 12")),IF(U295="YES",IF(U297="YES","Case 13","Case 14"),IF(U297="YES","Case 15","Case 16"))))))</f>
        <v/>
      </c>
    </row>
    <row r="295" spans="1:22" ht="13.2" customHeight="1" x14ac:dyDescent="0.3">
      <c r="A295" s="28"/>
      <c r="B295" s="28"/>
      <c r="C295" s="28"/>
      <c r="D295" s="28"/>
      <c r="E295" s="28"/>
      <c r="F295" s="28"/>
      <c r="G295" s="37"/>
      <c r="H295" s="28"/>
      <c r="I295" s="28"/>
      <c r="J295" s="28"/>
      <c r="K295" s="28"/>
      <c r="L295" s="28"/>
      <c r="M295" s="28"/>
      <c r="N295" s="28"/>
      <c r="O295" s="29"/>
      <c r="P295" t="str">
        <f t="shared" ref="P295:P297" si="160">IF(D$71="","",D$71)</f>
        <v/>
      </c>
      <c r="Q295" t="s">
        <v>592</v>
      </c>
      <c r="R295" t="s">
        <v>32</v>
      </c>
      <c r="S295" t="s">
        <v>240</v>
      </c>
      <c r="U295" t="str">
        <f t="shared" si="150"/>
        <v/>
      </c>
      <c r="V295" s="13"/>
    </row>
    <row r="296" spans="1:22" ht="13.2" customHeight="1" x14ac:dyDescent="0.3">
      <c r="A296" s="28"/>
      <c r="B296" s="28"/>
      <c r="C296" s="28"/>
      <c r="D296" s="28"/>
      <c r="E296" s="28"/>
      <c r="F296" s="28"/>
      <c r="G296" s="37"/>
      <c r="H296" s="28"/>
      <c r="I296" s="28"/>
      <c r="J296" s="28"/>
      <c r="K296" s="28"/>
      <c r="L296" s="28"/>
      <c r="M296" s="28"/>
      <c r="N296" s="28"/>
      <c r="O296" s="29"/>
      <c r="P296" t="str">
        <f t="shared" si="160"/>
        <v/>
      </c>
      <c r="Q296" t="s">
        <v>593</v>
      </c>
      <c r="R296" t="s">
        <v>25</v>
      </c>
      <c r="S296" t="s">
        <v>240</v>
      </c>
      <c r="U296" t="str">
        <f t="shared" si="147"/>
        <v/>
      </c>
      <c r="V296" s="13"/>
    </row>
    <row r="297" spans="1:22" ht="13.2" customHeight="1" x14ac:dyDescent="0.3">
      <c r="A297" s="28"/>
      <c r="B297" s="28"/>
      <c r="C297" s="28"/>
      <c r="D297" s="28"/>
      <c r="E297" s="28"/>
      <c r="F297" s="28"/>
      <c r="G297" s="37"/>
      <c r="H297" s="28"/>
      <c r="I297" s="28"/>
      <c r="J297" s="28"/>
      <c r="K297" s="28"/>
      <c r="L297" s="28"/>
      <c r="M297" s="28"/>
      <c r="N297" s="28"/>
      <c r="O297" s="29"/>
      <c r="P297" t="str">
        <f t="shared" si="160"/>
        <v/>
      </c>
      <c r="Q297" t="s">
        <v>593</v>
      </c>
      <c r="R297" t="s">
        <v>32</v>
      </c>
      <c r="S297" t="s">
        <v>240</v>
      </c>
      <c r="U297" t="str">
        <f t="shared" si="150"/>
        <v/>
      </c>
      <c r="V297" s="13"/>
    </row>
    <row r="298" spans="1:22" ht="13.2" customHeight="1" x14ac:dyDescent="0.3">
      <c r="A298" s="28"/>
      <c r="B298" s="28"/>
      <c r="C298" s="28"/>
      <c r="D298" s="28"/>
      <c r="E298" s="28"/>
      <c r="F298" s="28"/>
      <c r="G298" s="37"/>
      <c r="H298" s="28"/>
      <c r="I298" s="28"/>
      <c r="J298" s="28"/>
      <c r="K298" s="28"/>
      <c r="L298" s="28"/>
      <c r="M298" s="28"/>
      <c r="N298" s="28"/>
      <c r="O298" s="29"/>
      <c r="P298" t="str">
        <f>IF(D$72="","",D$72)</f>
        <v/>
      </c>
      <c r="Q298" t="s">
        <v>594</v>
      </c>
      <c r="R298" t="s">
        <v>25</v>
      </c>
      <c r="S298" t="s">
        <v>242</v>
      </c>
      <c r="U298" t="str">
        <f t="shared" si="147"/>
        <v/>
      </c>
      <c r="V298" s="13" t="str">
        <f t="shared" ref="V298" si="161">IF(OR($N$15="Int.",ISBLANK($N$15)),"",IF(AND(U299="NO*",U301="NO*"),"Case 0",IF(U298="VALID",IF(U300="VALID",IF(U299="YES",IF(U301="YES","Case 1","Case 2"),IF(U301="YES","Case 3","Case 4")),IF(U299="YES",IF(U301="YES","Case 5","Case 6"),IF(U301="YES","Case 7","Case 8"))),IF(U300="VALID",IF(U299="YES",IF(U301="YES","Case 9","Case 10"),IF(U301="YES","Case 11","Case 12")),IF(U299="YES",IF(U301="YES","Case 13","Case 14"),IF(U301="YES","Case 15","Case 16"))))))</f>
        <v/>
      </c>
    </row>
    <row r="299" spans="1:22" ht="13.2" customHeight="1" x14ac:dyDescent="0.3">
      <c r="A299" s="28"/>
      <c r="B299" s="28"/>
      <c r="C299" s="28"/>
      <c r="D299" s="28"/>
      <c r="E299" s="28"/>
      <c r="F299" s="28"/>
      <c r="G299" s="37"/>
      <c r="H299" s="28"/>
      <c r="I299" s="28"/>
      <c r="J299" s="28"/>
      <c r="K299" s="28"/>
      <c r="L299" s="28"/>
      <c r="M299" s="28"/>
      <c r="N299" s="28"/>
      <c r="O299" s="29"/>
      <c r="P299" t="str">
        <f t="shared" ref="P299:P301" si="162">IF(D$72="","",D$72)</f>
        <v/>
      </c>
      <c r="Q299" t="s">
        <v>594</v>
      </c>
      <c r="R299" t="s">
        <v>32</v>
      </c>
      <c r="S299" t="s">
        <v>242</v>
      </c>
      <c r="U299" t="str">
        <f t="shared" si="150"/>
        <v/>
      </c>
      <c r="V299" s="13"/>
    </row>
    <row r="300" spans="1:22" ht="13.2" customHeight="1" x14ac:dyDescent="0.3">
      <c r="A300" s="28"/>
      <c r="B300" s="28"/>
      <c r="C300" s="28"/>
      <c r="D300" s="28"/>
      <c r="E300" s="28"/>
      <c r="F300" s="28"/>
      <c r="G300" s="37"/>
      <c r="H300" s="28"/>
      <c r="I300" s="28"/>
      <c r="J300" s="28"/>
      <c r="K300" s="28"/>
      <c r="L300" s="28"/>
      <c r="M300" s="28"/>
      <c r="N300" s="28"/>
      <c r="O300" s="29"/>
      <c r="P300" t="str">
        <f t="shared" si="162"/>
        <v/>
      </c>
      <c r="Q300" t="s">
        <v>595</v>
      </c>
      <c r="R300" t="s">
        <v>25</v>
      </c>
      <c r="S300" t="s">
        <v>242</v>
      </c>
      <c r="U300" t="str">
        <f t="shared" si="147"/>
        <v/>
      </c>
      <c r="V300" s="13"/>
    </row>
    <row r="301" spans="1:22" ht="13.2" customHeight="1" x14ac:dyDescent="0.3">
      <c r="A301" s="28"/>
      <c r="B301" s="28"/>
      <c r="C301" s="28"/>
      <c r="D301" s="28"/>
      <c r="E301" s="28"/>
      <c r="F301" s="28"/>
      <c r="G301" s="37"/>
      <c r="H301" s="28"/>
      <c r="I301" s="28"/>
      <c r="J301" s="28"/>
      <c r="K301" s="28"/>
      <c r="L301" s="28"/>
      <c r="M301" s="28"/>
      <c r="N301" s="28"/>
      <c r="O301" s="29"/>
      <c r="P301" t="str">
        <f t="shared" si="162"/>
        <v/>
      </c>
      <c r="Q301" t="s">
        <v>595</v>
      </c>
      <c r="R301" t="s">
        <v>32</v>
      </c>
      <c r="S301" t="s">
        <v>242</v>
      </c>
      <c r="U301" t="str">
        <f t="shared" si="150"/>
        <v/>
      </c>
      <c r="V301" s="13"/>
    </row>
    <row r="302" spans="1:22" ht="13.2" customHeight="1" x14ac:dyDescent="0.3">
      <c r="A302" s="28"/>
      <c r="B302" s="28"/>
      <c r="C302" s="28"/>
      <c r="D302" s="28"/>
      <c r="E302" s="28"/>
      <c r="F302" s="28"/>
      <c r="G302" s="37"/>
      <c r="H302" s="28"/>
      <c r="I302" s="28"/>
      <c r="J302" s="28"/>
      <c r="K302" s="28"/>
      <c r="L302" s="28"/>
      <c r="M302" s="28"/>
      <c r="N302" s="28"/>
      <c r="O302" s="29"/>
      <c r="P302" t="str">
        <f>IF(D$73="","",D$73)</f>
        <v/>
      </c>
      <c r="Q302" t="s">
        <v>596</v>
      </c>
      <c r="R302" t="s">
        <v>25</v>
      </c>
      <c r="S302" t="s">
        <v>245</v>
      </c>
      <c r="U302" t="str">
        <f t="shared" si="147"/>
        <v/>
      </c>
      <c r="V302" s="13" t="str">
        <f t="shared" ref="V302" si="163">IF(OR($N$15="Int.",ISBLANK($N$15)),"",IF(AND(U303="NO*",U305="NO*"),"Case 0",IF(U302="VALID",IF(U304="VALID",IF(U303="YES",IF(U305="YES","Case 1","Case 2"),IF(U305="YES","Case 3","Case 4")),IF(U303="YES",IF(U305="YES","Case 5","Case 6"),IF(U305="YES","Case 7","Case 8"))),IF(U304="VALID",IF(U303="YES",IF(U305="YES","Case 9","Case 10"),IF(U305="YES","Case 11","Case 12")),IF(U303="YES",IF(U305="YES","Case 13","Case 14"),IF(U305="YES","Case 15","Case 16"))))))</f>
        <v/>
      </c>
    </row>
    <row r="303" spans="1:22" ht="13.2" customHeight="1" x14ac:dyDescent="0.3">
      <c r="A303" s="28"/>
      <c r="B303" s="28"/>
      <c r="C303" s="28"/>
      <c r="D303" s="28"/>
      <c r="E303" s="28"/>
      <c r="F303" s="28"/>
      <c r="G303" s="37"/>
      <c r="H303" s="28"/>
      <c r="I303" s="28"/>
      <c r="J303" s="28"/>
      <c r="K303" s="28"/>
      <c r="L303" s="28"/>
      <c r="M303" s="28"/>
      <c r="N303" s="28"/>
      <c r="O303" s="29"/>
      <c r="P303" t="str">
        <f t="shared" ref="P303:P305" si="164">IF(D$73="","",D$73)</f>
        <v/>
      </c>
      <c r="Q303" t="s">
        <v>596</v>
      </c>
      <c r="R303" t="s">
        <v>32</v>
      </c>
      <c r="S303" t="s">
        <v>245</v>
      </c>
      <c r="U303" t="str">
        <f t="shared" si="150"/>
        <v/>
      </c>
      <c r="V303" s="13"/>
    </row>
    <row r="304" spans="1:22" ht="13.2" customHeight="1" x14ac:dyDescent="0.3">
      <c r="A304" s="28"/>
      <c r="B304" s="28"/>
      <c r="C304" s="28"/>
      <c r="D304" s="28"/>
      <c r="E304" s="28"/>
      <c r="F304" s="28"/>
      <c r="G304" s="37"/>
      <c r="H304" s="28"/>
      <c r="I304" s="28"/>
      <c r="J304" s="28"/>
      <c r="K304" s="28"/>
      <c r="L304" s="28"/>
      <c r="M304" s="28"/>
      <c r="N304" s="28"/>
      <c r="O304" s="29"/>
      <c r="P304" t="str">
        <f t="shared" si="164"/>
        <v/>
      </c>
      <c r="Q304" t="s">
        <v>597</v>
      </c>
      <c r="R304" t="s">
        <v>25</v>
      </c>
      <c r="S304" t="s">
        <v>245</v>
      </c>
      <c r="U304" t="str">
        <f t="shared" si="147"/>
        <v/>
      </c>
      <c r="V304" s="13"/>
    </row>
    <row r="305" spans="1:22" ht="13.2" customHeight="1" x14ac:dyDescent="0.3">
      <c r="A305" s="28"/>
      <c r="B305" s="28"/>
      <c r="C305" s="28"/>
      <c r="D305" s="28"/>
      <c r="E305" s="28"/>
      <c r="F305" s="28"/>
      <c r="G305" s="37"/>
      <c r="H305" s="28"/>
      <c r="I305" s="28"/>
      <c r="J305" s="28"/>
      <c r="K305" s="28"/>
      <c r="L305" s="28"/>
      <c r="M305" s="28"/>
      <c r="N305" s="28"/>
      <c r="O305" s="29"/>
      <c r="P305" t="str">
        <f t="shared" si="164"/>
        <v/>
      </c>
      <c r="Q305" t="s">
        <v>597</v>
      </c>
      <c r="R305" t="s">
        <v>32</v>
      </c>
      <c r="S305" t="s">
        <v>245</v>
      </c>
      <c r="U305" t="str">
        <f t="shared" si="150"/>
        <v/>
      </c>
      <c r="V305" s="13"/>
    </row>
    <row r="306" spans="1:22" ht="13.2" customHeight="1" x14ac:dyDescent="0.3">
      <c r="A306" s="28"/>
      <c r="B306" s="28"/>
      <c r="C306" s="28"/>
      <c r="D306" s="28"/>
      <c r="E306" s="28"/>
      <c r="F306" s="28"/>
      <c r="G306" s="37"/>
      <c r="H306" s="28"/>
      <c r="I306" s="28"/>
      <c r="J306" s="28"/>
      <c r="K306" s="28"/>
      <c r="L306" s="28"/>
      <c r="M306" s="28"/>
      <c r="N306" s="28"/>
      <c r="O306" s="29"/>
      <c r="P306" t="str">
        <f>IF(D$74="","",D$74)</f>
        <v/>
      </c>
      <c r="Q306" t="s">
        <v>598</v>
      </c>
      <c r="R306" t="s">
        <v>25</v>
      </c>
      <c r="S306" t="s">
        <v>247</v>
      </c>
      <c r="U306" t="str">
        <f t="shared" si="147"/>
        <v/>
      </c>
      <c r="V306" s="13" t="str">
        <f t="shared" ref="V306" si="165">IF(OR($N$15="Int.",ISBLANK($N$15)),"",IF(AND(U307="NO*",U309="NO*"),"Case 0",IF(U306="VALID",IF(U308="VALID",IF(U307="YES",IF(U309="YES","Case 1","Case 2"),IF(U309="YES","Case 3","Case 4")),IF(U307="YES",IF(U309="YES","Case 5","Case 6"),IF(U309="YES","Case 7","Case 8"))),IF(U308="VALID",IF(U307="YES",IF(U309="YES","Case 9","Case 10"),IF(U309="YES","Case 11","Case 12")),IF(U307="YES",IF(U309="YES","Case 13","Case 14"),IF(U309="YES","Case 15","Case 16"))))))</f>
        <v/>
      </c>
    </row>
    <row r="307" spans="1:22" ht="13.2" customHeight="1" x14ac:dyDescent="0.3">
      <c r="A307" s="28"/>
      <c r="B307" s="28"/>
      <c r="C307" s="28"/>
      <c r="D307" s="28"/>
      <c r="E307" s="28"/>
      <c r="F307" s="28"/>
      <c r="G307" s="37"/>
      <c r="H307" s="28"/>
      <c r="I307" s="28"/>
      <c r="J307" s="28"/>
      <c r="K307" s="28"/>
      <c r="L307" s="28"/>
      <c r="M307" s="28"/>
      <c r="N307" s="28"/>
      <c r="O307" s="29"/>
      <c r="P307" t="str">
        <f t="shared" ref="P307:P309" si="166">IF(D$74="","",D$74)</f>
        <v/>
      </c>
      <c r="Q307" t="s">
        <v>598</v>
      </c>
      <c r="R307" t="s">
        <v>32</v>
      </c>
      <c r="S307" t="s">
        <v>247</v>
      </c>
      <c r="U307" t="str">
        <f t="shared" si="150"/>
        <v/>
      </c>
      <c r="V307" s="13"/>
    </row>
    <row r="308" spans="1:22" ht="13.2" customHeight="1" x14ac:dyDescent="0.3">
      <c r="A308" s="28"/>
      <c r="B308" s="28"/>
      <c r="C308" s="28"/>
      <c r="D308" s="28"/>
      <c r="E308" s="28"/>
      <c r="F308" s="28"/>
      <c r="G308" s="37"/>
      <c r="H308" s="28"/>
      <c r="I308" s="28"/>
      <c r="J308" s="28"/>
      <c r="K308" s="28"/>
      <c r="L308" s="28"/>
      <c r="M308" s="28"/>
      <c r="N308" s="28"/>
      <c r="O308" s="29"/>
      <c r="P308" t="str">
        <f t="shared" si="166"/>
        <v/>
      </c>
      <c r="Q308" t="s">
        <v>599</v>
      </c>
      <c r="R308" t="s">
        <v>25</v>
      </c>
      <c r="S308" t="s">
        <v>247</v>
      </c>
      <c r="U308" t="str">
        <f t="shared" si="147"/>
        <v/>
      </c>
      <c r="V308" s="13"/>
    </row>
    <row r="309" spans="1:22" ht="13.2" customHeight="1" x14ac:dyDescent="0.3">
      <c r="A309" s="28"/>
      <c r="B309" s="28"/>
      <c r="C309" s="28"/>
      <c r="D309" s="28"/>
      <c r="E309" s="28"/>
      <c r="F309" s="28"/>
      <c r="G309" s="37"/>
      <c r="H309" s="28"/>
      <c r="I309" s="28"/>
      <c r="J309" s="28"/>
      <c r="K309" s="28"/>
      <c r="L309" s="28"/>
      <c r="M309" s="28"/>
      <c r="N309" s="28"/>
      <c r="O309" s="29"/>
      <c r="P309" t="str">
        <f t="shared" si="166"/>
        <v/>
      </c>
      <c r="Q309" t="s">
        <v>599</v>
      </c>
      <c r="R309" t="s">
        <v>32</v>
      </c>
      <c r="S309" t="s">
        <v>247</v>
      </c>
      <c r="U309" t="str">
        <f t="shared" si="150"/>
        <v/>
      </c>
      <c r="V309" s="13"/>
    </row>
    <row r="310" spans="1:22" ht="13.2" customHeight="1" x14ac:dyDescent="0.3">
      <c r="A310" s="28"/>
      <c r="B310" s="28"/>
      <c r="C310" s="28"/>
      <c r="D310" s="28"/>
      <c r="E310" s="28"/>
      <c r="F310" s="28"/>
      <c r="G310" s="37"/>
      <c r="H310" s="28"/>
      <c r="I310" s="28"/>
      <c r="J310" s="28"/>
      <c r="K310" s="28"/>
      <c r="L310" s="28"/>
      <c r="M310" s="28"/>
      <c r="N310" s="28"/>
      <c r="O310" s="29"/>
      <c r="P310" t="str">
        <f>IF(D$75="","",D$75)</f>
        <v/>
      </c>
      <c r="Q310" t="s">
        <v>600</v>
      </c>
      <c r="R310" t="s">
        <v>25</v>
      </c>
      <c r="S310" t="s">
        <v>250</v>
      </c>
      <c r="U310" t="str">
        <f t="shared" si="147"/>
        <v/>
      </c>
      <c r="V310" s="13" t="str">
        <f t="shared" ref="V310" si="167">IF(OR($N$15="Int.",ISBLANK($N$15)),"",IF(AND(U311="NO*",U313="NO*"),"Case 0",IF(U310="VALID",IF(U312="VALID",IF(U311="YES",IF(U313="YES","Case 1","Case 2"),IF(U313="YES","Case 3","Case 4")),IF(U311="YES",IF(U313="YES","Case 5","Case 6"),IF(U313="YES","Case 7","Case 8"))),IF(U312="VALID",IF(U311="YES",IF(U313="YES","Case 9","Case 10"),IF(U313="YES","Case 11","Case 12")),IF(U311="YES",IF(U313="YES","Case 13","Case 14"),IF(U313="YES","Case 15","Case 16"))))))</f>
        <v/>
      </c>
    </row>
    <row r="311" spans="1:22" ht="13.2" customHeight="1" x14ac:dyDescent="0.3">
      <c r="A311" s="28"/>
      <c r="B311" s="28"/>
      <c r="C311" s="28"/>
      <c r="D311" s="28"/>
      <c r="E311" s="28"/>
      <c r="F311" s="28"/>
      <c r="G311" s="37"/>
      <c r="H311" s="28"/>
      <c r="I311" s="28"/>
      <c r="J311" s="28"/>
      <c r="K311" s="28"/>
      <c r="L311" s="28"/>
      <c r="M311" s="28"/>
      <c r="N311" s="28"/>
      <c r="O311" s="29"/>
      <c r="P311" t="str">
        <f t="shared" ref="P311:P313" si="168">IF(D$75="","",D$75)</f>
        <v/>
      </c>
      <c r="Q311" t="s">
        <v>600</v>
      </c>
      <c r="R311" t="s">
        <v>32</v>
      </c>
      <c r="S311" t="s">
        <v>250</v>
      </c>
      <c r="U311" t="str">
        <f t="shared" si="150"/>
        <v/>
      </c>
      <c r="V311" s="13"/>
    </row>
    <row r="312" spans="1:22" ht="13.2" customHeight="1" x14ac:dyDescent="0.3">
      <c r="A312" s="28"/>
      <c r="B312" s="28"/>
      <c r="C312" s="28"/>
      <c r="D312" s="28"/>
      <c r="E312" s="28"/>
      <c r="F312" s="28"/>
      <c r="G312" s="37"/>
      <c r="H312" s="28"/>
      <c r="I312" s="28"/>
      <c r="J312" s="28"/>
      <c r="K312" s="28"/>
      <c r="L312" s="28"/>
      <c r="M312" s="28"/>
      <c r="N312" s="28"/>
      <c r="O312" s="29"/>
      <c r="P312" t="str">
        <f t="shared" si="168"/>
        <v/>
      </c>
      <c r="Q312" t="s">
        <v>601</v>
      </c>
      <c r="R312" t="s">
        <v>25</v>
      </c>
      <c r="S312" t="s">
        <v>250</v>
      </c>
      <c r="U312" t="str">
        <f t="shared" si="147"/>
        <v/>
      </c>
      <c r="V312" s="13"/>
    </row>
    <row r="313" spans="1:22" ht="13.2" customHeight="1" x14ac:dyDescent="0.3">
      <c r="A313" s="28"/>
      <c r="B313" s="28"/>
      <c r="C313" s="28"/>
      <c r="D313" s="28"/>
      <c r="E313" s="28"/>
      <c r="F313" s="28"/>
      <c r="G313" s="37"/>
      <c r="H313" s="28"/>
      <c r="I313" s="28"/>
      <c r="J313" s="28"/>
      <c r="K313" s="28"/>
      <c r="L313" s="28"/>
      <c r="M313" s="28"/>
      <c r="N313" s="28"/>
      <c r="O313" s="29"/>
      <c r="P313" t="str">
        <f t="shared" si="168"/>
        <v/>
      </c>
      <c r="Q313" t="s">
        <v>601</v>
      </c>
      <c r="R313" t="s">
        <v>32</v>
      </c>
      <c r="S313" t="s">
        <v>250</v>
      </c>
      <c r="U313" t="str">
        <f t="shared" si="150"/>
        <v/>
      </c>
      <c r="V313" s="13"/>
    </row>
    <row r="314" spans="1:22" ht="13.2" customHeight="1" x14ac:dyDescent="0.3">
      <c r="A314" s="28"/>
      <c r="B314" s="28"/>
      <c r="C314" s="28"/>
      <c r="D314" s="28"/>
      <c r="E314" s="28"/>
      <c r="F314" s="28"/>
      <c r="G314" s="37"/>
      <c r="H314" s="28"/>
      <c r="I314" s="28"/>
      <c r="J314" s="28"/>
      <c r="K314" s="28"/>
      <c r="L314" s="28"/>
      <c r="M314" s="28"/>
      <c r="N314" s="28"/>
      <c r="O314" s="29"/>
      <c r="P314" t="str">
        <f>IF(D$76="","",D$76)</f>
        <v/>
      </c>
      <c r="Q314" t="s">
        <v>602</v>
      </c>
      <c r="R314" t="s">
        <v>25</v>
      </c>
      <c r="S314" t="s">
        <v>252</v>
      </c>
      <c r="U314" t="str">
        <f t="shared" si="147"/>
        <v/>
      </c>
      <c r="V314" s="13" t="str">
        <f t="shared" ref="V314" si="169">IF(OR($N$15="Int.",ISBLANK($N$15)),"",IF(AND(U315="NO*",U317="NO*"),"Case 0",IF(U314="VALID",IF(U316="VALID",IF(U315="YES",IF(U317="YES","Case 1","Case 2"),IF(U317="YES","Case 3","Case 4")),IF(U315="YES",IF(U317="YES","Case 5","Case 6"),IF(U317="YES","Case 7","Case 8"))),IF(U316="VALID",IF(U315="YES",IF(U317="YES","Case 9","Case 10"),IF(U317="YES","Case 11","Case 12")),IF(U315="YES",IF(U317="YES","Case 13","Case 14"),IF(U317="YES","Case 15","Case 16"))))))</f>
        <v/>
      </c>
    </row>
    <row r="315" spans="1:22" ht="13.2" customHeight="1" x14ac:dyDescent="0.3">
      <c r="A315" s="28"/>
      <c r="B315" s="28"/>
      <c r="C315" s="28"/>
      <c r="D315" s="28"/>
      <c r="E315" s="28"/>
      <c r="F315" s="28"/>
      <c r="G315" s="37"/>
      <c r="H315" s="28"/>
      <c r="I315" s="28"/>
      <c r="J315" s="28"/>
      <c r="K315" s="28"/>
      <c r="L315" s="28"/>
      <c r="M315" s="28"/>
      <c r="N315" s="28"/>
      <c r="O315" s="29"/>
      <c r="P315" t="str">
        <f t="shared" ref="P315:P317" si="170">IF(D$76="","",D$76)</f>
        <v/>
      </c>
      <c r="Q315" t="s">
        <v>602</v>
      </c>
      <c r="R315" t="s">
        <v>32</v>
      </c>
      <c r="S315" t="s">
        <v>252</v>
      </c>
      <c r="U315" t="str">
        <f t="shared" si="150"/>
        <v/>
      </c>
      <c r="V315" s="13"/>
    </row>
    <row r="316" spans="1:22" ht="13.2" customHeight="1" x14ac:dyDescent="0.3">
      <c r="A316" s="28"/>
      <c r="B316" s="28"/>
      <c r="C316" s="28"/>
      <c r="D316" s="28"/>
      <c r="E316" s="28"/>
      <c r="F316" s="28"/>
      <c r="G316" s="37"/>
      <c r="H316" s="28"/>
      <c r="I316" s="28"/>
      <c r="J316" s="28"/>
      <c r="K316" s="28"/>
      <c r="L316" s="28"/>
      <c r="M316" s="28"/>
      <c r="N316" s="28"/>
      <c r="O316" s="29"/>
      <c r="P316" t="str">
        <f t="shared" si="170"/>
        <v/>
      </c>
      <c r="Q316" t="s">
        <v>603</v>
      </c>
      <c r="R316" t="s">
        <v>25</v>
      </c>
      <c r="S316" t="s">
        <v>252</v>
      </c>
      <c r="U316" t="str">
        <f t="shared" si="147"/>
        <v/>
      </c>
      <c r="V316" s="13"/>
    </row>
    <row r="317" spans="1:22" ht="13.2" customHeight="1" x14ac:dyDescent="0.3">
      <c r="A317" s="28"/>
      <c r="B317" s="28"/>
      <c r="C317" s="28"/>
      <c r="D317" s="28"/>
      <c r="E317" s="28"/>
      <c r="F317" s="28"/>
      <c r="G317" s="37"/>
      <c r="H317" s="28"/>
      <c r="I317" s="28"/>
      <c r="J317" s="28"/>
      <c r="K317" s="28"/>
      <c r="L317" s="28"/>
      <c r="M317" s="28"/>
      <c r="N317" s="28"/>
      <c r="O317" s="29"/>
      <c r="P317" t="str">
        <f t="shared" si="170"/>
        <v/>
      </c>
      <c r="Q317" t="s">
        <v>603</v>
      </c>
      <c r="R317" t="s">
        <v>32</v>
      </c>
      <c r="S317" t="s">
        <v>252</v>
      </c>
      <c r="U317" t="str">
        <f t="shared" si="150"/>
        <v/>
      </c>
      <c r="V317" s="13"/>
    </row>
    <row r="318" spans="1:22" ht="13.2" customHeight="1" x14ac:dyDescent="0.3">
      <c r="A318" s="28"/>
      <c r="B318" s="28"/>
      <c r="C318" s="28"/>
      <c r="D318" s="28"/>
      <c r="E318" s="28"/>
      <c r="F318" s="28"/>
      <c r="G318" s="37"/>
      <c r="H318" s="28"/>
      <c r="I318" s="28"/>
      <c r="J318" s="28"/>
      <c r="K318" s="28"/>
      <c r="L318" s="28"/>
      <c r="M318" s="28"/>
      <c r="N318" s="28"/>
      <c r="O318" s="29"/>
      <c r="P318" t="str">
        <f>IF(D$77="","",D$77)</f>
        <v/>
      </c>
      <c r="Q318" t="s">
        <v>604</v>
      </c>
      <c r="R318" t="s">
        <v>25</v>
      </c>
      <c r="S318" t="s">
        <v>255</v>
      </c>
      <c r="U318" t="str">
        <f t="shared" si="147"/>
        <v/>
      </c>
      <c r="V318" s="13" t="str">
        <f t="shared" ref="V318" si="171">IF(OR($N$15="Int.",ISBLANK($N$15)),"",IF(AND(U319="NO*",U321="NO*"),"Case 0",IF(U318="VALID",IF(U320="VALID",IF(U319="YES",IF(U321="YES","Case 1","Case 2"),IF(U321="YES","Case 3","Case 4")),IF(U319="YES",IF(U321="YES","Case 5","Case 6"),IF(U321="YES","Case 7","Case 8"))),IF(U320="VALID",IF(U319="YES",IF(U321="YES","Case 9","Case 10"),IF(U321="YES","Case 11","Case 12")),IF(U319="YES",IF(U321="YES","Case 13","Case 14"),IF(U321="YES","Case 15","Case 16"))))))</f>
        <v/>
      </c>
    </row>
    <row r="319" spans="1:22" ht="13.2" customHeight="1" x14ac:dyDescent="0.3">
      <c r="A319" s="28"/>
      <c r="B319" s="28"/>
      <c r="C319" s="28"/>
      <c r="D319" s="28"/>
      <c r="E319" s="28"/>
      <c r="F319" s="28"/>
      <c r="G319" s="37"/>
      <c r="H319" s="28"/>
      <c r="I319" s="28"/>
      <c r="J319" s="28"/>
      <c r="K319" s="28"/>
      <c r="L319" s="28"/>
      <c r="M319" s="28"/>
      <c r="N319" s="28"/>
      <c r="O319" s="29"/>
      <c r="P319" t="str">
        <f t="shared" ref="P319:P321" si="172">IF(D$77="","",D$77)</f>
        <v/>
      </c>
      <c r="Q319" t="s">
        <v>604</v>
      </c>
      <c r="R319" t="s">
        <v>32</v>
      </c>
      <c r="S319" t="s">
        <v>255</v>
      </c>
      <c r="U319" t="str">
        <f t="shared" si="150"/>
        <v/>
      </c>
      <c r="V319" s="13"/>
    </row>
    <row r="320" spans="1:22" ht="13.2" customHeight="1" x14ac:dyDescent="0.3">
      <c r="A320" s="28"/>
      <c r="B320" s="28"/>
      <c r="C320" s="28"/>
      <c r="D320" s="28"/>
      <c r="E320" s="28"/>
      <c r="F320" s="28"/>
      <c r="G320" s="37"/>
      <c r="H320" s="28"/>
      <c r="I320" s="28"/>
      <c r="J320" s="28"/>
      <c r="K320" s="28"/>
      <c r="L320" s="28"/>
      <c r="M320" s="28"/>
      <c r="N320" s="28"/>
      <c r="O320" s="29"/>
      <c r="P320" t="str">
        <f t="shared" si="172"/>
        <v/>
      </c>
      <c r="Q320" t="s">
        <v>605</v>
      </c>
      <c r="R320" t="s">
        <v>25</v>
      </c>
      <c r="S320" t="s">
        <v>255</v>
      </c>
      <c r="U320" t="str">
        <f t="shared" si="147"/>
        <v/>
      </c>
      <c r="V320" s="13"/>
    </row>
    <row r="321" spans="1:22" ht="13.2" customHeight="1" x14ac:dyDescent="0.3">
      <c r="A321" s="28"/>
      <c r="B321" s="28"/>
      <c r="C321" s="28"/>
      <c r="D321" s="28"/>
      <c r="E321" s="28"/>
      <c r="F321" s="28"/>
      <c r="G321" s="37"/>
      <c r="H321" s="28"/>
      <c r="I321" s="28"/>
      <c r="J321" s="28"/>
      <c r="K321" s="28"/>
      <c r="L321" s="28"/>
      <c r="M321" s="28"/>
      <c r="N321" s="28"/>
      <c r="O321" s="29"/>
      <c r="P321" t="str">
        <f t="shared" si="172"/>
        <v/>
      </c>
      <c r="Q321" t="s">
        <v>605</v>
      </c>
      <c r="R321" t="s">
        <v>32</v>
      </c>
      <c r="S321" t="s">
        <v>255</v>
      </c>
      <c r="U321" t="str">
        <f t="shared" si="150"/>
        <v/>
      </c>
      <c r="V321" s="13"/>
    </row>
    <row r="322" spans="1:22" ht="13.2" customHeight="1" x14ac:dyDescent="0.3">
      <c r="A322" s="28"/>
      <c r="B322" s="28"/>
      <c r="C322" s="28"/>
      <c r="D322" s="28"/>
      <c r="E322" s="28"/>
      <c r="F322" s="28"/>
      <c r="G322" s="37"/>
      <c r="H322" s="28"/>
      <c r="I322" s="28"/>
      <c r="J322" s="28"/>
      <c r="K322" s="28"/>
      <c r="L322" s="28"/>
      <c r="M322" s="28"/>
      <c r="N322" s="28"/>
      <c r="O322" s="29"/>
      <c r="P322" t="str">
        <f>IF(D$78="","",D$78)</f>
        <v/>
      </c>
      <c r="Q322" t="s">
        <v>606</v>
      </c>
      <c r="R322" t="s">
        <v>25</v>
      </c>
      <c r="S322" t="s">
        <v>257</v>
      </c>
      <c r="U322" t="str">
        <f t="shared" si="147"/>
        <v/>
      </c>
      <c r="V322" s="13" t="str">
        <f t="shared" ref="V322" si="173">IF(OR($N$15="Int.",ISBLANK($N$15)),"",IF(AND(U323="NO*",U325="NO*"),"Case 0",IF(U322="VALID",IF(U324="VALID",IF(U323="YES",IF(U325="YES","Case 1","Case 2"),IF(U325="YES","Case 3","Case 4")),IF(U323="YES",IF(U325="YES","Case 5","Case 6"),IF(U325="YES","Case 7","Case 8"))),IF(U324="VALID",IF(U323="YES",IF(U325="YES","Case 9","Case 10"),IF(U325="YES","Case 11","Case 12")),IF(U323="YES",IF(U325="YES","Case 13","Case 14"),IF(U325="YES","Case 15","Case 16"))))))</f>
        <v/>
      </c>
    </row>
    <row r="323" spans="1:22" ht="13.2" customHeight="1" x14ac:dyDescent="0.3">
      <c r="A323" s="28"/>
      <c r="B323" s="28"/>
      <c r="C323" s="28"/>
      <c r="D323" s="28"/>
      <c r="E323" s="28"/>
      <c r="F323" s="28"/>
      <c r="G323" s="37"/>
      <c r="H323" s="28"/>
      <c r="I323" s="28"/>
      <c r="J323" s="28"/>
      <c r="K323" s="28"/>
      <c r="L323" s="28"/>
      <c r="M323" s="28"/>
      <c r="N323" s="28"/>
      <c r="O323" s="29"/>
      <c r="P323" t="str">
        <f t="shared" ref="P323:P325" si="174">IF(D$78="","",D$78)</f>
        <v/>
      </c>
      <c r="Q323" t="s">
        <v>606</v>
      </c>
      <c r="R323" t="s">
        <v>32</v>
      </c>
      <c r="S323" t="s">
        <v>257</v>
      </c>
      <c r="U323" t="str">
        <f t="shared" si="150"/>
        <v/>
      </c>
      <c r="V323" s="13"/>
    </row>
    <row r="324" spans="1:22" ht="13.2" customHeight="1" x14ac:dyDescent="0.3">
      <c r="A324" s="28"/>
      <c r="B324" s="28"/>
      <c r="C324" s="28"/>
      <c r="D324" s="28"/>
      <c r="E324" s="28"/>
      <c r="F324" s="28"/>
      <c r="G324" s="37"/>
      <c r="H324" s="28"/>
      <c r="I324" s="28"/>
      <c r="J324" s="28"/>
      <c r="K324" s="28"/>
      <c r="L324" s="28"/>
      <c r="M324" s="28"/>
      <c r="N324" s="28"/>
      <c r="O324" s="29"/>
      <c r="P324" t="str">
        <f t="shared" si="174"/>
        <v/>
      </c>
      <c r="Q324" t="s">
        <v>607</v>
      </c>
      <c r="R324" t="s">
        <v>25</v>
      </c>
      <c r="S324" t="s">
        <v>257</v>
      </c>
      <c r="U324" t="str">
        <f t="shared" si="147"/>
        <v/>
      </c>
      <c r="V324" s="13"/>
    </row>
    <row r="325" spans="1:22" ht="13.2" customHeight="1" x14ac:dyDescent="0.3">
      <c r="A325" s="28"/>
      <c r="B325" s="28"/>
      <c r="C325" s="28"/>
      <c r="D325" s="28"/>
      <c r="E325" s="28"/>
      <c r="F325" s="28"/>
      <c r="G325" s="37"/>
      <c r="H325" s="28"/>
      <c r="I325" s="28"/>
      <c r="J325" s="28"/>
      <c r="K325" s="28"/>
      <c r="L325" s="28"/>
      <c r="M325" s="28"/>
      <c r="N325" s="28"/>
      <c r="O325" s="29"/>
      <c r="P325" t="str">
        <f t="shared" si="174"/>
        <v/>
      </c>
      <c r="Q325" t="s">
        <v>607</v>
      </c>
      <c r="R325" t="s">
        <v>32</v>
      </c>
      <c r="S325" t="s">
        <v>257</v>
      </c>
      <c r="U325" t="str">
        <f t="shared" si="150"/>
        <v/>
      </c>
      <c r="V325" s="13"/>
    </row>
    <row r="326" spans="1:22" ht="13.2" customHeight="1" x14ac:dyDescent="0.3">
      <c r="A326" s="28"/>
      <c r="B326" s="28"/>
      <c r="C326" s="28"/>
      <c r="D326" s="28"/>
      <c r="E326" s="28"/>
      <c r="F326" s="28"/>
      <c r="G326" s="37"/>
      <c r="H326" s="28"/>
      <c r="I326" s="28"/>
      <c r="J326" s="28"/>
      <c r="K326" s="28"/>
      <c r="L326" s="28"/>
      <c r="M326" s="28"/>
      <c r="N326" s="28"/>
      <c r="O326" s="29"/>
      <c r="P326" t="str">
        <f>IF(D$79="","",D$79)</f>
        <v/>
      </c>
      <c r="Q326" t="s">
        <v>608</v>
      </c>
      <c r="R326" t="s">
        <v>25</v>
      </c>
      <c r="S326" t="s">
        <v>260</v>
      </c>
      <c r="U326" t="str">
        <f t="shared" si="147"/>
        <v/>
      </c>
      <c r="V326" s="13" t="str">
        <f t="shared" ref="V326" si="175">IF(OR($N$15="Int.",ISBLANK($N$15)),"",IF(AND(U327="NO*",U329="NO*"),"Case 0",IF(U326="VALID",IF(U328="VALID",IF(U327="YES",IF(U329="YES","Case 1","Case 2"),IF(U329="YES","Case 3","Case 4")),IF(U327="YES",IF(U329="YES","Case 5","Case 6"),IF(U329="YES","Case 7","Case 8"))),IF(U328="VALID",IF(U327="YES",IF(U329="YES","Case 9","Case 10"),IF(U329="YES","Case 11","Case 12")),IF(U327="YES",IF(U329="YES","Case 13","Case 14"),IF(U329="YES","Case 15","Case 16"))))))</f>
        <v/>
      </c>
    </row>
    <row r="327" spans="1:22" ht="13.2" customHeight="1" x14ac:dyDescent="0.3">
      <c r="A327" s="28"/>
      <c r="B327" s="28"/>
      <c r="C327" s="28"/>
      <c r="D327" s="28"/>
      <c r="E327" s="28"/>
      <c r="F327" s="28"/>
      <c r="G327" s="37"/>
      <c r="H327" s="28"/>
      <c r="I327" s="28"/>
      <c r="J327" s="28"/>
      <c r="K327" s="28"/>
      <c r="L327" s="28"/>
      <c r="M327" s="28"/>
      <c r="N327" s="28"/>
      <c r="O327" s="29"/>
      <c r="P327" t="str">
        <f t="shared" ref="P327:P329" si="176">IF(D$79="","",D$79)</f>
        <v/>
      </c>
      <c r="Q327" t="s">
        <v>608</v>
      </c>
      <c r="R327" t="s">
        <v>32</v>
      </c>
      <c r="S327" t="s">
        <v>260</v>
      </c>
      <c r="U327" t="str">
        <f t="shared" si="150"/>
        <v/>
      </c>
      <c r="V327" s="13"/>
    </row>
    <row r="328" spans="1:22" ht="13.2" customHeight="1" x14ac:dyDescent="0.3">
      <c r="A328" s="28"/>
      <c r="B328" s="28"/>
      <c r="C328" s="28"/>
      <c r="D328" s="28"/>
      <c r="E328" s="28"/>
      <c r="F328" s="28"/>
      <c r="G328" s="37"/>
      <c r="H328" s="28"/>
      <c r="I328" s="28"/>
      <c r="J328" s="28"/>
      <c r="K328" s="28"/>
      <c r="L328" s="28"/>
      <c r="M328" s="28"/>
      <c r="N328" s="28"/>
      <c r="O328" s="29"/>
      <c r="P328" t="str">
        <f t="shared" si="176"/>
        <v/>
      </c>
      <c r="Q328" t="s">
        <v>609</v>
      </c>
      <c r="R328" t="s">
        <v>25</v>
      </c>
      <c r="S328" t="s">
        <v>260</v>
      </c>
      <c r="U328" t="str">
        <f t="shared" si="147"/>
        <v/>
      </c>
      <c r="V328" s="13"/>
    </row>
    <row r="329" spans="1:22" ht="13.2" customHeight="1" x14ac:dyDescent="0.3">
      <c r="A329" s="28"/>
      <c r="B329" s="28"/>
      <c r="C329" s="28"/>
      <c r="D329" s="28"/>
      <c r="E329" s="28"/>
      <c r="F329" s="28"/>
      <c r="G329" s="37"/>
      <c r="H329" s="28"/>
      <c r="I329" s="28"/>
      <c r="J329" s="28"/>
      <c r="K329" s="28"/>
      <c r="L329" s="28"/>
      <c r="M329" s="28"/>
      <c r="N329" s="28"/>
      <c r="O329" s="29"/>
      <c r="P329" t="str">
        <f t="shared" si="176"/>
        <v/>
      </c>
      <c r="Q329" t="s">
        <v>609</v>
      </c>
      <c r="R329" t="s">
        <v>32</v>
      </c>
      <c r="S329" t="s">
        <v>260</v>
      </c>
      <c r="U329" t="str">
        <f t="shared" si="150"/>
        <v/>
      </c>
      <c r="V329" s="13"/>
    </row>
    <row r="330" spans="1:22" ht="13.2" customHeight="1" x14ac:dyDescent="0.3">
      <c r="A330" s="28"/>
      <c r="B330" s="28"/>
      <c r="C330" s="28"/>
      <c r="D330" s="28"/>
      <c r="E330" s="28"/>
      <c r="F330" s="28"/>
      <c r="G330" s="37"/>
      <c r="H330" s="28"/>
      <c r="I330" s="28"/>
      <c r="J330" s="28"/>
      <c r="K330" s="28"/>
      <c r="L330" s="28"/>
      <c r="M330" s="28"/>
      <c r="N330" s="28"/>
      <c r="O330" s="29"/>
      <c r="P330" t="str">
        <f>IF(D$80="","",D$80)</f>
        <v/>
      </c>
      <c r="Q330" t="s">
        <v>610</v>
      </c>
      <c r="R330" t="s">
        <v>25</v>
      </c>
      <c r="S330" t="s">
        <v>262</v>
      </c>
      <c r="U330" t="str">
        <f t="shared" si="147"/>
        <v/>
      </c>
      <c r="V330" s="13" t="str">
        <f t="shared" ref="V330" si="177">IF(OR($N$15="Int.",ISBLANK($N$15)),"",IF(AND(U331="NO*",U333="NO*"),"Case 0",IF(U330="VALID",IF(U332="VALID",IF(U331="YES",IF(U333="YES","Case 1","Case 2"),IF(U333="YES","Case 3","Case 4")),IF(U331="YES",IF(U333="YES","Case 5","Case 6"),IF(U333="YES","Case 7","Case 8"))),IF(U332="VALID",IF(U331="YES",IF(U333="YES","Case 9","Case 10"),IF(U333="YES","Case 11","Case 12")),IF(U331="YES",IF(U333="YES","Case 13","Case 14"),IF(U333="YES","Case 15","Case 16"))))))</f>
        <v/>
      </c>
    </row>
    <row r="331" spans="1:22" ht="13.2" customHeight="1" x14ac:dyDescent="0.3">
      <c r="A331" s="28"/>
      <c r="B331" s="28"/>
      <c r="C331" s="28"/>
      <c r="D331" s="28"/>
      <c r="E331" s="28"/>
      <c r="F331" s="28"/>
      <c r="G331" s="37"/>
      <c r="H331" s="28"/>
      <c r="I331" s="28"/>
      <c r="J331" s="28"/>
      <c r="K331" s="28"/>
      <c r="L331" s="28"/>
      <c r="M331" s="28"/>
      <c r="N331" s="28"/>
      <c r="O331" s="29"/>
      <c r="P331" t="str">
        <f t="shared" ref="P331:P333" si="178">IF(D$80="","",D$80)</f>
        <v/>
      </c>
      <c r="Q331" t="s">
        <v>610</v>
      </c>
      <c r="R331" t="s">
        <v>32</v>
      </c>
      <c r="S331" t="s">
        <v>262</v>
      </c>
      <c r="U331" t="str">
        <f t="shared" si="150"/>
        <v/>
      </c>
      <c r="V331" s="13"/>
    </row>
    <row r="332" spans="1:22" ht="13.2" customHeight="1" x14ac:dyDescent="0.3">
      <c r="A332" s="28"/>
      <c r="B332" s="28"/>
      <c r="C332" s="28"/>
      <c r="D332" s="28"/>
      <c r="E332" s="28"/>
      <c r="F332" s="28"/>
      <c r="G332" s="37"/>
      <c r="H332" s="28"/>
      <c r="I332" s="28"/>
      <c r="J332" s="28"/>
      <c r="K332" s="28"/>
      <c r="L332" s="28"/>
      <c r="M332" s="28"/>
      <c r="N332" s="28"/>
      <c r="O332" s="29"/>
      <c r="P332" t="str">
        <f t="shared" si="178"/>
        <v/>
      </c>
      <c r="Q332" t="s">
        <v>611</v>
      </c>
      <c r="R332" t="s">
        <v>25</v>
      </c>
      <c r="S332" t="s">
        <v>262</v>
      </c>
      <c r="U332" t="str">
        <f t="shared" si="147"/>
        <v/>
      </c>
      <c r="V332" s="13"/>
    </row>
    <row r="333" spans="1:22" ht="13.2" customHeight="1" x14ac:dyDescent="0.3">
      <c r="A333" s="28"/>
      <c r="B333" s="28"/>
      <c r="C333" s="28"/>
      <c r="D333" s="28"/>
      <c r="E333" s="28"/>
      <c r="F333" s="28"/>
      <c r="G333" s="37"/>
      <c r="H333" s="28"/>
      <c r="I333" s="28"/>
      <c r="J333" s="28"/>
      <c r="K333" s="28"/>
      <c r="L333" s="28"/>
      <c r="M333" s="28"/>
      <c r="N333" s="28"/>
      <c r="O333" s="29"/>
      <c r="P333" t="str">
        <f t="shared" si="178"/>
        <v/>
      </c>
      <c r="Q333" t="s">
        <v>611</v>
      </c>
      <c r="R333" t="s">
        <v>32</v>
      </c>
      <c r="S333" t="s">
        <v>262</v>
      </c>
      <c r="U333" t="str">
        <f t="shared" si="150"/>
        <v/>
      </c>
      <c r="V333" s="13"/>
    </row>
    <row r="334" spans="1:22" ht="13.2" customHeight="1" x14ac:dyDescent="0.3">
      <c r="A334" s="28"/>
      <c r="B334" s="28"/>
      <c r="C334" s="28"/>
      <c r="D334" s="28"/>
      <c r="E334" s="28"/>
      <c r="F334" s="28"/>
      <c r="G334" s="37"/>
      <c r="H334" s="28"/>
      <c r="I334" s="28"/>
      <c r="J334" s="28"/>
      <c r="K334" s="28"/>
      <c r="L334" s="28"/>
      <c r="M334" s="28"/>
      <c r="N334" s="28"/>
      <c r="O334" s="29"/>
      <c r="P334" t="str">
        <f>IF(D$81="","",D$81)</f>
        <v/>
      </c>
      <c r="Q334" t="s">
        <v>612</v>
      </c>
      <c r="R334" t="s">
        <v>25</v>
      </c>
      <c r="S334" t="s">
        <v>265</v>
      </c>
      <c r="U334" t="str">
        <f t="shared" si="147"/>
        <v/>
      </c>
      <c r="V334" s="13" t="str">
        <f t="shared" ref="V334" si="179">IF(OR($N$15="Int.",ISBLANK($N$15)),"",IF(AND(U335="NO*",U337="NO*"),"Case 0",IF(U334="VALID",IF(U336="VALID",IF(U335="YES",IF(U337="YES","Case 1","Case 2"),IF(U337="YES","Case 3","Case 4")),IF(U335="YES",IF(U337="YES","Case 5","Case 6"),IF(U337="YES","Case 7","Case 8"))),IF(U336="VALID",IF(U335="YES",IF(U337="YES","Case 9","Case 10"),IF(U337="YES","Case 11","Case 12")),IF(U335="YES",IF(U337="YES","Case 13","Case 14"),IF(U337="YES","Case 15","Case 16"))))))</f>
        <v/>
      </c>
    </row>
    <row r="335" spans="1:22" ht="13.2" customHeight="1" x14ac:dyDescent="0.3">
      <c r="A335" s="28"/>
      <c r="B335" s="28"/>
      <c r="C335" s="28"/>
      <c r="D335" s="28"/>
      <c r="E335" s="28"/>
      <c r="F335" s="28"/>
      <c r="G335" s="37"/>
      <c r="H335" s="28"/>
      <c r="I335" s="28"/>
      <c r="J335" s="28"/>
      <c r="K335" s="28"/>
      <c r="L335" s="28"/>
      <c r="M335" s="28"/>
      <c r="N335" s="28"/>
      <c r="O335" s="29"/>
      <c r="P335" t="str">
        <f t="shared" ref="P335:P337" si="180">IF(D$81="","",D$81)</f>
        <v/>
      </c>
      <c r="Q335" t="s">
        <v>612</v>
      </c>
      <c r="R335" t="s">
        <v>32</v>
      </c>
      <c r="S335" t="s">
        <v>265</v>
      </c>
      <c r="U335" t="str">
        <f t="shared" si="150"/>
        <v/>
      </c>
      <c r="V335" s="13"/>
    </row>
    <row r="336" spans="1:22" ht="13.2" customHeight="1" x14ac:dyDescent="0.3">
      <c r="A336" s="28"/>
      <c r="B336" s="28"/>
      <c r="C336" s="28"/>
      <c r="D336" s="28"/>
      <c r="E336" s="28"/>
      <c r="F336" s="28"/>
      <c r="G336" s="37"/>
      <c r="H336" s="28"/>
      <c r="I336" s="28"/>
      <c r="J336" s="28"/>
      <c r="K336" s="28"/>
      <c r="L336" s="28"/>
      <c r="M336" s="28"/>
      <c r="N336" s="28"/>
      <c r="O336" s="29"/>
      <c r="P336" t="str">
        <f t="shared" si="180"/>
        <v/>
      </c>
      <c r="Q336" t="s">
        <v>613</v>
      </c>
      <c r="R336" t="s">
        <v>25</v>
      </c>
      <c r="S336" t="s">
        <v>265</v>
      </c>
      <c r="U336" t="str">
        <f t="shared" si="147"/>
        <v/>
      </c>
      <c r="V336" s="13"/>
    </row>
    <row r="337" spans="1:22" ht="13.2" customHeight="1" x14ac:dyDescent="0.3">
      <c r="A337" s="28"/>
      <c r="B337" s="28"/>
      <c r="C337" s="28"/>
      <c r="D337" s="28"/>
      <c r="E337" s="28"/>
      <c r="F337" s="28"/>
      <c r="G337" s="37"/>
      <c r="H337" s="28"/>
      <c r="I337" s="28"/>
      <c r="J337" s="28"/>
      <c r="K337" s="28"/>
      <c r="L337" s="28"/>
      <c r="M337" s="28"/>
      <c r="N337" s="28"/>
      <c r="O337" s="29"/>
      <c r="P337" t="str">
        <f t="shared" si="180"/>
        <v/>
      </c>
      <c r="Q337" t="s">
        <v>613</v>
      </c>
      <c r="R337" t="s">
        <v>32</v>
      </c>
      <c r="S337" t="s">
        <v>265</v>
      </c>
      <c r="U337" t="str">
        <f t="shared" si="150"/>
        <v/>
      </c>
      <c r="V337" s="13"/>
    </row>
    <row r="338" spans="1:22" ht="13.2" customHeight="1" x14ac:dyDescent="0.3">
      <c r="A338" s="28"/>
      <c r="B338" s="28"/>
      <c r="C338" s="28"/>
      <c r="D338" s="28"/>
      <c r="E338" s="28"/>
      <c r="F338" s="28"/>
      <c r="G338" s="37"/>
      <c r="H338" s="28"/>
      <c r="I338" s="28"/>
      <c r="J338" s="28"/>
      <c r="K338" s="28"/>
      <c r="L338" s="28"/>
      <c r="M338" s="28"/>
      <c r="N338" s="28"/>
      <c r="O338" s="29"/>
      <c r="P338" t="str">
        <f>IF(D$82="","",D$82)</f>
        <v/>
      </c>
      <c r="Q338" t="s">
        <v>614</v>
      </c>
      <c r="R338" t="s">
        <v>25</v>
      </c>
      <c r="S338" t="s">
        <v>267</v>
      </c>
      <c r="U338" t="str">
        <f t="shared" ref="U338:U400" si="181">IF($T$1&lt;&gt;"Cq","",IF(T338="","INVALID",IF(T338&lt;33,"VALID","INVALID")))</f>
        <v/>
      </c>
      <c r="V338" s="13" t="str">
        <f t="shared" ref="V338" si="182">IF(OR($N$15="Int.",ISBLANK($N$15)),"",IF(AND(U339="NO*",U341="NO*"),"Case 0",IF(U338="VALID",IF(U340="VALID",IF(U339="YES",IF(U341="YES","Case 1","Case 2"),IF(U341="YES","Case 3","Case 4")),IF(U339="YES",IF(U341="YES","Case 5","Case 6"),IF(U341="YES","Case 7","Case 8"))),IF(U340="VALID",IF(U339="YES",IF(U341="YES","Case 9","Case 10"),IF(U341="YES","Case 11","Case 12")),IF(U339="YES",IF(U341="YES","Case 13","Case 14"),IF(U341="YES","Case 15","Case 16"))))))</f>
        <v/>
      </c>
    </row>
    <row r="339" spans="1:22" ht="13.2" customHeight="1" x14ac:dyDescent="0.3">
      <c r="A339" s="28"/>
      <c r="B339" s="28"/>
      <c r="C339" s="28"/>
      <c r="D339" s="28"/>
      <c r="E339" s="28"/>
      <c r="F339" s="28"/>
      <c r="G339" s="37"/>
      <c r="H339" s="28"/>
      <c r="I339" s="28"/>
      <c r="J339" s="28"/>
      <c r="K339" s="28"/>
      <c r="L339" s="28"/>
      <c r="M339" s="28"/>
      <c r="N339" s="28"/>
      <c r="O339" s="29"/>
      <c r="P339" t="str">
        <f t="shared" ref="P339:P341" si="183">IF(D$82="","",D$82)</f>
        <v/>
      </c>
      <c r="Q339" t="s">
        <v>614</v>
      </c>
      <c r="R339" t="s">
        <v>32</v>
      </c>
      <c r="S339" t="s">
        <v>267</v>
      </c>
      <c r="U339" t="str">
        <f t="shared" ref="U339:U401" si="184">IF($T$1&lt;&gt;"Cq","",IF(T339="","NO",IF(T339&lt;33,"YES","NO*")))</f>
        <v/>
      </c>
      <c r="V339" s="13"/>
    </row>
    <row r="340" spans="1:22" ht="13.2" customHeight="1" x14ac:dyDescent="0.3">
      <c r="A340" s="28"/>
      <c r="B340" s="28"/>
      <c r="C340" s="28"/>
      <c r="D340" s="28"/>
      <c r="E340" s="28"/>
      <c r="F340" s="28"/>
      <c r="G340" s="37"/>
      <c r="H340" s="28"/>
      <c r="I340" s="28"/>
      <c r="J340" s="28"/>
      <c r="K340" s="28"/>
      <c r="L340" s="28"/>
      <c r="M340" s="28"/>
      <c r="N340" s="28"/>
      <c r="O340" s="29"/>
      <c r="P340" t="str">
        <f t="shared" si="183"/>
        <v/>
      </c>
      <c r="Q340" t="s">
        <v>615</v>
      </c>
      <c r="R340" t="s">
        <v>25</v>
      </c>
      <c r="S340" t="s">
        <v>267</v>
      </c>
      <c r="U340" t="str">
        <f t="shared" si="181"/>
        <v/>
      </c>
      <c r="V340" s="13"/>
    </row>
    <row r="341" spans="1:22" ht="13.2" customHeight="1" x14ac:dyDescent="0.3">
      <c r="A341" s="28"/>
      <c r="B341" s="28"/>
      <c r="C341" s="28"/>
      <c r="D341" s="28"/>
      <c r="E341" s="28"/>
      <c r="F341" s="28"/>
      <c r="G341" s="37"/>
      <c r="H341" s="28"/>
      <c r="I341" s="28"/>
      <c r="J341" s="28"/>
      <c r="K341" s="28"/>
      <c r="L341" s="28"/>
      <c r="M341" s="28"/>
      <c r="N341" s="28"/>
      <c r="O341" s="29"/>
      <c r="P341" t="str">
        <f t="shared" si="183"/>
        <v/>
      </c>
      <c r="Q341" t="s">
        <v>615</v>
      </c>
      <c r="R341" t="s">
        <v>32</v>
      </c>
      <c r="S341" t="s">
        <v>267</v>
      </c>
      <c r="U341" t="str">
        <f t="shared" si="184"/>
        <v/>
      </c>
      <c r="V341" s="13"/>
    </row>
    <row r="342" spans="1:22" ht="13.2" customHeight="1" x14ac:dyDescent="0.3">
      <c r="A342" s="28"/>
      <c r="B342" s="28"/>
      <c r="C342" s="28"/>
      <c r="D342" s="28"/>
      <c r="E342" s="28"/>
      <c r="F342" s="28"/>
      <c r="G342" s="37"/>
      <c r="H342" s="28"/>
      <c r="I342" s="28"/>
      <c r="J342" s="28"/>
      <c r="K342" s="28"/>
      <c r="L342" s="28"/>
      <c r="M342" s="28"/>
      <c r="N342" s="28"/>
      <c r="O342" s="29"/>
      <c r="P342" t="str">
        <f>IF(D$83="","",D$83)</f>
        <v/>
      </c>
      <c r="Q342" t="s">
        <v>616</v>
      </c>
      <c r="R342" t="s">
        <v>25</v>
      </c>
      <c r="S342" t="s">
        <v>270</v>
      </c>
      <c r="U342" t="str">
        <f t="shared" si="181"/>
        <v/>
      </c>
      <c r="V342" s="13" t="str">
        <f t="shared" ref="V342" si="185">IF(OR($N$15="Int.",ISBLANK($N$15)),"",IF(AND(U343="NO*",U345="NO*"),"Case 0",IF(U342="VALID",IF(U344="VALID",IF(U343="YES",IF(U345="YES","Case 1","Case 2"),IF(U345="YES","Case 3","Case 4")),IF(U343="YES",IF(U345="YES","Case 5","Case 6"),IF(U345="YES","Case 7","Case 8"))),IF(U344="VALID",IF(U343="YES",IF(U345="YES","Case 9","Case 10"),IF(U345="YES","Case 11","Case 12")),IF(U343="YES",IF(U345="YES","Case 13","Case 14"),IF(U345="YES","Case 15","Case 16"))))))</f>
        <v/>
      </c>
    </row>
    <row r="343" spans="1:22" ht="13.2" customHeight="1" x14ac:dyDescent="0.3">
      <c r="A343" s="28"/>
      <c r="B343" s="28"/>
      <c r="C343" s="28"/>
      <c r="D343" s="28"/>
      <c r="E343" s="28"/>
      <c r="F343" s="28"/>
      <c r="G343" s="37"/>
      <c r="H343" s="28"/>
      <c r="I343" s="28"/>
      <c r="J343" s="28"/>
      <c r="K343" s="28"/>
      <c r="L343" s="28"/>
      <c r="M343" s="28"/>
      <c r="N343" s="28"/>
      <c r="O343" s="29"/>
      <c r="P343" t="str">
        <f t="shared" ref="P343:P345" si="186">IF(D$83="","",D$83)</f>
        <v/>
      </c>
      <c r="Q343" t="s">
        <v>616</v>
      </c>
      <c r="R343" t="s">
        <v>32</v>
      </c>
      <c r="S343" t="s">
        <v>270</v>
      </c>
      <c r="U343" t="str">
        <f t="shared" si="184"/>
        <v/>
      </c>
      <c r="V343" s="13"/>
    </row>
    <row r="344" spans="1:22" ht="13.2" customHeight="1" x14ac:dyDescent="0.3">
      <c r="A344" s="28"/>
      <c r="B344" s="28"/>
      <c r="C344" s="28"/>
      <c r="D344" s="28"/>
      <c r="E344" s="28"/>
      <c r="F344" s="28"/>
      <c r="G344" s="37"/>
      <c r="H344" s="28"/>
      <c r="I344" s="28"/>
      <c r="J344" s="28"/>
      <c r="K344" s="28"/>
      <c r="L344" s="28"/>
      <c r="M344" s="28"/>
      <c r="N344" s="28"/>
      <c r="O344" s="29"/>
      <c r="P344" t="str">
        <f t="shared" si="186"/>
        <v/>
      </c>
      <c r="Q344" t="s">
        <v>617</v>
      </c>
      <c r="R344" t="s">
        <v>25</v>
      </c>
      <c r="S344" t="s">
        <v>270</v>
      </c>
      <c r="U344" t="str">
        <f t="shared" si="181"/>
        <v/>
      </c>
      <c r="V344" s="13"/>
    </row>
    <row r="345" spans="1:22" ht="13.2" customHeight="1" x14ac:dyDescent="0.3">
      <c r="A345" s="28"/>
      <c r="B345" s="28"/>
      <c r="C345" s="28"/>
      <c r="D345" s="28"/>
      <c r="E345" s="28"/>
      <c r="F345" s="28"/>
      <c r="G345" s="37"/>
      <c r="H345" s="28"/>
      <c r="I345" s="28"/>
      <c r="J345" s="28"/>
      <c r="K345" s="28"/>
      <c r="L345" s="28"/>
      <c r="M345" s="28"/>
      <c r="N345" s="28"/>
      <c r="O345" s="29"/>
      <c r="P345" t="str">
        <f t="shared" si="186"/>
        <v/>
      </c>
      <c r="Q345" t="s">
        <v>617</v>
      </c>
      <c r="R345" t="s">
        <v>32</v>
      </c>
      <c r="S345" t="s">
        <v>270</v>
      </c>
      <c r="U345" t="str">
        <f t="shared" si="184"/>
        <v/>
      </c>
      <c r="V345" s="13"/>
    </row>
    <row r="346" spans="1:22" ht="13.2" customHeight="1" x14ac:dyDescent="0.3">
      <c r="A346" s="28"/>
      <c r="B346" s="28"/>
      <c r="C346" s="28"/>
      <c r="D346" s="28"/>
      <c r="E346" s="28"/>
      <c r="F346" s="28"/>
      <c r="G346" s="37"/>
      <c r="H346" s="28"/>
      <c r="I346" s="28"/>
      <c r="J346" s="28"/>
      <c r="K346" s="28"/>
      <c r="L346" s="28"/>
      <c r="M346" s="28"/>
      <c r="N346" s="28"/>
      <c r="O346" s="29"/>
      <c r="P346" t="str">
        <f>IF(D$84="","",D$84)</f>
        <v/>
      </c>
      <c r="Q346" t="s">
        <v>618</v>
      </c>
      <c r="R346" t="s">
        <v>25</v>
      </c>
      <c r="S346" t="s">
        <v>272</v>
      </c>
      <c r="U346" t="str">
        <f t="shared" si="181"/>
        <v/>
      </c>
      <c r="V346" s="13" t="str">
        <f t="shared" ref="V346" si="187">IF(OR($N$15="Int.",ISBLANK($N$15)),"",IF(AND(U347="NO*",U349="NO*"),"Case 0",IF(U346="VALID",IF(U348="VALID",IF(U347="YES",IF(U349="YES","Case 1","Case 2"),IF(U349="YES","Case 3","Case 4")),IF(U347="YES",IF(U349="YES","Case 5","Case 6"),IF(U349="YES","Case 7","Case 8"))),IF(U348="VALID",IF(U347="YES",IF(U349="YES","Case 9","Case 10"),IF(U349="YES","Case 11","Case 12")),IF(U347="YES",IF(U349="YES","Case 13","Case 14"),IF(U349="YES","Case 15","Case 16"))))))</f>
        <v/>
      </c>
    </row>
    <row r="347" spans="1:22" ht="13.2" customHeight="1" x14ac:dyDescent="0.3">
      <c r="A347" s="28"/>
      <c r="B347" s="28"/>
      <c r="C347" s="28"/>
      <c r="D347" s="28"/>
      <c r="E347" s="28"/>
      <c r="F347" s="28"/>
      <c r="G347" s="37"/>
      <c r="H347" s="28"/>
      <c r="I347" s="28"/>
      <c r="J347" s="28"/>
      <c r="K347" s="28"/>
      <c r="L347" s="28"/>
      <c r="M347" s="28"/>
      <c r="N347" s="28"/>
      <c r="O347" s="29"/>
      <c r="P347" t="str">
        <f t="shared" ref="P347:P349" si="188">IF(D$84="","",D$84)</f>
        <v/>
      </c>
      <c r="Q347" t="s">
        <v>618</v>
      </c>
      <c r="R347" t="s">
        <v>32</v>
      </c>
      <c r="S347" t="s">
        <v>272</v>
      </c>
      <c r="U347" t="str">
        <f t="shared" si="184"/>
        <v/>
      </c>
      <c r="V347" s="13"/>
    </row>
    <row r="348" spans="1:22" ht="13.2" customHeight="1" x14ac:dyDescent="0.3">
      <c r="A348" s="28"/>
      <c r="B348" s="28"/>
      <c r="C348" s="28"/>
      <c r="D348" s="28"/>
      <c r="E348" s="28"/>
      <c r="F348" s="28"/>
      <c r="G348" s="37"/>
      <c r="H348" s="28"/>
      <c r="I348" s="28"/>
      <c r="J348" s="28"/>
      <c r="K348" s="28"/>
      <c r="L348" s="28"/>
      <c r="M348" s="28"/>
      <c r="N348" s="28"/>
      <c r="O348" s="29"/>
      <c r="P348" t="str">
        <f t="shared" si="188"/>
        <v/>
      </c>
      <c r="Q348" t="s">
        <v>619</v>
      </c>
      <c r="R348" t="s">
        <v>25</v>
      </c>
      <c r="S348" t="s">
        <v>272</v>
      </c>
      <c r="U348" t="str">
        <f t="shared" si="181"/>
        <v/>
      </c>
      <c r="V348" s="13"/>
    </row>
    <row r="349" spans="1:22" ht="13.2" customHeight="1" x14ac:dyDescent="0.3">
      <c r="A349" s="28"/>
      <c r="B349" s="28"/>
      <c r="C349" s="28"/>
      <c r="D349" s="28"/>
      <c r="E349" s="28"/>
      <c r="F349" s="28"/>
      <c r="G349" s="37"/>
      <c r="H349" s="28"/>
      <c r="I349" s="28"/>
      <c r="J349" s="28"/>
      <c r="K349" s="28"/>
      <c r="L349" s="28"/>
      <c r="M349" s="28"/>
      <c r="N349" s="28"/>
      <c r="O349" s="29"/>
      <c r="P349" t="str">
        <f t="shared" si="188"/>
        <v/>
      </c>
      <c r="Q349" t="s">
        <v>619</v>
      </c>
      <c r="R349" t="s">
        <v>32</v>
      </c>
      <c r="S349" t="s">
        <v>272</v>
      </c>
      <c r="U349" t="str">
        <f t="shared" si="184"/>
        <v/>
      </c>
      <c r="V349" s="13"/>
    </row>
    <row r="350" spans="1:22" ht="13.2" customHeight="1" x14ac:dyDescent="0.3">
      <c r="A350" s="28"/>
      <c r="B350" s="28"/>
      <c r="C350" s="28"/>
      <c r="D350" s="28"/>
      <c r="E350" s="28"/>
      <c r="F350" s="28"/>
      <c r="G350" s="37"/>
      <c r="H350" s="28"/>
      <c r="I350" s="28"/>
      <c r="J350" s="28"/>
      <c r="K350" s="28"/>
      <c r="L350" s="28"/>
      <c r="M350" s="28"/>
      <c r="N350" s="28"/>
      <c r="O350" s="29"/>
      <c r="P350" t="str">
        <f>IF(D$85="","",D$85)</f>
        <v/>
      </c>
      <c r="Q350" t="s">
        <v>69</v>
      </c>
      <c r="R350" t="s">
        <v>25</v>
      </c>
      <c r="S350" t="s">
        <v>275</v>
      </c>
      <c r="U350" t="str">
        <f t="shared" si="181"/>
        <v/>
      </c>
      <c r="V350" s="13" t="str">
        <f t="shared" ref="V350" si="189">IF(OR($N$15="Int.",ISBLANK($N$15)),"",IF(AND(U351="NO*",U353="NO*"),"Case 0",IF(U350="VALID",IF(U352="VALID",IF(U351="YES",IF(U353="YES","Case 1","Case 2"),IF(U353="YES","Case 3","Case 4")),IF(U351="YES",IF(U353="YES","Case 5","Case 6"),IF(U353="YES","Case 7","Case 8"))),IF(U352="VALID",IF(U351="YES",IF(U353="YES","Case 9","Case 10"),IF(U353="YES","Case 11","Case 12")),IF(U351="YES",IF(U353="YES","Case 13","Case 14"),IF(U353="YES","Case 15","Case 16"))))))</f>
        <v/>
      </c>
    </row>
    <row r="351" spans="1:22" ht="13.2" customHeight="1" x14ac:dyDescent="0.3">
      <c r="A351" s="28"/>
      <c r="B351" s="28"/>
      <c r="C351" s="28"/>
      <c r="D351" s="28"/>
      <c r="E351" s="28"/>
      <c r="F351" s="28"/>
      <c r="G351" s="37"/>
      <c r="H351" s="28"/>
      <c r="I351" s="28"/>
      <c r="J351" s="28"/>
      <c r="K351" s="28"/>
      <c r="L351" s="28"/>
      <c r="M351" s="28"/>
      <c r="N351" s="28"/>
      <c r="O351" s="29"/>
      <c r="P351" t="str">
        <f t="shared" ref="P351:P353" si="190">IF(D$85="","",D$85)</f>
        <v/>
      </c>
      <c r="Q351" t="s">
        <v>69</v>
      </c>
      <c r="R351" t="s">
        <v>32</v>
      </c>
      <c r="S351" t="s">
        <v>275</v>
      </c>
      <c r="U351" t="str">
        <f t="shared" si="184"/>
        <v/>
      </c>
      <c r="V351" s="13"/>
    </row>
    <row r="352" spans="1:22" ht="13.2" customHeight="1" x14ac:dyDescent="0.3">
      <c r="A352" s="28"/>
      <c r="B352" s="28"/>
      <c r="C352" s="28"/>
      <c r="D352" s="28"/>
      <c r="E352" s="28"/>
      <c r="F352" s="28"/>
      <c r="G352" s="37"/>
      <c r="H352" s="28"/>
      <c r="I352" s="28"/>
      <c r="J352" s="28"/>
      <c r="K352" s="28"/>
      <c r="L352" s="28"/>
      <c r="M352" s="28"/>
      <c r="N352" s="28"/>
      <c r="O352" s="29"/>
      <c r="P352" t="str">
        <f t="shared" si="190"/>
        <v/>
      </c>
      <c r="Q352" t="s">
        <v>73</v>
      </c>
      <c r="R352" t="s">
        <v>25</v>
      </c>
      <c r="S352" t="s">
        <v>275</v>
      </c>
      <c r="U352" t="str">
        <f t="shared" si="181"/>
        <v/>
      </c>
      <c r="V352" s="13"/>
    </row>
    <row r="353" spans="1:22" ht="13.2" customHeight="1" x14ac:dyDescent="0.3">
      <c r="A353" s="28"/>
      <c r="B353" s="28"/>
      <c r="C353" s="28"/>
      <c r="D353" s="28"/>
      <c r="E353" s="28"/>
      <c r="F353" s="28"/>
      <c r="G353" s="37"/>
      <c r="H353" s="28"/>
      <c r="I353" s="28"/>
      <c r="J353" s="28"/>
      <c r="K353" s="28"/>
      <c r="L353" s="28"/>
      <c r="M353" s="28"/>
      <c r="N353" s="28"/>
      <c r="O353" s="29"/>
      <c r="P353" t="str">
        <f t="shared" si="190"/>
        <v/>
      </c>
      <c r="Q353" t="s">
        <v>73</v>
      </c>
      <c r="R353" t="s">
        <v>32</v>
      </c>
      <c r="S353" t="s">
        <v>275</v>
      </c>
      <c r="U353" t="str">
        <f t="shared" si="184"/>
        <v/>
      </c>
      <c r="V353" s="13"/>
    </row>
    <row r="354" spans="1:22" ht="13.2" customHeight="1" x14ac:dyDescent="0.3">
      <c r="A354" s="28"/>
      <c r="B354" s="28"/>
      <c r="C354" s="28"/>
      <c r="D354" s="28"/>
      <c r="E354" s="28"/>
      <c r="F354" s="28"/>
      <c r="G354" s="37"/>
      <c r="H354" s="28"/>
      <c r="I354" s="28"/>
      <c r="J354" s="28"/>
      <c r="K354" s="28"/>
      <c r="L354" s="28"/>
      <c r="M354" s="28"/>
      <c r="N354" s="28"/>
      <c r="O354" s="29"/>
      <c r="P354" t="str">
        <f>IF(D$86="","",D$86)</f>
        <v/>
      </c>
      <c r="Q354" t="s">
        <v>620</v>
      </c>
      <c r="R354" t="s">
        <v>25</v>
      </c>
      <c r="S354" t="s">
        <v>277</v>
      </c>
      <c r="U354" t="str">
        <f t="shared" si="181"/>
        <v/>
      </c>
      <c r="V354" s="13" t="str">
        <f t="shared" ref="V354" si="191">IF(OR($N$15="Int.",ISBLANK($N$15)),"",IF(AND(U355="NO*",U357="NO*"),"Case 0",IF(U354="VALID",IF(U356="VALID",IF(U355="YES",IF(U357="YES","Case 1","Case 2"),IF(U357="YES","Case 3","Case 4")),IF(U355="YES",IF(U357="YES","Case 5","Case 6"),IF(U357="YES","Case 7","Case 8"))),IF(U356="VALID",IF(U355="YES",IF(U357="YES","Case 9","Case 10"),IF(U357="YES","Case 11","Case 12")),IF(U355="YES",IF(U357="YES","Case 13","Case 14"),IF(U357="YES","Case 15","Case 16"))))))</f>
        <v/>
      </c>
    </row>
    <row r="355" spans="1:22" ht="13.2" customHeight="1" x14ac:dyDescent="0.3">
      <c r="A355" s="28"/>
      <c r="B355" s="28"/>
      <c r="C355" s="28"/>
      <c r="D355" s="28"/>
      <c r="E355" s="28"/>
      <c r="F355" s="28"/>
      <c r="G355" s="37"/>
      <c r="H355" s="28"/>
      <c r="I355" s="28"/>
      <c r="J355" s="28"/>
      <c r="K355" s="28"/>
      <c r="L355" s="28"/>
      <c r="M355" s="28"/>
      <c r="N355" s="28"/>
      <c r="O355" s="29"/>
      <c r="P355" t="str">
        <f t="shared" ref="P355:P357" si="192">IF(D$86="","",D$86)</f>
        <v/>
      </c>
      <c r="Q355" t="s">
        <v>620</v>
      </c>
      <c r="R355" t="s">
        <v>32</v>
      </c>
      <c r="S355" t="s">
        <v>277</v>
      </c>
      <c r="U355" t="str">
        <f t="shared" si="184"/>
        <v/>
      </c>
      <c r="V355" s="13"/>
    </row>
    <row r="356" spans="1:22" ht="13.2" customHeight="1" x14ac:dyDescent="0.3">
      <c r="A356" s="28"/>
      <c r="B356" s="28"/>
      <c r="C356" s="28"/>
      <c r="D356" s="28"/>
      <c r="E356" s="28"/>
      <c r="F356" s="28"/>
      <c r="G356" s="37"/>
      <c r="H356" s="28"/>
      <c r="I356" s="28"/>
      <c r="J356" s="28"/>
      <c r="K356" s="28"/>
      <c r="L356" s="28"/>
      <c r="M356" s="28"/>
      <c r="N356" s="28"/>
      <c r="O356" s="29"/>
      <c r="P356" t="str">
        <f t="shared" si="192"/>
        <v/>
      </c>
      <c r="Q356" t="s">
        <v>621</v>
      </c>
      <c r="R356" t="s">
        <v>25</v>
      </c>
      <c r="S356" t="s">
        <v>277</v>
      </c>
      <c r="U356" t="str">
        <f t="shared" si="181"/>
        <v/>
      </c>
      <c r="V356" s="13"/>
    </row>
    <row r="357" spans="1:22" ht="13.2" customHeight="1" x14ac:dyDescent="0.3">
      <c r="A357" s="28"/>
      <c r="B357" s="28"/>
      <c r="C357" s="28"/>
      <c r="D357" s="28"/>
      <c r="E357" s="28"/>
      <c r="F357" s="28"/>
      <c r="G357" s="37"/>
      <c r="H357" s="28"/>
      <c r="I357" s="28"/>
      <c r="J357" s="28"/>
      <c r="K357" s="28"/>
      <c r="L357" s="28"/>
      <c r="M357" s="28"/>
      <c r="N357" s="28"/>
      <c r="O357" s="29"/>
      <c r="P357" t="str">
        <f t="shared" si="192"/>
        <v/>
      </c>
      <c r="Q357" t="s">
        <v>621</v>
      </c>
      <c r="R357" t="s">
        <v>32</v>
      </c>
      <c r="S357" t="s">
        <v>277</v>
      </c>
      <c r="U357" t="str">
        <f t="shared" si="184"/>
        <v/>
      </c>
      <c r="V357" s="13"/>
    </row>
    <row r="358" spans="1:22" ht="13.2" customHeight="1" x14ac:dyDescent="0.3">
      <c r="A358" s="28"/>
      <c r="B358" s="28"/>
      <c r="C358" s="28"/>
      <c r="D358" s="28"/>
      <c r="E358" s="28"/>
      <c r="F358" s="28"/>
      <c r="G358" s="37"/>
      <c r="H358" s="28"/>
      <c r="I358" s="28"/>
      <c r="J358" s="28"/>
      <c r="K358" s="28"/>
      <c r="L358" s="28"/>
      <c r="M358" s="28"/>
      <c r="N358" s="28"/>
      <c r="O358" s="29"/>
      <c r="P358" t="str">
        <f>IF(D$87="","",D$87)</f>
        <v/>
      </c>
      <c r="Q358" t="s">
        <v>622</v>
      </c>
      <c r="R358" t="s">
        <v>25</v>
      </c>
      <c r="S358" t="s">
        <v>280</v>
      </c>
      <c r="U358" t="str">
        <f t="shared" si="181"/>
        <v/>
      </c>
      <c r="V358" s="13" t="str">
        <f t="shared" ref="V358" si="193">IF(OR($N$15="Int.",ISBLANK($N$15)),"",IF(AND(U359="NO*",U361="NO*"),"Case 0",IF(U358="VALID",IF(U360="VALID",IF(U359="YES",IF(U361="YES","Case 1","Case 2"),IF(U361="YES","Case 3","Case 4")),IF(U359="YES",IF(U361="YES","Case 5","Case 6"),IF(U361="YES","Case 7","Case 8"))),IF(U360="VALID",IF(U359="YES",IF(U361="YES","Case 9","Case 10"),IF(U361="YES","Case 11","Case 12")),IF(U359="YES",IF(U361="YES","Case 13","Case 14"),IF(U361="YES","Case 15","Case 16"))))))</f>
        <v/>
      </c>
    </row>
    <row r="359" spans="1:22" ht="13.2" customHeight="1" x14ac:dyDescent="0.3">
      <c r="A359" s="28"/>
      <c r="B359" s="28"/>
      <c r="C359" s="28"/>
      <c r="D359" s="28"/>
      <c r="E359" s="28"/>
      <c r="F359" s="28"/>
      <c r="G359" s="37"/>
      <c r="H359" s="28"/>
      <c r="I359" s="28"/>
      <c r="J359" s="28"/>
      <c r="K359" s="28"/>
      <c r="L359" s="28"/>
      <c r="M359" s="28"/>
      <c r="N359" s="28"/>
      <c r="O359" s="29"/>
      <c r="P359" t="str">
        <f t="shared" ref="P359:P361" si="194">IF(D$87="","",D$87)</f>
        <v/>
      </c>
      <c r="Q359" t="s">
        <v>622</v>
      </c>
      <c r="R359" t="s">
        <v>32</v>
      </c>
      <c r="S359" t="s">
        <v>280</v>
      </c>
      <c r="U359" t="str">
        <f t="shared" si="184"/>
        <v/>
      </c>
      <c r="V359" s="13"/>
    </row>
    <row r="360" spans="1:22" ht="13.2" customHeight="1" x14ac:dyDescent="0.3">
      <c r="A360" s="28"/>
      <c r="B360" s="28"/>
      <c r="C360" s="28"/>
      <c r="D360" s="28"/>
      <c r="E360" s="28"/>
      <c r="F360" s="28"/>
      <c r="G360" s="37"/>
      <c r="H360" s="28"/>
      <c r="I360" s="28"/>
      <c r="J360" s="28"/>
      <c r="K360" s="28"/>
      <c r="L360" s="28"/>
      <c r="M360" s="28"/>
      <c r="N360" s="28"/>
      <c r="O360" s="29"/>
      <c r="P360" t="str">
        <f t="shared" si="194"/>
        <v/>
      </c>
      <c r="Q360" t="s">
        <v>623</v>
      </c>
      <c r="R360" t="s">
        <v>25</v>
      </c>
      <c r="S360" t="s">
        <v>280</v>
      </c>
      <c r="U360" t="str">
        <f t="shared" si="181"/>
        <v/>
      </c>
      <c r="V360" s="13"/>
    </row>
    <row r="361" spans="1:22" ht="13.2" customHeight="1" x14ac:dyDescent="0.3">
      <c r="A361" s="28"/>
      <c r="B361" s="28"/>
      <c r="C361" s="28"/>
      <c r="D361" s="28"/>
      <c r="E361" s="28"/>
      <c r="F361" s="28"/>
      <c r="G361" s="37"/>
      <c r="H361" s="28"/>
      <c r="I361" s="28"/>
      <c r="J361" s="28"/>
      <c r="K361" s="28"/>
      <c r="L361" s="28"/>
      <c r="M361" s="28"/>
      <c r="N361" s="28"/>
      <c r="O361" s="29"/>
      <c r="P361" t="str">
        <f t="shared" si="194"/>
        <v/>
      </c>
      <c r="Q361" t="s">
        <v>623</v>
      </c>
      <c r="R361" t="s">
        <v>32</v>
      </c>
      <c r="S361" t="s">
        <v>280</v>
      </c>
      <c r="U361" t="str">
        <f t="shared" si="184"/>
        <v/>
      </c>
      <c r="V361" s="13"/>
    </row>
    <row r="362" spans="1:22" ht="13.2" customHeight="1" x14ac:dyDescent="0.3">
      <c r="A362" s="28"/>
      <c r="B362" s="28"/>
      <c r="C362" s="28"/>
      <c r="D362" s="28"/>
      <c r="E362" s="28"/>
      <c r="F362" s="28"/>
      <c r="G362" s="37"/>
      <c r="H362" s="28"/>
      <c r="I362" s="28"/>
      <c r="J362" s="28"/>
      <c r="K362" s="28"/>
      <c r="L362" s="28"/>
      <c r="M362" s="28"/>
      <c r="N362" s="28"/>
      <c r="O362" s="29"/>
      <c r="P362" t="str">
        <f>IF(D$88="","",D$88)</f>
        <v/>
      </c>
      <c r="Q362" t="s">
        <v>624</v>
      </c>
      <c r="R362" t="s">
        <v>25</v>
      </c>
      <c r="S362" t="s">
        <v>282</v>
      </c>
      <c r="U362" t="str">
        <f t="shared" si="181"/>
        <v/>
      </c>
      <c r="V362" s="13" t="str">
        <f t="shared" ref="V362" si="195">IF(OR($N$15="Int.",ISBLANK($N$15)),"",IF(AND(U363="NO*",U365="NO*"),"Case 0",IF(U362="VALID",IF(U364="VALID",IF(U363="YES",IF(U365="YES","Case 1","Case 2"),IF(U365="YES","Case 3","Case 4")),IF(U363="YES",IF(U365="YES","Case 5","Case 6"),IF(U365="YES","Case 7","Case 8"))),IF(U364="VALID",IF(U363="YES",IF(U365="YES","Case 9","Case 10"),IF(U365="YES","Case 11","Case 12")),IF(U363="YES",IF(U365="YES","Case 13","Case 14"),IF(U365="YES","Case 15","Case 16"))))))</f>
        <v/>
      </c>
    </row>
    <row r="363" spans="1:22" ht="13.2" customHeight="1" x14ac:dyDescent="0.3">
      <c r="A363" s="28"/>
      <c r="B363" s="28"/>
      <c r="C363" s="28"/>
      <c r="D363" s="28"/>
      <c r="E363" s="28"/>
      <c r="F363" s="28"/>
      <c r="G363" s="37"/>
      <c r="H363" s="28"/>
      <c r="I363" s="28"/>
      <c r="J363" s="28"/>
      <c r="K363" s="28"/>
      <c r="L363" s="28"/>
      <c r="M363" s="28"/>
      <c r="N363" s="28"/>
      <c r="O363" s="29"/>
      <c r="P363" t="str">
        <f t="shared" ref="P363:P365" si="196">IF(D$88="","",D$88)</f>
        <v/>
      </c>
      <c r="Q363" t="s">
        <v>624</v>
      </c>
      <c r="R363" t="s">
        <v>32</v>
      </c>
      <c r="S363" t="s">
        <v>282</v>
      </c>
      <c r="U363" t="str">
        <f t="shared" si="184"/>
        <v/>
      </c>
      <c r="V363" s="13"/>
    </row>
    <row r="364" spans="1:22" ht="13.2" customHeight="1" x14ac:dyDescent="0.3">
      <c r="A364" s="28"/>
      <c r="B364" s="28"/>
      <c r="C364" s="28"/>
      <c r="D364" s="28"/>
      <c r="E364" s="28"/>
      <c r="F364" s="28"/>
      <c r="G364" s="37"/>
      <c r="H364" s="28"/>
      <c r="I364" s="28"/>
      <c r="J364" s="28"/>
      <c r="K364" s="28"/>
      <c r="L364" s="28"/>
      <c r="M364" s="28"/>
      <c r="N364" s="28"/>
      <c r="O364" s="29"/>
      <c r="P364" t="str">
        <f t="shared" si="196"/>
        <v/>
      </c>
      <c r="Q364" t="s">
        <v>625</v>
      </c>
      <c r="R364" t="s">
        <v>25</v>
      </c>
      <c r="S364" t="s">
        <v>282</v>
      </c>
      <c r="U364" t="str">
        <f t="shared" si="181"/>
        <v/>
      </c>
      <c r="V364" s="13"/>
    </row>
    <row r="365" spans="1:22" ht="13.2" customHeight="1" x14ac:dyDescent="0.3">
      <c r="A365" s="28"/>
      <c r="B365" s="28"/>
      <c r="C365" s="28"/>
      <c r="D365" s="28"/>
      <c r="E365" s="28"/>
      <c r="F365" s="28"/>
      <c r="G365" s="37"/>
      <c r="H365" s="28"/>
      <c r="I365" s="28"/>
      <c r="J365" s="28"/>
      <c r="K365" s="28"/>
      <c r="L365" s="28"/>
      <c r="M365" s="28"/>
      <c r="N365" s="28"/>
      <c r="O365" s="29"/>
      <c r="P365" t="str">
        <f t="shared" si="196"/>
        <v/>
      </c>
      <c r="Q365" t="s">
        <v>625</v>
      </c>
      <c r="R365" t="s">
        <v>32</v>
      </c>
      <c r="S365" t="s">
        <v>282</v>
      </c>
      <c r="U365" t="str">
        <f t="shared" si="184"/>
        <v/>
      </c>
      <c r="V365" s="13"/>
    </row>
    <row r="366" spans="1:22" ht="13.2" customHeight="1" x14ac:dyDescent="0.3">
      <c r="A366" s="28"/>
      <c r="B366" s="28"/>
      <c r="C366" s="28"/>
      <c r="D366" s="28"/>
      <c r="E366" s="28"/>
      <c r="F366" s="28"/>
      <c r="G366" s="37"/>
      <c r="H366" s="28"/>
      <c r="I366" s="28"/>
      <c r="J366" s="28"/>
      <c r="K366" s="28"/>
      <c r="L366" s="28"/>
      <c r="M366" s="28"/>
      <c r="N366" s="28"/>
      <c r="O366" s="29"/>
      <c r="P366" t="str">
        <f>IF(D$89="","",D$89)</f>
        <v/>
      </c>
      <c r="Q366" t="s">
        <v>626</v>
      </c>
      <c r="R366" t="s">
        <v>25</v>
      </c>
      <c r="S366" t="s">
        <v>285</v>
      </c>
      <c r="U366" t="str">
        <f t="shared" si="181"/>
        <v/>
      </c>
      <c r="V366" s="13" t="str">
        <f t="shared" ref="V366" si="197">IF(OR($N$15="Int.",ISBLANK($N$15)),"",IF(AND(U367="NO*",U369="NO*"),"Case 0",IF(U366="VALID",IF(U368="VALID",IF(U367="YES",IF(U369="YES","Case 1","Case 2"),IF(U369="YES","Case 3","Case 4")),IF(U367="YES",IF(U369="YES","Case 5","Case 6"),IF(U369="YES","Case 7","Case 8"))),IF(U368="VALID",IF(U367="YES",IF(U369="YES","Case 9","Case 10"),IF(U369="YES","Case 11","Case 12")),IF(U367="YES",IF(U369="YES","Case 13","Case 14"),IF(U369="YES","Case 15","Case 16"))))))</f>
        <v/>
      </c>
    </row>
    <row r="367" spans="1:22" ht="13.2" customHeight="1" x14ac:dyDescent="0.3">
      <c r="A367" s="28"/>
      <c r="B367" s="28"/>
      <c r="C367" s="28"/>
      <c r="D367" s="28"/>
      <c r="E367" s="28"/>
      <c r="F367" s="28"/>
      <c r="G367" s="37"/>
      <c r="H367" s="28"/>
      <c r="I367" s="28"/>
      <c r="J367" s="28"/>
      <c r="K367" s="28"/>
      <c r="L367" s="28"/>
      <c r="M367" s="28"/>
      <c r="N367" s="28"/>
      <c r="O367" s="29"/>
      <c r="P367" t="str">
        <f t="shared" ref="P367:P369" si="198">IF(D$89="","",D$89)</f>
        <v/>
      </c>
      <c r="Q367" t="s">
        <v>626</v>
      </c>
      <c r="R367" t="s">
        <v>32</v>
      </c>
      <c r="S367" t="s">
        <v>285</v>
      </c>
      <c r="U367" t="str">
        <f t="shared" si="184"/>
        <v/>
      </c>
      <c r="V367" s="13"/>
    </row>
    <row r="368" spans="1:22" ht="13.2" customHeight="1" x14ac:dyDescent="0.3">
      <c r="A368" s="28"/>
      <c r="B368" s="28"/>
      <c r="C368" s="28"/>
      <c r="D368" s="28"/>
      <c r="E368" s="28"/>
      <c r="F368" s="28"/>
      <c r="G368" s="37"/>
      <c r="H368" s="28"/>
      <c r="I368" s="28"/>
      <c r="J368" s="28"/>
      <c r="K368" s="28"/>
      <c r="L368" s="28"/>
      <c r="M368" s="28"/>
      <c r="N368" s="28"/>
      <c r="O368" s="29"/>
      <c r="P368" t="str">
        <f t="shared" si="198"/>
        <v/>
      </c>
      <c r="Q368" t="s">
        <v>627</v>
      </c>
      <c r="R368" t="s">
        <v>25</v>
      </c>
      <c r="S368" t="s">
        <v>285</v>
      </c>
      <c r="U368" t="str">
        <f t="shared" si="181"/>
        <v/>
      </c>
      <c r="V368" s="13"/>
    </row>
    <row r="369" spans="1:22" ht="13.2" customHeight="1" x14ac:dyDescent="0.3">
      <c r="A369" s="28"/>
      <c r="B369" s="28"/>
      <c r="C369" s="28"/>
      <c r="D369" s="28"/>
      <c r="E369" s="28"/>
      <c r="F369" s="28"/>
      <c r="G369" s="37"/>
      <c r="H369" s="28"/>
      <c r="I369" s="28"/>
      <c r="J369" s="28"/>
      <c r="K369" s="28"/>
      <c r="L369" s="28"/>
      <c r="M369" s="28"/>
      <c r="N369" s="28"/>
      <c r="O369" s="29"/>
      <c r="P369" t="str">
        <f t="shared" si="198"/>
        <v/>
      </c>
      <c r="Q369" t="s">
        <v>627</v>
      </c>
      <c r="R369" t="s">
        <v>32</v>
      </c>
      <c r="S369" t="s">
        <v>285</v>
      </c>
      <c r="U369" t="str">
        <f t="shared" si="184"/>
        <v/>
      </c>
      <c r="V369" s="13"/>
    </row>
    <row r="370" spans="1:22" ht="13.2" customHeight="1" x14ac:dyDescent="0.3">
      <c r="A370" s="28"/>
      <c r="B370" s="28"/>
      <c r="C370" s="28"/>
      <c r="D370" s="28"/>
      <c r="E370" s="28"/>
      <c r="F370" s="28"/>
      <c r="G370" s="37"/>
      <c r="H370" s="28"/>
      <c r="I370" s="28"/>
      <c r="J370" s="28"/>
      <c r="K370" s="28"/>
      <c r="L370" s="28"/>
      <c r="M370" s="28"/>
      <c r="N370" s="28"/>
      <c r="O370" s="29"/>
      <c r="P370" t="str">
        <f>IF(D$90="","",D$90)</f>
        <v/>
      </c>
      <c r="Q370" t="s">
        <v>628</v>
      </c>
      <c r="R370" t="s">
        <v>25</v>
      </c>
      <c r="S370" t="s">
        <v>287</v>
      </c>
      <c r="U370" t="str">
        <f t="shared" si="181"/>
        <v/>
      </c>
      <c r="V370" s="13" t="str">
        <f t="shared" ref="V370" si="199">IF(OR($N$15="Int.",ISBLANK($N$15)),"",IF(AND(U371="NO*",U373="NO*"),"Case 0",IF(U370="VALID",IF(U372="VALID",IF(U371="YES",IF(U373="YES","Case 1","Case 2"),IF(U373="YES","Case 3","Case 4")),IF(U371="YES",IF(U373="YES","Case 5","Case 6"),IF(U373="YES","Case 7","Case 8"))),IF(U372="VALID",IF(U371="YES",IF(U373="YES","Case 9","Case 10"),IF(U373="YES","Case 11","Case 12")),IF(U371="YES",IF(U373="YES","Case 13","Case 14"),IF(U373="YES","Case 15","Case 16"))))))</f>
        <v/>
      </c>
    </row>
    <row r="371" spans="1:22" ht="13.2" customHeight="1" x14ac:dyDescent="0.3">
      <c r="A371" s="28"/>
      <c r="B371" s="28"/>
      <c r="C371" s="28"/>
      <c r="D371" s="28"/>
      <c r="E371" s="28"/>
      <c r="F371" s="28"/>
      <c r="G371" s="37"/>
      <c r="H371" s="28"/>
      <c r="I371" s="28"/>
      <c r="J371" s="28"/>
      <c r="K371" s="28"/>
      <c r="L371" s="28"/>
      <c r="M371" s="28"/>
      <c r="N371" s="28"/>
      <c r="O371" s="29"/>
      <c r="P371" t="str">
        <f t="shared" ref="P371:P373" si="200">IF(D$90="","",D$90)</f>
        <v/>
      </c>
      <c r="Q371" t="s">
        <v>628</v>
      </c>
      <c r="R371" t="s">
        <v>32</v>
      </c>
      <c r="S371" t="s">
        <v>287</v>
      </c>
      <c r="U371" t="str">
        <f t="shared" si="184"/>
        <v/>
      </c>
      <c r="V371" s="13"/>
    </row>
    <row r="372" spans="1:22" ht="13.2" customHeight="1" x14ac:dyDescent="0.3">
      <c r="A372" s="28"/>
      <c r="B372" s="28"/>
      <c r="C372" s="28"/>
      <c r="D372" s="28"/>
      <c r="E372" s="28"/>
      <c r="F372" s="28"/>
      <c r="G372" s="37"/>
      <c r="H372" s="28"/>
      <c r="I372" s="28"/>
      <c r="J372" s="28"/>
      <c r="K372" s="28"/>
      <c r="L372" s="28"/>
      <c r="M372" s="28"/>
      <c r="N372" s="28"/>
      <c r="O372" s="29"/>
      <c r="P372" t="str">
        <f t="shared" si="200"/>
        <v/>
      </c>
      <c r="Q372" t="s">
        <v>629</v>
      </c>
      <c r="R372" t="s">
        <v>25</v>
      </c>
      <c r="S372" t="s">
        <v>287</v>
      </c>
      <c r="U372" t="str">
        <f t="shared" si="181"/>
        <v/>
      </c>
      <c r="V372" s="13"/>
    </row>
    <row r="373" spans="1:22" ht="13.2" customHeight="1" x14ac:dyDescent="0.3">
      <c r="A373" s="28"/>
      <c r="B373" s="28"/>
      <c r="C373" s="28"/>
      <c r="D373" s="28"/>
      <c r="E373" s="28"/>
      <c r="F373" s="28"/>
      <c r="G373" s="37"/>
      <c r="H373" s="28"/>
      <c r="I373" s="28"/>
      <c r="J373" s="28"/>
      <c r="K373" s="28"/>
      <c r="L373" s="28"/>
      <c r="M373" s="28"/>
      <c r="N373" s="28"/>
      <c r="O373" s="29"/>
      <c r="P373" t="str">
        <f t="shared" si="200"/>
        <v/>
      </c>
      <c r="Q373" t="s">
        <v>629</v>
      </c>
      <c r="R373" t="s">
        <v>32</v>
      </c>
      <c r="S373" t="s">
        <v>287</v>
      </c>
      <c r="U373" t="str">
        <f t="shared" si="184"/>
        <v/>
      </c>
      <c r="V373" s="13"/>
    </row>
    <row r="374" spans="1:22" ht="13.2" customHeight="1" x14ac:dyDescent="0.3">
      <c r="A374" s="28"/>
      <c r="B374" s="28"/>
      <c r="C374" s="28"/>
      <c r="D374" s="28"/>
      <c r="E374" s="28"/>
      <c r="F374" s="28"/>
      <c r="G374" s="37"/>
      <c r="H374" s="28"/>
      <c r="I374" s="28"/>
      <c r="J374" s="28"/>
      <c r="K374" s="28"/>
      <c r="L374" s="28"/>
      <c r="M374" s="28"/>
      <c r="N374" s="28"/>
      <c r="O374" s="29"/>
      <c r="P374" t="str">
        <f>IF(D$91="","",D$91)</f>
        <v/>
      </c>
      <c r="Q374" t="s">
        <v>630</v>
      </c>
      <c r="R374" t="s">
        <v>25</v>
      </c>
      <c r="S374" t="s">
        <v>290</v>
      </c>
      <c r="U374" t="str">
        <f t="shared" si="181"/>
        <v/>
      </c>
      <c r="V374" s="13" t="str">
        <f t="shared" ref="V374" si="201">IF(OR($N$15="Int.",ISBLANK($N$15)),"",IF(AND(U375="NO*",U377="NO*"),"Case 0",IF(U374="VALID",IF(U376="VALID",IF(U375="YES",IF(U377="YES","Case 1","Case 2"),IF(U377="YES","Case 3","Case 4")),IF(U375="YES",IF(U377="YES","Case 5","Case 6"),IF(U377="YES","Case 7","Case 8"))),IF(U376="VALID",IF(U375="YES",IF(U377="YES","Case 9","Case 10"),IF(U377="YES","Case 11","Case 12")),IF(U375="YES",IF(U377="YES","Case 13","Case 14"),IF(U377="YES","Case 15","Case 16"))))))</f>
        <v/>
      </c>
    </row>
    <row r="375" spans="1:22" ht="13.2" customHeight="1" x14ac:dyDescent="0.3">
      <c r="A375" s="28"/>
      <c r="B375" s="28"/>
      <c r="C375" s="28"/>
      <c r="D375" s="28"/>
      <c r="E375" s="28"/>
      <c r="F375" s="28"/>
      <c r="G375" s="37"/>
      <c r="H375" s="28"/>
      <c r="I375" s="28"/>
      <c r="J375" s="28"/>
      <c r="K375" s="28"/>
      <c r="L375" s="28"/>
      <c r="M375" s="28"/>
      <c r="N375" s="28"/>
      <c r="O375" s="29"/>
      <c r="P375" t="str">
        <f t="shared" ref="P375:P377" si="202">IF(D$91="","",D$91)</f>
        <v/>
      </c>
      <c r="Q375" t="s">
        <v>630</v>
      </c>
      <c r="R375" t="s">
        <v>32</v>
      </c>
      <c r="S375" t="s">
        <v>290</v>
      </c>
      <c r="U375" t="str">
        <f t="shared" si="184"/>
        <v/>
      </c>
      <c r="V375" s="13"/>
    </row>
    <row r="376" spans="1:22" ht="13.2" customHeight="1" x14ac:dyDescent="0.3">
      <c r="A376" s="28"/>
      <c r="B376" s="28"/>
      <c r="C376" s="28"/>
      <c r="D376" s="28"/>
      <c r="E376" s="28"/>
      <c r="F376" s="28"/>
      <c r="G376" s="37"/>
      <c r="H376" s="28"/>
      <c r="I376" s="28"/>
      <c r="J376" s="28"/>
      <c r="K376" s="28"/>
      <c r="L376" s="28"/>
      <c r="M376" s="28"/>
      <c r="N376" s="28"/>
      <c r="O376" s="29"/>
      <c r="P376" t="str">
        <f t="shared" si="202"/>
        <v/>
      </c>
      <c r="Q376" t="s">
        <v>631</v>
      </c>
      <c r="R376" t="s">
        <v>25</v>
      </c>
      <c r="S376" t="s">
        <v>290</v>
      </c>
      <c r="U376" t="str">
        <f t="shared" si="181"/>
        <v/>
      </c>
      <c r="V376" s="13"/>
    </row>
    <row r="377" spans="1:22" ht="13.2" customHeight="1" x14ac:dyDescent="0.3">
      <c r="A377" s="28"/>
      <c r="B377" s="28"/>
      <c r="C377" s="28"/>
      <c r="D377" s="28"/>
      <c r="E377" s="28"/>
      <c r="F377" s="28"/>
      <c r="G377" s="37"/>
      <c r="H377" s="28"/>
      <c r="I377" s="28"/>
      <c r="J377" s="28"/>
      <c r="K377" s="28"/>
      <c r="L377" s="28"/>
      <c r="M377" s="28"/>
      <c r="N377" s="28"/>
      <c r="O377" s="29"/>
      <c r="P377" t="str">
        <f t="shared" si="202"/>
        <v/>
      </c>
      <c r="Q377" t="s">
        <v>631</v>
      </c>
      <c r="R377" t="s">
        <v>32</v>
      </c>
      <c r="S377" t="s">
        <v>290</v>
      </c>
      <c r="U377" t="str">
        <f t="shared" si="184"/>
        <v/>
      </c>
      <c r="V377" s="13"/>
    </row>
    <row r="378" spans="1:22" ht="13.2" customHeight="1" x14ac:dyDescent="0.3">
      <c r="A378" s="28"/>
      <c r="B378" s="28"/>
      <c r="C378" s="28"/>
      <c r="D378" s="28"/>
      <c r="E378" s="28"/>
      <c r="F378" s="28"/>
      <c r="G378" s="37"/>
      <c r="H378" s="28"/>
      <c r="I378" s="28"/>
      <c r="J378" s="28"/>
      <c r="K378" s="28"/>
      <c r="L378" s="28"/>
      <c r="M378" s="28"/>
      <c r="N378" s="28"/>
      <c r="O378" s="29"/>
      <c r="P378" t="str">
        <f>IF(D$92="","",D$92)</f>
        <v/>
      </c>
      <c r="Q378" t="s">
        <v>632</v>
      </c>
      <c r="R378" t="s">
        <v>25</v>
      </c>
      <c r="S378" t="s">
        <v>292</v>
      </c>
      <c r="U378" t="str">
        <f t="shared" si="181"/>
        <v/>
      </c>
      <c r="V378" s="13" t="str">
        <f t="shared" ref="V378" si="203">IF(OR($N$15="Int.",ISBLANK($N$15)),"",IF(AND(U379="NO*",U381="NO*"),"Case 0",IF(U378="VALID",IF(U380="VALID",IF(U379="YES",IF(U381="YES","Case 1","Case 2"),IF(U381="YES","Case 3","Case 4")),IF(U379="YES",IF(U381="YES","Case 5","Case 6"),IF(U381="YES","Case 7","Case 8"))),IF(U380="VALID",IF(U379="YES",IF(U381="YES","Case 9","Case 10"),IF(U381="YES","Case 11","Case 12")),IF(U379="YES",IF(U381="YES","Case 13","Case 14"),IF(U381="YES","Case 15","Case 16"))))))</f>
        <v/>
      </c>
    </row>
    <row r="379" spans="1:22" ht="13.2" customHeight="1" x14ac:dyDescent="0.3">
      <c r="A379" s="28"/>
      <c r="B379" s="28"/>
      <c r="C379" s="28"/>
      <c r="D379" s="28"/>
      <c r="E379" s="28"/>
      <c r="F379" s="28"/>
      <c r="G379" s="37"/>
      <c r="H379" s="28"/>
      <c r="I379" s="28"/>
      <c r="J379" s="28"/>
      <c r="K379" s="28"/>
      <c r="L379" s="28"/>
      <c r="M379" s="28"/>
      <c r="N379" s="28"/>
      <c r="O379" s="29"/>
      <c r="P379" t="str">
        <f t="shared" ref="P379:P381" si="204">IF(D$92="","",D$92)</f>
        <v/>
      </c>
      <c r="Q379" t="s">
        <v>632</v>
      </c>
      <c r="R379" t="s">
        <v>32</v>
      </c>
      <c r="S379" t="s">
        <v>292</v>
      </c>
      <c r="U379" t="str">
        <f t="shared" si="184"/>
        <v/>
      </c>
      <c r="V379" s="13"/>
    </row>
    <row r="380" spans="1:22" ht="13.2" customHeight="1" x14ac:dyDescent="0.3">
      <c r="A380" s="28"/>
      <c r="B380" s="28"/>
      <c r="C380" s="28"/>
      <c r="D380" s="28"/>
      <c r="E380" s="28"/>
      <c r="F380" s="28"/>
      <c r="G380" s="37"/>
      <c r="H380" s="28"/>
      <c r="I380" s="28"/>
      <c r="J380" s="28"/>
      <c r="K380" s="28"/>
      <c r="L380" s="28"/>
      <c r="M380" s="28"/>
      <c r="N380" s="28"/>
      <c r="O380" s="29"/>
      <c r="P380" t="str">
        <f t="shared" si="204"/>
        <v/>
      </c>
      <c r="Q380" t="s">
        <v>633</v>
      </c>
      <c r="R380" t="s">
        <v>25</v>
      </c>
      <c r="S380" t="s">
        <v>292</v>
      </c>
      <c r="U380" t="str">
        <f t="shared" si="181"/>
        <v/>
      </c>
      <c r="V380" s="13"/>
    </row>
    <row r="381" spans="1:22" ht="13.2" customHeight="1" x14ac:dyDescent="0.3">
      <c r="A381" s="28"/>
      <c r="B381" s="28"/>
      <c r="C381" s="28"/>
      <c r="D381" s="28"/>
      <c r="E381" s="28"/>
      <c r="F381" s="28"/>
      <c r="G381" s="37"/>
      <c r="H381" s="28"/>
      <c r="I381" s="28"/>
      <c r="J381" s="28"/>
      <c r="K381" s="28"/>
      <c r="L381" s="28"/>
      <c r="M381" s="28"/>
      <c r="N381" s="28"/>
      <c r="O381" s="29"/>
      <c r="P381" t="str">
        <f t="shared" si="204"/>
        <v/>
      </c>
      <c r="Q381" t="s">
        <v>633</v>
      </c>
      <c r="R381" t="s">
        <v>32</v>
      </c>
      <c r="S381" t="s">
        <v>292</v>
      </c>
      <c r="U381" t="str">
        <f t="shared" si="184"/>
        <v/>
      </c>
      <c r="V381" s="13"/>
    </row>
    <row r="382" spans="1:22" ht="13.2" customHeight="1" x14ac:dyDescent="0.3">
      <c r="A382" s="28"/>
      <c r="B382" s="28"/>
      <c r="C382" s="28"/>
      <c r="D382" s="28"/>
      <c r="E382" s="28"/>
      <c r="F382" s="28"/>
      <c r="G382" s="37"/>
      <c r="H382" s="28"/>
      <c r="I382" s="28"/>
      <c r="J382" s="28"/>
      <c r="K382" s="28"/>
      <c r="L382" s="28"/>
      <c r="M382" s="28"/>
      <c r="N382" s="28"/>
      <c r="O382" s="29"/>
      <c r="P382" t="str">
        <f>IF(D$93="","",D$93)</f>
        <v/>
      </c>
      <c r="Q382" t="s">
        <v>634</v>
      </c>
      <c r="R382" t="s">
        <v>25</v>
      </c>
      <c r="S382" t="s">
        <v>295</v>
      </c>
      <c r="U382" t="str">
        <f t="shared" si="181"/>
        <v/>
      </c>
      <c r="V382" s="13" t="str">
        <f t="shared" ref="V382" si="205">IF(OR($N$15="Int.",ISBLANK($N$15)),"",IF(AND(U383="NO*",U385="NO*"),"Case 0",IF(U382="VALID",IF(U384="VALID",IF(U383="YES",IF(U385="YES","Case 1","Case 2"),IF(U385="YES","Case 3","Case 4")),IF(U383="YES",IF(U385="YES","Case 5","Case 6"),IF(U385="YES","Case 7","Case 8"))),IF(U384="VALID",IF(U383="YES",IF(U385="YES","Case 9","Case 10"),IF(U385="YES","Case 11","Case 12")),IF(U383="YES",IF(U385="YES","Case 13","Case 14"),IF(U385="YES","Case 15","Case 16"))))))</f>
        <v/>
      </c>
    </row>
    <row r="383" spans="1:22" ht="13.2" customHeight="1" x14ac:dyDescent="0.3">
      <c r="A383" s="28"/>
      <c r="B383" s="28"/>
      <c r="C383" s="28"/>
      <c r="D383" s="28"/>
      <c r="E383" s="28"/>
      <c r="F383" s="28"/>
      <c r="G383" s="37"/>
      <c r="H383" s="28"/>
      <c r="I383" s="28"/>
      <c r="J383" s="28"/>
      <c r="K383" s="28"/>
      <c r="L383" s="28"/>
      <c r="M383" s="28"/>
      <c r="N383" s="28"/>
      <c r="O383" s="29"/>
      <c r="P383" t="str">
        <f t="shared" ref="P383:P385" si="206">IF(D$93="","",D$93)</f>
        <v/>
      </c>
      <c r="Q383" t="s">
        <v>634</v>
      </c>
      <c r="R383" t="s">
        <v>32</v>
      </c>
      <c r="S383" t="s">
        <v>295</v>
      </c>
      <c r="U383" t="str">
        <f t="shared" si="184"/>
        <v/>
      </c>
      <c r="V383" s="13"/>
    </row>
    <row r="384" spans="1:22" ht="13.2" customHeight="1" x14ac:dyDescent="0.3">
      <c r="A384" s="28"/>
      <c r="B384" s="28"/>
      <c r="C384" s="28"/>
      <c r="D384" s="28"/>
      <c r="E384" s="28"/>
      <c r="F384" s="28"/>
      <c r="G384" s="37"/>
      <c r="H384" s="28"/>
      <c r="I384" s="28"/>
      <c r="J384" s="28"/>
      <c r="K384" s="28"/>
      <c r="L384" s="28"/>
      <c r="M384" s="28"/>
      <c r="N384" s="28"/>
      <c r="O384" s="29"/>
      <c r="P384" t="str">
        <f t="shared" si="206"/>
        <v/>
      </c>
      <c r="Q384" t="s">
        <v>635</v>
      </c>
      <c r="R384" t="s">
        <v>25</v>
      </c>
      <c r="S384" t="s">
        <v>295</v>
      </c>
      <c r="U384" t="str">
        <f t="shared" si="181"/>
        <v/>
      </c>
      <c r="V384" s="13"/>
    </row>
    <row r="385" spans="1:22" ht="13.2" customHeight="1" x14ac:dyDescent="0.3">
      <c r="A385" s="28"/>
      <c r="B385" s="28"/>
      <c r="C385" s="28"/>
      <c r="D385" s="28"/>
      <c r="E385" s="28"/>
      <c r="F385" s="28"/>
      <c r="G385" s="37"/>
      <c r="H385" s="28"/>
      <c r="I385" s="28"/>
      <c r="J385" s="28"/>
      <c r="K385" s="28"/>
      <c r="L385" s="28"/>
      <c r="M385" s="28"/>
      <c r="N385" s="28"/>
      <c r="O385" s="29"/>
      <c r="P385" t="str">
        <f t="shared" si="206"/>
        <v/>
      </c>
      <c r="Q385" t="s">
        <v>635</v>
      </c>
      <c r="R385" t="s">
        <v>32</v>
      </c>
      <c r="S385" t="s">
        <v>295</v>
      </c>
      <c r="U385" t="str">
        <f t="shared" si="184"/>
        <v/>
      </c>
      <c r="V385" s="13"/>
    </row>
    <row r="386" spans="1:22" ht="13.2" customHeight="1" x14ac:dyDescent="0.3">
      <c r="A386" s="28"/>
      <c r="B386" s="28"/>
      <c r="C386" s="28"/>
      <c r="D386" s="28"/>
      <c r="E386" s="28"/>
      <c r="F386" s="28"/>
      <c r="G386" s="37"/>
      <c r="H386" s="28"/>
      <c r="I386" s="28"/>
      <c r="J386" s="28"/>
      <c r="K386" s="28"/>
      <c r="L386" s="28"/>
      <c r="M386" s="28"/>
      <c r="N386" s="28"/>
      <c r="O386" s="29"/>
      <c r="P386" t="str">
        <f>IF(D$94="","",D$94)</f>
        <v/>
      </c>
      <c r="Q386" t="s">
        <v>636</v>
      </c>
      <c r="R386" t="s">
        <v>25</v>
      </c>
      <c r="S386" t="s">
        <v>297</v>
      </c>
      <c r="U386" t="str">
        <f t="shared" si="181"/>
        <v/>
      </c>
      <c r="V386" s="13" t="str">
        <f t="shared" ref="V386" si="207">IF(OR($N$15="Int.",ISBLANK($N$15)),"",IF(AND(U387="NO*",U389="NO*"),"Case 0",IF(U386="VALID",IF(U388="VALID",IF(U387="YES",IF(U389="YES","Case 1","Case 2"),IF(U389="YES","Case 3","Case 4")),IF(U387="YES",IF(U389="YES","Case 5","Case 6"),IF(U389="YES","Case 7","Case 8"))),IF(U388="VALID",IF(U387="YES",IF(U389="YES","Case 9","Case 10"),IF(U389="YES","Case 11","Case 12")),IF(U387="YES",IF(U389="YES","Case 13","Case 14"),IF(U389="YES","Case 15","Case 16"))))))</f>
        <v/>
      </c>
    </row>
    <row r="387" spans="1:22" ht="13.2" customHeight="1" x14ac:dyDescent="0.3">
      <c r="A387" s="28"/>
      <c r="B387" s="28"/>
      <c r="C387" s="28"/>
      <c r="D387" s="28"/>
      <c r="E387" s="28"/>
      <c r="F387" s="28"/>
      <c r="G387" s="37"/>
      <c r="H387" s="28"/>
      <c r="I387" s="28"/>
      <c r="J387" s="28"/>
      <c r="K387" s="28"/>
      <c r="L387" s="28"/>
      <c r="M387" s="28"/>
      <c r="N387" s="28"/>
      <c r="O387" s="29"/>
      <c r="P387" t="str">
        <f t="shared" ref="P387:P389" si="208">IF(D$94="","",D$94)</f>
        <v/>
      </c>
      <c r="Q387" t="s">
        <v>636</v>
      </c>
      <c r="R387" t="s">
        <v>32</v>
      </c>
      <c r="S387" t="s">
        <v>297</v>
      </c>
      <c r="U387" t="str">
        <f t="shared" si="184"/>
        <v/>
      </c>
      <c r="V387" s="13"/>
    </row>
    <row r="388" spans="1:22" ht="13.2" customHeight="1" x14ac:dyDescent="0.3">
      <c r="A388" s="28"/>
      <c r="B388" s="28"/>
      <c r="C388" s="28"/>
      <c r="D388" s="28"/>
      <c r="E388" s="28"/>
      <c r="F388" s="28"/>
      <c r="G388" s="37"/>
      <c r="H388" s="28"/>
      <c r="I388" s="28"/>
      <c r="J388" s="28"/>
      <c r="K388" s="28"/>
      <c r="L388" s="28"/>
      <c r="M388" s="28"/>
      <c r="N388" s="28"/>
      <c r="O388" s="29"/>
      <c r="P388" t="str">
        <f t="shared" si="208"/>
        <v/>
      </c>
      <c r="Q388" t="s">
        <v>637</v>
      </c>
      <c r="R388" t="s">
        <v>25</v>
      </c>
      <c r="S388" t="s">
        <v>297</v>
      </c>
      <c r="U388" t="str">
        <f t="shared" si="181"/>
        <v/>
      </c>
      <c r="V388" s="13"/>
    </row>
    <row r="389" spans="1:22" ht="13.2" customHeight="1" x14ac:dyDescent="0.3">
      <c r="A389" s="28"/>
      <c r="B389" s="28"/>
      <c r="C389" s="28"/>
      <c r="D389" s="28"/>
      <c r="E389" s="28"/>
      <c r="F389" s="28"/>
      <c r="G389" s="37"/>
      <c r="H389" s="28"/>
      <c r="I389" s="28"/>
      <c r="J389" s="28"/>
      <c r="K389" s="28"/>
      <c r="L389" s="28"/>
      <c r="M389" s="28"/>
      <c r="N389" s="28"/>
      <c r="O389" s="29"/>
      <c r="P389" t="str">
        <f t="shared" si="208"/>
        <v/>
      </c>
      <c r="Q389" t="s">
        <v>637</v>
      </c>
      <c r="R389" t="s">
        <v>32</v>
      </c>
      <c r="S389" t="s">
        <v>297</v>
      </c>
      <c r="U389" t="str">
        <f t="shared" si="184"/>
        <v/>
      </c>
      <c r="V389" s="13"/>
    </row>
    <row r="390" spans="1:22" ht="13.2" customHeight="1" x14ac:dyDescent="0.3">
      <c r="A390" s="28"/>
      <c r="B390" s="28"/>
      <c r="C390" s="28"/>
      <c r="D390" s="28"/>
      <c r="E390" s="28"/>
      <c r="F390" s="28"/>
      <c r="G390" s="37"/>
      <c r="H390" s="28"/>
      <c r="I390" s="28"/>
      <c r="J390" s="28"/>
      <c r="K390" s="28"/>
      <c r="L390" s="28"/>
      <c r="M390" s="28"/>
      <c r="N390" s="28"/>
      <c r="O390" s="29"/>
      <c r="P390" t="str">
        <f>IF(D$95="","",D$95)</f>
        <v/>
      </c>
      <c r="Q390" t="s">
        <v>638</v>
      </c>
      <c r="R390" t="s">
        <v>25</v>
      </c>
      <c r="S390" t="s">
        <v>300</v>
      </c>
      <c r="U390" t="str">
        <f t="shared" si="181"/>
        <v/>
      </c>
      <c r="V390" s="13" t="str">
        <f t="shared" ref="V390" si="209">IF(OR($N$15="Int.",ISBLANK($N$15)),"",IF(AND(U391="NO*",U393="NO*"),"Case 0",IF(U390="VALID",IF(U392="VALID",IF(U391="YES",IF(U393="YES","Case 1","Case 2"),IF(U393="YES","Case 3","Case 4")),IF(U391="YES",IF(U393="YES","Case 5","Case 6"),IF(U393="YES","Case 7","Case 8"))),IF(U392="VALID",IF(U391="YES",IF(U393="YES","Case 9","Case 10"),IF(U393="YES","Case 11","Case 12")),IF(U391="YES",IF(U393="YES","Case 13","Case 14"),IF(U393="YES","Case 15","Case 16"))))))</f>
        <v/>
      </c>
    </row>
    <row r="391" spans="1:22" ht="13.2" customHeight="1" x14ac:dyDescent="0.3">
      <c r="A391" s="28"/>
      <c r="B391" s="28"/>
      <c r="C391" s="28"/>
      <c r="D391" s="28"/>
      <c r="E391" s="28"/>
      <c r="F391" s="28"/>
      <c r="G391" s="37"/>
      <c r="H391" s="28"/>
      <c r="I391" s="28"/>
      <c r="J391" s="28"/>
      <c r="K391" s="28"/>
      <c r="L391" s="28"/>
      <c r="M391" s="28"/>
      <c r="N391" s="28"/>
      <c r="O391" s="29"/>
      <c r="P391" t="str">
        <f t="shared" ref="P391:P393" si="210">IF(D$95="","",D$95)</f>
        <v/>
      </c>
      <c r="Q391" t="s">
        <v>638</v>
      </c>
      <c r="R391" t="s">
        <v>32</v>
      </c>
      <c r="S391" t="s">
        <v>300</v>
      </c>
      <c r="U391" t="str">
        <f t="shared" si="184"/>
        <v/>
      </c>
      <c r="V391" s="13"/>
    </row>
    <row r="392" spans="1:22" ht="13.2" customHeight="1" x14ac:dyDescent="0.3">
      <c r="A392" s="28"/>
      <c r="B392" s="28"/>
      <c r="C392" s="28"/>
      <c r="D392" s="28"/>
      <c r="E392" s="28"/>
      <c r="F392" s="28"/>
      <c r="G392" s="37"/>
      <c r="H392" s="28"/>
      <c r="I392" s="28"/>
      <c r="J392" s="28"/>
      <c r="K392" s="28"/>
      <c r="L392" s="28"/>
      <c r="M392" s="28"/>
      <c r="N392" s="28"/>
      <c r="O392" s="29"/>
      <c r="P392" t="str">
        <f t="shared" si="210"/>
        <v/>
      </c>
      <c r="Q392" t="s">
        <v>639</v>
      </c>
      <c r="R392" t="s">
        <v>25</v>
      </c>
      <c r="S392" t="s">
        <v>300</v>
      </c>
      <c r="U392" t="str">
        <f t="shared" si="181"/>
        <v/>
      </c>
      <c r="V392" s="13"/>
    </row>
    <row r="393" spans="1:22" ht="13.2" customHeight="1" x14ac:dyDescent="0.3">
      <c r="A393" s="28"/>
      <c r="B393" s="28"/>
      <c r="C393" s="28"/>
      <c r="D393" s="28"/>
      <c r="E393" s="28"/>
      <c r="F393" s="28"/>
      <c r="G393" s="37"/>
      <c r="H393" s="28"/>
      <c r="I393" s="28"/>
      <c r="J393" s="28"/>
      <c r="K393" s="28"/>
      <c r="L393" s="28"/>
      <c r="M393" s="28"/>
      <c r="N393" s="28"/>
      <c r="O393" s="29"/>
      <c r="P393" t="str">
        <f t="shared" si="210"/>
        <v/>
      </c>
      <c r="Q393" t="s">
        <v>639</v>
      </c>
      <c r="R393" t="s">
        <v>32</v>
      </c>
      <c r="S393" t="s">
        <v>300</v>
      </c>
      <c r="U393" t="str">
        <f t="shared" si="184"/>
        <v/>
      </c>
      <c r="V393" s="13"/>
    </row>
    <row r="394" spans="1:22" ht="13.2" customHeight="1" x14ac:dyDescent="0.3">
      <c r="A394" s="28"/>
      <c r="B394" s="28"/>
      <c r="C394" s="28"/>
      <c r="D394" s="28"/>
      <c r="E394" s="28"/>
      <c r="F394" s="28"/>
      <c r="G394" s="37"/>
      <c r="H394" s="28"/>
      <c r="I394" s="28"/>
      <c r="J394" s="28"/>
      <c r="K394" s="28"/>
      <c r="L394" s="28"/>
      <c r="M394" s="28"/>
      <c r="N394" s="28"/>
      <c r="O394" s="29"/>
      <c r="P394" t="str">
        <f>IF(D$96="","",D$96)</f>
        <v/>
      </c>
      <c r="Q394" t="s">
        <v>640</v>
      </c>
      <c r="R394" t="s">
        <v>25</v>
      </c>
      <c r="S394" t="s">
        <v>302</v>
      </c>
      <c r="U394" t="str">
        <f t="shared" si="181"/>
        <v/>
      </c>
      <c r="V394" s="13" t="str">
        <f t="shared" ref="V394" si="211">IF(OR($N$15="Int.",ISBLANK($N$15)),"",IF(AND(U395="NO*",U397="NO*"),"Case 0",IF(U394="VALID",IF(U396="VALID",IF(U395="YES",IF(U397="YES","Case 1","Case 2"),IF(U397="YES","Case 3","Case 4")),IF(U395="YES",IF(U397="YES","Case 5","Case 6"),IF(U397="YES","Case 7","Case 8"))),IF(U396="VALID",IF(U395="YES",IF(U397="YES","Case 9","Case 10"),IF(U397="YES","Case 11","Case 12")),IF(U395="YES",IF(U397="YES","Case 13","Case 14"),IF(U397="YES","Case 15","Case 16"))))))</f>
        <v/>
      </c>
    </row>
    <row r="395" spans="1:22" ht="13.2" customHeight="1" x14ac:dyDescent="0.3">
      <c r="A395" s="28"/>
      <c r="B395" s="28"/>
      <c r="C395" s="28"/>
      <c r="D395" s="28"/>
      <c r="E395" s="28"/>
      <c r="F395" s="28"/>
      <c r="G395" s="37"/>
      <c r="H395" s="28"/>
      <c r="I395" s="28"/>
      <c r="J395" s="28"/>
      <c r="K395" s="28"/>
      <c r="L395" s="28"/>
      <c r="M395" s="28"/>
      <c r="N395" s="28"/>
      <c r="O395" s="29"/>
      <c r="P395" t="str">
        <f t="shared" ref="P395:P397" si="212">IF(D$96="","",D$96)</f>
        <v/>
      </c>
      <c r="Q395" t="s">
        <v>640</v>
      </c>
      <c r="R395" t="s">
        <v>32</v>
      </c>
      <c r="S395" t="s">
        <v>302</v>
      </c>
      <c r="U395" t="str">
        <f t="shared" si="184"/>
        <v/>
      </c>
      <c r="V395" s="13"/>
    </row>
    <row r="396" spans="1:22" ht="13.2" customHeight="1" x14ac:dyDescent="0.3">
      <c r="A396" s="28"/>
      <c r="B396" s="28"/>
      <c r="C396" s="28"/>
      <c r="D396" s="28"/>
      <c r="E396" s="28"/>
      <c r="F396" s="28"/>
      <c r="G396" s="37"/>
      <c r="H396" s="28"/>
      <c r="I396" s="28"/>
      <c r="J396" s="28"/>
      <c r="K396" s="28"/>
      <c r="L396" s="28"/>
      <c r="M396" s="28"/>
      <c r="N396" s="28"/>
      <c r="O396" s="29"/>
      <c r="P396" t="str">
        <f t="shared" si="212"/>
        <v/>
      </c>
      <c r="Q396" t="s">
        <v>641</v>
      </c>
      <c r="R396" t="s">
        <v>25</v>
      </c>
      <c r="S396" t="s">
        <v>302</v>
      </c>
      <c r="U396" t="str">
        <f t="shared" si="181"/>
        <v/>
      </c>
      <c r="V396" s="13"/>
    </row>
    <row r="397" spans="1:22" ht="13.2" customHeight="1" x14ac:dyDescent="0.3">
      <c r="A397" s="28"/>
      <c r="B397" s="28"/>
      <c r="C397" s="28"/>
      <c r="D397" s="28"/>
      <c r="E397" s="28"/>
      <c r="F397" s="28"/>
      <c r="G397" s="37"/>
      <c r="H397" s="28"/>
      <c r="I397" s="28"/>
      <c r="J397" s="28"/>
      <c r="K397" s="28"/>
      <c r="L397" s="28"/>
      <c r="M397" s="28"/>
      <c r="N397" s="28"/>
      <c r="O397" s="29"/>
      <c r="P397" t="str">
        <f t="shared" si="212"/>
        <v/>
      </c>
      <c r="Q397" t="s">
        <v>641</v>
      </c>
      <c r="R397" t="s">
        <v>32</v>
      </c>
      <c r="S397" t="s">
        <v>302</v>
      </c>
      <c r="U397" t="str">
        <f t="shared" si="184"/>
        <v/>
      </c>
      <c r="V397" s="13"/>
    </row>
    <row r="398" spans="1:22" ht="13.2" customHeight="1" x14ac:dyDescent="0.3">
      <c r="A398" s="28"/>
      <c r="B398" s="28"/>
      <c r="C398" s="28"/>
      <c r="D398" s="28"/>
      <c r="E398" s="28"/>
      <c r="F398" s="28"/>
      <c r="G398" s="37"/>
      <c r="H398" s="28"/>
      <c r="I398" s="28"/>
      <c r="J398" s="28"/>
      <c r="K398" s="28"/>
      <c r="L398" s="28"/>
      <c r="M398" s="28"/>
      <c r="N398" s="28"/>
      <c r="O398" s="29"/>
      <c r="P398" t="str">
        <f>IF(D$97="","",D$97)</f>
        <v/>
      </c>
      <c r="Q398" t="s">
        <v>642</v>
      </c>
      <c r="R398" t="s">
        <v>25</v>
      </c>
      <c r="S398" t="s">
        <v>305</v>
      </c>
      <c r="U398" t="str">
        <f t="shared" si="181"/>
        <v/>
      </c>
      <c r="V398" s="13" t="str">
        <f t="shared" ref="V398" si="213">IF(OR($N$15="Int.",ISBLANK($N$15)),"",IF(AND(U399="NO*",U401="NO*"),"Case 0",IF(U398="VALID",IF(U400="VALID",IF(U399="YES",IF(U401="YES","Case 1","Case 2"),IF(U401="YES","Case 3","Case 4")),IF(U399="YES",IF(U401="YES","Case 5","Case 6"),IF(U401="YES","Case 7","Case 8"))),IF(U400="VALID",IF(U399="YES",IF(U401="YES","Case 9","Case 10"),IF(U401="YES","Case 11","Case 12")),IF(U399="YES",IF(U401="YES","Case 13","Case 14"),IF(U401="YES","Case 15","Case 16"))))))</f>
        <v/>
      </c>
    </row>
    <row r="399" spans="1:22" ht="13.2" customHeight="1" x14ac:dyDescent="0.3">
      <c r="A399" s="28"/>
      <c r="B399" s="28"/>
      <c r="C399" s="28"/>
      <c r="D399" s="28"/>
      <c r="E399" s="28"/>
      <c r="F399" s="28"/>
      <c r="G399" s="37"/>
      <c r="H399" s="28"/>
      <c r="I399" s="28"/>
      <c r="J399" s="28"/>
      <c r="K399" s="28"/>
      <c r="L399" s="28"/>
      <c r="M399" s="28"/>
      <c r="N399" s="28"/>
      <c r="O399" s="29"/>
      <c r="P399" t="str">
        <f t="shared" ref="P399:P400" si="214">IF(D$97="","",D$97)</f>
        <v/>
      </c>
      <c r="Q399" t="s">
        <v>642</v>
      </c>
      <c r="R399" t="s">
        <v>32</v>
      </c>
      <c r="S399" t="s">
        <v>305</v>
      </c>
      <c r="U399" t="str">
        <f t="shared" si="184"/>
        <v/>
      </c>
      <c r="V399" s="13"/>
    </row>
    <row r="400" spans="1:22" ht="13.2" customHeight="1" x14ac:dyDescent="0.3">
      <c r="A400" s="28"/>
      <c r="B400" s="28"/>
      <c r="C400" s="28"/>
      <c r="D400" s="28"/>
      <c r="E400" s="28"/>
      <c r="F400" s="28"/>
      <c r="G400" s="37"/>
      <c r="H400" s="28"/>
      <c r="I400" s="28"/>
      <c r="J400" s="28"/>
      <c r="K400" s="28"/>
      <c r="L400" s="28"/>
      <c r="M400" s="28"/>
      <c r="N400" s="28"/>
      <c r="O400" s="29"/>
      <c r="P400" t="str">
        <f t="shared" si="214"/>
        <v/>
      </c>
      <c r="Q400" t="s">
        <v>643</v>
      </c>
      <c r="R400" t="s">
        <v>25</v>
      </c>
      <c r="S400" t="s">
        <v>305</v>
      </c>
      <c r="U400" t="str">
        <f t="shared" si="181"/>
        <v/>
      </c>
      <c r="V400" s="13"/>
    </row>
    <row r="401" spans="1:22" ht="13.2" customHeight="1" x14ac:dyDescent="0.3">
      <c r="A401" s="28"/>
      <c r="B401" s="28"/>
      <c r="C401" s="28"/>
      <c r="D401" s="28"/>
      <c r="E401" s="28"/>
      <c r="F401" s="28"/>
      <c r="G401" s="37"/>
      <c r="H401" s="28"/>
      <c r="I401" s="28"/>
      <c r="J401" s="28"/>
      <c r="K401" s="28"/>
      <c r="L401" s="28"/>
      <c r="M401" s="28"/>
      <c r="N401" s="28"/>
      <c r="O401" s="29"/>
      <c r="P401" s="21" t="str">
        <f>IF(D$97="","",D$97)</f>
        <v/>
      </c>
      <c r="Q401" s="21" t="s">
        <v>643</v>
      </c>
      <c r="R401" s="21" t="s">
        <v>32</v>
      </c>
      <c r="S401" s="21" t="s">
        <v>305</v>
      </c>
      <c r="T401" s="21"/>
      <c r="U401" s="21" t="str">
        <f t="shared" si="184"/>
        <v/>
      </c>
      <c r="V401" s="13"/>
    </row>
    <row r="402" spans="1:22" ht="13.2" customHeight="1" x14ac:dyDescent="0.3">
      <c r="A402" s="28"/>
      <c r="B402" s="28"/>
      <c r="C402" s="28"/>
      <c r="D402" s="28"/>
      <c r="E402" s="28"/>
      <c r="F402" s="28"/>
      <c r="G402" s="37"/>
      <c r="H402" s="28"/>
      <c r="I402" s="28"/>
      <c r="J402" s="28"/>
      <c r="K402" s="28"/>
      <c r="L402" s="28"/>
      <c r="M402" s="28"/>
      <c r="N402" s="28"/>
      <c r="O402" s="29"/>
      <c r="P402" t="str">
        <f>IF(D$98="","",D$98)</f>
        <v/>
      </c>
      <c r="Q402" t="s">
        <v>644</v>
      </c>
      <c r="R402" t="s">
        <v>25</v>
      </c>
      <c r="S402" t="s">
        <v>307</v>
      </c>
      <c r="U402" t="str">
        <f t="shared" ref="U402:U464" si="215">IF($T$1&lt;&gt;"Cq","",IF(T402="","INVALID",IF(T402&lt;33,"VALID","INVALID")))</f>
        <v/>
      </c>
      <c r="V402" s="13" t="str">
        <f t="shared" ref="V402" si="216">IF(OR($N$15="Int.",ISBLANK($N$15)),"",IF(AND(U403="NO*",U405="NO*"),"Case 0",IF(U402="VALID",IF(U404="VALID",IF(U403="YES",IF(U405="YES","Case 1","Case 2"),IF(U405="YES","Case 3","Case 4")),IF(U403="YES",IF(U405="YES","Case 5","Case 6"),IF(U405="YES","Case 7","Case 8"))),IF(U404="VALID",IF(U403="YES",IF(U405="YES","Case 9","Case 10"),IF(U405="YES","Case 11","Case 12")),IF(U403="YES",IF(U405="YES","Case 13","Case 14"),IF(U405="YES","Case 15","Case 16"))))))</f>
        <v/>
      </c>
    </row>
    <row r="403" spans="1:22" ht="13.2" customHeight="1" x14ac:dyDescent="0.3">
      <c r="A403" s="28"/>
      <c r="B403" s="28"/>
      <c r="C403" s="28"/>
      <c r="D403" s="28"/>
      <c r="E403" s="28"/>
      <c r="F403" s="28"/>
      <c r="G403" s="37"/>
      <c r="H403" s="28"/>
      <c r="I403" s="28"/>
      <c r="J403" s="28"/>
      <c r="K403" s="28"/>
      <c r="L403" s="28"/>
      <c r="M403" s="28"/>
      <c r="N403" s="28"/>
      <c r="O403" s="29"/>
      <c r="P403" t="str">
        <f t="shared" ref="P403:P405" si="217">IF(D$98="","",D$98)</f>
        <v/>
      </c>
      <c r="Q403" t="s">
        <v>644</v>
      </c>
      <c r="R403" t="s">
        <v>32</v>
      </c>
      <c r="S403" t="s">
        <v>307</v>
      </c>
      <c r="U403" t="str">
        <f t="shared" ref="U403:U465" si="218">IF($T$1&lt;&gt;"Cq","",IF(T403="","NO",IF(T403&lt;33,"YES","NO*")))</f>
        <v/>
      </c>
      <c r="V403" s="13"/>
    </row>
    <row r="404" spans="1:22" ht="13.2" customHeight="1" x14ac:dyDescent="0.3">
      <c r="A404" s="28"/>
      <c r="B404" s="28"/>
      <c r="C404" s="28"/>
      <c r="D404" s="28"/>
      <c r="E404" s="28"/>
      <c r="F404" s="28"/>
      <c r="G404" s="37"/>
      <c r="H404" s="28"/>
      <c r="I404" s="28"/>
      <c r="J404" s="28"/>
      <c r="K404" s="28"/>
      <c r="L404" s="28"/>
      <c r="M404" s="28"/>
      <c r="N404" s="28"/>
      <c r="O404" s="29"/>
      <c r="P404" t="str">
        <f t="shared" si="217"/>
        <v/>
      </c>
      <c r="Q404" t="s">
        <v>645</v>
      </c>
      <c r="R404" t="s">
        <v>25</v>
      </c>
      <c r="S404" t="s">
        <v>307</v>
      </c>
      <c r="U404" t="str">
        <f t="shared" si="215"/>
        <v/>
      </c>
      <c r="V404" s="13"/>
    </row>
    <row r="405" spans="1:22" ht="13.2" customHeight="1" x14ac:dyDescent="0.3">
      <c r="A405" s="28"/>
      <c r="B405" s="28"/>
      <c r="C405" s="28"/>
      <c r="D405" s="28"/>
      <c r="E405" s="28"/>
      <c r="F405" s="28"/>
      <c r="G405" s="37"/>
      <c r="H405" s="28"/>
      <c r="I405" s="28"/>
      <c r="J405" s="28"/>
      <c r="K405" s="28"/>
      <c r="L405" s="28"/>
      <c r="M405" s="28"/>
      <c r="N405" s="28"/>
      <c r="O405" s="29"/>
      <c r="P405" t="str">
        <f t="shared" si="217"/>
        <v/>
      </c>
      <c r="Q405" t="s">
        <v>645</v>
      </c>
      <c r="R405" t="s">
        <v>32</v>
      </c>
      <c r="S405" t="s">
        <v>307</v>
      </c>
      <c r="U405" t="str">
        <f t="shared" si="218"/>
        <v/>
      </c>
      <c r="V405" s="13"/>
    </row>
    <row r="406" spans="1:22" ht="13.2" customHeight="1" x14ac:dyDescent="0.3">
      <c r="A406" s="28"/>
      <c r="B406" s="28"/>
      <c r="C406" s="28"/>
      <c r="D406" s="28"/>
      <c r="E406" s="28"/>
      <c r="F406" s="28"/>
      <c r="G406" s="37"/>
      <c r="H406" s="28"/>
      <c r="I406" s="28"/>
      <c r="J406" s="28"/>
      <c r="K406" s="28"/>
      <c r="L406" s="28"/>
      <c r="M406" s="28"/>
      <c r="N406" s="28"/>
      <c r="O406" s="29"/>
      <c r="P406" t="str">
        <f>IF(D$99="","",D$99)</f>
        <v/>
      </c>
      <c r="Q406" t="s">
        <v>646</v>
      </c>
      <c r="R406" t="s">
        <v>25</v>
      </c>
      <c r="S406" t="s">
        <v>310</v>
      </c>
      <c r="U406" t="str">
        <f t="shared" si="215"/>
        <v/>
      </c>
      <c r="V406" s="13" t="str">
        <f t="shared" ref="V406" si="219">IF(OR($N$15="Int.",ISBLANK($N$15)),"",IF(AND(U407="NO*",U409="NO*"),"Case 0",IF(U406="VALID",IF(U408="VALID",IF(U407="YES",IF(U409="YES","Case 1","Case 2"),IF(U409="YES","Case 3","Case 4")),IF(U407="YES",IF(U409="YES","Case 5","Case 6"),IF(U409="YES","Case 7","Case 8"))),IF(U408="VALID",IF(U407="YES",IF(U409="YES","Case 9","Case 10"),IF(U409="YES","Case 11","Case 12")),IF(U407="YES",IF(U409="YES","Case 13","Case 14"),IF(U409="YES","Case 15","Case 16"))))))</f>
        <v/>
      </c>
    </row>
    <row r="407" spans="1:22" ht="13.2" customHeight="1" x14ac:dyDescent="0.3">
      <c r="A407" s="28"/>
      <c r="B407" s="28"/>
      <c r="C407" s="28"/>
      <c r="D407" s="28"/>
      <c r="E407" s="28"/>
      <c r="F407" s="28"/>
      <c r="G407" s="37"/>
      <c r="H407" s="28"/>
      <c r="I407" s="28"/>
      <c r="J407" s="28"/>
      <c r="K407" s="28"/>
      <c r="L407" s="28"/>
      <c r="M407" s="28"/>
      <c r="N407" s="28"/>
      <c r="O407" s="29"/>
      <c r="P407" t="str">
        <f t="shared" ref="P407:P409" si="220">IF(D$99="","",D$99)</f>
        <v/>
      </c>
      <c r="Q407" t="s">
        <v>646</v>
      </c>
      <c r="R407" t="s">
        <v>32</v>
      </c>
      <c r="S407" t="s">
        <v>310</v>
      </c>
      <c r="U407" t="str">
        <f t="shared" si="218"/>
        <v/>
      </c>
      <c r="V407" s="13"/>
    </row>
    <row r="408" spans="1:22" ht="13.2" customHeight="1" x14ac:dyDescent="0.3">
      <c r="A408" s="28"/>
      <c r="B408" s="28"/>
      <c r="C408" s="28"/>
      <c r="D408" s="28"/>
      <c r="E408" s="28"/>
      <c r="F408" s="28"/>
      <c r="G408" s="37"/>
      <c r="H408" s="28"/>
      <c r="I408" s="28"/>
      <c r="J408" s="28"/>
      <c r="K408" s="28"/>
      <c r="L408" s="28"/>
      <c r="M408" s="28"/>
      <c r="N408" s="28"/>
      <c r="O408" s="29"/>
      <c r="P408" t="str">
        <f t="shared" si="220"/>
        <v/>
      </c>
      <c r="Q408" t="s">
        <v>647</v>
      </c>
      <c r="R408" t="s">
        <v>25</v>
      </c>
      <c r="S408" t="s">
        <v>310</v>
      </c>
      <c r="U408" t="str">
        <f t="shared" si="215"/>
        <v/>
      </c>
      <c r="V408" s="13"/>
    </row>
    <row r="409" spans="1:22" ht="13.2" customHeight="1" x14ac:dyDescent="0.3">
      <c r="A409" s="28"/>
      <c r="B409" s="28"/>
      <c r="C409" s="28"/>
      <c r="D409" s="28"/>
      <c r="E409" s="28"/>
      <c r="F409" s="28"/>
      <c r="G409" s="37"/>
      <c r="H409" s="28"/>
      <c r="I409" s="28"/>
      <c r="J409" s="28"/>
      <c r="K409" s="28"/>
      <c r="L409" s="28"/>
      <c r="M409" s="28"/>
      <c r="N409" s="28"/>
      <c r="O409" s="29"/>
      <c r="P409" t="str">
        <f t="shared" si="220"/>
        <v/>
      </c>
      <c r="Q409" t="s">
        <v>647</v>
      </c>
      <c r="R409" t="s">
        <v>32</v>
      </c>
      <c r="S409" t="s">
        <v>310</v>
      </c>
      <c r="U409" t="str">
        <f t="shared" si="218"/>
        <v/>
      </c>
      <c r="V409" s="13"/>
    </row>
    <row r="410" spans="1:22" ht="13.2" customHeight="1" x14ac:dyDescent="0.3">
      <c r="A410" s="28"/>
      <c r="B410" s="28"/>
      <c r="C410" s="28"/>
      <c r="D410" s="28"/>
      <c r="E410" s="28"/>
      <c r="F410" s="28"/>
      <c r="G410" s="37"/>
      <c r="H410" s="28"/>
      <c r="I410" s="28"/>
      <c r="J410" s="28"/>
      <c r="K410" s="28"/>
      <c r="L410" s="28"/>
      <c r="M410" s="28"/>
      <c r="N410" s="28"/>
      <c r="O410" s="29"/>
      <c r="P410" t="str">
        <f>IF(D$100="","",D$100)</f>
        <v/>
      </c>
      <c r="Q410" t="s">
        <v>648</v>
      </c>
      <c r="R410" t="s">
        <v>25</v>
      </c>
      <c r="S410" t="s">
        <v>312</v>
      </c>
      <c r="U410" t="str">
        <f t="shared" si="215"/>
        <v/>
      </c>
      <c r="V410" s="13" t="str">
        <f t="shared" ref="V410" si="221">IF(OR($N$15="Int.",ISBLANK($N$15)),"",IF(AND(U411="NO*",U413="NO*"),"Case 0",IF(U410="VALID",IF(U412="VALID",IF(U411="YES",IF(U413="YES","Case 1","Case 2"),IF(U413="YES","Case 3","Case 4")),IF(U411="YES",IF(U413="YES","Case 5","Case 6"),IF(U413="YES","Case 7","Case 8"))),IF(U412="VALID",IF(U411="YES",IF(U413="YES","Case 9","Case 10"),IF(U413="YES","Case 11","Case 12")),IF(U411="YES",IF(U413="YES","Case 13","Case 14"),IF(U413="YES","Case 15","Case 16"))))))</f>
        <v/>
      </c>
    </row>
    <row r="411" spans="1:22" ht="13.2" customHeight="1" x14ac:dyDescent="0.3">
      <c r="A411" s="28"/>
      <c r="B411" s="28"/>
      <c r="C411" s="28"/>
      <c r="D411" s="28"/>
      <c r="E411" s="28"/>
      <c r="F411" s="28"/>
      <c r="G411" s="37"/>
      <c r="H411" s="28"/>
      <c r="I411" s="28"/>
      <c r="J411" s="28"/>
      <c r="K411" s="28"/>
      <c r="L411" s="28"/>
      <c r="M411" s="28"/>
      <c r="N411" s="28"/>
      <c r="O411" s="29"/>
      <c r="P411" t="str">
        <f t="shared" ref="P411:P413" si="222">IF(D$100="","",D$100)</f>
        <v/>
      </c>
      <c r="Q411" t="s">
        <v>648</v>
      </c>
      <c r="R411" t="s">
        <v>32</v>
      </c>
      <c r="S411" t="s">
        <v>312</v>
      </c>
      <c r="U411" t="str">
        <f t="shared" si="218"/>
        <v/>
      </c>
      <c r="V411" s="13"/>
    </row>
    <row r="412" spans="1:22" ht="13.2" customHeight="1" x14ac:dyDescent="0.3">
      <c r="A412" s="28"/>
      <c r="B412" s="28"/>
      <c r="C412" s="28"/>
      <c r="D412" s="28"/>
      <c r="E412" s="28"/>
      <c r="F412" s="28"/>
      <c r="G412" s="37"/>
      <c r="H412" s="28"/>
      <c r="I412" s="28"/>
      <c r="J412" s="28"/>
      <c r="K412" s="28"/>
      <c r="L412" s="28"/>
      <c r="M412" s="28"/>
      <c r="N412" s="28"/>
      <c r="O412" s="29"/>
      <c r="P412" t="str">
        <f t="shared" si="222"/>
        <v/>
      </c>
      <c r="Q412" t="s">
        <v>649</v>
      </c>
      <c r="R412" t="s">
        <v>25</v>
      </c>
      <c r="S412" t="s">
        <v>312</v>
      </c>
      <c r="U412" t="str">
        <f t="shared" si="215"/>
        <v/>
      </c>
      <c r="V412" s="13"/>
    </row>
    <row r="413" spans="1:22" ht="13.2" customHeight="1" x14ac:dyDescent="0.3">
      <c r="A413" s="28"/>
      <c r="B413" s="28"/>
      <c r="C413" s="28"/>
      <c r="D413" s="28"/>
      <c r="E413" s="28"/>
      <c r="F413" s="28"/>
      <c r="G413" s="37"/>
      <c r="H413" s="28"/>
      <c r="I413" s="28"/>
      <c r="J413" s="28"/>
      <c r="K413" s="28"/>
      <c r="L413" s="28"/>
      <c r="M413" s="28"/>
      <c r="N413" s="28"/>
      <c r="O413" s="29"/>
      <c r="P413" t="str">
        <f t="shared" si="222"/>
        <v/>
      </c>
      <c r="Q413" t="s">
        <v>649</v>
      </c>
      <c r="R413" t="s">
        <v>32</v>
      </c>
      <c r="S413" t="s">
        <v>312</v>
      </c>
      <c r="U413" t="str">
        <f t="shared" si="218"/>
        <v/>
      </c>
      <c r="V413" s="13"/>
    </row>
    <row r="414" spans="1:22" ht="13.2" customHeight="1" x14ac:dyDescent="0.3">
      <c r="A414" s="28"/>
      <c r="B414" s="28"/>
      <c r="C414" s="28"/>
      <c r="D414" s="28"/>
      <c r="E414" s="28"/>
      <c r="F414" s="28"/>
      <c r="G414" s="37"/>
      <c r="H414" s="28"/>
      <c r="I414" s="28"/>
      <c r="J414" s="28"/>
      <c r="K414" s="28"/>
      <c r="L414" s="28"/>
      <c r="M414" s="28"/>
      <c r="N414" s="28"/>
      <c r="O414" s="29"/>
      <c r="P414" t="str">
        <f>IF(D$101="","",D$101)</f>
        <v/>
      </c>
      <c r="Q414" t="s">
        <v>78</v>
      </c>
      <c r="R414" t="s">
        <v>25</v>
      </c>
      <c r="S414" t="s">
        <v>315</v>
      </c>
      <c r="U414" t="str">
        <f t="shared" si="215"/>
        <v/>
      </c>
      <c r="V414" s="13" t="str">
        <f t="shared" ref="V414" si="223">IF(OR($N$15="Int.",ISBLANK($N$15)),"",IF(AND(U415="NO*",U417="NO*"),"Case 0",IF(U414="VALID",IF(U416="VALID",IF(U415="YES",IF(U417="YES","Case 1","Case 2"),IF(U417="YES","Case 3","Case 4")),IF(U415="YES",IF(U417="YES","Case 5","Case 6"),IF(U417="YES","Case 7","Case 8"))),IF(U416="VALID",IF(U415="YES",IF(U417="YES","Case 9","Case 10"),IF(U417="YES","Case 11","Case 12")),IF(U415="YES",IF(U417="YES","Case 13","Case 14"),IF(U417="YES","Case 15","Case 16"))))))</f>
        <v/>
      </c>
    </row>
    <row r="415" spans="1:22" ht="13.2" customHeight="1" x14ac:dyDescent="0.3">
      <c r="A415" s="28"/>
      <c r="B415" s="28"/>
      <c r="C415" s="28"/>
      <c r="D415" s="28"/>
      <c r="E415" s="28"/>
      <c r="F415" s="28"/>
      <c r="G415" s="37"/>
      <c r="H415" s="28"/>
      <c r="I415" s="28"/>
      <c r="J415" s="28"/>
      <c r="K415" s="28"/>
      <c r="L415" s="28"/>
      <c r="M415" s="28"/>
      <c r="N415" s="28"/>
      <c r="O415" s="29"/>
      <c r="P415" t="str">
        <f t="shared" ref="P415:P417" si="224">IF(D$101="","",D$101)</f>
        <v/>
      </c>
      <c r="Q415" t="s">
        <v>78</v>
      </c>
      <c r="R415" t="s">
        <v>32</v>
      </c>
      <c r="S415" t="s">
        <v>315</v>
      </c>
      <c r="U415" t="str">
        <f t="shared" si="218"/>
        <v/>
      </c>
      <c r="V415" s="13"/>
    </row>
    <row r="416" spans="1:22" ht="13.2" customHeight="1" x14ac:dyDescent="0.3">
      <c r="A416" s="28"/>
      <c r="B416" s="28"/>
      <c r="C416" s="28"/>
      <c r="D416" s="28"/>
      <c r="E416" s="28"/>
      <c r="F416" s="28"/>
      <c r="G416" s="37"/>
      <c r="H416" s="28"/>
      <c r="I416" s="28"/>
      <c r="J416" s="28"/>
      <c r="K416" s="28"/>
      <c r="L416" s="28"/>
      <c r="M416" s="28"/>
      <c r="N416" s="28"/>
      <c r="O416" s="29"/>
      <c r="P416" t="str">
        <f t="shared" si="224"/>
        <v/>
      </c>
      <c r="Q416" t="s">
        <v>82</v>
      </c>
      <c r="R416" t="s">
        <v>25</v>
      </c>
      <c r="S416" t="s">
        <v>315</v>
      </c>
      <c r="U416" t="str">
        <f t="shared" si="215"/>
        <v/>
      </c>
      <c r="V416" s="13"/>
    </row>
    <row r="417" spans="1:22" ht="13.2" customHeight="1" x14ac:dyDescent="0.3">
      <c r="A417" s="28"/>
      <c r="B417" s="28"/>
      <c r="C417" s="28"/>
      <c r="D417" s="28"/>
      <c r="E417" s="28"/>
      <c r="F417" s="28"/>
      <c r="G417" s="37"/>
      <c r="H417" s="28"/>
      <c r="I417" s="28"/>
      <c r="J417" s="28"/>
      <c r="K417" s="28"/>
      <c r="L417" s="28"/>
      <c r="M417" s="28"/>
      <c r="N417" s="28"/>
      <c r="O417" s="29"/>
      <c r="P417" t="str">
        <f t="shared" si="224"/>
        <v/>
      </c>
      <c r="Q417" t="s">
        <v>82</v>
      </c>
      <c r="R417" t="s">
        <v>32</v>
      </c>
      <c r="S417" t="s">
        <v>315</v>
      </c>
      <c r="U417" t="str">
        <f t="shared" si="218"/>
        <v/>
      </c>
      <c r="V417" s="13"/>
    </row>
    <row r="418" spans="1:22" ht="13.2" customHeight="1" x14ac:dyDescent="0.3">
      <c r="A418" s="28"/>
      <c r="B418" s="28"/>
      <c r="C418" s="28"/>
      <c r="D418" s="28"/>
      <c r="E418" s="28"/>
      <c r="F418" s="28"/>
      <c r="G418" s="37"/>
      <c r="H418" s="28"/>
      <c r="I418" s="28"/>
      <c r="J418" s="28"/>
      <c r="K418" s="28"/>
      <c r="L418" s="28"/>
      <c r="M418" s="28"/>
      <c r="N418" s="28"/>
      <c r="O418" s="29"/>
      <c r="P418" t="str">
        <f>IF(D$102="","",D$102)</f>
        <v/>
      </c>
      <c r="Q418" t="s">
        <v>650</v>
      </c>
      <c r="R418" t="s">
        <v>25</v>
      </c>
      <c r="S418" t="s">
        <v>317</v>
      </c>
      <c r="U418" t="str">
        <f t="shared" si="215"/>
        <v/>
      </c>
      <c r="V418" s="13" t="str">
        <f t="shared" ref="V418" si="225">IF(OR($N$15="Int.",ISBLANK($N$15)),"",IF(AND(U419="NO*",U421="NO*"),"Case 0",IF(U418="VALID",IF(U420="VALID",IF(U419="YES",IF(U421="YES","Case 1","Case 2"),IF(U421="YES","Case 3","Case 4")),IF(U419="YES",IF(U421="YES","Case 5","Case 6"),IF(U421="YES","Case 7","Case 8"))),IF(U420="VALID",IF(U419="YES",IF(U421="YES","Case 9","Case 10"),IF(U421="YES","Case 11","Case 12")),IF(U419="YES",IF(U421="YES","Case 13","Case 14"),IF(U421="YES","Case 15","Case 16"))))))</f>
        <v/>
      </c>
    </row>
    <row r="419" spans="1:22" ht="13.2" customHeight="1" x14ac:dyDescent="0.3">
      <c r="A419" s="28"/>
      <c r="B419" s="28"/>
      <c r="C419" s="28"/>
      <c r="D419" s="28"/>
      <c r="E419" s="28"/>
      <c r="F419" s="28"/>
      <c r="G419" s="37"/>
      <c r="H419" s="28"/>
      <c r="I419" s="28"/>
      <c r="J419" s="28"/>
      <c r="K419" s="28"/>
      <c r="L419" s="28"/>
      <c r="M419" s="28"/>
      <c r="N419" s="28"/>
      <c r="O419" s="29"/>
      <c r="P419" t="str">
        <f t="shared" ref="P419:P421" si="226">IF(D$102="","",D$102)</f>
        <v/>
      </c>
      <c r="Q419" t="s">
        <v>650</v>
      </c>
      <c r="R419" t="s">
        <v>32</v>
      </c>
      <c r="S419" t="s">
        <v>317</v>
      </c>
      <c r="U419" t="str">
        <f t="shared" si="218"/>
        <v/>
      </c>
      <c r="V419" s="13"/>
    </row>
    <row r="420" spans="1:22" ht="13.2" customHeight="1" x14ac:dyDescent="0.3">
      <c r="A420" s="28"/>
      <c r="B420" s="28"/>
      <c r="C420" s="28"/>
      <c r="D420" s="28"/>
      <c r="E420" s="28"/>
      <c r="F420" s="28"/>
      <c r="G420" s="37"/>
      <c r="H420" s="28"/>
      <c r="I420" s="28"/>
      <c r="J420" s="28"/>
      <c r="K420" s="28"/>
      <c r="L420" s="28"/>
      <c r="M420" s="28"/>
      <c r="N420" s="28"/>
      <c r="O420" s="29"/>
      <c r="P420" t="str">
        <f t="shared" si="226"/>
        <v/>
      </c>
      <c r="Q420" t="s">
        <v>651</v>
      </c>
      <c r="R420" t="s">
        <v>25</v>
      </c>
      <c r="S420" t="s">
        <v>317</v>
      </c>
      <c r="U420" t="str">
        <f t="shared" si="215"/>
        <v/>
      </c>
      <c r="V420" s="13"/>
    </row>
    <row r="421" spans="1:22" ht="13.2" customHeight="1" x14ac:dyDescent="0.3">
      <c r="A421" s="28"/>
      <c r="B421" s="28"/>
      <c r="C421" s="28"/>
      <c r="D421" s="28"/>
      <c r="E421" s="28"/>
      <c r="F421" s="28"/>
      <c r="G421" s="37"/>
      <c r="H421" s="28"/>
      <c r="I421" s="28"/>
      <c r="J421" s="28"/>
      <c r="K421" s="28"/>
      <c r="L421" s="28"/>
      <c r="M421" s="28"/>
      <c r="N421" s="28"/>
      <c r="O421" s="29"/>
      <c r="P421" t="str">
        <f t="shared" si="226"/>
        <v/>
      </c>
      <c r="Q421" t="s">
        <v>651</v>
      </c>
      <c r="R421" t="s">
        <v>32</v>
      </c>
      <c r="S421" t="s">
        <v>317</v>
      </c>
      <c r="U421" t="str">
        <f t="shared" si="218"/>
        <v/>
      </c>
      <c r="V421" s="13"/>
    </row>
    <row r="422" spans="1:22" ht="13.2" customHeight="1" x14ac:dyDescent="0.3">
      <c r="A422" s="28"/>
      <c r="B422" s="28"/>
      <c r="C422" s="28"/>
      <c r="D422" s="28"/>
      <c r="E422" s="28"/>
      <c r="F422" s="28"/>
      <c r="G422" s="37"/>
      <c r="H422" s="28"/>
      <c r="I422" s="28"/>
      <c r="J422" s="28"/>
      <c r="K422" s="28"/>
      <c r="L422" s="28"/>
      <c r="M422" s="28"/>
      <c r="N422" s="28"/>
      <c r="O422" s="29"/>
      <c r="P422" t="str">
        <f>IF(D$103="","",D$103)</f>
        <v/>
      </c>
      <c r="Q422" t="s">
        <v>652</v>
      </c>
      <c r="R422" t="s">
        <v>25</v>
      </c>
      <c r="S422" t="s">
        <v>320</v>
      </c>
      <c r="U422" t="str">
        <f t="shared" si="215"/>
        <v/>
      </c>
      <c r="V422" s="13" t="str">
        <f t="shared" ref="V422" si="227">IF(OR($N$15="Int.",ISBLANK($N$15)),"",IF(AND(U423="NO*",U425="NO*"),"Case 0",IF(U422="VALID",IF(U424="VALID",IF(U423="YES",IF(U425="YES","Case 1","Case 2"),IF(U425="YES","Case 3","Case 4")),IF(U423="YES",IF(U425="YES","Case 5","Case 6"),IF(U425="YES","Case 7","Case 8"))),IF(U424="VALID",IF(U423="YES",IF(U425="YES","Case 9","Case 10"),IF(U425="YES","Case 11","Case 12")),IF(U423="YES",IF(U425="YES","Case 13","Case 14"),IF(U425="YES","Case 15","Case 16"))))))</f>
        <v/>
      </c>
    </row>
    <row r="423" spans="1:22" ht="13.2" customHeight="1" x14ac:dyDescent="0.3">
      <c r="A423" s="28"/>
      <c r="B423" s="28"/>
      <c r="C423" s="28"/>
      <c r="D423" s="28"/>
      <c r="E423" s="28"/>
      <c r="F423" s="28"/>
      <c r="G423" s="37"/>
      <c r="H423" s="28"/>
      <c r="I423" s="28"/>
      <c r="J423" s="28"/>
      <c r="K423" s="28"/>
      <c r="L423" s="28"/>
      <c r="M423" s="28"/>
      <c r="N423" s="28"/>
      <c r="O423" s="29"/>
      <c r="P423" t="str">
        <f t="shared" ref="P423:P425" si="228">IF(D$103="","",D$103)</f>
        <v/>
      </c>
      <c r="Q423" t="s">
        <v>652</v>
      </c>
      <c r="R423" t="s">
        <v>32</v>
      </c>
      <c r="S423" t="s">
        <v>320</v>
      </c>
      <c r="U423" t="str">
        <f t="shared" si="218"/>
        <v/>
      </c>
      <c r="V423" s="13"/>
    </row>
    <row r="424" spans="1:22" ht="13.2" customHeight="1" x14ac:dyDescent="0.3">
      <c r="A424" s="28"/>
      <c r="B424" s="28"/>
      <c r="C424" s="28"/>
      <c r="D424" s="28"/>
      <c r="E424" s="28"/>
      <c r="F424" s="28"/>
      <c r="G424" s="37"/>
      <c r="H424" s="28"/>
      <c r="I424" s="28"/>
      <c r="J424" s="28"/>
      <c r="K424" s="28"/>
      <c r="L424" s="28"/>
      <c r="M424" s="28"/>
      <c r="N424" s="28"/>
      <c r="O424" s="29"/>
      <c r="P424" t="str">
        <f t="shared" si="228"/>
        <v/>
      </c>
      <c r="Q424" t="s">
        <v>653</v>
      </c>
      <c r="R424" t="s">
        <v>25</v>
      </c>
      <c r="S424" t="s">
        <v>320</v>
      </c>
      <c r="U424" t="str">
        <f t="shared" si="215"/>
        <v/>
      </c>
      <c r="V424" s="13"/>
    </row>
    <row r="425" spans="1:22" ht="13.2" customHeight="1" x14ac:dyDescent="0.3">
      <c r="A425" s="28"/>
      <c r="B425" s="28"/>
      <c r="C425" s="28"/>
      <c r="D425" s="28"/>
      <c r="E425" s="28"/>
      <c r="F425" s="28"/>
      <c r="G425" s="37"/>
      <c r="H425" s="28"/>
      <c r="I425" s="28"/>
      <c r="J425" s="28"/>
      <c r="K425" s="28"/>
      <c r="L425" s="28"/>
      <c r="M425" s="28"/>
      <c r="N425" s="28"/>
      <c r="O425" s="29"/>
      <c r="P425" t="str">
        <f t="shared" si="228"/>
        <v/>
      </c>
      <c r="Q425" t="s">
        <v>653</v>
      </c>
      <c r="R425" t="s">
        <v>32</v>
      </c>
      <c r="S425" t="s">
        <v>320</v>
      </c>
      <c r="U425" t="str">
        <f t="shared" si="218"/>
        <v/>
      </c>
      <c r="V425" s="13"/>
    </row>
    <row r="426" spans="1:22" ht="13.2" customHeight="1" x14ac:dyDescent="0.3">
      <c r="A426" s="28"/>
      <c r="B426" s="28"/>
      <c r="C426" s="28"/>
      <c r="D426" s="28"/>
      <c r="E426" s="28"/>
      <c r="F426" s="28"/>
      <c r="G426" s="37"/>
      <c r="H426" s="28"/>
      <c r="I426" s="28"/>
      <c r="J426" s="28"/>
      <c r="K426" s="28"/>
      <c r="L426" s="28"/>
      <c r="M426" s="28"/>
      <c r="N426" s="28"/>
      <c r="O426" s="29"/>
      <c r="P426" t="str">
        <f>IF(D$104="","",D$104)</f>
        <v/>
      </c>
      <c r="Q426" t="s">
        <v>654</v>
      </c>
      <c r="R426" t="s">
        <v>25</v>
      </c>
      <c r="S426" t="s">
        <v>322</v>
      </c>
      <c r="U426" t="str">
        <f t="shared" si="215"/>
        <v/>
      </c>
      <c r="V426" s="13" t="str">
        <f t="shared" ref="V426" si="229">IF(OR($N$15="Int.",ISBLANK($N$15)),"",IF(AND(U427="NO*",U429="NO*"),"Case 0",IF(U426="VALID",IF(U428="VALID",IF(U427="YES",IF(U429="YES","Case 1","Case 2"),IF(U429="YES","Case 3","Case 4")),IF(U427="YES",IF(U429="YES","Case 5","Case 6"),IF(U429="YES","Case 7","Case 8"))),IF(U428="VALID",IF(U427="YES",IF(U429="YES","Case 9","Case 10"),IF(U429="YES","Case 11","Case 12")),IF(U427="YES",IF(U429="YES","Case 13","Case 14"),IF(U429="YES","Case 15","Case 16"))))))</f>
        <v/>
      </c>
    </row>
    <row r="427" spans="1:22" ht="13.2" customHeight="1" x14ac:dyDescent="0.3">
      <c r="A427" s="28"/>
      <c r="B427" s="28"/>
      <c r="C427" s="28"/>
      <c r="D427" s="28"/>
      <c r="E427" s="28"/>
      <c r="F427" s="28"/>
      <c r="G427" s="37"/>
      <c r="H427" s="28"/>
      <c r="I427" s="28"/>
      <c r="J427" s="28"/>
      <c r="K427" s="28"/>
      <c r="L427" s="28"/>
      <c r="M427" s="28"/>
      <c r="N427" s="28"/>
      <c r="O427" s="29"/>
      <c r="P427" t="str">
        <f t="shared" ref="P427:P429" si="230">IF(D$104="","",D$104)</f>
        <v/>
      </c>
      <c r="Q427" t="s">
        <v>654</v>
      </c>
      <c r="R427" t="s">
        <v>32</v>
      </c>
      <c r="S427" t="s">
        <v>322</v>
      </c>
      <c r="U427" t="str">
        <f t="shared" si="218"/>
        <v/>
      </c>
      <c r="V427" s="13"/>
    </row>
    <row r="428" spans="1:22" ht="13.2" customHeight="1" x14ac:dyDescent="0.3">
      <c r="A428" s="28"/>
      <c r="B428" s="28"/>
      <c r="C428" s="28"/>
      <c r="D428" s="28"/>
      <c r="E428" s="28"/>
      <c r="F428" s="28"/>
      <c r="G428" s="37"/>
      <c r="H428" s="28"/>
      <c r="I428" s="28"/>
      <c r="J428" s="28"/>
      <c r="K428" s="28"/>
      <c r="L428" s="28"/>
      <c r="M428" s="28"/>
      <c r="N428" s="28"/>
      <c r="O428" s="29"/>
      <c r="P428" t="str">
        <f t="shared" si="230"/>
        <v/>
      </c>
      <c r="Q428" t="s">
        <v>655</v>
      </c>
      <c r="R428" t="s">
        <v>25</v>
      </c>
      <c r="S428" t="s">
        <v>322</v>
      </c>
      <c r="U428" t="str">
        <f t="shared" si="215"/>
        <v/>
      </c>
      <c r="V428" s="13"/>
    </row>
    <row r="429" spans="1:22" ht="13.2" customHeight="1" x14ac:dyDescent="0.3">
      <c r="A429" s="28"/>
      <c r="B429" s="28"/>
      <c r="C429" s="28"/>
      <c r="D429" s="28"/>
      <c r="E429" s="28"/>
      <c r="F429" s="28"/>
      <c r="G429" s="37"/>
      <c r="H429" s="28"/>
      <c r="I429" s="28"/>
      <c r="J429" s="28"/>
      <c r="K429" s="28"/>
      <c r="L429" s="28"/>
      <c r="M429" s="28"/>
      <c r="N429" s="28"/>
      <c r="O429" s="29"/>
      <c r="P429" t="str">
        <f t="shared" si="230"/>
        <v/>
      </c>
      <c r="Q429" t="s">
        <v>655</v>
      </c>
      <c r="R429" t="s">
        <v>32</v>
      </c>
      <c r="S429" t="s">
        <v>322</v>
      </c>
      <c r="U429" t="str">
        <f t="shared" si="218"/>
        <v/>
      </c>
      <c r="V429" s="13"/>
    </row>
    <row r="430" spans="1:22" ht="13.2" customHeight="1" x14ac:dyDescent="0.3">
      <c r="A430" s="28"/>
      <c r="B430" s="28"/>
      <c r="C430" s="28"/>
      <c r="D430" s="28"/>
      <c r="E430" s="28"/>
      <c r="F430" s="28"/>
      <c r="G430" s="37"/>
      <c r="H430" s="28"/>
      <c r="I430" s="28"/>
      <c r="J430" s="28"/>
      <c r="K430" s="28"/>
      <c r="L430" s="28"/>
      <c r="M430" s="28"/>
      <c r="N430" s="28"/>
      <c r="O430" s="29"/>
      <c r="P430" t="str">
        <f>IF(D$105="","",D$105)</f>
        <v/>
      </c>
      <c r="Q430" t="s">
        <v>656</v>
      </c>
      <c r="R430" t="s">
        <v>25</v>
      </c>
      <c r="S430" t="s">
        <v>325</v>
      </c>
      <c r="U430" t="str">
        <f t="shared" si="215"/>
        <v/>
      </c>
      <c r="V430" s="13" t="str">
        <f t="shared" ref="V430" si="231">IF(OR($N$15="Int.",ISBLANK($N$15)),"",IF(AND(U431="NO*",U433="NO*"),"Case 0",IF(U430="VALID",IF(U432="VALID",IF(U431="YES",IF(U433="YES","Case 1","Case 2"),IF(U433="YES","Case 3","Case 4")),IF(U431="YES",IF(U433="YES","Case 5","Case 6"),IF(U433="YES","Case 7","Case 8"))),IF(U432="VALID",IF(U431="YES",IF(U433="YES","Case 9","Case 10"),IF(U433="YES","Case 11","Case 12")),IF(U431="YES",IF(U433="YES","Case 13","Case 14"),IF(U433="YES","Case 15","Case 16"))))))</f>
        <v/>
      </c>
    </row>
    <row r="431" spans="1:22" ht="13.2" customHeight="1" x14ac:dyDescent="0.3">
      <c r="A431" s="28"/>
      <c r="B431" s="28"/>
      <c r="C431" s="28"/>
      <c r="D431" s="28"/>
      <c r="E431" s="28"/>
      <c r="F431" s="28"/>
      <c r="G431" s="37"/>
      <c r="H431" s="28"/>
      <c r="I431" s="28"/>
      <c r="J431" s="28"/>
      <c r="K431" s="28"/>
      <c r="L431" s="28"/>
      <c r="M431" s="28"/>
      <c r="N431" s="28"/>
      <c r="O431" s="29"/>
      <c r="P431" t="str">
        <f t="shared" ref="P431:P433" si="232">IF(D$105="","",D$105)</f>
        <v/>
      </c>
      <c r="Q431" t="s">
        <v>656</v>
      </c>
      <c r="R431" t="s">
        <v>32</v>
      </c>
      <c r="S431" t="s">
        <v>325</v>
      </c>
      <c r="U431" t="str">
        <f t="shared" si="218"/>
        <v/>
      </c>
      <c r="V431" s="13"/>
    </row>
    <row r="432" spans="1:22" ht="13.2" customHeight="1" x14ac:dyDescent="0.3">
      <c r="A432" s="28"/>
      <c r="B432" s="28"/>
      <c r="C432" s="28"/>
      <c r="D432" s="28"/>
      <c r="E432" s="28"/>
      <c r="F432" s="28"/>
      <c r="G432" s="37"/>
      <c r="H432" s="28"/>
      <c r="I432" s="28"/>
      <c r="J432" s="28"/>
      <c r="K432" s="28"/>
      <c r="L432" s="28"/>
      <c r="M432" s="28"/>
      <c r="N432" s="28"/>
      <c r="O432" s="29"/>
      <c r="P432" t="str">
        <f t="shared" si="232"/>
        <v/>
      </c>
      <c r="Q432" t="s">
        <v>657</v>
      </c>
      <c r="R432" t="s">
        <v>25</v>
      </c>
      <c r="S432" t="s">
        <v>325</v>
      </c>
      <c r="U432" t="str">
        <f t="shared" si="215"/>
        <v/>
      </c>
      <c r="V432" s="13"/>
    </row>
    <row r="433" spans="1:22" ht="13.2" customHeight="1" x14ac:dyDescent="0.3">
      <c r="A433" s="28"/>
      <c r="B433" s="28"/>
      <c r="C433" s="28"/>
      <c r="D433" s="28"/>
      <c r="E433" s="28"/>
      <c r="F433" s="28"/>
      <c r="G433" s="37"/>
      <c r="H433" s="28"/>
      <c r="I433" s="28"/>
      <c r="J433" s="28"/>
      <c r="K433" s="28"/>
      <c r="L433" s="28"/>
      <c r="M433" s="28"/>
      <c r="N433" s="28"/>
      <c r="O433" s="29"/>
      <c r="P433" t="str">
        <f t="shared" si="232"/>
        <v/>
      </c>
      <c r="Q433" t="s">
        <v>657</v>
      </c>
      <c r="R433" t="s">
        <v>32</v>
      </c>
      <c r="S433" t="s">
        <v>325</v>
      </c>
      <c r="U433" t="str">
        <f t="shared" si="218"/>
        <v/>
      </c>
      <c r="V433" s="13"/>
    </row>
    <row r="434" spans="1:22" ht="13.2" customHeight="1" x14ac:dyDescent="0.3">
      <c r="A434" s="28"/>
      <c r="B434" s="28"/>
      <c r="C434" s="28"/>
      <c r="D434" s="28"/>
      <c r="E434" s="28"/>
      <c r="F434" s="28"/>
      <c r="G434" s="37"/>
      <c r="H434" s="28"/>
      <c r="I434" s="28"/>
      <c r="J434" s="28"/>
      <c r="K434" s="28"/>
      <c r="L434" s="28"/>
      <c r="M434" s="28"/>
      <c r="N434" s="28"/>
      <c r="O434" s="29"/>
      <c r="P434" t="str">
        <f>IF(D$106="","",D$106)</f>
        <v/>
      </c>
      <c r="Q434" t="s">
        <v>658</v>
      </c>
      <c r="R434" t="s">
        <v>25</v>
      </c>
      <c r="S434" t="s">
        <v>327</v>
      </c>
      <c r="U434" t="str">
        <f t="shared" si="215"/>
        <v/>
      </c>
      <c r="V434" s="13" t="str">
        <f t="shared" ref="V434" si="233">IF(OR($N$15="Int.",ISBLANK($N$15)),"",IF(AND(U435="NO*",U437="NO*"),"Case 0",IF(U434="VALID",IF(U436="VALID",IF(U435="YES",IF(U437="YES","Case 1","Case 2"),IF(U437="YES","Case 3","Case 4")),IF(U435="YES",IF(U437="YES","Case 5","Case 6"),IF(U437="YES","Case 7","Case 8"))),IF(U436="VALID",IF(U435="YES",IF(U437="YES","Case 9","Case 10"),IF(U437="YES","Case 11","Case 12")),IF(U435="YES",IF(U437="YES","Case 13","Case 14"),IF(U437="YES","Case 15","Case 16"))))))</f>
        <v/>
      </c>
    </row>
    <row r="435" spans="1:22" ht="13.2" customHeight="1" x14ac:dyDescent="0.3">
      <c r="A435" s="28"/>
      <c r="B435" s="28"/>
      <c r="C435" s="28"/>
      <c r="D435" s="28"/>
      <c r="E435" s="28"/>
      <c r="F435" s="28"/>
      <c r="G435" s="37"/>
      <c r="H435" s="28"/>
      <c r="I435" s="28"/>
      <c r="J435" s="28"/>
      <c r="K435" s="28"/>
      <c r="L435" s="28"/>
      <c r="M435" s="28"/>
      <c r="N435" s="28"/>
      <c r="O435" s="29"/>
      <c r="P435" t="str">
        <f t="shared" ref="P435:P437" si="234">IF(D$106="","",D$106)</f>
        <v/>
      </c>
      <c r="Q435" t="s">
        <v>658</v>
      </c>
      <c r="R435" t="s">
        <v>32</v>
      </c>
      <c r="S435" t="s">
        <v>327</v>
      </c>
      <c r="U435" t="str">
        <f t="shared" si="218"/>
        <v/>
      </c>
      <c r="V435" s="13"/>
    </row>
    <row r="436" spans="1:22" ht="13.2" customHeight="1" x14ac:dyDescent="0.3">
      <c r="A436" s="28"/>
      <c r="B436" s="28"/>
      <c r="C436" s="28"/>
      <c r="D436" s="28"/>
      <c r="E436" s="28"/>
      <c r="F436" s="28"/>
      <c r="G436" s="37"/>
      <c r="H436" s="28"/>
      <c r="I436" s="28"/>
      <c r="J436" s="28"/>
      <c r="K436" s="28"/>
      <c r="L436" s="28"/>
      <c r="M436" s="28"/>
      <c r="N436" s="28"/>
      <c r="O436" s="29"/>
      <c r="P436" t="str">
        <f t="shared" si="234"/>
        <v/>
      </c>
      <c r="Q436" t="s">
        <v>659</v>
      </c>
      <c r="R436" t="s">
        <v>25</v>
      </c>
      <c r="S436" t="s">
        <v>327</v>
      </c>
      <c r="U436" t="str">
        <f t="shared" si="215"/>
        <v/>
      </c>
      <c r="V436" s="13"/>
    </row>
    <row r="437" spans="1:22" ht="13.2" customHeight="1" x14ac:dyDescent="0.3">
      <c r="A437" s="28"/>
      <c r="B437" s="28"/>
      <c r="C437" s="28"/>
      <c r="D437" s="28"/>
      <c r="E437" s="28"/>
      <c r="F437" s="28"/>
      <c r="G437" s="37"/>
      <c r="H437" s="28"/>
      <c r="I437" s="28"/>
      <c r="J437" s="28"/>
      <c r="K437" s="28"/>
      <c r="L437" s="28"/>
      <c r="M437" s="28"/>
      <c r="N437" s="28"/>
      <c r="O437" s="29"/>
      <c r="P437" t="str">
        <f t="shared" si="234"/>
        <v/>
      </c>
      <c r="Q437" t="s">
        <v>659</v>
      </c>
      <c r="R437" t="s">
        <v>32</v>
      </c>
      <c r="S437" t="s">
        <v>327</v>
      </c>
      <c r="U437" t="str">
        <f t="shared" si="218"/>
        <v/>
      </c>
      <c r="V437" s="13"/>
    </row>
    <row r="438" spans="1:22" ht="13.2" customHeight="1" x14ac:dyDescent="0.3">
      <c r="A438" s="28"/>
      <c r="B438" s="28"/>
      <c r="C438" s="28"/>
      <c r="D438" s="28"/>
      <c r="E438" s="28"/>
      <c r="F438" s="28"/>
      <c r="G438" s="37"/>
      <c r="H438" s="28"/>
      <c r="I438" s="28"/>
      <c r="J438" s="28"/>
      <c r="K438" s="28"/>
      <c r="L438" s="28"/>
      <c r="M438" s="28"/>
      <c r="N438" s="28"/>
      <c r="O438" s="29"/>
      <c r="P438" t="str">
        <f>IF(D$107="","",D$107)</f>
        <v/>
      </c>
      <c r="Q438" t="s">
        <v>660</v>
      </c>
      <c r="R438" t="s">
        <v>25</v>
      </c>
      <c r="S438" t="s">
        <v>330</v>
      </c>
      <c r="U438" t="str">
        <f t="shared" si="215"/>
        <v/>
      </c>
      <c r="V438" s="13" t="str">
        <f t="shared" ref="V438" si="235">IF(OR($N$15="Int.",ISBLANK($N$15)),"",IF(AND(U439="NO*",U441="NO*"),"Case 0",IF(U438="VALID",IF(U440="VALID",IF(U439="YES",IF(U441="YES","Case 1","Case 2"),IF(U441="YES","Case 3","Case 4")),IF(U439="YES",IF(U441="YES","Case 5","Case 6"),IF(U441="YES","Case 7","Case 8"))),IF(U440="VALID",IF(U439="YES",IF(U441="YES","Case 9","Case 10"),IF(U441="YES","Case 11","Case 12")),IF(U439="YES",IF(U441="YES","Case 13","Case 14"),IF(U441="YES","Case 15","Case 16"))))))</f>
        <v/>
      </c>
    </row>
    <row r="439" spans="1:22" ht="13.2" customHeight="1" x14ac:dyDescent="0.3">
      <c r="A439" s="28"/>
      <c r="B439" s="28"/>
      <c r="C439" s="28"/>
      <c r="D439" s="28"/>
      <c r="E439" s="28"/>
      <c r="F439" s="28"/>
      <c r="G439" s="37"/>
      <c r="H439" s="28"/>
      <c r="I439" s="28"/>
      <c r="J439" s="28"/>
      <c r="K439" s="28"/>
      <c r="L439" s="28"/>
      <c r="M439" s="28"/>
      <c r="N439" s="28"/>
      <c r="O439" s="29"/>
      <c r="P439" t="str">
        <f t="shared" ref="P439:P441" si="236">IF(D$107="","",D$107)</f>
        <v/>
      </c>
      <c r="Q439" t="s">
        <v>660</v>
      </c>
      <c r="R439" t="s">
        <v>32</v>
      </c>
      <c r="S439" t="s">
        <v>330</v>
      </c>
      <c r="U439" t="str">
        <f t="shared" si="218"/>
        <v/>
      </c>
      <c r="V439" s="13"/>
    </row>
    <row r="440" spans="1:22" ht="13.2" customHeight="1" x14ac:dyDescent="0.3">
      <c r="A440" s="28"/>
      <c r="B440" s="28"/>
      <c r="C440" s="28"/>
      <c r="D440" s="28"/>
      <c r="E440" s="28"/>
      <c r="F440" s="28"/>
      <c r="G440" s="37"/>
      <c r="H440" s="28"/>
      <c r="I440" s="28"/>
      <c r="J440" s="28"/>
      <c r="K440" s="28"/>
      <c r="L440" s="28"/>
      <c r="M440" s="28"/>
      <c r="N440" s="28"/>
      <c r="O440" s="29"/>
      <c r="P440" t="str">
        <f t="shared" si="236"/>
        <v/>
      </c>
      <c r="Q440" t="s">
        <v>661</v>
      </c>
      <c r="R440" t="s">
        <v>25</v>
      </c>
      <c r="S440" t="s">
        <v>330</v>
      </c>
      <c r="U440" t="str">
        <f t="shared" si="215"/>
        <v/>
      </c>
      <c r="V440" s="13"/>
    </row>
    <row r="441" spans="1:22" ht="13.2" customHeight="1" x14ac:dyDescent="0.3">
      <c r="A441" s="28"/>
      <c r="B441" s="28"/>
      <c r="C441" s="28"/>
      <c r="D441" s="28"/>
      <c r="E441" s="28"/>
      <c r="F441" s="28"/>
      <c r="G441" s="37"/>
      <c r="H441" s="28"/>
      <c r="I441" s="28"/>
      <c r="J441" s="28"/>
      <c r="K441" s="28"/>
      <c r="L441" s="28"/>
      <c r="M441" s="28"/>
      <c r="N441" s="28"/>
      <c r="O441" s="29"/>
      <c r="P441" t="str">
        <f t="shared" si="236"/>
        <v/>
      </c>
      <c r="Q441" t="s">
        <v>661</v>
      </c>
      <c r="R441" t="s">
        <v>32</v>
      </c>
      <c r="S441" t="s">
        <v>330</v>
      </c>
      <c r="U441" t="str">
        <f t="shared" si="218"/>
        <v/>
      </c>
      <c r="V441" s="13"/>
    </row>
    <row r="442" spans="1:22" ht="13.2" customHeight="1" x14ac:dyDescent="0.3">
      <c r="A442" s="28"/>
      <c r="B442" s="28"/>
      <c r="C442" s="28"/>
      <c r="D442" s="28"/>
      <c r="E442" s="28"/>
      <c r="F442" s="28"/>
      <c r="G442" s="37"/>
      <c r="H442" s="28"/>
      <c r="I442" s="28"/>
      <c r="J442" s="28"/>
      <c r="K442" s="28"/>
      <c r="L442" s="28"/>
      <c r="M442" s="28"/>
      <c r="N442" s="28"/>
      <c r="O442" s="29"/>
      <c r="P442" t="str">
        <f>IF(D$108="","",D$108)</f>
        <v/>
      </c>
      <c r="Q442" t="s">
        <v>662</v>
      </c>
      <c r="R442" t="s">
        <v>25</v>
      </c>
      <c r="S442" t="s">
        <v>332</v>
      </c>
      <c r="U442" t="str">
        <f t="shared" si="215"/>
        <v/>
      </c>
      <c r="V442" s="13" t="str">
        <f t="shared" ref="V442" si="237">IF(OR($N$15="Int.",ISBLANK($N$15)),"",IF(AND(U443="NO*",U445="NO*"),"Case 0",IF(U442="VALID",IF(U444="VALID",IF(U443="YES",IF(U445="YES","Case 1","Case 2"),IF(U445="YES","Case 3","Case 4")),IF(U443="YES",IF(U445="YES","Case 5","Case 6"),IF(U445="YES","Case 7","Case 8"))),IF(U444="VALID",IF(U443="YES",IF(U445="YES","Case 9","Case 10"),IF(U445="YES","Case 11","Case 12")),IF(U443="YES",IF(U445="YES","Case 13","Case 14"),IF(U445="YES","Case 15","Case 16"))))))</f>
        <v/>
      </c>
    </row>
    <row r="443" spans="1:22" ht="13.2" customHeight="1" x14ac:dyDescent="0.3">
      <c r="A443" s="28"/>
      <c r="B443" s="28"/>
      <c r="C443" s="28"/>
      <c r="D443" s="28"/>
      <c r="E443" s="28"/>
      <c r="F443" s="28"/>
      <c r="G443" s="37"/>
      <c r="H443" s="28"/>
      <c r="I443" s="28"/>
      <c r="J443" s="28"/>
      <c r="K443" s="28"/>
      <c r="L443" s="28"/>
      <c r="M443" s="28"/>
      <c r="N443" s="28"/>
      <c r="O443" s="29"/>
      <c r="P443" t="str">
        <f t="shared" ref="P443:P445" si="238">IF(D$108="","",D$108)</f>
        <v/>
      </c>
      <c r="Q443" t="s">
        <v>662</v>
      </c>
      <c r="R443" t="s">
        <v>32</v>
      </c>
      <c r="S443" t="s">
        <v>332</v>
      </c>
      <c r="U443" t="str">
        <f t="shared" si="218"/>
        <v/>
      </c>
      <c r="V443" s="13"/>
    </row>
    <row r="444" spans="1:22" ht="13.2" customHeight="1" x14ac:dyDescent="0.3">
      <c r="A444" s="28"/>
      <c r="B444" s="28"/>
      <c r="C444" s="28"/>
      <c r="D444" s="28"/>
      <c r="E444" s="28"/>
      <c r="F444" s="28"/>
      <c r="G444" s="37"/>
      <c r="H444" s="28"/>
      <c r="I444" s="28"/>
      <c r="J444" s="28"/>
      <c r="K444" s="28"/>
      <c r="L444" s="28"/>
      <c r="M444" s="28"/>
      <c r="N444" s="28"/>
      <c r="O444" s="29"/>
      <c r="P444" t="str">
        <f t="shared" si="238"/>
        <v/>
      </c>
      <c r="Q444" t="s">
        <v>663</v>
      </c>
      <c r="R444" t="s">
        <v>25</v>
      </c>
      <c r="S444" t="s">
        <v>332</v>
      </c>
      <c r="U444" t="str">
        <f t="shared" si="215"/>
        <v/>
      </c>
      <c r="V444" s="13"/>
    </row>
    <row r="445" spans="1:22" ht="13.2" customHeight="1" x14ac:dyDescent="0.3">
      <c r="A445" s="28"/>
      <c r="B445" s="28"/>
      <c r="C445" s="28"/>
      <c r="D445" s="28"/>
      <c r="E445" s="28"/>
      <c r="F445" s="28"/>
      <c r="G445" s="37"/>
      <c r="H445" s="28"/>
      <c r="I445" s="28"/>
      <c r="J445" s="28"/>
      <c r="K445" s="28"/>
      <c r="L445" s="28"/>
      <c r="M445" s="28"/>
      <c r="N445" s="28"/>
      <c r="O445" s="29"/>
      <c r="P445" t="str">
        <f t="shared" si="238"/>
        <v/>
      </c>
      <c r="Q445" t="s">
        <v>663</v>
      </c>
      <c r="R445" t="s">
        <v>32</v>
      </c>
      <c r="S445" t="s">
        <v>332</v>
      </c>
      <c r="U445" t="str">
        <f t="shared" si="218"/>
        <v/>
      </c>
      <c r="V445" s="13"/>
    </row>
    <row r="446" spans="1:22" ht="13.2" customHeight="1" x14ac:dyDescent="0.3">
      <c r="A446" s="28"/>
      <c r="B446" s="28"/>
      <c r="C446" s="28"/>
      <c r="D446" s="28"/>
      <c r="E446" s="28"/>
      <c r="F446" s="28"/>
      <c r="G446" s="37"/>
      <c r="H446" s="28"/>
      <c r="I446" s="28"/>
      <c r="J446" s="28"/>
      <c r="K446" s="28"/>
      <c r="L446" s="28"/>
      <c r="M446" s="28"/>
      <c r="N446" s="28"/>
      <c r="O446" s="29"/>
      <c r="P446" t="str">
        <f>IF(D$109="","",D$109)</f>
        <v/>
      </c>
      <c r="Q446" t="s">
        <v>664</v>
      </c>
      <c r="R446" t="s">
        <v>25</v>
      </c>
      <c r="S446" t="s">
        <v>335</v>
      </c>
      <c r="U446" t="str">
        <f t="shared" si="215"/>
        <v/>
      </c>
      <c r="V446" s="13" t="str">
        <f t="shared" ref="V446" si="239">IF(OR($N$15="Int.",ISBLANK($N$15)),"",IF(AND(U447="NO*",U449="NO*"),"Case 0",IF(U446="VALID",IF(U448="VALID",IF(U447="YES",IF(U449="YES","Case 1","Case 2"),IF(U449="YES","Case 3","Case 4")),IF(U447="YES",IF(U449="YES","Case 5","Case 6"),IF(U449="YES","Case 7","Case 8"))),IF(U448="VALID",IF(U447="YES",IF(U449="YES","Case 9","Case 10"),IF(U449="YES","Case 11","Case 12")),IF(U447="YES",IF(U449="YES","Case 13","Case 14"),IF(U449="YES","Case 15","Case 16"))))))</f>
        <v/>
      </c>
    </row>
    <row r="447" spans="1:22" ht="13.2" customHeight="1" x14ac:dyDescent="0.3">
      <c r="A447" s="28"/>
      <c r="B447" s="28"/>
      <c r="C447" s="28"/>
      <c r="D447" s="28"/>
      <c r="E447" s="28"/>
      <c r="F447" s="28"/>
      <c r="G447" s="37"/>
      <c r="H447" s="28"/>
      <c r="I447" s="28"/>
      <c r="J447" s="28"/>
      <c r="K447" s="28"/>
      <c r="L447" s="28"/>
      <c r="M447" s="28"/>
      <c r="N447" s="28"/>
      <c r="O447" s="29"/>
      <c r="P447" t="str">
        <f t="shared" ref="P447:P449" si="240">IF(D$109="","",D$109)</f>
        <v/>
      </c>
      <c r="Q447" t="s">
        <v>664</v>
      </c>
      <c r="R447" t="s">
        <v>32</v>
      </c>
      <c r="S447" t="s">
        <v>335</v>
      </c>
      <c r="U447" t="str">
        <f t="shared" si="218"/>
        <v/>
      </c>
      <c r="V447" s="13"/>
    </row>
    <row r="448" spans="1:22" ht="13.2" customHeight="1" x14ac:dyDescent="0.3">
      <c r="A448" s="28"/>
      <c r="B448" s="28"/>
      <c r="C448" s="28"/>
      <c r="D448" s="28"/>
      <c r="E448" s="28"/>
      <c r="F448" s="28"/>
      <c r="G448" s="37"/>
      <c r="H448" s="28"/>
      <c r="I448" s="28"/>
      <c r="J448" s="28"/>
      <c r="K448" s="28"/>
      <c r="L448" s="28"/>
      <c r="M448" s="28"/>
      <c r="N448" s="28"/>
      <c r="O448" s="29"/>
      <c r="P448" t="str">
        <f t="shared" si="240"/>
        <v/>
      </c>
      <c r="Q448" t="s">
        <v>665</v>
      </c>
      <c r="R448" t="s">
        <v>25</v>
      </c>
      <c r="S448" t="s">
        <v>335</v>
      </c>
      <c r="U448" t="str">
        <f t="shared" si="215"/>
        <v/>
      </c>
      <c r="V448" s="13"/>
    </row>
    <row r="449" spans="1:22" ht="13.2" customHeight="1" x14ac:dyDescent="0.3">
      <c r="A449" s="28"/>
      <c r="B449" s="28"/>
      <c r="C449" s="28"/>
      <c r="D449" s="28"/>
      <c r="E449" s="28"/>
      <c r="F449" s="28"/>
      <c r="G449" s="37"/>
      <c r="H449" s="28"/>
      <c r="I449" s="28"/>
      <c r="J449" s="28"/>
      <c r="K449" s="28"/>
      <c r="L449" s="28"/>
      <c r="M449" s="28"/>
      <c r="N449" s="28"/>
      <c r="O449" s="29"/>
      <c r="P449" t="str">
        <f t="shared" si="240"/>
        <v/>
      </c>
      <c r="Q449" t="s">
        <v>665</v>
      </c>
      <c r="R449" t="s">
        <v>32</v>
      </c>
      <c r="S449" t="s">
        <v>335</v>
      </c>
      <c r="U449" t="str">
        <f t="shared" si="218"/>
        <v/>
      </c>
      <c r="V449" s="13"/>
    </row>
    <row r="450" spans="1:22" ht="13.2" customHeight="1" x14ac:dyDescent="0.3">
      <c r="A450" s="28"/>
      <c r="B450" s="28"/>
      <c r="C450" s="28"/>
      <c r="D450" s="28"/>
      <c r="E450" s="28"/>
      <c r="F450" s="28"/>
      <c r="G450" s="37"/>
      <c r="H450" s="28"/>
      <c r="I450" s="28"/>
      <c r="J450" s="28"/>
      <c r="K450" s="28"/>
      <c r="L450" s="28"/>
      <c r="M450" s="28"/>
      <c r="N450" s="28"/>
      <c r="O450" s="29"/>
      <c r="P450" t="str">
        <f>IF(D$110="","",D$110)</f>
        <v/>
      </c>
      <c r="Q450" t="s">
        <v>666</v>
      </c>
      <c r="R450" t="s">
        <v>25</v>
      </c>
      <c r="S450" t="s">
        <v>337</v>
      </c>
      <c r="U450" t="str">
        <f t="shared" si="215"/>
        <v/>
      </c>
      <c r="V450" s="13" t="str">
        <f t="shared" ref="V450" si="241">IF(OR($N$15="Int.",ISBLANK($N$15)),"",IF(AND(U451="NO*",U453="NO*"),"Case 0",IF(U450="VALID",IF(U452="VALID",IF(U451="YES",IF(U453="YES","Case 1","Case 2"),IF(U453="YES","Case 3","Case 4")),IF(U451="YES",IF(U453="YES","Case 5","Case 6"),IF(U453="YES","Case 7","Case 8"))),IF(U452="VALID",IF(U451="YES",IF(U453="YES","Case 9","Case 10"),IF(U453="YES","Case 11","Case 12")),IF(U451="YES",IF(U453="YES","Case 13","Case 14"),IF(U453="YES","Case 15","Case 16"))))))</f>
        <v/>
      </c>
    </row>
    <row r="451" spans="1:22" ht="13.2" customHeight="1" x14ac:dyDescent="0.3">
      <c r="A451" s="28"/>
      <c r="B451" s="28"/>
      <c r="C451" s="28"/>
      <c r="D451" s="28"/>
      <c r="E451" s="28"/>
      <c r="F451" s="28"/>
      <c r="G451" s="37"/>
      <c r="H451" s="28"/>
      <c r="I451" s="28"/>
      <c r="J451" s="28"/>
      <c r="K451" s="28"/>
      <c r="L451" s="28"/>
      <c r="M451" s="28"/>
      <c r="N451" s="28"/>
      <c r="O451" s="29"/>
      <c r="P451" t="str">
        <f t="shared" ref="P451:P453" si="242">IF(D$110="","",D$110)</f>
        <v/>
      </c>
      <c r="Q451" t="s">
        <v>666</v>
      </c>
      <c r="R451" t="s">
        <v>32</v>
      </c>
      <c r="S451" t="s">
        <v>337</v>
      </c>
      <c r="U451" t="str">
        <f t="shared" si="218"/>
        <v/>
      </c>
      <c r="V451" s="13"/>
    </row>
    <row r="452" spans="1:22" ht="13.2" customHeight="1" x14ac:dyDescent="0.3">
      <c r="A452" s="28"/>
      <c r="B452" s="28"/>
      <c r="C452" s="28"/>
      <c r="D452" s="28"/>
      <c r="E452" s="28"/>
      <c r="F452" s="28"/>
      <c r="G452" s="37"/>
      <c r="H452" s="28"/>
      <c r="I452" s="28"/>
      <c r="J452" s="28"/>
      <c r="K452" s="28"/>
      <c r="L452" s="28"/>
      <c r="M452" s="28"/>
      <c r="N452" s="28"/>
      <c r="O452" s="29"/>
      <c r="P452" t="str">
        <f t="shared" si="242"/>
        <v/>
      </c>
      <c r="Q452" t="s">
        <v>667</v>
      </c>
      <c r="R452" t="s">
        <v>25</v>
      </c>
      <c r="S452" t="s">
        <v>337</v>
      </c>
      <c r="U452" t="str">
        <f t="shared" si="215"/>
        <v/>
      </c>
      <c r="V452" s="13"/>
    </row>
    <row r="453" spans="1:22" ht="13.2" customHeight="1" x14ac:dyDescent="0.3">
      <c r="A453" s="28"/>
      <c r="B453" s="28"/>
      <c r="C453" s="28"/>
      <c r="D453" s="28"/>
      <c r="E453" s="28"/>
      <c r="F453" s="28"/>
      <c r="G453" s="37"/>
      <c r="H453" s="28"/>
      <c r="I453" s="28"/>
      <c r="J453" s="28"/>
      <c r="K453" s="28"/>
      <c r="L453" s="28"/>
      <c r="M453" s="28"/>
      <c r="N453" s="28"/>
      <c r="O453" s="29"/>
      <c r="P453" t="str">
        <f t="shared" si="242"/>
        <v/>
      </c>
      <c r="Q453" t="s">
        <v>667</v>
      </c>
      <c r="R453" t="s">
        <v>32</v>
      </c>
      <c r="S453" t="s">
        <v>337</v>
      </c>
      <c r="U453" t="str">
        <f t="shared" si="218"/>
        <v/>
      </c>
      <c r="V453" s="13"/>
    </row>
    <row r="454" spans="1:22" ht="13.2" customHeight="1" x14ac:dyDescent="0.3">
      <c r="A454" s="28"/>
      <c r="B454" s="28"/>
      <c r="C454" s="28"/>
      <c r="D454" s="28"/>
      <c r="E454" s="28"/>
      <c r="F454" s="28"/>
      <c r="G454" s="37"/>
      <c r="H454" s="28"/>
      <c r="I454" s="28"/>
      <c r="J454" s="28"/>
      <c r="K454" s="28"/>
      <c r="L454" s="28"/>
      <c r="M454" s="28"/>
      <c r="N454" s="28"/>
      <c r="O454" s="29"/>
      <c r="P454" t="str">
        <f>IF(D$111="","",D$111)</f>
        <v/>
      </c>
      <c r="Q454" t="s">
        <v>668</v>
      </c>
      <c r="R454" t="s">
        <v>25</v>
      </c>
      <c r="S454" t="s">
        <v>340</v>
      </c>
      <c r="U454" t="str">
        <f t="shared" si="215"/>
        <v/>
      </c>
      <c r="V454" s="13" t="str">
        <f t="shared" ref="V454" si="243">IF(OR($N$15="Int.",ISBLANK($N$15)),"",IF(AND(U455="NO*",U457="NO*"),"Case 0",IF(U454="VALID",IF(U456="VALID",IF(U455="YES",IF(U457="YES","Case 1","Case 2"),IF(U457="YES","Case 3","Case 4")),IF(U455="YES",IF(U457="YES","Case 5","Case 6"),IF(U457="YES","Case 7","Case 8"))),IF(U456="VALID",IF(U455="YES",IF(U457="YES","Case 9","Case 10"),IF(U457="YES","Case 11","Case 12")),IF(U455="YES",IF(U457="YES","Case 13","Case 14"),IF(U457="YES","Case 15","Case 16"))))))</f>
        <v/>
      </c>
    </row>
    <row r="455" spans="1:22" ht="13.2" customHeight="1" x14ac:dyDescent="0.3">
      <c r="A455" s="28"/>
      <c r="B455" s="28"/>
      <c r="C455" s="28"/>
      <c r="D455" s="28"/>
      <c r="E455" s="28"/>
      <c r="F455" s="28"/>
      <c r="G455" s="37"/>
      <c r="H455" s="28"/>
      <c r="I455" s="28"/>
      <c r="J455" s="28"/>
      <c r="K455" s="28"/>
      <c r="L455" s="28"/>
      <c r="M455" s="28"/>
      <c r="N455" s="28"/>
      <c r="O455" s="29"/>
      <c r="P455" t="str">
        <f t="shared" ref="P455:P457" si="244">IF(D$111="","",D$111)</f>
        <v/>
      </c>
      <c r="Q455" t="s">
        <v>668</v>
      </c>
      <c r="R455" t="s">
        <v>32</v>
      </c>
      <c r="S455" t="s">
        <v>340</v>
      </c>
      <c r="U455" t="str">
        <f t="shared" si="218"/>
        <v/>
      </c>
      <c r="V455" s="13"/>
    </row>
    <row r="456" spans="1:22" ht="13.2" customHeight="1" x14ac:dyDescent="0.3">
      <c r="A456" s="28"/>
      <c r="B456" s="28"/>
      <c r="C456" s="28"/>
      <c r="D456" s="28"/>
      <c r="E456" s="28"/>
      <c r="F456" s="28"/>
      <c r="G456" s="37"/>
      <c r="H456" s="28"/>
      <c r="I456" s="28"/>
      <c r="J456" s="28"/>
      <c r="K456" s="28"/>
      <c r="L456" s="28"/>
      <c r="M456" s="28"/>
      <c r="N456" s="28"/>
      <c r="O456" s="29"/>
      <c r="P456" t="str">
        <f t="shared" si="244"/>
        <v/>
      </c>
      <c r="Q456" t="s">
        <v>669</v>
      </c>
      <c r="R456" t="s">
        <v>25</v>
      </c>
      <c r="S456" t="s">
        <v>340</v>
      </c>
      <c r="U456" t="str">
        <f t="shared" si="215"/>
        <v/>
      </c>
      <c r="V456" s="13"/>
    </row>
    <row r="457" spans="1:22" ht="13.2" customHeight="1" x14ac:dyDescent="0.3">
      <c r="A457" s="28"/>
      <c r="B457" s="28"/>
      <c r="C457" s="28"/>
      <c r="D457" s="28"/>
      <c r="E457" s="28"/>
      <c r="F457" s="28"/>
      <c r="G457" s="37"/>
      <c r="H457" s="28"/>
      <c r="I457" s="28"/>
      <c r="J457" s="28"/>
      <c r="K457" s="28"/>
      <c r="L457" s="28"/>
      <c r="M457" s="28"/>
      <c r="N457" s="28"/>
      <c r="O457" s="29"/>
      <c r="P457" t="str">
        <f t="shared" si="244"/>
        <v/>
      </c>
      <c r="Q457" t="s">
        <v>669</v>
      </c>
      <c r="R457" t="s">
        <v>32</v>
      </c>
      <c r="S457" t="s">
        <v>340</v>
      </c>
      <c r="U457" t="str">
        <f t="shared" si="218"/>
        <v/>
      </c>
      <c r="V457" s="13"/>
    </row>
    <row r="458" spans="1:22" ht="13.2" customHeight="1" x14ac:dyDescent="0.3">
      <c r="A458" s="28"/>
      <c r="B458" s="28"/>
      <c r="C458" s="28"/>
      <c r="D458" s="28"/>
      <c r="E458" s="28"/>
      <c r="F458" s="28"/>
      <c r="G458" s="37"/>
      <c r="H458" s="28"/>
      <c r="I458" s="28"/>
      <c r="J458" s="28"/>
      <c r="K458" s="28"/>
      <c r="L458" s="28"/>
      <c r="M458" s="28"/>
      <c r="N458" s="28"/>
      <c r="O458" s="29"/>
      <c r="P458" t="str">
        <f>IF(D$112="","",D$112)</f>
        <v/>
      </c>
      <c r="Q458" t="s">
        <v>670</v>
      </c>
      <c r="R458" t="s">
        <v>25</v>
      </c>
      <c r="S458" t="s">
        <v>342</v>
      </c>
      <c r="U458" t="str">
        <f t="shared" si="215"/>
        <v/>
      </c>
      <c r="V458" s="13" t="str">
        <f t="shared" ref="V458" si="245">IF(OR($N$15="Int.",ISBLANK($N$15)),"",IF(AND(U459="NO*",U461="NO*"),"Case 0",IF(U458="VALID",IF(U460="VALID",IF(U459="YES",IF(U461="YES","Case 1","Case 2"),IF(U461="YES","Case 3","Case 4")),IF(U459="YES",IF(U461="YES","Case 5","Case 6"),IF(U461="YES","Case 7","Case 8"))),IF(U460="VALID",IF(U459="YES",IF(U461="YES","Case 9","Case 10"),IF(U461="YES","Case 11","Case 12")),IF(U459="YES",IF(U461="YES","Case 13","Case 14"),IF(U461="YES","Case 15","Case 16"))))))</f>
        <v/>
      </c>
    </row>
    <row r="459" spans="1:22" ht="13.2" customHeight="1" x14ac:dyDescent="0.3">
      <c r="A459" s="28"/>
      <c r="B459" s="28"/>
      <c r="C459" s="28"/>
      <c r="D459" s="28"/>
      <c r="E459" s="28"/>
      <c r="F459" s="28"/>
      <c r="G459" s="37"/>
      <c r="H459" s="28"/>
      <c r="I459" s="28"/>
      <c r="J459" s="28"/>
      <c r="K459" s="28"/>
      <c r="L459" s="28"/>
      <c r="M459" s="28"/>
      <c r="N459" s="28"/>
      <c r="O459" s="29"/>
      <c r="P459" t="str">
        <f t="shared" ref="P459:P461" si="246">IF(D$112="","",D$112)</f>
        <v/>
      </c>
      <c r="Q459" t="s">
        <v>670</v>
      </c>
      <c r="R459" t="s">
        <v>32</v>
      </c>
      <c r="S459" t="s">
        <v>342</v>
      </c>
      <c r="U459" t="str">
        <f t="shared" si="218"/>
        <v/>
      </c>
      <c r="V459" s="13"/>
    </row>
    <row r="460" spans="1:22" ht="13.2" customHeight="1" x14ac:dyDescent="0.3">
      <c r="A460" s="28"/>
      <c r="B460" s="28"/>
      <c r="C460" s="28"/>
      <c r="D460" s="28"/>
      <c r="E460" s="28"/>
      <c r="F460" s="28"/>
      <c r="G460" s="37"/>
      <c r="H460" s="28"/>
      <c r="I460" s="28"/>
      <c r="J460" s="28"/>
      <c r="K460" s="28"/>
      <c r="L460" s="28"/>
      <c r="M460" s="28"/>
      <c r="N460" s="28"/>
      <c r="O460" s="29"/>
      <c r="P460" t="str">
        <f t="shared" si="246"/>
        <v/>
      </c>
      <c r="Q460" t="s">
        <v>671</v>
      </c>
      <c r="R460" t="s">
        <v>25</v>
      </c>
      <c r="S460" t="s">
        <v>342</v>
      </c>
      <c r="U460" t="str">
        <f t="shared" si="215"/>
        <v/>
      </c>
      <c r="V460" s="13"/>
    </row>
    <row r="461" spans="1:22" ht="13.2" customHeight="1" x14ac:dyDescent="0.3">
      <c r="A461" s="28"/>
      <c r="B461" s="28"/>
      <c r="C461" s="28"/>
      <c r="D461" s="28"/>
      <c r="E461" s="28"/>
      <c r="F461" s="28"/>
      <c r="G461" s="37"/>
      <c r="H461" s="28"/>
      <c r="I461" s="28"/>
      <c r="J461" s="28"/>
      <c r="K461" s="28"/>
      <c r="L461" s="28"/>
      <c r="M461" s="28"/>
      <c r="N461" s="28"/>
      <c r="O461" s="29"/>
      <c r="P461" t="str">
        <f t="shared" si="246"/>
        <v/>
      </c>
      <c r="Q461" t="s">
        <v>671</v>
      </c>
      <c r="R461" t="s">
        <v>32</v>
      </c>
      <c r="S461" t="s">
        <v>342</v>
      </c>
      <c r="U461" t="str">
        <f t="shared" si="218"/>
        <v/>
      </c>
      <c r="V461" s="13"/>
    </row>
    <row r="462" spans="1:22" ht="13.2" customHeight="1" x14ac:dyDescent="0.3">
      <c r="A462" s="28"/>
      <c r="B462" s="28"/>
      <c r="C462" s="28"/>
      <c r="D462" s="28"/>
      <c r="E462" s="28"/>
      <c r="F462" s="28"/>
      <c r="G462" s="37"/>
      <c r="H462" s="28"/>
      <c r="I462" s="28"/>
      <c r="J462" s="28"/>
      <c r="K462" s="28"/>
      <c r="L462" s="28"/>
      <c r="M462" s="28"/>
      <c r="N462" s="28"/>
      <c r="O462" s="29"/>
      <c r="P462" t="str">
        <f>IF(D$113="","",D$113)</f>
        <v/>
      </c>
      <c r="Q462" t="s">
        <v>672</v>
      </c>
      <c r="R462" t="s">
        <v>25</v>
      </c>
      <c r="S462" t="s">
        <v>345</v>
      </c>
      <c r="U462" t="str">
        <f t="shared" si="215"/>
        <v/>
      </c>
      <c r="V462" s="13" t="str">
        <f t="shared" ref="V462" si="247">IF(OR($N$15="Int.",ISBLANK($N$15)),"",IF(AND(U463="NO*",U465="NO*"),"Case 0",IF(U462="VALID",IF(U464="VALID",IF(U463="YES",IF(U465="YES","Case 1","Case 2"),IF(U465="YES","Case 3","Case 4")),IF(U463="YES",IF(U465="YES","Case 5","Case 6"),IF(U465="YES","Case 7","Case 8"))),IF(U464="VALID",IF(U463="YES",IF(U465="YES","Case 9","Case 10"),IF(U465="YES","Case 11","Case 12")),IF(U463="YES",IF(U465="YES","Case 13","Case 14"),IF(U465="YES","Case 15","Case 16"))))))</f>
        <v/>
      </c>
    </row>
    <row r="463" spans="1:22" ht="13.2" customHeight="1" x14ac:dyDescent="0.3">
      <c r="A463" s="28"/>
      <c r="B463" s="28"/>
      <c r="C463" s="28"/>
      <c r="D463" s="28"/>
      <c r="E463" s="28"/>
      <c r="F463" s="28"/>
      <c r="G463" s="37"/>
      <c r="H463" s="28"/>
      <c r="I463" s="28"/>
      <c r="J463" s="28"/>
      <c r="K463" s="28"/>
      <c r="L463" s="28"/>
      <c r="M463" s="28"/>
      <c r="N463" s="28"/>
      <c r="O463" s="29"/>
      <c r="P463" t="str">
        <f t="shared" ref="P463:P465" si="248">IF(D$113="","",D$113)</f>
        <v/>
      </c>
      <c r="Q463" t="s">
        <v>672</v>
      </c>
      <c r="R463" t="s">
        <v>32</v>
      </c>
      <c r="S463" t="s">
        <v>345</v>
      </c>
      <c r="U463" t="str">
        <f t="shared" si="218"/>
        <v/>
      </c>
      <c r="V463" s="13"/>
    </row>
    <row r="464" spans="1:22" ht="13.2" customHeight="1" x14ac:dyDescent="0.3">
      <c r="A464" s="28"/>
      <c r="B464" s="28"/>
      <c r="C464" s="28"/>
      <c r="D464" s="28"/>
      <c r="E464" s="28"/>
      <c r="F464" s="28"/>
      <c r="G464" s="37"/>
      <c r="H464" s="28"/>
      <c r="I464" s="28"/>
      <c r="J464" s="28"/>
      <c r="K464" s="28"/>
      <c r="L464" s="28"/>
      <c r="M464" s="28"/>
      <c r="N464" s="28"/>
      <c r="O464" s="29"/>
      <c r="P464" t="str">
        <f t="shared" si="248"/>
        <v/>
      </c>
      <c r="Q464" t="s">
        <v>673</v>
      </c>
      <c r="R464" t="s">
        <v>25</v>
      </c>
      <c r="S464" t="s">
        <v>345</v>
      </c>
      <c r="U464" t="str">
        <f t="shared" si="215"/>
        <v/>
      </c>
      <c r="V464" s="13"/>
    </row>
    <row r="465" spans="1:22" ht="13.2" customHeight="1" x14ac:dyDescent="0.3">
      <c r="A465" s="28"/>
      <c r="B465" s="28"/>
      <c r="C465" s="28"/>
      <c r="D465" s="28"/>
      <c r="E465" s="28"/>
      <c r="F465" s="28"/>
      <c r="G465" s="37"/>
      <c r="H465" s="28"/>
      <c r="I465" s="28"/>
      <c r="J465" s="28"/>
      <c r="K465" s="28"/>
      <c r="L465" s="28"/>
      <c r="M465" s="28"/>
      <c r="N465" s="28"/>
      <c r="O465" s="29"/>
      <c r="P465" t="str">
        <f t="shared" si="248"/>
        <v/>
      </c>
      <c r="Q465" t="s">
        <v>673</v>
      </c>
      <c r="R465" t="s">
        <v>32</v>
      </c>
      <c r="S465" t="s">
        <v>345</v>
      </c>
      <c r="U465" t="str">
        <f t="shared" si="218"/>
        <v/>
      </c>
      <c r="V465" s="13"/>
    </row>
    <row r="466" spans="1:22" ht="13.2" customHeight="1" x14ac:dyDescent="0.3">
      <c r="A466" s="28"/>
      <c r="B466" s="28"/>
      <c r="C466" s="28"/>
      <c r="D466" s="28"/>
      <c r="E466" s="28"/>
      <c r="F466" s="28"/>
      <c r="G466" s="37"/>
      <c r="H466" s="28"/>
      <c r="I466" s="28"/>
      <c r="J466" s="28"/>
      <c r="K466" s="28"/>
      <c r="L466" s="28"/>
      <c r="M466" s="28"/>
      <c r="N466" s="28"/>
      <c r="O466" s="29"/>
      <c r="P466" t="str">
        <f>IF(D$114="","",D$114)</f>
        <v/>
      </c>
      <c r="Q466" t="s">
        <v>674</v>
      </c>
      <c r="R466" t="s">
        <v>25</v>
      </c>
      <c r="S466" t="s">
        <v>347</v>
      </c>
      <c r="U466" t="str">
        <f t="shared" ref="U466:U528" si="249">IF($T$1&lt;&gt;"Cq","",IF(T466="","INVALID",IF(T466&lt;33,"VALID","INVALID")))</f>
        <v/>
      </c>
      <c r="V466" s="13" t="str">
        <f t="shared" ref="V466" si="250">IF(OR($N$15="Int.",ISBLANK($N$15)),"",IF(AND(U467="NO*",U469="NO*"),"Case 0",IF(U466="VALID",IF(U468="VALID",IF(U467="YES",IF(U469="YES","Case 1","Case 2"),IF(U469="YES","Case 3","Case 4")),IF(U467="YES",IF(U469="YES","Case 5","Case 6"),IF(U469="YES","Case 7","Case 8"))),IF(U468="VALID",IF(U467="YES",IF(U469="YES","Case 9","Case 10"),IF(U469="YES","Case 11","Case 12")),IF(U467="YES",IF(U469="YES","Case 13","Case 14"),IF(U469="YES","Case 15","Case 16"))))))</f>
        <v/>
      </c>
    </row>
    <row r="467" spans="1:22" ht="13.2" customHeight="1" x14ac:dyDescent="0.3">
      <c r="A467" s="28"/>
      <c r="B467" s="28"/>
      <c r="C467" s="28"/>
      <c r="D467" s="28"/>
      <c r="E467" s="28"/>
      <c r="F467" s="28"/>
      <c r="G467" s="37"/>
      <c r="H467" s="28"/>
      <c r="I467" s="28"/>
      <c r="J467" s="28"/>
      <c r="K467" s="28"/>
      <c r="L467" s="28"/>
      <c r="M467" s="28"/>
      <c r="N467" s="28"/>
      <c r="O467" s="29"/>
      <c r="P467" t="str">
        <f t="shared" ref="P467:P469" si="251">IF(D$114="","",D$114)</f>
        <v/>
      </c>
      <c r="Q467" t="s">
        <v>674</v>
      </c>
      <c r="R467" t="s">
        <v>32</v>
      </c>
      <c r="S467" t="s">
        <v>347</v>
      </c>
      <c r="U467" t="str">
        <f t="shared" ref="U467:U529" si="252">IF($T$1&lt;&gt;"Cq","",IF(T467="","NO",IF(T467&lt;33,"YES","NO*")))</f>
        <v/>
      </c>
      <c r="V467" s="13"/>
    </row>
    <row r="468" spans="1:22" ht="13.2" customHeight="1" x14ac:dyDescent="0.3">
      <c r="A468" s="28"/>
      <c r="B468" s="28"/>
      <c r="C468" s="28"/>
      <c r="D468" s="28"/>
      <c r="E468" s="28"/>
      <c r="F468" s="28"/>
      <c r="G468" s="37"/>
      <c r="H468" s="28"/>
      <c r="I468" s="28"/>
      <c r="J468" s="28"/>
      <c r="K468" s="28"/>
      <c r="L468" s="28"/>
      <c r="M468" s="28"/>
      <c r="N468" s="28"/>
      <c r="O468" s="29"/>
      <c r="P468" t="str">
        <f t="shared" si="251"/>
        <v/>
      </c>
      <c r="Q468" t="s">
        <v>675</v>
      </c>
      <c r="R468" t="s">
        <v>25</v>
      </c>
      <c r="S468" t="s">
        <v>347</v>
      </c>
      <c r="U468" t="str">
        <f t="shared" si="249"/>
        <v/>
      </c>
      <c r="V468" s="13"/>
    </row>
    <row r="469" spans="1:22" ht="13.2" customHeight="1" x14ac:dyDescent="0.3">
      <c r="A469" s="28"/>
      <c r="B469" s="28"/>
      <c r="C469" s="28"/>
      <c r="D469" s="28"/>
      <c r="E469" s="28"/>
      <c r="F469" s="28"/>
      <c r="G469" s="37"/>
      <c r="H469" s="28"/>
      <c r="I469" s="28"/>
      <c r="J469" s="28"/>
      <c r="K469" s="28"/>
      <c r="L469" s="28"/>
      <c r="M469" s="28"/>
      <c r="N469" s="28"/>
      <c r="O469" s="29"/>
      <c r="P469" t="str">
        <f t="shared" si="251"/>
        <v/>
      </c>
      <c r="Q469" t="s">
        <v>675</v>
      </c>
      <c r="R469" t="s">
        <v>32</v>
      </c>
      <c r="S469" t="s">
        <v>347</v>
      </c>
      <c r="U469" t="str">
        <f t="shared" si="252"/>
        <v/>
      </c>
      <c r="V469" s="13"/>
    </row>
    <row r="470" spans="1:22" ht="13.2" customHeight="1" x14ac:dyDescent="0.3">
      <c r="A470" s="28"/>
      <c r="B470" s="28"/>
      <c r="C470" s="28"/>
      <c r="D470" s="28"/>
      <c r="E470" s="28"/>
      <c r="F470" s="28"/>
      <c r="G470" s="37"/>
      <c r="H470" s="28"/>
      <c r="I470" s="28"/>
      <c r="J470" s="28"/>
      <c r="K470" s="28"/>
      <c r="L470" s="28"/>
      <c r="M470" s="28"/>
      <c r="N470" s="28"/>
      <c r="O470" s="29"/>
      <c r="P470" t="str">
        <f>IF(D$115="","",D$115)</f>
        <v/>
      </c>
      <c r="Q470" t="s">
        <v>676</v>
      </c>
      <c r="R470" t="s">
        <v>25</v>
      </c>
      <c r="S470" t="s">
        <v>350</v>
      </c>
      <c r="U470" t="str">
        <f t="shared" si="249"/>
        <v/>
      </c>
      <c r="V470" s="13" t="str">
        <f t="shared" ref="V470" si="253">IF(OR($N$15="Int.",ISBLANK($N$15)),"",IF(AND(U471="NO*",U473="NO*"),"Case 0",IF(U470="VALID",IF(U472="VALID",IF(U471="YES",IF(U473="YES","Case 1","Case 2"),IF(U473="YES","Case 3","Case 4")),IF(U471="YES",IF(U473="YES","Case 5","Case 6"),IF(U473="YES","Case 7","Case 8"))),IF(U472="VALID",IF(U471="YES",IF(U473="YES","Case 9","Case 10"),IF(U473="YES","Case 11","Case 12")),IF(U471="YES",IF(U473="YES","Case 13","Case 14"),IF(U473="YES","Case 15","Case 16"))))))</f>
        <v/>
      </c>
    </row>
    <row r="471" spans="1:22" ht="13.2" customHeight="1" x14ac:dyDescent="0.3">
      <c r="A471" s="28"/>
      <c r="B471" s="28"/>
      <c r="C471" s="28"/>
      <c r="D471" s="28"/>
      <c r="E471" s="28"/>
      <c r="F471" s="28"/>
      <c r="G471" s="37"/>
      <c r="H471" s="28"/>
      <c r="I471" s="28"/>
      <c r="J471" s="28"/>
      <c r="K471" s="28"/>
      <c r="L471" s="28"/>
      <c r="M471" s="28"/>
      <c r="N471" s="28"/>
      <c r="O471" s="29"/>
      <c r="P471" t="str">
        <f t="shared" ref="P471:P473" si="254">IF(D$115="","",D$115)</f>
        <v/>
      </c>
      <c r="Q471" t="s">
        <v>676</v>
      </c>
      <c r="R471" t="s">
        <v>32</v>
      </c>
      <c r="S471" t="s">
        <v>350</v>
      </c>
      <c r="U471" t="str">
        <f t="shared" si="252"/>
        <v/>
      </c>
      <c r="V471" s="13"/>
    </row>
    <row r="472" spans="1:22" ht="13.2" customHeight="1" x14ac:dyDescent="0.3">
      <c r="A472" s="28"/>
      <c r="B472" s="28"/>
      <c r="C472" s="28"/>
      <c r="D472" s="28"/>
      <c r="E472" s="28"/>
      <c r="F472" s="28"/>
      <c r="G472" s="37"/>
      <c r="H472" s="28"/>
      <c r="I472" s="28"/>
      <c r="J472" s="28"/>
      <c r="K472" s="28"/>
      <c r="L472" s="28"/>
      <c r="M472" s="28"/>
      <c r="N472" s="28"/>
      <c r="O472" s="29"/>
      <c r="P472" t="str">
        <f t="shared" si="254"/>
        <v/>
      </c>
      <c r="Q472" t="s">
        <v>677</v>
      </c>
      <c r="R472" t="s">
        <v>25</v>
      </c>
      <c r="S472" t="s">
        <v>350</v>
      </c>
      <c r="U472" t="str">
        <f t="shared" si="249"/>
        <v/>
      </c>
      <c r="V472" s="13"/>
    </row>
    <row r="473" spans="1:22" ht="13.2" customHeight="1" x14ac:dyDescent="0.3">
      <c r="A473" s="28"/>
      <c r="B473" s="28"/>
      <c r="C473" s="28"/>
      <c r="D473" s="28"/>
      <c r="E473" s="28"/>
      <c r="F473" s="28"/>
      <c r="G473" s="37"/>
      <c r="H473" s="28"/>
      <c r="I473" s="28"/>
      <c r="J473" s="28"/>
      <c r="K473" s="28"/>
      <c r="L473" s="28"/>
      <c r="M473" s="28"/>
      <c r="N473" s="28"/>
      <c r="O473" s="29"/>
      <c r="P473" t="str">
        <f t="shared" si="254"/>
        <v/>
      </c>
      <c r="Q473" t="s">
        <v>677</v>
      </c>
      <c r="R473" t="s">
        <v>32</v>
      </c>
      <c r="S473" t="s">
        <v>350</v>
      </c>
      <c r="U473" t="str">
        <f t="shared" si="252"/>
        <v/>
      </c>
      <c r="V473" s="13"/>
    </row>
    <row r="474" spans="1:22" ht="13.2" customHeight="1" x14ac:dyDescent="0.3">
      <c r="A474" s="28"/>
      <c r="B474" s="28"/>
      <c r="C474" s="28"/>
      <c r="D474" s="28"/>
      <c r="E474" s="28"/>
      <c r="F474" s="28"/>
      <c r="G474" s="37"/>
      <c r="H474" s="28"/>
      <c r="I474" s="28"/>
      <c r="J474" s="28"/>
      <c r="K474" s="28"/>
      <c r="L474" s="28"/>
      <c r="M474" s="28"/>
      <c r="N474" s="28"/>
      <c r="O474" s="29"/>
      <c r="P474" t="str">
        <f>IF(D$116="","",D$116)</f>
        <v/>
      </c>
      <c r="Q474" t="s">
        <v>678</v>
      </c>
      <c r="R474" t="s">
        <v>25</v>
      </c>
      <c r="S474" t="s">
        <v>352</v>
      </c>
      <c r="U474" t="str">
        <f t="shared" si="249"/>
        <v/>
      </c>
      <c r="V474" s="13" t="str">
        <f t="shared" ref="V474" si="255">IF(OR($N$15="Int.",ISBLANK($N$15)),"",IF(AND(U475="NO*",U477="NO*"),"Case 0",IF(U474="VALID",IF(U476="VALID",IF(U475="YES",IF(U477="YES","Case 1","Case 2"),IF(U477="YES","Case 3","Case 4")),IF(U475="YES",IF(U477="YES","Case 5","Case 6"),IF(U477="YES","Case 7","Case 8"))),IF(U476="VALID",IF(U475="YES",IF(U477="YES","Case 9","Case 10"),IF(U477="YES","Case 11","Case 12")),IF(U475="YES",IF(U477="YES","Case 13","Case 14"),IF(U477="YES","Case 15","Case 16"))))))</f>
        <v/>
      </c>
    </row>
    <row r="475" spans="1:22" ht="13.2" customHeight="1" x14ac:dyDescent="0.3">
      <c r="A475" s="28"/>
      <c r="B475" s="28"/>
      <c r="C475" s="28"/>
      <c r="D475" s="28"/>
      <c r="E475" s="28"/>
      <c r="F475" s="28"/>
      <c r="G475" s="37"/>
      <c r="H475" s="28"/>
      <c r="I475" s="28"/>
      <c r="J475" s="28"/>
      <c r="K475" s="28"/>
      <c r="L475" s="28"/>
      <c r="M475" s="28"/>
      <c r="N475" s="28"/>
      <c r="O475" s="29"/>
      <c r="P475" t="str">
        <f t="shared" ref="P475:P477" si="256">IF(D$116="","",D$116)</f>
        <v/>
      </c>
      <c r="Q475" t="s">
        <v>678</v>
      </c>
      <c r="R475" t="s">
        <v>32</v>
      </c>
      <c r="S475" t="s">
        <v>352</v>
      </c>
      <c r="U475" t="str">
        <f t="shared" si="252"/>
        <v/>
      </c>
      <c r="V475" s="13"/>
    </row>
    <row r="476" spans="1:22" ht="13.2" customHeight="1" x14ac:dyDescent="0.3">
      <c r="A476" s="28"/>
      <c r="B476" s="28"/>
      <c r="C476" s="28"/>
      <c r="D476" s="28"/>
      <c r="E476" s="28"/>
      <c r="F476" s="28"/>
      <c r="G476" s="37"/>
      <c r="H476" s="28"/>
      <c r="I476" s="28"/>
      <c r="J476" s="28"/>
      <c r="K476" s="28"/>
      <c r="L476" s="28"/>
      <c r="M476" s="28"/>
      <c r="N476" s="28"/>
      <c r="O476" s="29"/>
      <c r="P476" t="str">
        <f t="shared" si="256"/>
        <v/>
      </c>
      <c r="Q476" t="s">
        <v>679</v>
      </c>
      <c r="R476" t="s">
        <v>25</v>
      </c>
      <c r="S476" t="s">
        <v>352</v>
      </c>
      <c r="U476" t="str">
        <f t="shared" si="249"/>
        <v/>
      </c>
      <c r="V476" s="13"/>
    </row>
    <row r="477" spans="1:22" ht="13.2" customHeight="1" x14ac:dyDescent="0.3">
      <c r="A477" s="28"/>
      <c r="B477" s="28"/>
      <c r="C477" s="28"/>
      <c r="D477" s="28"/>
      <c r="E477" s="28"/>
      <c r="F477" s="28"/>
      <c r="G477" s="37"/>
      <c r="H477" s="28"/>
      <c r="I477" s="28"/>
      <c r="J477" s="28"/>
      <c r="K477" s="28"/>
      <c r="L477" s="28"/>
      <c r="M477" s="28"/>
      <c r="N477" s="28"/>
      <c r="O477" s="29"/>
      <c r="P477" t="str">
        <f t="shared" si="256"/>
        <v/>
      </c>
      <c r="Q477" t="s">
        <v>679</v>
      </c>
      <c r="R477" t="s">
        <v>32</v>
      </c>
      <c r="S477" t="s">
        <v>352</v>
      </c>
      <c r="U477" t="str">
        <f t="shared" si="252"/>
        <v/>
      </c>
      <c r="V477" s="13"/>
    </row>
    <row r="478" spans="1:22" ht="13.2" customHeight="1" x14ac:dyDescent="0.3">
      <c r="A478" s="28"/>
      <c r="B478" s="28"/>
      <c r="C478" s="28"/>
      <c r="D478" s="28"/>
      <c r="E478" s="28"/>
      <c r="F478" s="28"/>
      <c r="G478" s="37"/>
      <c r="H478" s="28"/>
      <c r="I478" s="28"/>
      <c r="J478" s="28"/>
      <c r="K478" s="28"/>
      <c r="L478" s="28"/>
      <c r="M478" s="28"/>
      <c r="N478" s="28"/>
      <c r="O478" s="29"/>
      <c r="P478" t="str">
        <f>IF(D$117="","",D$117)</f>
        <v/>
      </c>
      <c r="Q478" t="s">
        <v>88</v>
      </c>
      <c r="R478" t="s">
        <v>25</v>
      </c>
      <c r="S478" t="s">
        <v>355</v>
      </c>
      <c r="U478" t="str">
        <f t="shared" si="249"/>
        <v/>
      </c>
      <c r="V478" s="13" t="str">
        <f t="shared" ref="V478" si="257">IF(OR($N$15="Int.",ISBLANK($N$15)),"",IF(AND(U479="NO*",U481="NO*"),"Case 0",IF(U478="VALID",IF(U480="VALID",IF(U479="YES",IF(U481="YES","Case 1","Case 2"),IF(U481="YES","Case 3","Case 4")),IF(U479="YES",IF(U481="YES","Case 5","Case 6"),IF(U481="YES","Case 7","Case 8"))),IF(U480="VALID",IF(U479="YES",IF(U481="YES","Case 9","Case 10"),IF(U481="YES","Case 11","Case 12")),IF(U479="YES",IF(U481="YES","Case 13","Case 14"),IF(U481="YES","Case 15","Case 16"))))))</f>
        <v/>
      </c>
    </row>
    <row r="479" spans="1:22" ht="13.2" customHeight="1" x14ac:dyDescent="0.3">
      <c r="A479" s="28"/>
      <c r="B479" s="28"/>
      <c r="C479" s="28"/>
      <c r="D479" s="28"/>
      <c r="E479" s="28"/>
      <c r="F479" s="28"/>
      <c r="G479" s="37"/>
      <c r="H479" s="28"/>
      <c r="I479" s="28"/>
      <c r="J479" s="28"/>
      <c r="K479" s="28"/>
      <c r="L479" s="28"/>
      <c r="M479" s="28"/>
      <c r="N479" s="28"/>
      <c r="O479" s="29"/>
      <c r="P479" t="str">
        <f t="shared" ref="P479:P481" si="258">IF(D$117="","",D$117)</f>
        <v/>
      </c>
      <c r="Q479" t="s">
        <v>88</v>
      </c>
      <c r="R479" t="s">
        <v>32</v>
      </c>
      <c r="S479" t="s">
        <v>355</v>
      </c>
      <c r="U479" t="str">
        <f t="shared" si="252"/>
        <v/>
      </c>
      <c r="V479" s="13"/>
    </row>
    <row r="480" spans="1:22" ht="13.2" customHeight="1" x14ac:dyDescent="0.3">
      <c r="A480" s="28"/>
      <c r="B480" s="28"/>
      <c r="C480" s="28"/>
      <c r="D480" s="28"/>
      <c r="E480" s="28"/>
      <c r="F480" s="28"/>
      <c r="G480" s="37"/>
      <c r="H480" s="28"/>
      <c r="I480" s="28"/>
      <c r="J480" s="28"/>
      <c r="K480" s="28"/>
      <c r="L480" s="28"/>
      <c r="M480" s="28"/>
      <c r="N480" s="28"/>
      <c r="O480" s="29"/>
      <c r="P480" t="str">
        <f t="shared" si="258"/>
        <v/>
      </c>
      <c r="Q480" t="s">
        <v>90</v>
      </c>
      <c r="R480" t="s">
        <v>25</v>
      </c>
      <c r="S480" t="s">
        <v>355</v>
      </c>
      <c r="U480" t="str">
        <f t="shared" si="249"/>
        <v/>
      </c>
      <c r="V480" s="13"/>
    </row>
    <row r="481" spans="1:22" ht="13.2" customHeight="1" x14ac:dyDescent="0.3">
      <c r="A481" s="28"/>
      <c r="B481" s="28"/>
      <c r="C481" s="28"/>
      <c r="D481" s="28"/>
      <c r="E481" s="28"/>
      <c r="F481" s="28"/>
      <c r="G481" s="37"/>
      <c r="H481" s="28"/>
      <c r="I481" s="28"/>
      <c r="J481" s="28"/>
      <c r="K481" s="28"/>
      <c r="L481" s="28"/>
      <c r="M481" s="28"/>
      <c r="N481" s="28"/>
      <c r="O481" s="29"/>
      <c r="P481" t="str">
        <f t="shared" si="258"/>
        <v/>
      </c>
      <c r="Q481" t="s">
        <v>90</v>
      </c>
      <c r="R481" t="s">
        <v>32</v>
      </c>
      <c r="S481" t="s">
        <v>355</v>
      </c>
      <c r="U481" t="str">
        <f t="shared" si="252"/>
        <v/>
      </c>
      <c r="V481" s="13"/>
    </row>
    <row r="482" spans="1:22" ht="13.2" customHeight="1" x14ac:dyDescent="0.3">
      <c r="A482" s="28"/>
      <c r="B482" s="28"/>
      <c r="C482" s="28"/>
      <c r="D482" s="28"/>
      <c r="E482" s="28"/>
      <c r="F482" s="28"/>
      <c r="G482" s="37"/>
      <c r="H482" s="28"/>
      <c r="I482" s="28"/>
      <c r="J482" s="28"/>
      <c r="K482" s="28"/>
      <c r="L482" s="28"/>
      <c r="M482" s="28"/>
      <c r="N482" s="28"/>
      <c r="O482" s="29"/>
      <c r="P482" t="str">
        <f>IF(D$118="","",D$118)</f>
        <v/>
      </c>
      <c r="Q482" t="s">
        <v>680</v>
      </c>
      <c r="R482" t="s">
        <v>25</v>
      </c>
      <c r="S482" t="s">
        <v>357</v>
      </c>
      <c r="U482" t="str">
        <f t="shared" si="249"/>
        <v/>
      </c>
      <c r="V482" s="13" t="str">
        <f t="shared" ref="V482" si="259">IF(OR($N$15="Int.",ISBLANK($N$15)),"",IF(AND(U483="NO*",U485="NO*"),"Case 0",IF(U482="VALID",IF(U484="VALID",IF(U483="YES",IF(U485="YES","Case 1","Case 2"),IF(U485="YES","Case 3","Case 4")),IF(U483="YES",IF(U485="YES","Case 5","Case 6"),IF(U485="YES","Case 7","Case 8"))),IF(U484="VALID",IF(U483="YES",IF(U485="YES","Case 9","Case 10"),IF(U485="YES","Case 11","Case 12")),IF(U483="YES",IF(U485="YES","Case 13","Case 14"),IF(U485="YES","Case 15","Case 16"))))))</f>
        <v/>
      </c>
    </row>
    <row r="483" spans="1:22" ht="13.2" customHeight="1" x14ac:dyDescent="0.3">
      <c r="A483" s="28"/>
      <c r="B483" s="28"/>
      <c r="C483" s="28"/>
      <c r="D483" s="28"/>
      <c r="E483" s="28"/>
      <c r="F483" s="28"/>
      <c r="G483" s="37"/>
      <c r="H483" s="28"/>
      <c r="I483" s="28"/>
      <c r="J483" s="28"/>
      <c r="K483" s="28"/>
      <c r="L483" s="28"/>
      <c r="M483" s="28"/>
      <c r="N483" s="28"/>
      <c r="O483" s="29"/>
      <c r="P483" t="str">
        <f t="shared" ref="P483:P485" si="260">IF(D$118="","",D$118)</f>
        <v/>
      </c>
      <c r="Q483" t="s">
        <v>680</v>
      </c>
      <c r="R483" t="s">
        <v>32</v>
      </c>
      <c r="S483" t="s">
        <v>357</v>
      </c>
      <c r="U483" t="str">
        <f t="shared" si="252"/>
        <v/>
      </c>
      <c r="V483" s="13"/>
    </row>
    <row r="484" spans="1:22" ht="13.2" customHeight="1" x14ac:dyDescent="0.3">
      <c r="A484" s="28"/>
      <c r="B484" s="28"/>
      <c r="C484" s="28"/>
      <c r="D484" s="28"/>
      <c r="E484" s="28"/>
      <c r="F484" s="28"/>
      <c r="G484" s="37"/>
      <c r="H484" s="28"/>
      <c r="I484" s="28"/>
      <c r="J484" s="28"/>
      <c r="K484" s="28"/>
      <c r="L484" s="28"/>
      <c r="M484" s="28"/>
      <c r="N484" s="28"/>
      <c r="O484" s="29"/>
      <c r="P484" t="str">
        <f t="shared" si="260"/>
        <v/>
      </c>
      <c r="Q484" t="s">
        <v>681</v>
      </c>
      <c r="R484" t="s">
        <v>25</v>
      </c>
      <c r="S484" t="s">
        <v>357</v>
      </c>
      <c r="U484" t="str">
        <f t="shared" si="249"/>
        <v/>
      </c>
      <c r="V484" s="13"/>
    </row>
    <row r="485" spans="1:22" ht="13.2" customHeight="1" x14ac:dyDescent="0.3">
      <c r="A485" s="28"/>
      <c r="B485" s="28"/>
      <c r="C485" s="28"/>
      <c r="D485" s="28"/>
      <c r="E485" s="28"/>
      <c r="F485" s="28"/>
      <c r="G485" s="37"/>
      <c r="H485" s="28"/>
      <c r="I485" s="28"/>
      <c r="J485" s="28"/>
      <c r="K485" s="28"/>
      <c r="L485" s="28"/>
      <c r="M485" s="28"/>
      <c r="N485" s="28"/>
      <c r="O485" s="29"/>
      <c r="P485" t="str">
        <f t="shared" si="260"/>
        <v/>
      </c>
      <c r="Q485" t="s">
        <v>681</v>
      </c>
      <c r="R485" t="s">
        <v>32</v>
      </c>
      <c r="S485" t="s">
        <v>357</v>
      </c>
      <c r="U485" t="str">
        <f t="shared" si="252"/>
        <v/>
      </c>
      <c r="V485" s="13"/>
    </row>
    <row r="486" spans="1:22" ht="13.2" customHeight="1" x14ac:dyDescent="0.3">
      <c r="A486" s="28"/>
      <c r="B486" s="28"/>
      <c r="C486" s="28"/>
      <c r="D486" s="28"/>
      <c r="E486" s="28"/>
      <c r="F486" s="28"/>
      <c r="G486" s="37"/>
      <c r="H486" s="28"/>
      <c r="I486" s="28"/>
      <c r="J486" s="28"/>
      <c r="K486" s="28"/>
      <c r="L486" s="28"/>
      <c r="M486" s="28"/>
      <c r="N486" s="28"/>
      <c r="O486" s="29"/>
      <c r="P486" t="str">
        <f>IF(D$119="","",D$119)</f>
        <v/>
      </c>
      <c r="Q486" t="s">
        <v>682</v>
      </c>
      <c r="R486" t="s">
        <v>25</v>
      </c>
      <c r="S486" t="s">
        <v>360</v>
      </c>
      <c r="U486" t="str">
        <f t="shared" si="249"/>
        <v/>
      </c>
      <c r="V486" s="13" t="str">
        <f t="shared" ref="V486" si="261">IF(OR($N$15="Int.",ISBLANK($N$15)),"",IF(AND(U487="NO*",U489="NO*"),"Case 0",IF(U486="VALID",IF(U488="VALID",IF(U487="YES",IF(U489="YES","Case 1","Case 2"),IF(U489="YES","Case 3","Case 4")),IF(U487="YES",IF(U489="YES","Case 5","Case 6"),IF(U489="YES","Case 7","Case 8"))),IF(U488="VALID",IF(U487="YES",IF(U489="YES","Case 9","Case 10"),IF(U489="YES","Case 11","Case 12")),IF(U487="YES",IF(U489="YES","Case 13","Case 14"),IF(U489="YES","Case 15","Case 16"))))))</f>
        <v/>
      </c>
    </row>
    <row r="487" spans="1:22" ht="13.2" customHeight="1" x14ac:dyDescent="0.3">
      <c r="A487" s="28"/>
      <c r="B487" s="28"/>
      <c r="C487" s="28"/>
      <c r="D487" s="28"/>
      <c r="E487" s="28"/>
      <c r="F487" s="28"/>
      <c r="G487" s="37"/>
      <c r="H487" s="28"/>
      <c r="I487" s="28"/>
      <c r="J487" s="28"/>
      <c r="K487" s="28"/>
      <c r="L487" s="28"/>
      <c r="M487" s="28"/>
      <c r="N487" s="28"/>
      <c r="O487" s="29"/>
      <c r="P487" t="str">
        <f t="shared" ref="P487:P489" si="262">IF(D$119="","",D$119)</f>
        <v/>
      </c>
      <c r="Q487" t="s">
        <v>682</v>
      </c>
      <c r="R487" t="s">
        <v>32</v>
      </c>
      <c r="S487" t="s">
        <v>360</v>
      </c>
      <c r="U487" t="str">
        <f t="shared" si="252"/>
        <v/>
      </c>
      <c r="V487" s="13"/>
    </row>
    <row r="488" spans="1:22" ht="13.2" customHeight="1" x14ac:dyDescent="0.3">
      <c r="A488" s="28"/>
      <c r="B488" s="28"/>
      <c r="C488" s="28"/>
      <c r="D488" s="28"/>
      <c r="E488" s="28"/>
      <c r="F488" s="28"/>
      <c r="G488" s="37"/>
      <c r="H488" s="28"/>
      <c r="I488" s="28"/>
      <c r="J488" s="28"/>
      <c r="K488" s="28"/>
      <c r="L488" s="28"/>
      <c r="M488" s="28"/>
      <c r="N488" s="28"/>
      <c r="O488" s="29"/>
      <c r="P488" t="str">
        <f t="shared" si="262"/>
        <v/>
      </c>
      <c r="Q488" t="s">
        <v>683</v>
      </c>
      <c r="R488" t="s">
        <v>25</v>
      </c>
      <c r="S488" t="s">
        <v>360</v>
      </c>
      <c r="U488" t="str">
        <f t="shared" si="249"/>
        <v/>
      </c>
      <c r="V488" s="13"/>
    </row>
    <row r="489" spans="1:22" ht="13.2" customHeight="1" x14ac:dyDescent="0.3">
      <c r="A489" s="28"/>
      <c r="B489" s="28"/>
      <c r="C489" s="28"/>
      <c r="D489" s="28"/>
      <c r="E489" s="28"/>
      <c r="F489" s="28"/>
      <c r="G489" s="37"/>
      <c r="H489" s="28"/>
      <c r="I489" s="28"/>
      <c r="J489" s="28"/>
      <c r="K489" s="28"/>
      <c r="L489" s="28"/>
      <c r="M489" s="28"/>
      <c r="N489" s="28"/>
      <c r="O489" s="29"/>
      <c r="P489" t="str">
        <f t="shared" si="262"/>
        <v/>
      </c>
      <c r="Q489" t="s">
        <v>683</v>
      </c>
      <c r="R489" t="s">
        <v>32</v>
      </c>
      <c r="S489" t="s">
        <v>360</v>
      </c>
      <c r="U489" t="str">
        <f t="shared" si="252"/>
        <v/>
      </c>
      <c r="V489" s="13"/>
    </row>
    <row r="490" spans="1:22" ht="13.2" customHeight="1" x14ac:dyDescent="0.3">
      <c r="A490" s="28"/>
      <c r="B490" s="28"/>
      <c r="C490" s="28"/>
      <c r="D490" s="28"/>
      <c r="E490" s="28"/>
      <c r="F490" s="28"/>
      <c r="G490" s="37"/>
      <c r="H490" s="28"/>
      <c r="I490" s="28"/>
      <c r="J490" s="28"/>
      <c r="K490" s="28"/>
      <c r="L490" s="28"/>
      <c r="M490" s="28"/>
      <c r="N490" s="28"/>
      <c r="O490" s="29"/>
      <c r="P490" t="str">
        <f>IF(D$120="","",D$120)</f>
        <v/>
      </c>
      <c r="Q490" t="s">
        <v>684</v>
      </c>
      <c r="R490" t="s">
        <v>25</v>
      </c>
      <c r="S490" t="s">
        <v>362</v>
      </c>
      <c r="U490" t="str">
        <f t="shared" si="249"/>
        <v/>
      </c>
      <c r="V490" s="13" t="str">
        <f t="shared" ref="V490" si="263">IF(OR($N$15="Int.",ISBLANK($N$15)),"",IF(AND(U491="NO*",U493="NO*"),"Case 0",IF(U490="VALID",IF(U492="VALID",IF(U491="YES",IF(U493="YES","Case 1","Case 2"),IF(U493="YES","Case 3","Case 4")),IF(U491="YES",IF(U493="YES","Case 5","Case 6"),IF(U493="YES","Case 7","Case 8"))),IF(U492="VALID",IF(U491="YES",IF(U493="YES","Case 9","Case 10"),IF(U493="YES","Case 11","Case 12")),IF(U491="YES",IF(U493="YES","Case 13","Case 14"),IF(U493="YES","Case 15","Case 16"))))))</f>
        <v/>
      </c>
    </row>
    <row r="491" spans="1:22" ht="13.2" customHeight="1" x14ac:dyDescent="0.3">
      <c r="A491" s="28"/>
      <c r="B491" s="28"/>
      <c r="C491" s="28"/>
      <c r="D491" s="28"/>
      <c r="E491" s="28"/>
      <c r="F491" s="28"/>
      <c r="G491" s="37"/>
      <c r="H491" s="28"/>
      <c r="I491" s="28"/>
      <c r="J491" s="28"/>
      <c r="K491" s="28"/>
      <c r="L491" s="28"/>
      <c r="M491" s="28"/>
      <c r="N491" s="28"/>
      <c r="O491" s="29"/>
      <c r="P491" t="str">
        <f t="shared" ref="P491:P493" si="264">IF(D$120="","",D$120)</f>
        <v/>
      </c>
      <c r="Q491" t="s">
        <v>684</v>
      </c>
      <c r="R491" t="s">
        <v>32</v>
      </c>
      <c r="S491" t="s">
        <v>362</v>
      </c>
      <c r="U491" t="str">
        <f t="shared" si="252"/>
        <v/>
      </c>
      <c r="V491" s="13"/>
    </row>
    <row r="492" spans="1:22" ht="13.2" customHeight="1" x14ac:dyDescent="0.3">
      <c r="A492" s="28"/>
      <c r="B492" s="28"/>
      <c r="C492" s="28"/>
      <c r="D492" s="28"/>
      <c r="E492" s="28"/>
      <c r="F492" s="28"/>
      <c r="G492" s="37"/>
      <c r="H492" s="28"/>
      <c r="I492" s="28"/>
      <c r="J492" s="28"/>
      <c r="K492" s="28"/>
      <c r="L492" s="28"/>
      <c r="M492" s="28"/>
      <c r="N492" s="28"/>
      <c r="O492" s="29"/>
      <c r="P492" t="str">
        <f t="shared" si="264"/>
        <v/>
      </c>
      <c r="Q492" t="s">
        <v>685</v>
      </c>
      <c r="R492" t="s">
        <v>25</v>
      </c>
      <c r="S492" t="s">
        <v>362</v>
      </c>
      <c r="U492" t="str">
        <f t="shared" si="249"/>
        <v/>
      </c>
      <c r="V492" s="13"/>
    </row>
    <row r="493" spans="1:22" ht="13.2" customHeight="1" x14ac:dyDescent="0.3">
      <c r="A493" s="28"/>
      <c r="B493" s="28"/>
      <c r="C493" s="28"/>
      <c r="D493" s="28"/>
      <c r="E493" s="28"/>
      <c r="F493" s="28"/>
      <c r="G493" s="37"/>
      <c r="H493" s="28"/>
      <c r="I493" s="28"/>
      <c r="J493" s="28"/>
      <c r="K493" s="28"/>
      <c r="L493" s="28"/>
      <c r="M493" s="28"/>
      <c r="N493" s="28"/>
      <c r="O493" s="29"/>
      <c r="P493" t="str">
        <f t="shared" si="264"/>
        <v/>
      </c>
      <c r="Q493" t="s">
        <v>685</v>
      </c>
      <c r="R493" t="s">
        <v>32</v>
      </c>
      <c r="S493" t="s">
        <v>362</v>
      </c>
      <c r="U493" t="str">
        <f t="shared" si="252"/>
        <v/>
      </c>
      <c r="V493" s="13"/>
    </row>
    <row r="494" spans="1:22" ht="13.2" customHeight="1" x14ac:dyDescent="0.3">
      <c r="A494" s="28"/>
      <c r="B494" s="28"/>
      <c r="C494" s="28"/>
      <c r="D494" s="28"/>
      <c r="E494" s="28"/>
      <c r="F494" s="28"/>
      <c r="G494" s="37"/>
      <c r="H494" s="28"/>
      <c r="I494" s="28"/>
      <c r="J494" s="28"/>
      <c r="K494" s="28"/>
      <c r="L494" s="28"/>
      <c r="M494" s="28"/>
      <c r="N494" s="28"/>
      <c r="O494" s="29"/>
      <c r="P494" t="str">
        <f>IF(D$121="","",D$121)</f>
        <v/>
      </c>
      <c r="Q494" t="s">
        <v>686</v>
      </c>
      <c r="R494" t="s">
        <v>25</v>
      </c>
      <c r="S494" t="s">
        <v>365</v>
      </c>
      <c r="U494" t="str">
        <f t="shared" si="249"/>
        <v/>
      </c>
      <c r="V494" s="13" t="str">
        <f t="shared" ref="V494" si="265">IF(OR($N$15="Int.",ISBLANK($N$15)),"",IF(AND(U495="NO*",U497="NO*"),"Case 0",IF(U494="VALID",IF(U496="VALID",IF(U495="YES",IF(U497="YES","Case 1","Case 2"),IF(U497="YES","Case 3","Case 4")),IF(U495="YES",IF(U497="YES","Case 5","Case 6"),IF(U497="YES","Case 7","Case 8"))),IF(U496="VALID",IF(U495="YES",IF(U497="YES","Case 9","Case 10"),IF(U497="YES","Case 11","Case 12")),IF(U495="YES",IF(U497="YES","Case 13","Case 14"),IF(U497="YES","Case 15","Case 16"))))))</f>
        <v/>
      </c>
    </row>
    <row r="495" spans="1:22" ht="13.2" customHeight="1" x14ac:dyDescent="0.3">
      <c r="A495" s="28"/>
      <c r="B495" s="28"/>
      <c r="C495" s="28"/>
      <c r="D495" s="28"/>
      <c r="E495" s="28"/>
      <c r="F495" s="28"/>
      <c r="G495" s="37"/>
      <c r="H495" s="28"/>
      <c r="I495" s="28"/>
      <c r="J495" s="28"/>
      <c r="K495" s="28"/>
      <c r="L495" s="28"/>
      <c r="M495" s="28"/>
      <c r="N495" s="28"/>
      <c r="O495" s="29"/>
      <c r="P495" t="str">
        <f t="shared" ref="P495:P497" si="266">IF(D$121="","",D$121)</f>
        <v/>
      </c>
      <c r="Q495" t="s">
        <v>686</v>
      </c>
      <c r="R495" t="s">
        <v>32</v>
      </c>
      <c r="S495" t="s">
        <v>365</v>
      </c>
      <c r="U495" t="str">
        <f t="shared" si="252"/>
        <v/>
      </c>
      <c r="V495" s="13"/>
    </row>
    <row r="496" spans="1:22" ht="13.2" customHeight="1" x14ac:dyDescent="0.3">
      <c r="A496" s="28"/>
      <c r="B496" s="28"/>
      <c r="C496" s="28"/>
      <c r="D496" s="28"/>
      <c r="E496" s="28"/>
      <c r="F496" s="28"/>
      <c r="G496" s="37"/>
      <c r="H496" s="28"/>
      <c r="I496" s="28"/>
      <c r="J496" s="28"/>
      <c r="K496" s="28"/>
      <c r="L496" s="28"/>
      <c r="M496" s="28"/>
      <c r="N496" s="28"/>
      <c r="O496" s="29"/>
      <c r="P496" t="str">
        <f t="shared" si="266"/>
        <v/>
      </c>
      <c r="Q496" t="s">
        <v>687</v>
      </c>
      <c r="R496" t="s">
        <v>25</v>
      </c>
      <c r="S496" t="s">
        <v>365</v>
      </c>
      <c r="U496" t="str">
        <f t="shared" si="249"/>
        <v/>
      </c>
      <c r="V496" s="13"/>
    </row>
    <row r="497" spans="1:22" ht="13.2" customHeight="1" x14ac:dyDescent="0.3">
      <c r="A497" s="28"/>
      <c r="B497" s="28"/>
      <c r="C497" s="28"/>
      <c r="D497" s="28"/>
      <c r="E497" s="28"/>
      <c r="F497" s="28"/>
      <c r="G497" s="37"/>
      <c r="H497" s="28"/>
      <c r="I497" s="28"/>
      <c r="J497" s="28"/>
      <c r="K497" s="28"/>
      <c r="L497" s="28"/>
      <c r="M497" s="28"/>
      <c r="N497" s="28"/>
      <c r="O497" s="29"/>
      <c r="P497" t="str">
        <f t="shared" si="266"/>
        <v/>
      </c>
      <c r="Q497" t="s">
        <v>687</v>
      </c>
      <c r="R497" t="s">
        <v>32</v>
      </c>
      <c r="S497" t="s">
        <v>365</v>
      </c>
      <c r="U497" t="str">
        <f t="shared" si="252"/>
        <v/>
      </c>
      <c r="V497" s="13"/>
    </row>
    <row r="498" spans="1:22" ht="13.2" customHeight="1" x14ac:dyDescent="0.3">
      <c r="A498" s="28"/>
      <c r="B498" s="28"/>
      <c r="C498" s="28"/>
      <c r="D498" s="28"/>
      <c r="E498" s="28"/>
      <c r="F498" s="28"/>
      <c r="G498" s="37"/>
      <c r="H498" s="28"/>
      <c r="I498" s="28"/>
      <c r="J498" s="28"/>
      <c r="K498" s="28"/>
      <c r="L498" s="28"/>
      <c r="M498" s="28"/>
      <c r="N498" s="28"/>
      <c r="O498" s="29"/>
      <c r="P498" t="str">
        <f>IF(D$122="","",D$122)</f>
        <v/>
      </c>
      <c r="Q498" t="s">
        <v>688</v>
      </c>
      <c r="R498" t="s">
        <v>25</v>
      </c>
      <c r="S498" t="s">
        <v>367</v>
      </c>
      <c r="U498" t="str">
        <f t="shared" si="249"/>
        <v/>
      </c>
      <c r="V498" s="13" t="str">
        <f t="shared" ref="V498" si="267">IF(OR($N$15="Int.",ISBLANK($N$15)),"",IF(AND(U499="NO*",U501="NO*"),"Case 0",IF(U498="VALID",IF(U500="VALID",IF(U499="YES",IF(U501="YES","Case 1","Case 2"),IF(U501="YES","Case 3","Case 4")),IF(U499="YES",IF(U501="YES","Case 5","Case 6"),IF(U501="YES","Case 7","Case 8"))),IF(U500="VALID",IF(U499="YES",IF(U501="YES","Case 9","Case 10"),IF(U501="YES","Case 11","Case 12")),IF(U499="YES",IF(U501="YES","Case 13","Case 14"),IF(U501="YES","Case 15","Case 16"))))))</f>
        <v/>
      </c>
    </row>
    <row r="499" spans="1:22" ht="13.2" customHeight="1" x14ac:dyDescent="0.3">
      <c r="A499" s="28"/>
      <c r="B499" s="28"/>
      <c r="C499" s="28"/>
      <c r="D499" s="28"/>
      <c r="E499" s="28"/>
      <c r="F499" s="28"/>
      <c r="G499" s="37"/>
      <c r="H499" s="28"/>
      <c r="I499" s="28"/>
      <c r="J499" s="28"/>
      <c r="K499" s="28"/>
      <c r="L499" s="28"/>
      <c r="M499" s="28"/>
      <c r="N499" s="28"/>
      <c r="O499" s="29"/>
      <c r="P499" t="str">
        <f t="shared" ref="P499:P501" si="268">IF(D$122="","",D$122)</f>
        <v/>
      </c>
      <c r="Q499" t="s">
        <v>688</v>
      </c>
      <c r="R499" t="s">
        <v>32</v>
      </c>
      <c r="S499" t="s">
        <v>367</v>
      </c>
      <c r="U499" t="str">
        <f t="shared" si="252"/>
        <v/>
      </c>
      <c r="V499" s="13"/>
    </row>
    <row r="500" spans="1:22" ht="13.2" customHeight="1" x14ac:dyDescent="0.3">
      <c r="A500" s="28"/>
      <c r="B500" s="28"/>
      <c r="C500" s="28"/>
      <c r="D500" s="28"/>
      <c r="E500" s="28"/>
      <c r="F500" s="28"/>
      <c r="G500" s="37"/>
      <c r="H500" s="28"/>
      <c r="I500" s="28"/>
      <c r="J500" s="28"/>
      <c r="K500" s="28"/>
      <c r="L500" s="28"/>
      <c r="M500" s="28"/>
      <c r="N500" s="28"/>
      <c r="O500" s="29"/>
      <c r="P500" t="str">
        <f t="shared" si="268"/>
        <v/>
      </c>
      <c r="Q500" t="s">
        <v>689</v>
      </c>
      <c r="R500" t="s">
        <v>25</v>
      </c>
      <c r="S500" t="s">
        <v>367</v>
      </c>
      <c r="U500" t="str">
        <f t="shared" si="249"/>
        <v/>
      </c>
      <c r="V500" s="13"/>
    </row>
    <row r="501" spans="1:22" ht="13.2" customHeight="1" x14ac:dyDescent="0.3">
      <c r="A501" s="28"/>
      <c r="B501" s="28"/>
      <c r="C501" s="28"/>
      <c r="D501" s="28"/>
      <c r="E501" s="28"/>
      <c r="F501" s="28"/>
      <c r="G501" s="37"/>
      <c r="H501" s="28"/>
      <c r="I501" s="28"/>
      <c r="J501" s="28"/>
      <c r="K501" s="28"/>
      <c r="L501" s="28"/>
      <c r="M501" s="28"/>
      <c r="N501" s="28"/>
      <c r="O501" s="29"/>
      <c r="P501" t="str">
        <f t="shared" si="268"/>
        <v/>
      </c>
      <c r="Q501" t="s">
        <v>689</v>
      </c>
      <c r="R501" t="s">
        <v>32</v>
      </c>
      <c r="S501" t="s">
        <v>367</v>
      </c>
      <c r="U501" t="str">
        <f t="shared" si="252"/>
        <v/>
      </c>
      <c r="V501" s="13"/>
    </row>
    <row r="502" spans="1:22" ht="13.2" customHeight="1" x14ac:dyDescent="0.3">
      <c r="A502" s="28"/>
      <c r="B502" s="28"/>
      <c r="C502" s="28"/>
      <c r="D502" s="28"/>
      <c r="E502" s="28"/>
      <c r="F502" s="28"/>
      <c r="G502" s="37"/>
      <c r="H502" s="28"/>
      <c r="I502" s="28"/>
      <c r="J502" s="28"/>
      <c r="K502" s="28"/>
      <c r="L502" s="28"/>
      <c r="M502" s="28"/>
      <c r="N502" s="28"/>
      <c r="O502" s="29"/>
      <c r="P502" t="str">
        <f>IF(D$123="","",D$123)</f>
        <v/>
      </c>
      <c r="Q502" t="s">
        <v>690</v>
      </c>
      <c r="R502" t="s">
        <v>25</v>
      </c>
      <c r="S502" t="s">
        <v>370</v>
      </c>
      <c r="U502" t="str">
        <f t="shared" si="249"/>
        <v/>
      </c>
      <c r="V502" s="13" t="str">
        <f t="shared" ref="V502" si="269">IF(OR($N$15="Int.",ISBLANK($N$15)),"",IF(AND(U503="NO*",U505="NO*"),"Case 0",IF(U502="VALID",IF(U504="VALID",IF(U503="YES",IF(U505="YES","Case 1","Case 2"),IF(U505="YES","Case 3","Case 4")),IF(U503="YES",IF(U505="YES","Case 5","Case 6"),IF(U505="YES","Case 7","Case 8"))),IF(U504="VALID",IF(U503="YES",IF(U505="YES","Case 9","Case 10"),IF(U505="YES","Case 11","Case 12")),IF(U503="YES",IF(U505="YES","Case 13","Case 14"),IF(U505="YES","Case 15","Case 16"))))))</f>
        <v/>
      </c>
    </row>
    <row r="503" spans="1:22" ht="13.2" customHeight="1" x14ac:dyDescent="0.3">
      <c r="A503" s="28"/>
      <c r="B503" s="28"/>
      <c r="C503" s="28"/>
      <c r="D503" s="28"/>
      <c r="E503" s="28"/>
      <c r="F503" s="28"/>
      <c r="G503" s="37"/>
      <c r="H503" s="28"/>
      <c r="I503" s="28"/>
      <c r="J503" s="28"/>
      <c r="K503" s="28"/>
      <c r="L503" s="28"/>
      <c r="M503" s="28"/>
      <c r="N503" s="28"/>
      <c r="O503" s="29"/>
      <c r="P503" t="str">
        <f t="shared" ref="P503:P505" si="270">IF(D$123="","",D$123)</f>
        <v/>
      </c>
      <c r="Q503" t="s">
        <v>690</v>
      </c>
      <c r="R503" t="s">
        <v>32</v>
      </c>
      <c r="S503" t="s">
        <v>370</v>
      </c>
      <c r="U503" t="str">
        <f t="shared" si="252"/>
        <v/>
      </c>
      <c r="V503" s="13"/>
    </row>
    <row r="504" spans="1:22" ht="13.2" customHeight="1" x14ac:dyDescent="0.3">
      <c r="A504" s="28"/>
      <c r="B504" s="28"/>
      <c r="C504" s="28"/>
      <c r="D504" s="28"/>
      <c r="E504" s="28"/>
      <c r="F504" s="28"/>
      <c r="G504" s="37"/>
      <c r="H504" s="28"/>
      <c r="I504" s="28"/>
      <c r="J504" s="28"/>
      <c r="K504" s="28"/>
      <c r="L504" s="28"/>
      <c r="M504" s="28"/>
      <c r="N504" s="28"/>
      <c r="O504" s="29"/>
      <c r="P504" t="str">
        <f t="shared" si="270"/>
        <v/>
      </c>
      <c r="Q504" t="s">
        <v>691</v>
      </c>
      <c r="R504" t="s">
        <v>25</v>
      </c>
      <c r="S504" t="s">
        <v>370</v>
      </c>
      <c r="U504" t="str">
        <f t="shared" si="249"/>
        <v/>
      </c>
      <c r="V504" s="13"/>
    </row>
    <row r="505" spans="1:22" ht="13.2" customHeight="1" x14ac:dyDescent="0.3">
      <c r="A505" s="28"/>
      <c r="B505" s="28"/>
      <c r="C505" s="28"/>
      <c r="D505" s="28"/>
      <c r="E505" s="28"/>
      <c r="F505" s="28"/>
      <c r="G505" s="37"/>
      <c r="H505" s="28"/>
      <c r="I505" s="28"/>
      <c r="J505" s="28"/>
      <c r="K505" s="28"/>
      <c r="L505" s="28"/>
      <c r="M505" s="28"/>
      <c r="N505" s="28"/>
      <c r="O505" s="29"/>
      <c r="P505" t="str">
        <f t="shared" si="270"/>
        <v/>
      </c>
      <c r="Q505" t="s">
        <v>691</v>
      </c>
      <c r="R505" t="s">
        <v>32</v>
      </c>
      <c r="S505" t="s">
        <v>370</v>
      </c>
      <c r="U505" t="str">
        <f t="shared" si="252"/>
        <v/>
      </c>
      <c r="V505" s="13"/>
    </row>
    <row r="506" spans="1:22" ht="13.2" customHeight="1" x14ac:dyDescent="0.3">
      <c r="A506" s="28"/>
      <c r="B506" s="28"/>
      <c r="C506" s="28"/>
      <c r="D506" s="28"/>
      <c r="E506" s="28"/>
      <c r="F506" s="28"/>
      <c r="G506" s="37"/>
      <c r="H506" s="28"/>
      <c r="I506" s="28"/>
      <c r="J506" s="28"/>
      <c r="K506" s="28"/>
      <c r="L506" s="28"/>
      <c r="M506" s="28"/>
      <c r="N506" s="28"/>
      <c r="O506" s="29"/>
      <c r="P506" t="str">
        <f>IF(D$124="","",D$124)</f>
        <v/>
      </c>
      <c r="Q506" t="s">
        <v>692</v>
      </c>
      <c r="R506" t="s">
        <v>25</v>
      </c>
      <c r="S506" t="s">
        <v>372</v>
      </c>
      <c r="U506" t="str">
        <f t="shared" si="249"/>
        <v/>
      </c>
      <c r="V506" s="13" t="str">
        <f t="shared" ref="V506" si="271">IF(OR($N$15="Int.",ISBLANK($N$15)),"",IF(AND(U507="NO*",U509="NO*"),"Case 0",IF(U506="VALID",IF(U508="VALID",IF(U507="YES",IF(U509="YES","Case 1","Case 2"),IF(U509="YES","Case 3","Case 4")),IF(U507="YES",IF(U509="YES","Case 5","Case 6"),IF(U509="YES","Case 7","Case 8"))),IF(U508="VALID",IF(U507="YES",IF(U509="YES","Case 9","Case 10"),IF(U509="YES","Case 11","Case 12")),IF(U507="YES",IF(U509="YES","Case 13","Case 14"),IF(U509="YES","Case 15","Case 16"))))))</f>
        <v/>
      </c>
    </row>
    <row r="507" spans="1:22" ht="13.2" customHeight="1" x14ac:dyDescent="0.3">
      <c r="A507" s="28"/>
      <c r="B507" s="28"/>
      <c r="C507" s="28"/>
      <c r="D507" s="28"/>
      <c r="E507" s="28"/>
      <c r="F507" s="28"/>
      <c r="G507" s="37"/>
      <c r="H507" s="28"/>
      <c r="I507" s="28"/>
      <c r="J507" s="28"/>
      <c r="K507" s="28"/>
      <c r="L507" s="28"/>
      <c r="M507" s="28"/>
      <c r="N507" s="28"/>
      <c r="O507" s="29"/>
      <c r="P507" t="str">
        <f t="shared" ref="P507:P509" si="272">IF(D$124="","",D$124)</f>
        <v/>
      </c>
      <c r="Q507" t="s">
        <v>692</v>
      </c>
      <c r="R507" t="s">
        <v>32</v>
      </c>
      <c r="S507" t="s">
        <v>372</v>
      </c>
      <c r="U507" t="str">
        <f t="shared" si="252"/>
        <v/>
      </c>
      <c r="V507" s="13"/>
    </row>
    <row r="508" spans="1:22" ht="13.2" customHeight="1" x14ac:dyDescent="0.3">
      <c r="A508" s="28"/>
      <c r="B508" s="28"/>
      <c r="C508" s="28"/>
      <c r="D508" s="28"/>
      <c r="E508" s="28"/>
      <c r="F508" s="28"/>
      <c r="G508" s="37"/>
      <c r="H508" s="28"/>
      <c r="I508" s="28"/>
      <c r="J508" s="28"/>
      <c r="K508" s="28"/>
      <c r="L508" s="28"/>
      <c r="M508" s="28"/>
      <c r="N508" s="28"/>
      <c r="O508" s="29"/>
      <c r="P508" t="str">
        <f t="shared" si="272"/>
        <v/>
      </c>
      <c r="Q508" t="s">
        <v>693</v>
      </c>
      <c r="R508" t="s">
        <v>25</v>
      </c>
      <c r="S508" t="s">
        <v>372</v>
      </c>
      <c r="U508" t="str">
        <f t="shared" si="249"/>
        <v/>
      </c>
      <c r="V508" s="13"/>
    </row>
    <row r="509" spans="1:22" ht="13.2" customHeight="1" x14ac:dyDescent="0.3">
      <c r="A509" s="28"/>
      <c r="B509" s="28"/>
      <c r="C509" s="28"/>
      <c r="D509" s="28"/>
      <c r="E509" s="28"/>
      <c r="F509" s="28"/>
      <c r="G509" s="37"/>
      <c r="H509" s="28"/>
      <c r="I509" s="28"/>
      <c r="J509" s="28"/>
      <c r="K509" s="28"/>
      <c r="L509" s="28"/>
      <c r="M509" s="28"/>
      <c r="N509" s="28"/>
      <c r="O509" s="29"/>
      <c r="P509" t="str">
        <f t="shared" si="272"/>
        <v/>
      </c>
      <c r="Q509" t="s">
        <v>693</v>
      </c>
      <c r="R509" t="s">
        <v>32</v>
      </c>
      <c r="S509" t="s">
        <v>372</v>
      </c>
      <c r="U509" t="str">
        <f t="shared" si="252"/>
        <v/>
      </c>
      <c r="V509" s="13"/>
    </row>
    <row r="510" spans="1:22" ht="13.2" customHeight="1" x14ac:dyDescent="0.3">
      <c r="A510" s="28"/>
      <c r="B510" s="28"/>
      <c r="C510" s="28"/>
      <c r="D510" s="28"/>
      <c r="E510" s="28"/>
      <c r="F510" s="28"/>
      <c r="G510" s="37"/>
      <c r="H510" s="28"/>
      <c r="I510" s="28"/>
      <c r="J510" s="28"/>
      <c r="K510" s="28"/>
      <c r="L510" s="28"/>
      <c r="M510" s="28"/>
      <c r="N510" s="28"/>
      <c r="O510" s="29"/>
      <c r="P510" t="str">
        <f>IF(D$125="","",D$125)</f>
        <v/>
      </c>
      <c r="Q510" t="s">
        <v>694</v>
      </c>
      <c r="R510" t="s">
        <v>25</v>
      </c>
      <c r="S510" t="s">
        <v>375</v>
      </c>
      <c r="U510" t="str">
        <f t="shared" si="249"/>
        <v/>
      </c>
      <c r="V510" s="13" t="str">
        <f t="shared" ref="V510" si="273">IF(OR($N$15="Int.",ISBLANK($N$15)),"",IF(AND(U511="NO*",U513="NO*"),"Case 0",IF(U510="VALID",IF(U512="VALID",IF(U511="YES",IF(U513="YES","Case 1","Case 2"),IF(U513="YES","Case 3","Case 4")),IF(U511="YES",IF(U513="YES","Case 5","Case 6"),IF(U513="YES","Case 7","Case 8"))),IF(U512="VALID",IF(U511="YES",IF(U513="YES","Case 9","Case 10"),IF(U513="YES","Case 11","Case 12")),IF(U511="YES",IF(U513="YES","Case 13","Case 14"),IF(U513="YES","Case 15","Case 16"))))))</f>
        <v/>
      </c>
    </row>
    <row r="511" spans="1:22" ht="13.2" customHeight="1" x14ac:dyDescent="0.3">
      <c r="A511" s="28"/>
      <c r="B511" s="28"/>
      <c r="C511" s="28"/>
      <c r="D511" s="28"/>
      <c r="E511" s="28"/>
      <c r="F511" s="28"/>
      <c r="G511" s="37"/>
      <c r="H511" s="28"/>
      <c r="I511" s="28"/>
      <c r="J511" s="28"/>
      <c r="K511" s="28"/>
      <c r="L511" s="28"/>
      <c r="M511" s="28"/>
      <c r="N511" s="28"/>
      <c r="O511" s="29"/>
      <c r="P511" t="str">
        <f t="shared" ref="P511:P513" si="274">IF(D$125="","",D$125)</f>
        <v/>
      </c>
      <c r="Q511" t="s">
        <v>694</v>
      </c>
      <c r="R511" t="s">
        <v>32</v>
      </c>
      <c r="S511" t="s">
        <v>375</v>
      </c>
      <c r="U511" t="str">
        <f t="shared" si="252"/>
        <v/>
      </c>
      <c r="V511" s="13"/>
    </row>
    <row r="512" spans="1:22" ht="13.2" customHeight="1" x14ac:dyDescent="0.3">
      <c r="A512" s="28"/>
      <c r="B512" s="28"/>
      <c r="C512" s="28"/>
      <c r="D512" s="28"/>
      <c r="E512" s="28"/>
      <c r="F512" s="28"/>
      <c r="G512" s="37"/>
      <c r="H512" s="28"/>
      <c r="I512" s="28"/>
      <c r="J512" s="28"/>
      <c r="K512" s="28"/>
      <c r="L512" s="28"/>
      <c r="M512" s="28"/>
      <c r="N512" s="28"/>
      <c r="O512" s="29"/>
      <c r="P512" t="str">
        <f t="shared" si="274"/>
        <v/>
      </c>
      <c r="Q512" t="s">
        <v>695</v>
      </c>
      <c r="R512" t="s">
        <v>25</v>
      </c>
      <c r="S512" t="s">
        <v>375</v>
      </c>
      <c r="U512" t="str">
        <f t="shared" si="249"/>
        <v/>
      </c>
      <c r="V512" s="13"/>
    </row>
    <row r="513" spans="1:22" ht="13.2" customHeight="1" x14ac:dyDescent="0.3">
      <c r="A513" s="28"/>
      <c r="B513" s="28"/>
      <c r="C513" s="28"/>
      <c r="D513" s="28"/>
      <c r="E513" s="28"/>
      <c r="F513" s="28"/>
      <c r="G513" s="37"/>
      <c r="H513" s="28"/>
      <c r="I513" s="28"/>
      <c r="J513" s="28"/>
      <c r="K513" s="28"/>
      <c r="L513" s="28"/>
      <c r="M513" s="28"/>
      <c r="N513" s="28"/>
      <c r="O513" s="29"/>
      <c r="P513" t="str">
        <f t="shared" si="274"/>
        <v/>
      </c>
      <c r="Q513" t="s">
        <v>695</v>
      </c>
      <c r="R513" t="s">
        <v>32</v>
      </c>
      <c r="S513" t="s">
        <v>375</v>
      </c>
      <c r="U513" t="str">
        <f t="shared" si="252"/>
        <v/>
      </c>
      <c r="V513" s="13"/>
    </row>
    <row r="514" spans="1:22" ht="13.2" customHeight="1" x14ac:dyDescent="0.3">
      <c r="A514" s="28"/>
      <c r="B514" s="28"/>
      <c r="C514" s="28"/>
      <c r="D514" s="28"/>
      <c r="E514" s="28"/>
      <c r="F514" s="28"/>
      <c r="G514" s="37"/>
      <c r="H514" s="28"/>
      <c r="I514" s="28"/>
      <c r="J514" s="28"/>
      <c r="K514" s="28"/>
      <c r="L514" s="28"/>
      <c r="M514" s="28"/>
      <c r="N514" s="28"/>
      <c r="O514" s="29"/>
      <c r="P514" t="str">
        <f>IF(D$126="","",D$126)</f>
        <v/>
      </c>
      <c r="Q514" t="s">
        <v>696</v>
      </c>
      <c r="R514" t="s">
        <v>25</v>
      </c>
      <c r="S514" t="s">
        <v>377</v>
      </c>
      <c r="U514" t="str">
        <f t="shared" si="249"/>
        <v/>
      </c>
      <c r="V514" s="13" t="str">
        <f t="shared" ref="V514" si="275">IF(OR($N$15="Int.",ISBLANK($N$15)),"",IF(AND(U515="NO*",U517="NO*"),"Case 0",IF(U514="VALID",IF(U516="VALID",IF(U515="YES",IF(U517="YES","Case 1","Case 2"),IF(U517="YES","Case 3","Case 4")),IF(U515="YES",IF(U517="YES","Case 5","Case 6"),IF(U517="YES","Case 7","Case 8"))),IF(U516="VALID",IF(U515="YES",IF(U517="YES","Case 9","Case 10"),IF(U517="YES","Case 11","Case 12")),IF(U515="YES",IF(U517="YES","Case 13","Case 14"),IF(U517="YES","Case 15","Case 16"))))))</f>
        <v/>
      </c>
    </row>
    <row r="515" spans="1:22" ht="13.2" customHeight="1" x14ac:dyDescent="0.3">
      <c r="A515" s="28"/>
      <c r="B515" s="28"/>
      <c r="C515" s="28"/>
      <c r="D515" s="28"/>
      <c r="E515" s="28"/>
      <c r="F515" s="28"/>
      <c r="G515" s="37"/>
      <c r="H515" s="28"/>
      <c r="I515" s="28"/>
      <c r="J515" s="28"/>
      <c r="K515" s="28"/>
      <c r="L515" s="28"/>
      <c r="M515" s="28"/>
      <c r="N515" s="28"/>
      <c r="O515" s="29"/>
      <c r="P515" t="str">
        <f t="shared" ref="P515:P517" si="276">IF(D$126="","",D$126)</f>
        <v/>
      </c>
      <c r="Q515" t="s">
        <v>696</v>
      </c>
      <c r="R515" t="s">
        <v>32</v>
      </c>
      <c r="S515" t="s">
        <v>377</v>
      </c>
      <c r="U515" t="str">
        <f t="shared" si="252"/>
        <v/>
      </c>
      <c r="V515" s="13"/>
    </row>
    <row r="516" spans="1:22" ht="13.2" customHeight="1" x14ac:dyDescent="0.3">
      <c r="A516" s="28"/>
      <c r="B516" s="28"/>
      <c r="C516" s="28"/>
      <c r="D516" s="28"/>
      <c r="E516" s="28"/>
      <c r="F516" s="28"/>
      <c r="G516" s="37"/>
      <c r="H516" s="28"/>
      <c r="I516" s="28"/>
      <c r="J516" s="28"/>
      <c r="K516" s="28"/>
      <c r="L516" s="28"/>
      <c r="M516" s="28"/>
      <c r="N516" s="28"/>
      <c r="O516" s="29"/>
      <c r="P516" t="str">
        <f t="shared" si="276"/>
        <v/>
      </c>
      <c r="Q516" t="s">
        <v>697</v>
      </c>
      <c r="R516" t="s">
        <v>25</v>
      </c>
      <c r="S516" t="s">
        <v>377</v>
      </c>
      <c r="U516" t="str">
        <f t="shared" si="249"/>
        <v/>
      </c>
      <c r="V516" s="13"/>
    </row>
    <row r="517" spans="1:22" ht="13.2" customHeight="1" x14ac:dyDescent="0.3">
      <c r="A517" s="28"/>
      <c r="B517" s="28"/>
      <c r="C517" s="28"/>
      <c r="D517" s="28"/>
      <c r="E517" s="28"/>
      <c r="F517" s="28"/>
      <c r="G517" s="37"/>
      <c r="H517" s="28"/>
      <c r="I517" s="28"/>
      <c r="J517" s="28"/>
      <c r="K517" s="28"/>
      <c r="L517" s="28"/>
      <c r="M517" s="28"/>
      <c r="N517" s="28"/>
      <c r="O517" s="29"/>
      <c r="P517" t="str">
        <f t="shared" si="276"/>
        <v/>
      </c>
      <c r="Q517" t="s">
        <v>697</v>
      </c>
      <c r="R517" t="s">
        <v>32</v>
      </c>
      <c r="S517" t="s">
        <v>377</v>
      </c>
      <c r="U517" t="str">
        <f t="shared" si="252"/>
        <v/>
      </c>
      <c r="V517" s="13"/>
    </row>
    <row r="518" spans="1:22" ht="13.2" customHeight="1" x14ac:dyDescent="0.3">
      <c r="A518" s="28"/>
      <c r="B518" s="28"/>
      <c r="C518" s="28"/>
      <c r="D518" s="28"/>
      <c r="E518" s="28"/>
      <c r="F518" s="28"/>
      <c r="G518" s="37"/>
      <c r="H518" s="28"/>
      <c r="I518" s="28"/>
      <c r="J518" s="28"/>
      <c r="K518" s="28"/>
      <c r="L518" s="28"/>
      <c r="M518" s="28"/>
      <c r="N518" s="28"/>
      <c r="O518" s="29"/>
      <c r="P518" t="str">
        <f>IF(D$127="","",D$127)</f>
        <v/>
      </c>
      <c r="Q518" t="s">
        <v>698</v>
      </c>
      <c r="R518" t="s">
        <v>25</v>
      </c>
      <c r="S518" t="s">
        <v>380</v>
      </c>
      <c r="U518" t="str">
        <f t="shared" si="249"/>
        <v/>
      </c>
      <c r="V518" s="13" t="str">
        <f t="shared" ref="V518" si="277">IF(OR($N$15="Int.",ISBLANK($N$15)),"",IF(AND(U519="NO*",U521="NO*"),"Case 0",IF(U518="VALID",IF(U520="VALID",IF(U519="YES",IF(U521="YES","Case 1","Case 2"),IF(U521="YES","Case 3","Case 4")),IF(U519="YES",IF(U521="YES","Case 5","Case 6"),IF(U521="YES","Case 7","Case 8"))),IF(U520="VALID",IF(U519="YES",IF(U521="YES","Case 9","Case 10"),IF(U521="YES","Case 11","Case 12")),IF(U519="YES",IF(U521="YES","Case 13","Case 14"),IF(U521="YES","Case 15","Case 16"))))))</f>
        <v/>
      </c>
    </row>
    <row r="519" spans="1:22" ht="13.2" customHeight="1" x14ac:dyDescent="0.3">
      <c r="A519" s="28"/>
      <c r="B519" s="28"/>
      <c r="C519" s="28"/>
      <c r="D519" s="28"/>
      <c r="E519" s="28"/>
      <c r="F519" s="28"/>
      <c r="G519" s="37"/>
      <c r="H519" s="28"/>
      <c r="I519" s="28"/>
      <c r="J519" s="28"/>
      <c r="K519" s="28"/>
      <c r="L519" s="28"/>
      <c r="M519" s="28"/>
      <c r="N519" s="28"/>
      <c r="O519" s="29"/>
      <c r="P519" t="str">
        <f t="shared" ref="P519:P521" si="278">IF(D$127="","",D$127)</f>
        <v/>
      </c>
      <c r="Q519" t="s">
        <v>698</v>
      </c>
      <c r="R519" t="s">
        <v>32</v>
      </c>
      <c r="S519" t="s">
        <v>380</v>
      </c>
      <c r="U519" t="str">
        <f t="shared" si="252"/>
        <v/>
      </c>
      <c r="V519" s="13"/>
    </row>
    <row r="520" spans="1:22" ht="13.2" customHeight="1" x14ac:dyDescent="0.3">
      <c r="A520" s="28"/>
      <c r="B520" s="28"/>
      <c r="C520" s="28"/>
      <c r="D520" s="28"/>
      <c r="E520" s="28"/>
      <c r="F520" s="28"/>
      <c r="G520" s="37"/>
      <c r="H520" s="28"/>
      <c r="I520" s="28"/>
      <c r="J520" s="28"/>
      <c r="K520" s="28"/>
      <c r="L520" s="28"/>
      <c r="M520" s="28"/>
      <c r="N520" s="28"/>
      <c r="O520" s="29"/>
      <c r="P520" t="str">
        <f t="shared" si="278"/>
        <v/>
      </c>
      <c r="Q520" t="s">
        <v>699</v>
      </c>
      <c r="R520" t="s">
        <v>25</v>
      </c>
      <c r="S520" t="s">
        <v>380</v>
      </c>
      <c r="U520" t="str">
        <f t="shared" si="249"/>
        <v/>
      </c>
      <c r="V520" s="13"/>
    </row>
    <row r="521" spans="1:22" ht="13.2" customHeight="1" x14ac:dyDescent="0.3">
      <c r="A521" s="28"/>
      <c r="B521" s="28"/>
      <c r="C521" s="28"/>
      <c r="D521" s="28"/>
      <c r="E521" s="28"/>
      <c r="F521" s="28"/>
      <c r="G521" s="37"/>
      <c r="H521" s="28"/>
      <c r="I521" s="28"/>
      <c r="J521" s="28"/>
      <c r="K521" s="28"/>
      <c r="L521" s="28"/>
      <c r="M521" s="28"/>
      <c r="N521" s="28"/>
      <c r="O521" s="29"/>
      <c r="P521" t="str">
        <f t="shared" si="278"/>
        <v/>
      </c>
      <c r="Q521" t="s">
        <v>699</v>
      </c>
      <c r="R521" t="s">
        <v>32</v>
      </c>
      <c r="S521" t="s">
        <v>380</v>
      </c>
      <c r="U521" t="str">
        <f t="shared" si="252"/>
        <v/>
      </c>
      <c r="V521" s="13"/>
    </row>
    <row r="522" spans="1:22" ht="13.2" customHeight="1" x14ac:dyDescent="0.3">
      <c r="A522" s="28"/>
      <c r="B522" s="28"/>
      <c r="C522" s="28"/>
      <c r="D522" s="28"/>
      <c r="E522" s="28"/>
      <c r="F522" s="28"/>
      <c r="G522" s="37"/>
      <c r="H522" s="28"/>
      <c r="I522" s="28"/>
      <c r="J522" s="28"/>
      <c r="K522" s="28"/>
      <c r="L522" s="28"/>
      <c r="M522" s="28"/>
      <c r="N522" s="28"/>
      <c r="O522" s="29"/>
      <c r="P522" t="str">
        <f>IF(D$128="","",D$128)</f>
        <v/>
      </c>
      <c r="Q522" t="s">
        <v>700</v>
      </c>
      <c r="R522" t="s">
        <v>25</v>
      </c>
      <c r="S522" t="s">
        <v>382</v>
      </c>
      <c r="U522" t="str">
        <f t="shared" si="249"/>
        <v/>
      </c>
      <c r="V522" s="13" t="str">
        <f t="shared" ref="V522" si="279">IF(OR($N$15="Int.",ISBLANK($N$15)),"",IF(AND(U523="NO*",U525="NO*"),"Case 0",IF(U522="VALID",IF(U524="VALID",IF(U523="YES",IF(U525="YES","Case 1","Case 2"),IF(U525="YES","Case 3","Case 4")),IF(U523="YES",IF(U525="YES","Case 5","Case 6"),IF(U525="YES","Case 7","Case 8"))),IF(U524="VALID",IF(U523="YES",IF(U525="YES","Case 9","Case 10"),IF(U525="YES","Case 11","Case 12")),IF(U523="YES",IF(U525="YES","Case 13","Case 14"),IF(U525="YES","Case 15","Case 16"))))))</f>
        <v/>
      </c>
    </row>
    <row r="523" spans="1:22" ht="13.2" customHeight="1" x14ac:dyDescent="0.3">
      <c r="A523" s="28"/>
      <c r="B523" s="28"/>
      <c r="C523" s="28"/>
      <c r="D523" s="28"/>
      <c r="E523" s="28"/>
      <c r="F523" s="28"/>
      <c r="G523" s="37"/>
      <c r="H523" s="28"/>
      <c r="I523" s="28"/>
      <c r="J523" s="28"/>
      <c r="K523" s="28"/>
      <c r="L523" s="28"/>
      <c r="M523" s="28"/>
      <c r="N523" s="28"/>
      <c r="O523" s="29"/>
      <c r="P523" t="str">
        <f t="shared" ref="P523:P525" si="280">IF(D$128="","",D$128)</f>
        <v/>
      </c>
      <c r="Q523" t="s">
        <v>700</v>
      </c>
      <c r="R523" t="s">
        <v>32</v>
      </c>
      <c r="S523" t="s">
        <v>382</v>
      </c>
      <c r="U523" t="str">
        <f t="shared" si="252"/>
        <v/>
      </c>
      <c r="V523" s="13"/>
    </row>
    <row r="524" spans="1:22" ht="13.2" customHeight="1" x14ac:dyDescent="0.3">
      <c r="A524" s="28"/>
      <c r="B524" s="28"/>
      <c r="C524" s="28"/>
      <c r="D524" s="28"/>
      <c r="E524" s="28"/>
      <c r="F524" s="28"/>
      <c r="G524" s="37"/>
      <c r="H524" s="28"/>
      <c r="I524" s="28"/>
      <c r="J524" s="28"/>
      <c r="K524" s="28"/>
      <c r="L524" s="28"/>
      <c r="M524" s="28"/>
      <c r="N524" s="28"/>
      <c r="O524" s="29"/>
      <c r="P524" t="str">
        <f t="shared" si="280"/>
        <v/>
      </c>
      <c r="Q524" t="s">
        <v>701</v>
      </c>
      <c r="R524" t="s">
        <v>25</v>
      </c>
      <c r="S524" t="s">
        <v>382</v>
      </c>
      <c r="U524" t="str">
        <f t="shared" si="249"/>
        <v/>
      </c>
      <c r="V524" s="13"/>
    </row>
    <row r="525" spans="1:22" ht="13.2" customHeight="1" x14ac:dyDescent="0.3">
      <c r="A525" s="28"/>
      <c r="B525" s="28"/>
      <c r="C525" s="28"/>
      <c r="D525" s="28"/>
      <c r="E525" s="28"/>
      <c r="F525" s="28"/>
      <c r="G525" s="37"/>
      <c r="H525" s="28"/>
      <c r="I525" s="28"/>
      <c r="J525" s="28"/>
      <c r="K525" s="28"/>
      <c r="L525" s="28"/>
      <c r="M525" s="28"/>
      <c r="N525" s="28"/>
      <c r="O525" s="29"/>
      <c r="P525" t="str">
        <f t="shared" si="280"/>
        <v/>
      </c>
      <c r="Q525" t="s">
        <v>701</v>
      </c>
      <c r="R525" t="s">
        <v>32</v>
      </c>
      <c r="S525" t="s">
        <v>382</v>
      </c>
      <c r="U525" t="str">
        <f t="shared" si="252"/>
        <v/>
      </c>
      <c r="V525" s="13"/>
    </row>
    <row r="526" spans="1:22" ht="13.2" customHeight="1" x14ac:dyDescent="0.3">
      <c r="A526" s="28"/>
      <c r="B526" s="28"/>
      <c r="C526" s="28"/>
      <c r="D526" s="28"/>
      <c r="E526" s="28"/>
      <c r="F526" s="28"/>
      <c r="G526" s="37"/>
      <c r="H526" s="28"/>
      <c r="I526" s="28"/>
      <c r="J526" s="28"/>
      <c r="K526" s="28"/>
      <c r="L526" s="28"/>
      <c r="M526" s="28"/>
      <c r="N526" s="28"/>
      <c r="O526" s="29"/>
      <c r="P526" t="str">
        <f>IF(D$129="","",D$129)</f>
        <v/>
      </c>
      <c r="Q526" t="s">
        <v>702</v>
      </c>
      <c r="R526" t="s">
        <v>25</v>
      </c>
      <c r="S526" t="s">
        <v>385</v>
      </c>
      <c r="U526" t="str">
        <f t="shared" si="249"/>
        <v/>
      </c>
      <c r="V526" s="13" t="str">
        <f t="shared" ref="V526" si="281">IF(OR($N$15="Int.",ISBLANK($N$15)),"",IF(AND(U527="NO*",U529="NO*"),"Case 0",IF(U526="VALID",IF(U528="VALID",IF(U527="YES",IF(U529="YES","Case 1","Case 2"),IF(U529="YES","Case 3","Case 4")),IF(U527="YES",IF(U529="YES","Case 5","Case 6"),IF(U529="YES","Case 7","Case 8"))),IF(U528="VALID",IF(U527="YES",IF(U529="YES","Case 9","Case 10"),IF(U529="YES","Case 11","Case 12")),IF(U527="YES",IF(U529="YES","Case 13","Case 14"),IF(U529="YES","Case 15","Case 16"))))))</f>
        <v/>
      </c>
    </row>
    <row r="527" spans="1:22" ht="13.2" customHeight="1" x14ac:dyDescent="0.3">
      <c r="A527" s="28"/>
      <c r="B527" s="28"/>
      <c r="C527" s="28"/>
      <c r="D527" s="28"/>
      <c r="E527" s="28"/>
      <c r="F527" s="28"/>
      <c r="G527" s="37"/>
      <c r="H527" s="28"/>
      <c r="I527" s="28"/>
      <c r="J527" s="28"/>
      <c r="K527" s="28"/>
      <c r="L527" s="28"/>
      <c r="M527" s="28"/>
      <c r="N527" s="28"/>
      <c r="O527" s="29"/>
      <c r="P527" t="str">
        <f t="shared" ref="P527:P529" si="282">IF(D$129="","",D$129)</f>
        <v/>
      </c>
      <c r="Q527" t="s">
        <v>702</v>
      </c>
      <c r="R527" t="s">
        <v>32</v>
      </c>
      <c r="S527" t="s">
        <v>385</v>
      </c>
      <c r="U527" t="str">
        <f t="shared" si="252"/>
        <v/>
      </c>
      <c r="V527" s="13"/>
    </row>
    <row r="528" spans="1:22" ht="13.2" customHeight="1" x14ac:dyDescent="0.3">
      <c r="A528" s="28"/>
      <c r="B528" s="28"/>
      <c r="C528" s="28"/>
      <c r="D528" s="28"/>
      <c r="E528" s="28"/>
      <c r="F528" s="28"/>
      <c r="G528" s="37"/>
      <c r="H528" s="28"/>
      <c r="I528" s="28"/>
      <c r="J528" s="28"/>
      <c r="K528" s="28"/>
      <c r="L528" s="28"/>
      <c r="M528" s="28"/>
      <c r="N528" s="28"/>
      <c r="O528" s="29"/>
      <c r="P528" t="str">
        <f t="shared" si="282"/>
        <v/>
      </c>
      <c r="Q528" t="s">
        <v>703</v>
      </c>
      <c r="R528" t="s">
        <v>25</v>
      </c>
      <c r="S528" t="s">
        <v>385</v>
      </c>
      <c r="U528" t="str">
        <f t="shared" si="249"/>
        <v/>
      </c>
      <c r="V528" s="13"/>
    </row>
    <row r="529" spans="1:22" ht="13.2" customHeight="1" x14ac:dyDescent="0.3">
      <c r="A529" s="28"/>
      <c r="B529" s="28"/>
      <c r="C529" s="28"/>
      <c r="D529" s="28"/>
      <c r="E529" s="28"/>
      <c r="F529" s="28"/>
      <c r="G529" s="37"/>
      <c r="H529" s="28"/>
      <c r="I529" s="28"/>
      <c r="J529" s="28"/>
      <c r="K529" s="28"/>
      <c r="L529" s="28"/>
      <c r="M529" s="28"/>
      <c r="N529" s="28"/>
      <c r="O529" s="29"/>
      <c r="P529" t="str">
        <f t="shared" si="282"/>
        <v/>
      </c>
      <c r="Q529" t="s">
        <v>703</v>
      </c>
      <c r="R529" t="s">
        <v>32</v>
      </c>
      <c r="S529" t="s">
        <v>385</v>
      </c>
      <c r="U529" t="str">
        <f t="shared" si="252"/>
        <v/>
      </c>
      <c r="V529" s="13"/>
    </row>
    <row r="530" spans="1:22" ht="13.2" customHeight="1" x14ac:dyDescent="0.3">
      <c r="A530" s="28"/>
      <c r="B530" s="28"/>
      <c r="C530" s="28"/>
      <c r="D530" s="28"/>
      <c r="E530" s="28"/>
      <c r="F530" s="28"/>
      <c r="G530" s="37"/>
      <c r="H530" s="28"/>
      <c r="I530" s="28"/>
      <c r="J530" s="28"/>
      <c r="K530" s="28"/>
      <c r="L530" s="28"/>
      <c r="M530" s="28"/>
      <c r="N530" s="28"/>
      <c r="O530" s="29"/>
      <c r="P530" t="str">
        <f>IF(D$130="","",D$130)</f>
        <v/>
      </c>
      <c r="Q530" t="s">
        <v>704</v>
      </c>
      <c r="R530" t="s">
        <v>25</v>
      </c>
      <c r="S530" t="s">
        <v>387</v>
      </c>
      <c r="U530" t="str">
        <f t="shared" ref="U530:U592" si="283">IF($T$1&lt;&gt;"Cq","",IF(T530="","INVALID",IF(T530&lt;33,"VALID","INVALID")))</f>
        <v/>
      </c>
      <c r="V530" s="13" t="str">
        <f t="shared" ref="V530" si="284">IF(OR($N$15="Int.",ISBLANK($N$15)),"",IF(AND(U531="NO*",U533="NO*"),"Case 0",IF(U530="VALID",IF(U532="VALID",IF(U531="YES",IF(U533="YES","Case 1","Case 2"),IF(U533="YES","Case 3","Case 4")),IF(U531="YES",IF(U533="YES","Case 5","Case 6"),IF(U533="YES","Case 7","Case 8"))),IF(U532="VALID",IF(U531="YES",IF(U533="YES","Case 9","Case 10"),IF(U533="YES","Case 11","Case 12")),IF(U531="YES",IF(U533="YES","Case 13","Case 14"),IF(U533="YES","Case 15","Case 16"))))))</f>
        <v/>
      </c>
    </row>
    <row r="531" spans="1:22" ht="13.2" customHeight="1" x14ac:dyDescent="0.3">
      <c r="A531" s="28"/>
      <c r="B531" s="28"/>
      <c r="C531" s="28"/>
      <c r="D531" s="28"/>
      <c r="E531" s="28"/>
      <c r="F531" s="28"/>
      <c r="G531" s="37"/>
      <c r="H531" s="28"/>
      <c r="I531" s="28"/>
      <c r="J531" s="28"/>
      <c r="K531" s="28"/>
      <c r="L531" s="28"/>
      <c r="M531" s="28"/>
      <c r="N531" s="28"/>
      <c r="O531" s="29"/>
      <c r="P531" t="str">
        <f t="shared" ref="P531:P533" si="285">IF(D$130="","",D$130)</f>
        <v/>
      </c>
      <c r="Q531" t="s">
        <v>704</v>
      </c>
      <c r="R531" t="s">
        <v>32</v>
      </c>
      <c r="S531" t="s">
        <v>387</v>
      </c>
      <c r="U531" t="str">
        <f t="shared" ref="U531:U593" si="286">IF($T$1&lt;&gt;"Cq","",IF(T531="","NO",IF(T531&lt;33,"YES","NO*")))</f>
        <v/>
      </c>
      <c r="V531" s="13"/>
    </row>
    <row r="532" spans="1:22" ht="13.2" customHeight="1" x14ac:dyDescent="0.3">
      <c r="A532" s="28"/>
      <c r="B532" s="28"/>
      <c r="C532" s="28"/>
      <c r="D532" s="28"/>
      <c r="E532" s="28"/>
      <c r="F532" s="28"/>
      <c r="G532" s="37"/>
      <c r="H532" s="28"/>
      <c r="I532" s="28"/>
      <c r="J532" s="28"/>
      <c r="K532" s="28"/>
      <c r="L532" s="28"/>
      <c r="M532" s="28"/>
      <c r="N532" s="28"/>
      <c r="O532" s="29"/>
      <c r="P532" t="str">
        <f t="shared" si="285"/>
        <v/>
      </c>
      <c r="Q532" t="s">
        <v>705</v>
      </c>
      <c r="R532" t="s">
        <v>25</v>
      </c>
      <c r="S532" t="s">
        <v>387</v>
      </c>
      <c r="U532" t="str">
        <f t="shared" si="283"/>
        <v/>
      </c>
      <c r="V532" s="13"/>
    </row>
    <row r="533" spans="1:22" ht="13.2" customHeight="1" x14ac:dyDescent="0.3">
      <c r="A533" s="28"/>
      <c r="B533" s="28"/>
      <c r="C533" s="28"/>
      <c r="D533" s="28"/>
      <c r="E533" s="28"/>
      <c r="F533" s="28"/>
      <c r="G533" s="37"/>
      <c r="H533" s="28"/>
      <c r="I533" s="28"/>
      <c r="J533" s="28"/>
      <c r="K533" s="28"/>
      <c r="L533" s="28"/>
      <c r="M533" s="28"/>
      <c r="N533" s="28"/>
      <c r="O533" s="29"/>
      <c r="P533" t="str">
        <f t="shared" si="285"/>
        <v/>
      </c>
      <c r="Q533" t="s">
        <v>705</v>
      </c>
      <c r="R533" t="s">
        <v>32</v>
      </c>
      <c r="S533" t="s">
        <v>387</v>
      </c>
      <c r="U533" t="str">
        <f t="shared" si="286"/>
        <v/>
      </c>
      <c r="V533" s="13"/>
    </row>
    <row r="534" spans="1:22" ht="13.2" customHeight="1" x14ac:dyDescent="0.3">
      <c r="A534" s="28"/>
      <c r="B534" s="28"/>
      <c r="C534" s="28"/>
      <c r="D534" s="28"/>
      <c r="E534" s="28"/>
      <c r="F534" s="28"/>
      <c r="G534" s="37"/>
      <c r="H534" s="28"/>
      <c r="I534" s="28"/>
      <c r="J534" s="28"/>
      <c r="K534" s="28"/>
      <c r="L534" s="28"/>
      <c r="M534" s="28"/>
      <c r="N534" s="28"/>
      <c r="O534" s="29"/>
      <c r="P534" t="str">
        <f>IF(D$131="","",D$131)</f>
        <v/>
      </c>
      <c r="Q534" t="s">
        <v>706</v>
      </c>
      <c r="R534" t="s">
        <v>25</v>
      </c>
      <c r="S534" t="s">
        <v>390</v>
      </c>
      <c r="U534" t="str">
        <f t="shared" si="283"/>
        <v/>
      </c>
      <c r="V534" s="13" t="str">
        <f t="shared" ref="V534" si="287">IF(OR($N$15="Int.",ISBLANK($N$15)),"",IF(AND(U535="NO*",U537="NO*"),"Case 0",IF(U534="VALID",IF(U536="VALID",IF(U535="YES",IF(U537="YES","Case 1","Case 2"),IF(U537="YES","Case 3","Case 4")),IF(U535="YES",IF(U537="YES","Case 5","Case 6"),IF(U537="YES","Case 7","Case 8"))),IF(U536="VALID",IF(U535="YES",IF(U537="YES","Case 9","Case 10"),IF(U537="YES","Case 11","Case 12")),IF(U535="YES",IF(U537="YES","Case 13","Case 14"),IF(U537="YES","Case 15","Case 16"))))))</f>
        <v/>
      </c>
    </row>
    <row r="535" spans="1:22" ht="13.2" customHeight="1" x14ac:dyDescent="0.3">
      <c r="A535" s="28"/>
      <c r="B535" s="28"/>
      <c r="C535" s="28"/>
      <c r="D535" s="28"/>
      <c r="E535" s="28"/>
      <c r="F535" s="28"/>
      <c r="G535" s="37"/>
      <c r="H535" s="28"/>
      <c r="I535" s="28"/>
      <c r="J535" s="28"/>
      <c r="K535" s="28"/>
      <c r="L535" s="28"/>
      <c r="M535" s="28"/>
      <c r="N535" s="28"/>
      <c r="O535" s="29"/>
      <c r="P535" t="str">
        <f t="shared" ref="P535:P537" si="288">IF(D$131="","",D$131)</f>
        <v/>
      </c>
      <c r="Q535" t="s">
        <v>706</v>
      </c>
      <c r="R535" t="s">
        <v>32</v>
      </c>
      <c r="S535" t="s">
        <v>390</v>
      </c>
      <c r="U535" t="str">
        <f t="shared" si="286"/>
        <v/>
      </c>
      <c r="V535" s="13"/>
    </row>
    <row r="536" spans="1:22" ht="13.2" customHeight="1" x14ac:dyDescent="0.3">
      <c r="A536" s="28"/>
      <c r="B536" s="28"/>
      <c r="C536" s="28"/>
      <c r="D536" s="28"/>
      <c r="E536" s="28"/>
      <c r="F536" s="28"/>
      <c r="G536" s="37"/>
      <c r="H536" s="28"/>
      <c r="I536" s="28"/>
      <c r="J536" s="28"/>
      <c r="K536" s="28"/>
      <c r="L536" s="28"/>
      <c r="M536" s="28"/>
      <c r="N536" s="28"/>
      <c r="O536" s="29"/>
      <c r="P536" t="str">
        <f t="shared" si="288"/>
        <v/>
      </c>
      <c r="Q536" t="s">
        <v>707</v>
      </c>
      <c r="R536" t="s">
        <v>25</v>
      </c>
      <c r="S536" t="s">
        <v>390</v>
      </c>
      <c r="U536" t="str">
        <f t="shared" si="283"/>
        <v/>
      </c>
      <c r="V536" s="13"/>
    </row>
    <row r="537" spans="1:22" ht="13.2" customHeight="1" x14ac:dyDescent="0.3">
      <c r="A537" s="28"/>
      <c r="B537" s="28"/>
      <c r="C537" s="28"/>
      <c r="D537" s="28"/>
      <c r="E537" s="28"/>
      <c r="F537" s="28"/>
      <c r="G537" s="37"/>
      <c r="H537" s="28"/>
      <c r="I537" s="28"/>
      <c r="J537" s="28"/>
      <c r="K537" s="28"/>
      <c r="L537" s="28"/>
      <c r="M537" s="28"/>
      <c r="N537" s="28"/>
      <c r="O537" s="29"/>
      <c r="P537" t="str">
        <f t="shared" si="288"/>
        <v/>
      </c>
      <c r="Q537" t="s">
        <v>707</v>
      </c>
      <c r="R537" t="s">
        <v>32</v>
      </c>
      <c r="S537" t="s">
        <v>390</v>
      </c>
      <c r="U537" t="str">
        <f t="shared" si="286"/>
        <v/>
      </c>
      <c r="V537" s="13"/>
    </row>
    <row r="538" spans="1:22" ht="13.2" customHeight="1" x14ac:dyDescent="0.3">
      <c r="A538" s="28"/>
      <c r="B538" s="28"/>
      <c r="C538" s="28"/>
      <c r="D538" s="28"/>
      <c r="E538" s="28"/>
      <c r="F538" s="28"/>
      <c r="G538" s="37"/>
      <c r="H538" s="28"/>
      <c r="I538" s="28"/>
      <c r="J538" s="28"/>
      <c r="K538" s="28"/>
      <c r="L538" s="28"/>
      <c r="M538" s="28"/>
      <c r="N538" s="28"/>
      <c r="O538" s="29"/>
      <c r="P538" t="str">
        <f>IF(D$132="","",D$132)</f>
        <v/>
      </c>
      <c r="Q538" t="s">
        <v>708</v>
      </c>
      <c r="R538" t="s">
        <v>25</v>
      </c>
      <c r="S538" t="s">
        <v>392</v>
      </c>
      <c r="U538" t="str">
        <f t="shared" si="283"/>
        <v/>
      </c>
      <c r="V538" s="13" t="str">
        <f t="shared" ref="V538" si="289">IF(OR($N$15="Int.",ISBLANK($N$15)),"",IF(AND(U539="NO*",U541="NO*"),"Case 0",IF(U538="VALID",IF(U540="VALID",IF(U539="YES",IF(U541="YES","Case 1","Case 2"),IF(U541="YES","Case 3","Case 4")),IF(U539="YES",IF(U541="YES","Case 5","Case 6"),IF(U541="YES","Case 7","Case 8"))),IF(U540="VALID",IF(U539="YES",IF(U541="YES","Case 9","Case 10"),IF(U541="YES","Case 11","Case 12")),IF(U539="YES",IF(U541="YES","Case 13","Case 14"),IF(U541="YES","Case 15","Case 16"))))))</f>
        <v/>
      </c>
    </row>
    <row r="539" spans="1:22" ht="13.2" customHeight="1" x14ac:dyDescent="0.3">
      <c r="A539" s="28"/>
      <c r="B539" s="28"/>
      <c r="C539" s="28"/>
      <c r="D539" s="28"/>
      <c r="E539" s="28"/>
      <c r="F539" s="28"/>
      <c r="G539" s="37"/>
      <c r="H539" s="28"/>
      <c r="I539" s="28"/>
      <c r="J539" s="28"/>
      <c r="K539" s="28"/>
      <c r="L539" s="28"/>
      <c r="M539" s="28"/>
      <c r="N539" s="28"/>
      <c r="O539" s="29"/>
      <c r="P539" t="str">
        <f t="shared" ref="P539:P541" si="290">IF(D$132="","",D$132)</f>
        <v/>
      </c>
      <c r="Q539" t="s">
        <v>708</v>
      </c>
      <c r="R539" t="s">
        <v>32</v>
      </c>
      <c r="S539" t="s">
        <v>392</v>
      </c>
      <c r="U539" t="str">
        <f t="shared" si="286"/>
        <v/>
      </c>
      <c r="V539" s="13"/>
    </row>
    <row r="540" spans="1:22" ht="13.2" customHeight="1" x14ac:dyDescent="0.3">
      <c r="A540" s="28"/>
      <c r="B540" s="28"/>
      <c r="C540" s="28"/>
      <c r="D540" s="28"/>
      <c r="E540" s="28"/>
      <c r="F540" s="28"/>
      <c r="G540" s="37"/>
      <c r="H540" s="28"/>
      <c r="I540" s="28"/>
      <c r="J540" s="28"/>
      <c r="K540" s="28"/>
      <c r="L540" s="28"/>
      <c r="M540" s="28"/>
      <c r="N540" s="28"/>
      <c r="O540" s="29"/>
      <c r="P540" t="str">
        <f t="shared" si="290"/>
        <v/>
      </c>
      <c r="Q540" t="s">
        <v>709</v>
      </c>
      <c r="R540" t="s">
        <v>25</v>
      </c>
      <c r="S540" t="s">
        <v>392</v>
      </c>
      <c r="U540" t="str">
        <f t="shared" si="283"/>
        <v/>
      </c>
      <c r="V540" s="13"/>
    </row>
    <row r="541" spans="1:22" ht="13.2" customHeight="1" x14ac:dyDescent="0.3">
      <c r="A541" s="28"/>
      <c r="B541" s="28"/>
      <c r="C541" s="28"/>
      <c r="D541" s="28"/>
      <c r="E541" s="28"/>
      <c r="F541" s="28"/>
      <c r="G541" s="37"/>
      <c r="H541" s="28"/>
      <c r="I541" s="28"/>
      <c r="J541" s="28"/>
      <c r="K541" s="28"/>
      <c r="L541" s="28"/>
      <c r="M541" s="28"/>
      <c r="N541" s="28"/>
      <c r="O541" s="29"/>
      <c r="P541" t="str">
        <f t="shared" si="290"/>
        <v/>
      </c>
      <c r="Q541" t="s">
        <v>709</v>
      </c>
      <c r="R541" t="s">
        <v>32</v>
      </c>
      <c r="S541" t="s">
        <v>392</v>
      </c>
      <c r="U541" t="str">
        <f t="shared" si="286"/>
        <v/>
      </c>
      <c r="V541" s="13"/>
    </row>
    <row r="542" spans="1:22" ht="13.2" customHeight="1" x14ac:dyDescent="0.3">
      <c r="A542" s="28"/>
      <c r="B542" s="28"/>
      <c r="C542" s="28"/>
      <c r="D542" s="28"/>
      <c r="E542" s="28"/>
      <c r="F542" s="28"/>
      <c r="G542" s="37"/>
      <c r="H542" s="28"/>
      <c r="I542" s="28"/>
      <c r="J542" s="28"/>
      <c r="K542" s="28"/>
      <c r="L542" s="28"/>
      <c r="M542" s="28"/>
      <c r="N542" s="28"/>
      <c r="O542" s="29"/>
      <c r="P542" t="str">
        <f>IF(D$133="","",D$133)</f>
        <v/>
      </c>
      <c r="Q542" t="s">
        <v>94</v>
      </c>
      <c r="R542" t="s">
        <v>25</v>
      </c>
      <c r="S542" t="s">
        <v>395</v>
      </c>
      <c r="U542" t="str">
        <f t="shared" si="283"/>
        <v/>
      </c>
      <c r="V542" s="13" t="str">
        <f t="shared" ref="V542" si="291">IF(OR($N$15="Int.",ISBLANK($N$15)),"",IF(AND(U543="NO*",U545="NO*"),"Case 0",IF(U542="VALID",IF(U544="VALID",IF(U543="YES",IF(U545="YES","Case 1","Case 2"),IF(U545="YES","Case 3","Case 4")),IF(U543="YES",IF(U545="YES","Case 5","Case 6"),IF(U545="YES","Case 7","Case 8"))),IF(U544="VALID",IF(U543="YES",IF(U545="YES","Case 9","Case 10"),IF(U545="YES","Case 11","Case 12")),IF(U543="YES",IF(U545="YES","Case 13","Case 14"),IF(U545="YES","Case 15","Case 16"))))))</f>
        <v/>
      </c>
    </row>
    <row r="543" spans="1:22" ht="13.2" customHeight="1" x14ac:dyDescent="0.3">
      <c r="A543" s="28"/>
      <c r="B543" s="28"/>
      <c r="C543" s="28"/>
      <c r="D543" s="28"/>
      <c r="E543" s="28"/>
      <c r="F543" s="28"/>
      <c r="G543" s="37"/>
      <c r="H543" s="28"/>
      <c r="I543" s="28"/>
      <c r="J543" s="28"/>
      <c r="K543" s="28"/>
      <c r="L543" s="28"/>
      <c r="M543" s="28"/>
      <c r="N543" s="28"/>
      <c r="O543" s="29"/>
      <c r="P543" t="str">
        <f t="shared" ref="P543:P545" si="292">IF(D$133="","",D$133)</f>
        <v/>
      </c>
      <c r="Q543" t="s">
        <v>94</v>
      </c>
      <c r="R543" t="s">
        <v>32</v>
      </c>
      <c r="S543" t="s">
        <v>395</v>
      </c>
      <c r="U543" t="str">
        <f t="shared" si="286"/>
        <v/>
      </c>
      <c r="V543" s="13"/>
    </row>
    <row r="544" spans="1:22" ht="13.2" customHeight="1" x14ac:dyDescent="0.3">
      <c r="A544" s="28"/>
      <c r="B544" s="28"/>
      <c r="C544" s="28"/>
      <c r="D544" s="28"/>
      <c r="E544" s="28"/>
      <c r="F544" s="28"/>
      <c r="G544" s="37"/>
      <c r="H544" s="28"/>
      <c r="I544" s="28"/>
      <c r="J544" s="28"/>
      <c r="K544" s="28"/>
      <c r="L544" s="28"/>
      <c r="M544" s="28"/>
      <c r="N544" s="28"/>
      <c r="O544" s="29"/>
      <c r="P544" t="str">
        <f t="shared" si="292"/>
        <v/>
      </c>
      <c r="Q544" t="s">
        <v>96</v>
      </c>
      <c r="R544" t="s">
        <v>25</v>
      </c>
      <c r="S544" t="s">
        <v>395</v>
      </c>
      <c r="U544" t="str">
        <f t="shared" si="283"/>
        <v/>
      </c>
      <c r="V544" s="13"/>
    </row>
    <row r="545" spans="1:22" ht="13.2" customHeight="1" x14ac:dyDescent="0.3">
      <c r="A545" s="28"/>
      <c r="B545" s="28"/>
      <c r="C545" s="28"/>
      <c r="D545" s="28"/>
      <c r="E545" s="28"/>
      <c r="F545" s="28"/>
      <c r="G545" s="37"/>
      <c r="H545" s="28"/>
      <c r="I545" s="28"/>
      <c r="J545" s="28"/>
      <c r="K545" s="28"/>
      <c r="L545" s="28"/>
      <c r="M545" s="28"/>
      <c r="N545" s="28"/>
      <c r="O545" s="29"/>
      <c r="P545" t="str">
        <f t="shared" si="292"/>
        <v/>
      </c>
      <c r="Q545" t="s">
        <v>96</v>
      </c>
      <c r="R545" t="s">
        <v>32</v>
      </c>
      <c r="S545" t="s">
        <v>395</v>
      </c>
      <c r="U545" t="str">
        <f t="shared" si="286"/>
        <v/>
      </c>
      <c r="V545" s="13"/>
    </row>
    <row r="546" spans="1:22" ht="13.2" customHeight="1" x14ac:dyDescent="0.3">
      <c r="A546" s="28"/>
      <c r="B546" s="28"/>
      <c r="C546" s="28"/>
      <c r="D546" s="28"/>
      <c r="E546" s="28"/>
      <c r="F546" s="28"/>
      <c r="G546" s="37"/>
      <c r="H546" s="28"/>
      <c r="I546" s="28"/>
      <c r="J546" s="28"/>
      <c r="K546" s="28"/>
      <c r="L546" s="28"/>
      <c r="M546" s="28"/>
      <c r="N546" s="28"/>
      <c r="O546" s="29"/>
      <c r="P546" t="str">
        <f>IF(D$134="","",D$134)</f>
        <v/>
      </c>
      <c r="Q546" t="s">
        <v>710</v>
      </c>
      <c r="R546" t="s">
        <v>25</v>
      </c>
      <c r="S546" t="s">
        <v>397</v>
      </c>
      <c r="U546" t="str">
        <f t="shared" si="283"/>
        <v/>
      </c>
      <c r="V546" s="13" t="str">
        <f t="shared" ref="V546" si="293">IF(OR($N$15="Int.",ISBLANK($N$15)),"",IF(AND(U547="NO*",U549="NO*"),"Case 0",IF(U546="VALID",IF(U548="VALID",IF(U547="YES",IF(U549="YES","Case 1","Case 2"),IF(U549="YES","Case 3","Case 4")),IF(U547="YES",IF(U549="YES","Case 5","Case 6"),IF(U549="YES","Case 7","Case 8"))),IF(U548="VALID",IF(U547="YES",IF(U549="YES","Case 9","Case 10"),IF(U549="YES","Case 11","Case 12")),IF(U547="YES",IF(U549="YES","Case 13","Case 14"),IF(U549="YES","Case 15","Case 16"))))))</f>
        <v/>
      </c>
    </row>
    <row r="547" spans="1:22" ht="13.2" customHeight="1" x14ac:dyDescent="0.3">
      <c r="A547" s="28"/>
      <c r="B547" s="28"/>
      <c r="C547" s="28"/>
      <c r="D547" s="28"/>
      <c r="E547" s="28"/>
      <c r="F547" s="28"/>
      <c r="G547" s="37"/>
      <c r="H547" s="28"/>
      <c r="I547" s="28"/>
      <c r="J547" s="28"/>
      <c r="K547" s="28"/>
      <c r="L547" s="28"/>
      <c r="M547" s="28"/>
      <c r="N547" s="28"/>
      <c r="O547" s="29"/>
      <c r="P547" t="str">
        <f t="shared" ref="P547:P549" si="294">IF(D$134="","",D$134)</f>
        <v/>
      </c>
      <c r="Q547" t="s">
        <v>710</v>
      </c>
      <c r="R547" t="s">
        <v>32</v>
      </c>
      <c r="S547" t="s">
        <v>397</v>
      </c>
      <c r="U547" t="str">
        <f t="shared" si="286"/>
        <v/>
      </c>
      <c r="V547" s="13"/>
    </row>
    <row r="548" spans="1:22" ht="13.2" customHeight="1" x14ac:dyDescent="0.3">
      <c r="A548" s="28"/>
      <c r="B548" s="28"/>
      <c r="C548" s="28"/>
      <c r="D548" s="28"/>
      <c r="E548" s="28"/>
      <c r="F548" s="28"/>
      <c r="G548" s="37"/>
      <c r="H548" s="28"/>
      <c r="I548" s="28"/>
      <c r="J548" s="28"/>
      <c r="K548" s="28"/>
      <c r="L548" s="28"/>
      <c r="M548" s="28"/>
      <c r="N548" s="28"/>
      <c r="O548" s="29"/>
      <c r="P548" t="str">
        <f t="shared" si="294"/>
        <v/>
      </c>
      <c r="Q548" t="s">
        <v>711</v>
      </c>
      <c r="R548" t="s">
        <v>25</v>
      </c>
      <c r="S548" t="s">
        <v>397</v>
      </c>
      <c r="U548" t="str">
        <f t="shared" si="283"/>
        <v/>
      </c>
      <c r="V548" s="13"/>
    </row>
    <row r="549" spans="1:22" ht="13.2" customHeight="1" x14ac:dyDescent="0.3">
      <c r="A549" s="28"/>
      <c r="B549" s="28"/>
      <c r="C549" s="28"/>
      <c r="D549" s="28"/>
      <c r="E549" s="28"/>
      <c r="F549" s="28"/>
      <c r="G549" s="37"/>
      <c r="H549" s="28"/>
      <c r="I549" s="28"/>
      <c r="J549" s="28"/>
      <c r="K549" s="28"/>
      <c r="L549" s="28"/>
      <c r="M549" s="28"/>
      <c r="N549" s="28"/>
      <c r="O549" s="29"/>
      <c r="P549" t="str">
        <f t="shared" si="294"/>
        <v/>
      </c>
      <c r="Q549" t="s">
        <v>711</v>
      </c>
      <c r="R549" t="s">
        <v>32</v>
      </c>
      <c r="S549" t="s">
        <v>397</v>
      </c>
      <c r="U549" t="str">
        <f t="shared" si="286"/>
        <v/>
      </c>
      <c r="V549" s="13"/>
    </row>
    <row r="550" spans="1:22" ht="13.2" customHeight="1" x14ac:dyDescent="0.3">
      <c r="A550" s="28"/>
      <c r="B550" s="28"/>
      <c r="C550" s="28"/>
      <c r="D550" s="28"/>
      <c r="E550" s="28"/>
      <c r="F550" s="28"/>
      <c r="G550" s="37"/>
      <c r="H550" s="28"/>
      <c r="I550" s="28"/>
      <c r="J550" s="28"/>
      <c r="K550" s="28"/>
      <c r="L550" s="28"/>
      <c r="M550" s="28"/>
      <c r="N550" s="28"/>
      <c r="O550" s="29"/>
      <c r="P550" t="str">
        <f>IF(D$135="","",D$135)</f>
        <v/>
      </c>
      <c r="Q550" t="s">
        <v>712</v>
      </c>
      <c r="R550" t="s">
        <v>25</v>
      </c>
      <c r="S550" t="s">
        <v>400</v>
      </c>
      <c r="U550" t="str">
        <f t="shared" si="283"/>
        <v/>
      </c>
      <c r="V550" s="13" t="str">
        <f t="shared" ref="V550" si="295">IF(OR($N$15="Int.",ISBLANK($N$15)),"",IF(AND(U551="NO*",U553="NO*"),"Case 0",IF(U550="VALID",IF(U552="VALID",IF(U551="YES",IF(U553="YES","Case 1","Case 2"),IF(U553="YES","Case 3","Case 4")),IF(U551="YES",IF(U553="YES","Case 5","Case 6"),IF(U553="YES","Case 7","Case 8"))),IF(U552="VALID",IF(U551="YES",IF(U553="YES","Case 9","Case 10"),IF(U553="YES","Case 11","Case 12")),IF(U551="YES",IF(U553="YES","Case 13","Case 14"),IF(U553="YES","Case 15","Case 16"))))))</f>
        <v/>
      </c>
    </row>
    <row r="551" spans="1:22" ht="13.2" customHeight="1" x14ac:dyDescent="0.3">
      <c r="A551" s="28"/>
      <c r="B551" s="28"/>
      <c r="C551" s="28"/>
      <c r="D551" s="28"/>
      <c r="E551" s="28"/>
      <c r="F551" s="28"/>
      <c r="G551" s="37"/>
      <c r="H551" s="28"/>
      <c r="I551" s="28"/>
      <c r="J551" s="28"/>
      <c r="K551" s="28"/>
      <c r="L551" s="28"/>
      <c r="M551" s="28"/>
      <c r="N551" s="28"/>
      <c r="O551" s="29"/>
      <c r="P551" t="str">
        <f t="shared" ref="P551:P553" si="296">IF(D$135="","",D$135)</f>
        <v/>
      </c>
      <c r="Q551" t="s">
        <v>712</v>
      </c>
      <c r="R551" t="s">
        <v>32</v>
      </c>
      <c r="S551" t="s">
        <v>400</v>
      </c>
      <c r="U551" t="str">
        <f t="shared" si="286"/>
        <v/>
      </c>
      <c r="V551" s="13"/>
    </row>
    <row r="552" spans="1:22" ht="13.2" customHeight="1" x14ac:dyDescent="0.3">
      <c r="A552" s="28"/>
      <c r="B552" s="28"/>
      <c r="C552" s="28"/>
      <c r="D552" s="28"/>
      <c r="E552" s="28"/>
      <c r="F552" s="28"/>
      <c r="G552" s="37"/>
      <c r="H552" s="28"/>
      <c r="I552" s="28"/>
      <c r="J552" s="28"/>
      <c r="K552" s="28"/>
      <c r="L552" s="28"/>
      <c r="M552" s="28"/>
      <c r="N552" s="28"/>
      <c r="O552" s="29"/>
      <c r="P552" t="str">
        <f t="shared" si="296"/>
        <v/>
      </c>
      <c r="Q552" t="s">
        <v>713</v>
      </c>
      <c r="R552" t="s">
        <v>25</v>
      </c>
      <c r="S552" t="s">
        <v>400</v>
      </c>
      <c r="U552" t="str">
        <f t="shared" si="283"/>
        <v/>
      </c>
      <c r="V552" s="13"/>
    </row>
    <row r="553" spans="1:22" ht="13.2" customHeight="1" x14ac:dyDescent="0.3">
      <c r="A553" s="28"/>
      <c r="B553" s="28"/>
      <c r="C553" s="28"/>
      <c r="D553" s="28"/>
      <c r="E553" s="28"/>
      <c r="F553" s="28"/>
      <c r="G553" s="37"/>
      <c r="H553" s="28"/>
      <c r="I553" s="28"/>
      <c r="J553" s="28"/>
      <c r="K553" s="28"/>
      <c r="L553" s="28"/>
      <c r="M553" s="28"/>
      <c r="N553" s="28"/>
      <c r="O553" s="29"/>
      <c r="P553" t="str">
        <f t="shared" si="296"/>
        <v/>
      </c>
      <c r="Q553" t="s">
        <v>713</v>
      </c>
      <c r="R553" t="s">
        <v>32</v>
      </c>
      <c r="S553" t="s">
        <v>400</v>
      </c>
      <c r="U553" t="str">
        <f t="shared" si="286"/>
        <v/>
      </c>
      <c r="V553" s="13"/>
    </row>
    <row r="554" spans="1:22" ht="13.2" customHeight="1" x14ac:dyDescent="0.3">
      <c r="A554" s="28"/>
      <c r="B554" s="28"/>
      <c r="C554" s="28"/>
      <c r="D554" s="28"/>
      <c r="E554" s="28"/>
      <c r="F554" s="28"/>
      <c r="G554" s="37"/>
      <c r="H554" s="28"/>
      <c r="I554" s="28"/>
      <c r="J554" s="28"/>
      <c r="K554" s="28"/>
      <c r="L554" s="28"/>
      <c r="M554" s="28"/>
      <c r="N554" s="28"/>
      <c r="O554" s="29"/>
      <c r="P554" t="str">
        <f>IF(D$136="","",D$136)</f>
        <v/>
      </c>
      <c r="Q554" t="s">
        <v>714</v>
      </c>
      <c r="R554" t="s">
        <v>25</v>
      </c>
      <c r="S554" t="s">
        <v>402</v>
      </c>
      <c r="U554" t="str">
        <f t="shared" si="283"/>
        <v/>
      </c>
      <c r="V554" s="13" t="str">
        <f t="shared" ref="V554" si="297">IF(OR($N$15="Int.",ISBLANK($N$15)),"",IF(AND(U555="NO*",U557="NO*"),"Case 0",IF(U554="VALID",IF(U556="VALID",IF(U555="YES",IF(U557="YES","Case 1","Case 2"),IF(U557="YES","Case 3","Case 4")),IF(U555="YES",IF(U557="YES","Case 5","Case 6"),IF(U557="YES","Case 7","Case 8"))),IF(U556="VALID",IF(U555="YES",IF(U557="YES","Case 9","Case 10"),IF(U557="YES","Case 11","Case 12")),IF(U555="YES",IF(U557="YES","Case 13","Case 14"),IF(U557="YES","Case 15","Case 16"))))))</f>
        <v/>
      </c>
    </row>
    <row r="555" spans="1:22" ht="13.2" customHeight="1" x14ac:dyDescent="0.3">
      <c r="A555" s="28"/>
      <c r="B555" s="28"/>
      <c r="C555" s="28"/>
      <c r="D555" s="28"/>
      <c r="E555" s="28"/>
      <c r="F555" s="28"/>
      <c r="G555" s="37"/>
      <c r="H555" s="28"/>
      <c r="I555" s="28"/>
      <c r="J555" s="28"/>
      <c r="K555" s="28"/>
      <c r="L555" s="28"/>
      <c r="M555" s="28"/>
      <c r="N555" s="28"/>
      <c r="O555" s="29"/>
      <c r="P555" t="str">
        <f t="shared" ref="P555:P557" si="298">IF(D$136="","",D$136)</f>
        <v/>
      </c>
      <c r="Q555" t="s">
        <v>714</v>
      </c>
      <c r="R555" t="s">
        <v>32</v>
      </c>
      <c r="S555" t="s">
        <v>402</v>
      </c>
      <c r="U555" t="str">
        <f t="shared" si="286"/>
        <v/>
      </c>
      <c r="V555" s="13"/>
    </row>
    <row r="556" spans="1:22" ht="13.2" customHeight="1" x14ac:dyDescent="0.3">
      <c r="A556" s="28"/>
      <c r="B556" s="28"/>
      <c r="C556" s="28"/>
      <c r="D556" s="28"/>
      <c r="E556" s="28"/>
      <c r="F556" s="28"/>
      <c r="G556" s="37"/>
      <c r="H556" s="28"/>
      <c r="I556" s="28"/>
      <c r="J556" s="28"/>
      <c r="K556" s="28"/>
      <c r="L556" s="28"/>
      <c r="M556" s="28"/>
      <c r="N556" s="28"/>
      <c r="O556" s="29"/>
      <c r="P556" t="str">
        <f t="shared" si="298"/>
        <v/>
      </c>
      <c r="Q556" t="s">
        <v>715</v>
      </c>
      <c r="R556" t="s">
        <v>25</v>
      </c>
      <c r="S556" t="s">
        <v>402</v>
      </c>
      <c r="U556" t="str">
        <f t="shared" si="283"/>
        <v/>
      </c>
      <c r="V556" s="13"/>
    </row>
    <row r="557" spans="1:22" ht="13.2" customHeight="1" x14ac:dyDescent="0.3">
      <c r="A557" s="28"/>
      <c r="B557" s="28"/>
      <c r="C557" s="28"/>
      <c r="D557" s="28"/>
      <c r="E557" s="28"/>
      <c r="F557" s="28"/>
      <c r="G557" s="37"/>
      <c r="H557" s="28"/>
      <c r="I557" s="28"/>
      <c r="J557" s="28"/>
      <c r="K557" s="28"/>
      <c r="L557" s="28"/>
      <c r="M557" s="28"/>
      <c r="N557" s="28"/>
      <c r="O557" s="29"/>
      <c r="P557" t="str">
        <f t="shared" si="298"/>
        <v/>
      </c>
      <c r="Q557" t="s">
        <v>715</v>
      </c>
      <c r="R557" t="s">
        <v>32</v>
      </c>
      <c r="S557" t="s">
        <v>402</v>
      </c>
      <c r="U557" t="str">
        <f t="shared" si="286"/>
        <v/>
      </c>
      <c r="V557" s="13"/>
    </row>
    <row r="558" spans="1:22" ht="13.2" customHeight="1" x14ac:dyDescent="0.3">
      <c r="A558" s="28"/>
      <c r="B558" s="28"/>
      <c r="C558" s="28"/>
      <c r="D558" s="28"/>
      <c r="E558" s="28"/>
      <c r="F558" s="28"/>
      <c r="G558" s="37"/>
      <c r="H558" s="28"/>
      <c r="I558" s="28"/>
      <c r="J558" s="28"/>
      <c r="K558" s="28"/>
      <c r="L558" s="28"/>
      <c r="M558" s="28"/>
      <c r="N558" s="28"/>
      <c r="O558" s="29"/>
      <c r="P558" t="str">
        <f>IF(D$137="","",D$137)</f>
        <v/>
      </c>
      <c r="Q558" t="s">
        <v>716</v>
      </c>
      <c r="R558" t="s">
        <v>25</v>
      </c>
      <c r="S558" t="s">
        <v>405</v>
      </c>
      <c r="U558" t="str">
        <f t="shared" si="283"/>
        <v/>
      </c>
      <c r="V558" s="13" t="str">
        <f t="shared" ref="V558" si="299">IF(OR($N$15="Int.",ISBLANK($N$15)),"",IF(AND(U559="NO*",U561="NO*"),"Case 0",IF(U558="VALID",IF(U560="VALID",IF(U559="YES",IF(U561="YES","Case 1","Case 2"),IF(U561="YES","Case 3","Case 4")),IF(U559="YES",IF(U561="YES","Case 5","Case 6"),IF(U561="YES","Case 7","Case 8"))),IF(U560="VALID",IF(U559="YES",IF(U561="YES","Case 9","Case 10"),IF(U561="YES","Case 11","Case 12")),IF(U559="YES",IF(U561="YES","Case 13","Case 14"),IF(U561="YES","Case 15","Case 16"))))))</f>
        <v/>
      </c>
    </row>
    <row r="559" spans="1:22" ht="13.2" customHeight="1" x14ac:dyDescent="0.3">
      <c r="A559" s="28"/>
      <c r="B559" s="28"/>
      <c r="C559" s="28"/>
      <c r="D559" s="28"/>
      <c r="E559" s="28"/>
      <c r="F559" s="28"/>
      <c r="G559" s="37"/>
      <c r="H559" s="28"/>
      <c r="I559" s="28"/>
      <c r="J559" s="28"/>
      <c r="K559" s="28"/>
      <c r="L559" s="28"/>
      <c r="M559" s="28"/>
      <c r="N559" s="28"/>
      <c r="O559" s="29"/>
      <c r="P559" t="str">
        <f t="shared" ref="P559:P561" si="300">IF(D$137="","",D$137)</f>
        <v/>
      </c>
      <c r="Q559" t="s">
        <v>716</v>
      </c>
      <c r="R559" t="s">
        <v>32</v>
      </c>
      <c r="S559" t="s">
        <v>405</v>
      </c>
      <c r="U559" t="str">
        <f t="shared" si="286"/>
        <v/>
      </c>
      <c r="V559" s="13"/>
    </row>
    <row r="560" spans="1:22" ht="13.2" customHeight="1" x14ac:dyDescent="0.3">
      <c r="A560" s="28"/>
      <c r="B560" s="28"/>
      <c r="C560" s="28"/>
      <c r="D560" s="28"/>
      <c r="E560" s="28"/>
      <c r="F560" s="28"/>
      <c r="G560" s="37"/>
      <c r="H560" s="28"/>
      <c r="I560" s="28"/>
      <c r="J560" s="28"/>
      <c r="K560" s="28"/>
      <c r="L560" s="28"/>
      <c r="M560" s="28"/>
      <c r="N560" s="28"/>
      <c r="O560" s="29"/>
      <c r="P560" t="str">
        <f t="shared" si="300"/>
        <v/>
      </c>
      <c r="Q560" t="s">
        <v>717</v>
      </c>
      <c r="R560" t="s">
        <v>25</v>
      </c>
      <c r="S560" t="s">
        <v>405</v>
      </c>
      <c r="U560" t="str">
        <f t="shared" si="283"/>
        <v/>
      </c>
      <c r="V560" s="13"/>
    </row>
    <row r="561" spans="1:22" ht="13.2" customHeight="1" x14ac:dyDescent="0.3">
      <c r="A561" s="28"/>
      <c r="B561" s="28"/>
      <c r="C561" s="28"/>
      <c r="D561" s="28"/>
      <c r="E561" s="28"/>
      <c r="F561" s="28"/>
      <c r="G561" s="37"/>
      <c r="H561" s="28"/>
      <c r="I561" s="28"/>
      <c r="J561" s="28"/>
      <c r="K561" s="28"/>
      <c r="L561" s="28"/>
      <c r="M561" s="28"/>
      <c r="N561" s="28"/>
      <c r="O561" s="29"/>
      <c r="P561" t="str">
        <f t="shared" si="300"/>
        <v/>
      </c>
      <c r="Q561" t="s">
        <v>717</v>
      </c>
      <c r="R561" t="s">
        <v>32</v>
      </c>
      <c r="S561" t="s">
        <v>405</v>
      </c>
      <c r="U561" t="str">
        <f t="shared" si="286"/>
        <v/>
      </c>
      <c r="V561" s="13"/>
    </row>
    <row r="562" spans="1:22" ht="13.2" customHeight="1" x14ac:dyDescent="0.3">
      <c r="A562" s="28"/>
      <c r="B562" s="28"/>
      <c r="C562" s="28"/>
      <c r="D562" s="28"/>
      <c r="E562" s="28"/>
      <c r="F562" s="28"/>
      <c r="G562" s="37"/>
      <c r="H562" s="28"/>
      <c r="I562" s="28"/>
      <c r="J562" s="28"/>
      <c r="K562" s="28"/>
      <c r="L562" s="28"/>
      <c r="M562" s="28"/>
      <c r="N562" s="28"/>
      <c r="O562" s="29"/>
      <c r="P562" t="str">
        <f>IF(D$138="","",D$138)</f>
        <v/>
      </c>
      <c r="Q562" t="s">
        <v>718</v>
      </c>
      <c r="R562" t="s">
        <v>25</v>
      </c>
      <c r="S562" t="s">
        <v>407</v>
      </c>
      <c r="U562" t="str">
        <f t="shared" si="283"/>
        <v/>
      </c>
      <c r="V562" s="13" t="str">
        <f t="shared" ref="V562" si="301">IF(OR($N$15="Int.",ISBLANK($N$15)),"",IF(AND(U563="NO*",U565="NO*"),"Case 0",IF(U562="VALID",IF(U564="VALID",IF(U563="YES",IF(U565="YES","Case 1","Case 2"),IF(U565="YES","Case 3","Case 4")),IF(U563="YES",IF(U565="YES","Case 5","Case 6"),IF(U565="YES","Case 7","Case 8"))),IF(U564="VALID",IF(U563="YES",IF(U565="YES","Case 9","Case 10"),IF(U565="YES","Case 11","Case 12")),IF(U563="YES",IF(U565="YES","Case 13","Case 14"),IF(U565="YES","Case 15","Case 16"))))))</f>
        <v/>
      </c>
    </row>
    <row r="563" spans="1:22" ht="13.2" customHeight="1" x14ac:dyDescent="0.3">
      <c r="A563" s="28"/>
      <c r="B563" s="28"/>
      <c r="C563" s="28"/>
      <c r="D563" s="28"/>
      <c r="E563" s="28"/>
      <c r="F563" s="28"/>
      <c r="G563" s="37"/>
      <c r="H563" s="28"/>
      <c r="I563" s="28"/>
      <c r="J563" s="28"/>
      <c r="K563" s="28"/>
      <c r="L563" s="28"/>
      <c r="M563" s="28"/>
      <c r="N563" s="28"/>
      <c r="O563" s="29"/>
      <c r="P563" t="str">
        <f t="shared" ref="P563:P565" si="302">IF(D$138="","",D$138)</f>
        <v/>
      </c>
      <c r="Q563" t="s">
        <v>718</v>
      </c>
      <c r="R563" t="s">
        <v>32</v>
      </c>
      <c r="S563" t="s">
        <v>407</v>
      </c>
      <c r="U563" t="str">
        <f t="shared" si="286"/>
        <v/>
      </c>
      <c r="V563" s="13"/>
    </row>
    <row r="564" spans="1:22" ht="13.2" customHeight="1" x14ac:dyDescent="0.3">
      <c r="A564" s="28"/>
      <c r="B564" s="28"/>
      <c r="C564" s="28"/>
      <c r="D564" s="28"/>
      <c r="E564" s="28"/>
      <c r="F564" s="28"/>
      <c r="G564" s="37"/>
      <c r="H564" s="28"/>
      <c r="I564" s="28"/>
      <c r="J564" s="28"/>
      <c r="K564" s="28"/>
      <c r="L564" s="28"/>
      <c r="M564" s="28"/>
      <c r="N564" s="28"/>
      <c r="O564" s="29"/>
      <c r="P564" t="str">
        <f t="shared" si="302"/>
        <v/>
      </c>
      <c r="Q564" t="s">
        <v>719</v>
      </c>
      <c r="R564" t="s">
        <v>25</v>
      </c>
      <c r="S564" t="s">
        <v>407</v>
      </c>
      <c r="U564" t="str">
        <f t="shared" si="283"/>
        <v/>
      </c>
      <c r="V564" s="13"/>
    </row>
    <row r="565" spans="1:22" ht="13.2" customHeight="1" x14ac:dyDescent="0.3">
      <c r="A565" s="28"/>
      <c r="B565" s="28"/>
      <c r="C565" s="28"/>
      <c r="D565" s="28"/>
      <c r="E565" s="28"/>
      <c r="F565" s="28"/>
      <c r="G565" s="37"/>
      <c r="H565" s="28"/>
      <c r="I565" s="28"/>
      <c r="J565" s="28"/>
      <c r="K565" s="28"/>
      <c r="L565" s="28"/>
      <c r="M565" s="28"/>
      <c r="N565" s="28"/>
      <c r="O565" s="29"/>
      <c r="P565" t="str">
        <f t="shared" si="302"/>
        <v/>
      </c>
      <c r="Q565" t="s">
        <v>719</v>
      </c>
      <c r="R565" t="s">
        <v>32</v>
      </c>
      <c r="S565" t="s">
        <v>407</v>
      </c>
      <c r="U565" t="str">
        <f t="shared" si="286"/>
        <v/>
      </c>
      <c r="V565" s="13"/>
    </row>
    <row r="566" spans="1:22" ht="13.2" customHeight="1" x14ac:dyDescent="0.3">
      <c r="A566" s="28"/>
      <c r="B566" s="28"/>
      <c r="C566" s="28"/>
      <c r="D566" s="28"/>
      <c r="E566" s="28"/>
      <c r="F566" s="28"/>
      <c r="G566" s="37"/>
      <c r="H566" s="28"/>
      <c r="I566" s="28"/>
      <c r="J566" s="28"/>
      <c r="K566" s="28"/>
      <c r="L566" s="28"/>
      <c r="M566" s="28"/>
      <c r="N566" s="28"/>
      <c r="O566" s="29"/>
      <c r="P566" t="str">
        <f>IF(D$139="","",D$139)</f>
        <v/>
      </c>
      <c r="Q566" t="s">
        <v>720</v>
      </c>
      <c r="R566" t="s">
        <v>25</v>
      </c>
      <c r="S566" t="s">
        <v>410</v>
      </c>
      <c r="U566" t="str">
        <f t="shared" si="283"/>
        <v/>
      </c>
      <c r="V566" s="13" t="str">
        <f t="shared" ref="V566" si="303">IF(OR($N$15="Int.",ISBLANK($N$15)),"",IF(AND(U567="NO*",U569="NO*"),"Case 0",IF(U566="VALID",IF(U568="VALID",IF(U567="YES",IF(U569="YES","Case 1","Case 2"),IF(U569="YES","Case 3","Case 4")),IF(U567="YES",IF(U569="YES","Case 5","Case 6"),IF(U569="YES","Case 7","Case 8"))),IF(U568="VALID",IF(U567="YES",IF(U569="YES","Case 9","Case 10"),IF(U569="YES","Case 11","Case 12")),IF(U567="YES",IF(U569="YES","Case 13","Case 14"),IF(U569="YES","Case 15","Case 16"))))))</f>
        <v/>
      </c>
    </row>
    <row r="567" spans="1:22" ht="13.2" customHeight="1" x14ac:dyDescent="0.3">
      <c r="A567" s="28"/>
      <c r="B567" s="28"/>
      <c r="C567" s="28"/>
      <c r="D567" s="28"/>
      <c r="E567" s="28"/>
      <c r="F567" s="28"/>
      <c r="G567" s="37"/>
      <c r="H567" s="28"/>
      <c r="I567" s="28"/>
      <c r="J567" s="28"/>
      <c r="K567" s="28"/>
      <c r="L567" s="28"/>
      <c r="M567" s="28"/>
      <c r="N567" s="28"/>
      <c r="O567" s="29"/>
      <c r="P567" t="str">
        <f t="shared" ref="P567:P569" si="304">IF(D$139="","",D$139)</f>
        <v/>
      </c>
      <c r="Q567" t="s">
        <v>720</v>
      </c>
      <c r="R567" t="s">
        <v>32</v>
      </c>
      <c r="S567" t="s">
        <v>410</v>
      </c>
      <c r="U567" t="str">
        <f t="shared" si="286"/>
        <v/>
      </c>
      <c r="V567" s="13"/>
    </row>
    <row r="568" spans="1:22" ht="13.2" customHeight="1" x14ac:dyDescent="0.3">
      <c r="A568" s="28"/>
      <c r="B568" s="28"/>
      <c r="C568" s="28"/>
      <c r="D568" s="28"/>
      <c r="E568" s="28"/>
      <c r="F568" s="28"/>
      <c r="G568" s="37"/>
      <c r="H568" s="28"/>
      <c r="I568" s="28"/>
      <c r="J568" s="28"/>
      <c r="K568" s="28"/>
      <c r="L568" s="28"/>
      <c r="M568" s="28"/>
      <c r="N568" s="28"/>
      <c r="O568" s="29"/>
      <c r="P568" t="str">
        <f t="shared" si="304"/>
        <v/>
      </c>
      <c r="Q568" t="s">
        <v>721</v>
      </c>
      <c r="R568" t="s">
        <v>25</v>
      </c>
      <c r="S568" t="s">
        <v>410</v>
      </c>
      <c r="U568" t="str">
        <f t="shared" si="283"/>
        <v/>
      </c>
      <c r="V568" s="13"/>
    </row>
    <row r="569" spans="1:22" ht="13.2" customHeight="1" x14ac:dyDescent="0.3">
      <c r="A569" s="28"/>
      <c r="B569" s="28"/>
      <c r="C569" s="28"/>
      <c r="D569" s="28"/>
      <c r="E569" s="28"/>
      <c r="F569" s="28"/>
      <c r="G569" s="37"/>
      <c r="H569" s="28"/>
      <c r="I569" s="28"/>
      <c r="J569" s="28"/>
      <c r="K569" s="28"/>
      <c r="L569" s="28"/>
      <c r="M569" s="28"/>
      <c r="N569" s="28"/>
      <c r="O569" s="29"/>
      <c r="P569" t="str">
        <f t="shared" si="304"/>
        <v/>
      </c>
      <c r="Q569" t="s">
        <v>721</v>
      </c>
      <c r="R569" t="s">
        <v>32</v>
      </c>
      <c r="S569" t="s">
        <v>410</v>
      </c>
      <c r="U569" t="str">
        <f t="shared" si="286"/>
        <v/>
      </c>
      <c r="V569" s="13"/>
    </row>
    <row r="570" spans="1:22" ht="13.2" customHeight="1" x14ac:dyDescent="0.3">
      <c r="A570" s="28"/>
      <c r="B570" s="28"/>
      <c r="C570" s="28"/>
      <c r="D570" s="28"/>
      <c r="E570" s="28"/>
      <c r="F570" s="28"/>
      <c r="G570" s="37"/>
      <c r="H570" s="28"/>
      <c r="I570" s="28"/>
      <c r="J570" s="28"/>
      <c r="K570" s="28"/>
      <c r="L570" s="28"/>
      <c r="M570" s="28"/>
      <c r="N570" s="28"/>
      <c r="O570" s="29"/>
      <c r="P570" t="str">
        <f>IF(D$140="","",D$140)</f>
        <v/>
      </c>
      <c r="Q570" t="s">
        <v>722</v>
      </c>
      <c r="R570" t="s">
        <v>25</v>
      </c>
      <c r="S570" t="s">
        <v>412</v>
      </c>
      <c r="U570" t="str">
        <f t="shared" si="283"/>
        <v/>
      </c>
      <c r="V570" s="13" t="str">
        <f t="shared" ref="V570" si="305">IF(OR($N$15="Int.",ISBLANK($N$15)),"",IF(AND(U571="NO*",U573="NO*"),"Case 0",IF(U570="VALID",IF(U572="VALID",IF(U571="YES",IF(U573="YES","Case 1","Case 2"),IF(U573="YES","Case 3","Case 4")),IF(U571="YES",IF(U573="YES","Case 5","Case 6"),IF(U573="YES","Case 7","Case 8"))),IF(U572="VALID",IF(U571="YES",IF(U573="YES","Case 9","Case 10"),IF(U573="YES","Case 11","Case 12")),IF(U571="YES",IF(U573="YES","Case 13","Case 14"),IF(U573="YES","Case 15","Case 16"))))))</f>
        <v/>
      </c>
    </row>
    <row r="571" spans="1:22" ht="13.2" customHeight="1" x14ac:dyDescent="0.3">
      <c r="A571" s="28"/>
      <c r="B571" s="28"/>
      <c r="C571" s="28"/>
      <c r="D571" s="28"/>
      <c r="E571" s="28"/>
      <c r="F571" s="28"/>
      <c r="G571" s="37"/>
      <c r="H571" s="28"/>
      <c r="I571" s="28"/>
      <c r="J571" s="28"/>
      <c r="K571" s="28"/>
      <c r="L571" s="28"/>
      <c r="M571" s="28"/>
      <c r="N571" s="28"/>
      <c r="O571" s="29"/>
      <c r="P571" t="str">
        <f t="shared" ref="P571:P573" si="306">IF(D$140="","",D$140)</f>
        <v/>
      </c>
      <c r="Q571" t="s">
        <v>722</v>
      </c>
      <c r="R571" t="s">
        <v>32</v>
      </c>
      <c r="S571" t="s">
        <v>412</v>
      </c>
      <c r="U571" t="str">
        <f t="shared" si="286"/>
        <v/>
      </c>
      <c r="V571" s="13"/>
    </row>
    <row r="572" spans="1:22" ht="13.2" customHeight="1" x14ac:dyDescent="0.3">
      <c r="A572" s="28"/>
      <c r="B572" s="28"/>
      <c r="C572" s="28"/>
      <c r="D572" s="28"/>
      <c r="E572" s="28"/>
      <c r="F572" s="28"/>
      <c r="G572" s="37"/>
      <c r="H572" s="28"/>
      <c r="I572" s="28"/>
      <c r="J572" s="28"/>
      <c r="K572" s="28"/>
      <c r="L572" s="28"/>
      <c r="M572" s="28"/>
      <c r="N572" s="28"/>
      <c r="O572" s="29"/>
      <c r="P572" t="str">
        <f t="shared" si="306"/>
        <v/>
      </c>
      <c r="Q572" t="s">
        <v>723</v>
      </c>
      <c r="R572" t="s">
        <v>25</v>
      </c>
      <c r="S572" t="s">
        <v>412</v>
      </c>
      <c r="U572" t="str">
        <f t="shared" si="283"/>
        <v/>
      </c>
      <c r="V572" s="13"/>
    </row>
    <row r="573" spans="1:22" ht="13.2" customHeight="1" x14ac:dyDescent="0.3">
      <c r="A573" s="28"/>
      <c r="B573" s="28"/>
      <c r="C573" s="28"/>
      <c r="D573" s="28"/>
      <c r="E573" s="28"/>
      <c r="F573" s="28"/>
      <c r="G573" s="37"/>
      <c r="H573" s="28"/>
      <c r="I573" s="28"/>
      <c r="J573" s="28"/>
      <c r="K573" s="28"/>
      <c r="L573" s="28"/>
      <c r="M573" s="28"/>
      <c r="N573" s="28"/>
      <c r="O573" s="29"/>
      <c r="P573" t="str">
        <f t="shared" si="306"/>
        <v/>
      </c>
      <c r="Q573" t="s">
        <v>723</v>
      </c>
      <c r="R573" t="s">
        <v>32</v>
      </c>
      <c r="S573" t="s">
        <v>412</v>
      </c>
      <c r="U573" t="str">
        <f t="shared" si="286"/>
        <v/>
      </c>
      <c r="V573" s="13"/>
    </row>
    <row r="574" spans="1:22" ht="13.2" customHeight="1" x14ac:dyDescent="0.3">
      <c r="A574" s="28"/>
      <c r="B574" s="28"/>
      <c r="C574" s="28"/>
      <c r="D574" s="28"/>
      <c r="E574" s="28"/>
      <c r="F574" s="28"/>
      <c r="G574" s="37"/>
      <c r="H574" s="28"/>
      <c r="I574" s="28"/>
      <c r="J574" s="28"/>
      <c r="K574" s="28"/>
      <c r="L574" s="28"/>
      <c r="M574" s="28"/>
      <c r="N574" s="28"/>
      <c r="O574" s="29"/>
      <c r="P574" t="str">
        <f>IF(D$141="","",D$141)</f>
        <v/>
      </c>
      <c r="Q574" t="s">
        <v>724</v>
      </c>
      <c r="R574" t="s">
        <v>25</v>
      </c>
      <c r="S574" t="s">
        <v>415</v>
      </c>
      <c r="U574" t="str">
        <f t="shared" si="283"/>
        <v/>
      </c>
      <c r="V574" s="13" t="str">
        <f t="shared" ref="V574" si="307">IF(OR($N$15="Int.",ISBLANK($N$15)),"",IF(AND(U575="NO*",U577="NO*"),"Case 0",IF(U574="VALID",IF(U576="VALID",IF(U575="YES",IF(U577="YES","Case 1","Case 2"),IF(U577="YES","Case 3","Case 4")),IF(U575="YES",IF(U577="YES","Case 5","Case 6"),IF(U577="YES","Case 7","Case 8"))),IF(U576="VALID",IF(U575="YES",IF(U577="YES","Case 9","Case 10"),IF(U577="YES","Case 11","Case 12")),IF(U575="YES",IF(U577="YES","Case 13","Case 14"),IF(U577="YES","Case 15","Case 16"))))))</f>
        <v/>
      </c>
    </row>
    <row r="575" spans="1:22" ht="13.2" customHeight="1" x14ac:dyDescent="0.3">
      <c r="A575" s="28"/>
      <c r="B575" s="28"/>
      <c r="C575" s="28"/>
      <c r="D575" s="28"/>
      <c r="E575" s="28"/>
      <c r="F575" s="28"/>
      <c r="G575" s="37"/>
      <c r="H575" s="28"/>
      <c r="I575" s="28"/>
      <c r="J575" s="28"/>
      <c r="K575" s="28"/>
      <c r="L575" s="28"/>
      <c r="M575" s="28"/>
      <c r="N575" s="28"/>
      <c r="O575" s="29"/>
      <c r="P575" t="str">
        <f t="shared" ref="P575:P577" si="308">IF(D$141="","",D$141)</f>
        <v/>
      </c>
      <c r="Q575" t="s">
        <v>724</v>
      </c>
      <c r="R575" t="s">
        <v>32</v>
      </c>
      <c r="S575" t="s">
        <v>415</v>
      </c>
      <c r="U575" t="str">
        <f t="shared" si="286"/>
        <v/>
      </c>
      <c r="V575" s="13"/>
    </row>
    <row r="576" spans="1:22" ht="13.2" customHeight="1" x14ac:dyDescent="0.3">
      <c r="A576" s="28"/>
      <c r="B576" s="28"/>
      <c r="C576" s="28"/>
      <c r="D576" s="28"/>
      <c r="E576" s="28"/>
      <c r="F576" s="28"/>
      <c r="G576" s="37"/>
      <c r="H576" s="28"/>
      <c r="I576" s="28"/>
      <c r="J576" s="28"/>
      <c r="K576" s="28"/>
      <c r="L576" s="28"/>
      <c r="M576" s="28"/>
      <c r="N576" s="28"/>
      <c r="O576" s="29"/>
      <c r="P576" t="str">
        <f t="shared" si="308"/>
        <v/>
      </c>
      <c r="Q576" t="s">
        <v>725</v>
      </c>
      <c r="R576" t="s">
        <v>25</v>
      </c>
      <c r="S576" t="s">
        <v>415</v>
      </c>
      <c r="U576" t="str">
        <f t="shared" si="283"/>
        <v/>
      </c>
      <c r="V576" s="13"/>
    </row>
    <row r="577" spans="1:22" ht="13.2" customHeight="1" x14ac:dyDescent="0.3">
      <c r="A577" s="28"/>
      <c r="B577" s="28"/>
      <c r="C577" s="28"/>
      <c r="D577" s="28"/>
      <c r="E577" s="28"/>
      <c r="F577" s="28"/>
      <c r="G577" s="37"/>
      <c r="H577" s="28"/>
      <c r="I577" s="28"/>
      <c r="J577" s="28"/>
      <c r="K577" s="28"/>
      <c r="L577" s="28"/>
      <c r="M577" s="28"/>
      <c r="N577" s="28"/>
      <c r="O577" s="29"/>
      <c r="P577" t="str">
        <f t="shared" si="308"/>
        <v/>
      </c>
      <c r="Q577" t="s">
        <v>725</v>
      </c>
      <c r="R577" t="s">
        <v>32</v>
      </c>
      <c r="S577" t="s">
        <v>415</v>
      </c>
      <c r="U577" t="str">
        <f t="shared" si="286"/>
        <v/>
      </c>
      <c r="V577" s="13"/>
    </row>
    <row r="578" spans="1:22" ht="13.2" customHeight="1" x14ac:dyDescent="0.3">
      <c r="A578" s="28"/>
      <c r="B578" s="28"/>
      <c r="C578" s="28"/>
      <c r="D578" s="28"/>
      <c r="E578" s="28"/>
      <c r="F578" s="28"/>
      <c r="G578" s="37"/>
      <c r="H578" s="28"/>
      <c r="I578" s="28"/>
      <c r="J578" s="28"/>
      <c r="K578" s="28"/>
      <c r="L578" s="28"/>
      <c r="M578" s="28"/>
      <c r="N578" s="28"/>
      <c r="O578" s="29"/>
      <c r="P578" t="str">
        <f>IF(D$142="","",D$142)</f>
        <v/>
      </c>
      <c r="Q578" t="s">
        <v>726</v>
      </c>
      <c r="R578" t="s">
        <v>25</v>
      </c>
      <c r="S578" t="s">
        <v>417</v>
      </c>
      <c r="U578" t="str">
        <f t="shared" si="283"/>
        <v/>
      </c>
      <c r="V578" s="13" t="str">
        <f t="shared" ref="V578" si="309">IF(OR($N$15="Int.",ISBLANK($N$15)),"",IF(AND(U579="NO*",U581="NO*"),"Case 0",IF(U578="VALID",IF(U580="VALID",IF(U579="YES",IF(U581="YES","Case 1","Case 2"),IF(U581="YES","Case 3","Case 4")),IF(U579="YES",IF(U581="YES","Case 5","Case 6"),IF(U581="YES","Case 7","Case 8"))),IF(U580="VALID",IF(U579="YES",IF(U581="YES","Case 9","Case 10"),IF(U581="YES","Case 11","Case 12")),IF(U579="YES",IF(U581="YES","Case 13","Case 14"),IF(U581="YES","Case 15","Case 16"))))))</f>
        <v/>
      </c>
    </row>
    <row r="579" spans="1:22" ht="13.2" customHeight="1" x14ac:dyDescent="0.3">
      <c r="A579" s="28"/>
      <c r="B579" s="28"/>
      <c r="C579" s="28"/>
      <c r="D579" s="28"/>
      <c r="E579" s="28"/>
      <c r="F579" s="28"/>
      <c r="G579" s="37"/>
      <c r="H579" s="28"/>
      <c r="I579" s="28"/>
      <c r="J579" s="28"/>
      <c r="K579" s="28"/>
      <c r="L579" s="28"/>
      <c r="M579" s="28"/>
      <c r="N579" s="28"/>
      <c r="O579" s="29"/>
      <c r="P579" t="str">
        <f t="shared" ref="P579:P581" si="310">IF(D$142="","",D$142)</f>
        <v/>
      </c>
      <c r="Q579" t="s">
        <v>726</v>
      </c>
      <c r="R579" t="s">
        <v>32</v>
      </c>
      <c r="S579" t="s">
        <v>417</v>
      </c>
      <c r="U579" t="str">
        <f t="shared" si="286"/>
        <v/>
      </c>
      <c r="V579" s="13"/>
    </row>
    <row r="580" spans="1:22" ht="13.2" customHeight="1" x14ac:dyDescent="0.3">
      <c r="A580" s="28"/>
      <c r="B580" s="28"/>
      <c r="C580" s="28"/>
      <c r="D580" s="28"/>
      <c r="E580" s="28"/>
      <c r="F580" s="28"/>
      <c r="G580" s="37"/>
      <c r="H580" s="28"/>
      <c r="I580" s="28"/>
      <c r="J580" s="28"/>
      <c r="K580" s="28"/>
      <c r="L580" s="28"/>
      <c r="M580" s="28"/>
      <c r="N580" s="28"/>
      <c r="O580" s="29"/>
      <c r="P580" t="str">
        <f t="shared" si="310"/>
        <v/>
      </c>
      <c r="Q580" t="s">
        <v>727</v>
      </c>
      <c r="R580" t="s">
        <v>25</v>
      </c>
      <c r="S580" t="s">
        <v>417</v>
      </c>
      <c r="U580" t="str">
        <f t="shared" si="283"/>
        <v/>
      </c>
      <c r="V580" s="13"/>
    </row>
    <row r="581" spans="1:22" ht="13.2" customHeight="1" x14ac:dyDescent="0.3">
      <c r="A581" s="28"/>
      <c r="B581" s="28"/>
      <c r="C581" s="28"/>
      <c r="D581" s="28"/>
      <c r="E581" s="28"/>
      <c r="F581" s="28"/>
      <c r="G581" s="37"/>
      <c r="H581" s="28"/>
      <c r="I581" s="28"/>
      <c r="J581" s="28"/>
      <c r="K581" s="28"/>
      <c r="L581" s="28"/>
      <c r="M581" s="28"/>
      <c r="N581" s="28"/>
      <c r="O581" s="29"/>
      <c r="P581" t="str">
        <f t="shared" si="310"/>
        <v/>
      </c>
      <c r="Q581" t="s">
        <v>727</v>
      </c>
      <c r="R581" t="s">
        <v>32</v>
      </c>
      <c r="S581" t="s">
        <v>417</v>
      </c>
      <c r="U581" t="str">
        <f t="shared" si="286"/>
        <v/>
      </c>
      <c r="V581" s="13"/>
    </row>
    <row r="582" spans="1:22" ht="13.2" customHeight="1" x14ac:dyDescent="0.3">
      <c r="A582" s="28"/>
      <c r="B582" s="28"/>
      <c r="C582" s="28"/>
      <c r="D582" s="28"/>
      <c r="E582" s="28"/>
      <c r="F582" s="28"/>
      <c r="G582" s="37"/>
      <c r="H582" s="28"/>
      <c r="I582" s="28"/>
      <c r="J582" s="28"/>
      <c r="K582" s="28"/>
      <c r="L582" s="28"/>
      <c r="M582" s="28"/>
      <c r="N582" s="28"/>
      <c r="O582" s="29"/>
      <c r="P582" t="str">
        <f>IF(D$143="","",D$143)</f>
        <v/>
      </c>
      <c r="Q582" t="s">
        <v>728</v>
      </c>
      <c r="R582" t="s">
        <v>25</v>
      </c>
      <c r="S582" t="s">
        <v>420</v>
      </c>
      <c r="U582" t="str">
        <f t="shared" si="283"/>
        <v/>
      </c>
      <c r="V582" s="13" t="str">
        <f t="shared" ref="V582" si="311">IF(OR($N$15="Int.",ISBLANK($N$15)),"",IF(AND(U583="NO*",U585="NO*"),"Case 0",IF(U582="VALID",IF(U584="VALID",IF(U583="YES",IF(U585="YES","Case 1","Case 2"),IF(U585="YES","Case 3","Case 4")),IF(U583="YES",IF(U585="YES","Case 5","Case 6"),IF(U585="YES","Case 7","Case 8"))),IF(U584="VALID",IF(U583="YES",IF(U585="YES","Case 9","Case 10"),IF(U585="YES","Case 11","Case 12")),IF(U583="YES",IF(U585="YES","Case 13","Case 14"),IF(U585="YES","Case 15","Case 16"))))))</f>
        <v/>
      </c>
    </row>
    <row r="583" spans="1:22" ht="13.2" customHeight="1" x14ac:dyDescent="0.3">
      <c r="A583" s="28"/>
      <c r="B583" s="28"/>
      <c r="C583" s="28"/>
      <c r="D583" s="28"/>
      <c r="E583" s="28"/>
      <c r="F583" s="28"/>
      <c r="G583" s="37"/>
      <c r="H583" s="28"/>
      <c r="I583" s="28"/>
      <c r="J583" s="28"/>
      <c r="K583" s="28"/>
      <c r="L583" s="28"/>
      <c r="M583" s="28"/>
      <c r="N583" s="28"/>
      <c r="O583" s="29"/>
      <c r="P583" t="str">
        <f t="shared" ref="P583:P585" si="312">IF(D$143="","",D$143)</f>
        <v/>
      </c>
      <c r="Q583" t="s">
        <v>728</v>
      </c>
      <c r="R583" t="s">
        <v>32</v>
      </c>
      <c r="S583" t="s">
        <v>420</v>
      </c>
      <c r="U583" t="str">
        <f t="shared" si="286"/>
        <v/>
      </c>
      <c r="V583" s="13"/>
    </row>
    <row r="584" spans="1:22" ht="13.2" customHeight="1" x14ac:dyDescent="0.3">
      <c r="A584" s="28"/>
      <c r="B584" s="28"/>
      <c r="C584" s="28"/>
      <c r="D584" s="28"/>
      <c r="E584" s="28"/>
      <c r="F584" s="28"/>
      <c r="G584" s="37"/>
      <c r="H584" s="28"/>
      <c r="I584" s="28"/>
      <c r="J584" s="28"/>
      <c r="K584" s="28"/>
      <c r="L584" s="28"/>
      <c r="M584" s="28"/>
      <c r="N584" s="28"/>
      <c r="O584" s="29"/>
      <c r="P584" t="str">
        <f t="shared" si="312"/>
        <v/>
      </c>
      <c r="Q584" t="s">
        <v>729</v>
      </c>
      <c r="R584" t="s">
        <v>25</v>
      </c>
      <c r="S584" t="s">
        <v>420</v>
      </c>
      <c r="U584" t="str">
        <f t="shared" si="283"/>
        <v/>
      </c>
      <c r="V584" s="13"/>
    </row>
    <row r="585" spans="1:22" ht="13.2" customHeight="1" x14ac:dyDescent="0.3">
      <c r="A585" s="28"/>
      <c r="B585" s="28"/>
      <c r="C585" s="28"/>
      <c r="D585" s="28"/>
      <c r="E585" s="28"/>
      <c r="F585" s="28"/>
      <c r="G585" s="37"/>
      <c r="H585" s="28"/>
      <c r="I585" s="28"/>
      <c r="J585" s="28"/>
      <c r="K585" s="28"/>
      <c r="L585" s="28"/>
      <c r="M585" s="28"/>
      <c r="N585" s="28"/>
      <c r="O585" s="29"/>
      <c r="P585" t="str">
        <f t="shared" si="312"/>
        <v/>
      </c>
      <c r="Q585" t="s">
        <v>729</v>
      </c>
      <c r="R585" t="s">
        <v>32</v>
      </c>
      <c r="S585" t="s">
        <v>420</v>
      </c>
      <c r="U585" t="str">
        <f t="shared" si="286"/>
        <v/>
      </c>
      <c r="V585" s="13"/>
    </row>
    <row r="586" spans="1:22" ht="13.2" customHeight="1" x14ac:dyDescent="0.3">
      <c r="A586" s="28"/>
      <c r="B586" s="28"/>
      <c r="C586" s="28"/>
      <c r="D586" s="28"/>
      <c r="E586" s="28"/>
      <c r="F586" s="28"/>
      <c r="G586" s="37"/>
      <c r="H586" s="28"/>
      <c r="I586" s="28"/>
      <c r="J586" s="28"/>
      <c r="K586" s="28"/>
      <c r="L586" s="28"/>
      <c r="M586" s="28"/>
      <c r="N586" s="28"/>
      <c r="O586" s="29"/>
      <c r="P586" t="str">
        <f>IF(D$144="","",D$144)</f>
        <v/>
      </c>
      <c r="Q586" t="s">
        <v>730</v>
      </c>
      <c r="R586" t="s">
        <v>25</v>
      </c>
      <c r="S586" t="s">
        <v>422</v>
      </c>
      <c r="U586" t="str">
        <f t="shared" si="283"/>
        <v/>
      </c>
      <c r="V586" s="13" t="str">
        <f t="shared" ref="V586" si="313">IF(OR($N$15="Int.",ISBLANK($N$15)),"",IF(AND(U587="NO*",U589="NO*"),"Case 0",IF(U586="VALID",IF(U588="VALID",IF(U587="YES",IF(U589="YES","Case 1","Case 2"),IF(U589="YES","Case 3","Case 4")),IF(U587="YES",IF(U589="YES","Case 5","Case 6"),IF(U589="YES","Case 7","Case 8"))),IF(U588="VALID",IF(U587="YES",IF(U589="YES","Case 9","Case 10"),IF(U589="YES","Case 11","Case 12")),IF(U587="YES",IF(U589="YES","Case 13","Case 14"),IF(U589="YES","Case 15","Case 16"))))))</f>
        <v/>
      </c>
    </row>
    <row r="587" spans="1:22" ht="13.2" customHeight="1" x14ac:dyDescent="0.3">
      <c r="A587" s="28"/>
      <c r="B587" s="28"/>
      <c r="C587" s="28"/>
      <c r="D587" s="28"/>
      <c r="E587" s="28"/>
      <c r="F587" s="28"/>
      <c r="G587" s="37"/>
      <c r="H587" s="28"/>
      <c r="I587" s="28"/>
      <c r="J587" s="28"/>
      <c r="K587" s="28"/>
      <c r="L587" s="28"/>
      <c r="M587" s="28"/>
      <c r="N587" s="28"/>
      <c r="O587" s="29"/>
      <c r="P587" t="str">
        <f t="shared" ref="P587:P589" si="314">IF(D$144="","",D$144)</f>
        <v/>
      </c>
      <c r="Q587" t="s">
        <v>730</v>
      </c>
      <c r="R587" t="s">
        <v>32</v>
      </c>
      <c r="S587" t="s">
        <v>422</v>
      </c>
      <c r="U587" t="str">
        <f t="shared" si="286"/>
        <v/>
      </c>
      <c r="V587" s="13"/>
    </row>
    <row r="588" spans="1:22" ht="13.2" customHeight="1" x14ac:dyDescent="0.3">
      <c r="A588" s="28"/>
      <c r="B588" s="28"/>
      <c r="C588" s="28"/>
      <c r="D588" s="28"/>
      <c r="E588" s="28"/>
      <c r="F588" s="28"/>
      <c r="G588" s="37"/>
      <c r="H588" s="28"/>
      <c r="I588" s="28"/>
      <c r="J588" s="28"/>
      <c r="K588" s="28"/>
      <c r="L588" s="28"/>
      <c r="M588" s="28"/>
      <c r="N588" s="28"/>
      <c r="O588" s="29"/>
      <c r="P588" t="str">
        <f t="shared" si="314"/>
        <v/>
      </c>
      <c r="Q588" t="s">
        <v>731</v>
      </c>
      <c r="R588" t="s">
        <v>25</v>
      </c>
      <c r="S588" t="s">
        <v>422</v>
      </c>
      <c r="U588" t="str">
        <f t="shared" si="283"/>
        <v/>
      </c>
      <c r="V588" s="13"/>
    </row>
    <row r="589" spans="1:22" ht="13.2" customHeight="1" x14ac:dyDescent="0.3">
      <c r="A589" s="28"/>
      <c r="B589" s="28"/>
      <c r="C589" s="28"/>
      <c r="D589" s="28"/>
      <c r="E589" s="28"/>
      <c r="F589" s="28"/>
      <c r="G589" s="37"/>
      <c r="H589" s="28"/>
      <c r="I589" s="28"/>
      <c r="J589" s="28"/>
      <c r="K589" s="28"/>
      <c r="L589" s="28"/>
      <c r="M589" s="28"/>
      <c r="N589" s="28"/>
      <c r="O589" s="29"/>
      <c r="P589" t="str">
        <f t="shared" si="314"/>
        <v/>
      </c>
      <c r="Q589" t="s">
        <v>731</v>
      </c>
      <c r="R589" t="s">
        <v>32</v>
      </c>
      <c r="S589" t="s">
        <v>422</v>
      </c>
      <c r="U589" t="str">
        <f t="shared" si="286"/>
        <v/>
      </c>
      <c r="V589" s="13"/>
    </row>
    <row r="590" spans="1:22" ht="13.2" customHeight="1" x14ac:dyDescent="0.3">
      <c r="A590" s="28"/>
      <c r="B590" s="28"/>
      <c r="C590" s="28"/>
      <c r="D590" s="28"/>
      <c r="E590" s="28"/>
      <c r="F590" s="28"/>
      <c r="G590" s="37"/>
      <c r="H590" s="28"/>
      <c r="I590" s="28"/>
      <c r="J590" s="28"/>
      <c r="K590" s="28"/>
      <c r="L590" s="28"/>
      <c r="M590" s="28"/>
      <c r="N590" s="28"/>
      <c r="O590" s="29"/>
      <c r="P590" t="str">
        <f>IF(D$145="","",D$145)</f>
        <v/>
      </c>
      <c r="Q590" t="s">
        <v>732</v>
      </c>
      <c r="R590" t="s">
        <v>25</v>
      </c>
      <c r="S590" t="s">
        <v>425</v>
      </c>
      <c r="U590" t="str">
        <f t="shared" si="283"/>
        <v/>
      </c>
      <c r="V590" s="13" t="str">
        <f t="shared" ref="V590" si="315">IF(OR($N$15="Int.",ISBLANK($N$15)),"",IF(AND(U591="NO*",U593="NO*"),"Case 0",IF(U590="VALID",IF(U592="VALID",IF(U591="YES",IF(U593="YES","Case 1","Case 2"),IF(U593="YES","Case 3","Case 4")),IF(U591="YES",IF(U593="YES","Case 5","Case 6"),IF(U593="YES","Case 7","Case 8"))),IF(U592="VALID",IF(U591="YES",IF(U593="YES","Case 9","Case 10"),IF(U593="YES","Case 11","Case 12")),IF(U591="YES",IF(U593="YES","Case 13","Case 14"),IF(U593="YES","Case 15","Case 16"))))))</f>
        <v/>
      </c>
    </row>
    <row r="591" spans="1:22" ht="13.2" customHeight="1" x14ac:dyDescent="0.3">
      <c r="A591" s="28"/>
      <c r="B591" s="28"/>
      <c r="C591" s="28"/>
      <c r="D591" s="28"/>
      <c r="E591" s="28"/>
      <c r="F591" s="28"/>
      <c r="G591" s="37"/>
      <c r="H591" s="28"/>
      <c r="I591" s="28"/>
      <c r="J591" s="28"/>
      <c r="K591" s="28"/>
      <c r="L591" s="28"/>
      <c r="M591" s="28"/>
      <c r="N591" s="28"/>
      <c r="O591" s="29"/>
      <c r="P591" t="str">
        <f t="shared" ref="P591:P592" si="316">IF(D$145="","",D$145)</f>
        <v/>
      </c>
      <c r="Q591" t="s">
        <v>732</v>
      </c>
      <c r="R591" t="s">
        <v>32</v>
      </c>
      <c r="S591" t="s">
        <v>425</v>
      </c>
      <c r="U591" t="str">
        <f t="shared" si="286"/>
        <v/>
      </c>
      <c r="V591" s="13"/>
    </row>
    <row r="592" spans="1:22" ht="13.2" customHeight="1" x14ac:dyDescent="0.3">
      <c r="A592" s="28"/>
      <c r="B592" s="28"/>
      <c r="C592" s="28"/>
      <c r="D592" s="28"/>
      <c r="E592" s="28"/>
      <c r="F592" s="28"/>
      <c r="G592" s="37"/>
      <c r="H592" s="28"/>
      <c r="I592" s="28"/>
      <c r="J592" s="28"/>
      <c r="K592" s="28"/>
      <c r="L592" s="28"/>
      <c r="M592" s="28"/>
      <c r="N592" s="28"/>
      <c r="O592" s="29"/>
      <c r="P592" t="str">
        <f t="shared" si="316"/>
        <v/>
      </c>
      <c r="Q592" t="s">
        <v>733</v>
      </c>
      <c r="R592" t="s">
        <v>25</v>
      </c>
      <c r="S592" t="s">
        <v>425</v>
      </c>
      <c r="U592" t="str">
        <f t="shared" si="283"/>
        <v/>
      </c>
      <c r="V592" s="13"/>
    </row>
    <row r="593" spans="1:22" ht="13.2" customHeight="1" x14ac:dyDescent="0.3">
      <c r="A593" s="28"/>
      <c r="B593" s="28"/>
      <c r="C593" s="28"/>
      <c r="D593" s="28"/>
      <c r="E593" s="28"/>
      <c r="F593" s="28"/>
      <c r="G593" s="37"/>
      <c r="H593" s="28"/>
      <c r="I593" s="28"/>
      <c r="J593" s="28"/>
      <c r="K593" s="28"/>
      <c r="L593" s="28"/>
      <c r="M593" s="28"/>
      <c r="N593" s="28"/>
      <c r="O593" s="29"/>
      <c r="P593" s="21" t="str">
        <f>IF(D$145="","",D$145)</f>
        <v/>
      </c>
      <c r="Q593" s="21" t="s">
        <v>733</v>
      </c>
      <c r="R593" s="21" t="s">
        <v>32</v>
      </c>
      <c r="S593" s="21" t="s">
        <v>425</v>
      </c>
      <c r="T593" s="21"/>
      <c r="U593" s="21" t="str">
        <f t="shared" si="286"/>
        <v/>
      </c>
      <c r="V593" s="13"/>
    </row>
    <row r="594" spans="1:22" ht="13.2" customHeight="1" x14ac:dyDescent="0.3">
      <c r="A594" s="28"/>
      <c r="B594" s="28"/>
      <c r="C594" s="28"/>
      <c r="D594" s="28"/>
      <c r="E594" s="28"/>
      <c r="F594" s="28"/>
      <c r="G594" s="37"/>
      <c r="H594" s="28"/>
      <c r="I594" s="28"/>
      <c r="J594" s="28"/>
      <c r="K594" s="28"/>
      <c r="L594" s="28"/>
      <c r="M594" s="28"/>
      <c r="N594" s="28"/>
      <c r="O594" s="29"/>
      <c r="P594" t="str">
        <f>IF(D$146="","",D$146)</f>
        <v/>
      </c>
      <c r="Q594" t="s">
        <v>734</v>
      </c>
      <c r="R594" t="s">
        <v>25</v>
      </c>
      <c r="S594" t="s">
        <v>427</v>
      </c>
      <c r="U594" t="str">
        <f t="shared" ref="U594:U656" si="317">IF($T$1&lt;&gt;"Cq","",IF(T594="","INVALID",IF(T594&lt;33,"VALID","INVALID")))</f>
        <v/>
      </c>
      <c r="V594" s="13" t="str">
        <f t="shared" ref="V594" si="318">IF(OR($N$15="Int.",ISBLANK($N$15)),"",IF(AND(U595="NO*",U597="NO*"),"Case 0",IF(U594="VALID",IF(U596="VALID",IF(U595="YES",IF(U597="YES","Case 1","Case 2"),IF(U597="YES","Case 3","Case 4")),IF(U595="YES",IF(U597="YES","Case 5","Case 6"),IF(U597="YES","Case 7","Case 8"))),IF(U596="VALID",IF(U595="YES",IF(U597="YES","Case 9","Case 10"),IF(U597="YES","Case 11","Case 12")),IF(U595="YES",IF(U597="YES","Case 13","Case 14"),IF(U597="YES","Case 15","Case 16"))))))</f>
        <v/>
      </c>
    </row>
    <row r="595" spans="1:22" ht="13.2" customHeight="1" x14ac:dyDescent="0.3">
      <c r="A595" s="28"/>
      <c r="B595" s="28"/>
      <c r="C595" s="28"/>
      <c r="D595" s="28"/>
      <c r="E595" s="28"/>
      <c r="F595" s="28"/>
      <c r="G595" s="37"/>
      <c r="H595" s="28"/>
      <c r="I595" s="28"/>
      <c r="J595" s="28"/>
      <c r="K595" s="28"/>
      <c r="L595" s="28"/>
      <c r="M595" s="28"/>
      <c r="N595" s="28"/>
      <c r="O595" s="29"/>
      <c r="P595" t="str">
        <f t="shared" ref="P595:P597" si="319">IF(D$146="","",D$146)</f>
        <v/>
      </c>
      <c r="Q595" t="s">
        <v>734</v>
      </c>
      <c r="R595" t="s">
        <v>32</v>
      </c>
      <c r="S595" t="s">
        <v>427</v>
      </c>
      <c r="U595" t="str">
        <f t="shared" ref="U595:U657" si="320">IF($T$1&lt;&gt;"Cq","",IF(T595="","NO",IF(T595&lt;33,"YES","NO*")))</f>
        <v/>
      </c>
      <c r="V595" s="13"/>
    </row>
    <row r="596" spans="1:22" ht="13.2" customHeight="1" x14ac:dyDescent="0.3">
      <c r="A596" s="28"/>
      <c r="B596" s="28"/>
      <c r="C596" s="28"/>
      <c r="D596" s="28"/>
      <c r="E596" s="28"/>
      <c r="F596" s="28"/>
      <c r="G596" s="37"/>
      <c r="H596" s="28"/>
      <c r="I596" s="28"/>
      <c r="J596" s="28"/>
      <c r="K596" s="28"/>
      <c r="L596" s="28"/>
      <c r="M596" s="28"/>
      <c r="N596" s="28"/>
      <c r="O596" s="29"/>
      <c r="P596" t="str">
        <f t="shared" si="319"/>
        <v/>
      </c>
      <c r="Q596" t="s">
        <v>735</v>
      </c>
      <c r="R596" t="s">
        <v>25</v>
      </c>
      <c r="S596" t="s">
        <v>427</v>
      </c>
      <c r="U596" t="str">
        <f t="shared" si="317"/>
        <v/>
      </c>
      <c r="V596" s="13"/>
    </row>
    <row r="597" spans="1:22" ht="13.2" customHeight="1" x14ac:dyDescent="0.3">
      <c r="A597" s="28"/>
      <c r="B597" s="28"/>
      <c r="C597" s="28"/>
      <c r="D597" s="28"/>
      <c r="E597" s="28"/>
      <c r="F597" s="28"/>
      <c r="G597" s="37"/>
      <c r="H597" s="28"/>
      <c r="I597" s="28"/>
      <c r="J597" s="28"/>
      <c r="K597" s="28"/>
      <c r="L597" s="28"/>
      <c r="M597" s="28"/>
      <c r="N597" s="28"/>
      <c r="O597" s="29"/>
      <c r="P597" t="str">
        <f t="shared" si="319"/>
        <v/>
      </c>
      <c r="Q597" t="s">
        <v>735</v>
      </c>
      <c r="R597" t="s">
        <v>32</v>
      </c>
      <c r="S597" t="s">
        <v>427</v>
      </c>
      <c r="U597" t="str">
        <f t="shared" si="320"/>
        <v/>
      </c>
      <c r="V597" s="13"/>
    </row>
    <row r="598" spans="1:22" ht="13.2" customHeight="1" x14ac:dyDescent="0.3">
      <c r="A598" s="28"/>
      <c r="B598" s="28"/>
      <c r="C598" s="28"/>
      <c r="D598" s="28"/>
      <c r="E598" s="28"/>
      <c r="F598" s="28"/>
      <c r="G598" s="37"/>
      <c r="H598" s="28"/>
      <c r="I598" s="28"/>
      <c r="J598" s="28"/>
      <c r="K598" s="28"/>
      <c r="L598" s="28"/>
      <c r="M598" s="28"/>
      <c r="N598" s="28"/>
      <c r="O598" s="29"/>
      <c r="P598" t="str">
        <f t="shared" ref="P598:P601" si="321">IF(D$147="","",D$147)</f>
        <v/>
      </c>
      <c r="Q598" t="s">
        <v>736</v>
      </c>
      <c r="R598" t="s">
        <v>25</v>
      </c>
      <c r="S598" t="s">
        <v>430</v>
      </c>
      <c r="U598" t="str">
        <f t="shared" si="317"/>
        <v/>
      </c>
      <c r="V598" s="13" t="str">
        <f t="shared" ref="V598" si="322">IF(OR($N$15="Int.",ISBLANK($N$15)),"",IF(AND(U599="NO*",U601="NO*"),"Case 0",IF(U598="VALID",IF(U600="VALID",IF(U599="YES",IF(U601="YES","Case 1","Case 2"),IF(U601="YES","Case 3","Case 4")),IF(U599="YES",IF(U601="YES","Case 5","Case 6"),IF(U601="YES","Case 7","Case 8"))),IF(U600="VALID",IF(U599="YES",IF(U601="YES","Case 9","Case 10"),IF(U601="YES","Case 11","Case 12")),IF(U599="YES",IF(U601="YES","Case 13","Case 14"),IF(U601="YES","Case 15","Case 16"))))))</f>
        <v/>
      </c>
    </row>
    <row r="599" spans="1:22" ht="13.2" customHeight="1" x14ac:dyDescent="0.3">
      <c r="A599" s="28"/>
      <c r="B599" s="28"/>
      <c r="C599" s="28"/>
      <c r="D599" s="28"/>
      <c r="E599" s="28"/>
      <c r="F599" s="28"/>
      <c r="G599" s="37"/>
      <c r="H599" s="28"/>
      <c r="I599" s="28"/>
      <c r="J599" s="28"/>
      <c r="K599" s="28"/>
      <c r="L599" s="28"/>
      <c r="M599" s="28"/>
      <c r="N599" s="28"/>
      <c r="O599" s="29"/>
      <c r="P599" t="str">
        <f t="shared" si="321"/>
        <v/>
      </c>
      <c r="Q599" t="s">
        <v>736</v>
      </c>
      <c r="R599" t="s">
        <v>32</v>
      </c>
      <c r="S599" t="s">
        <v>430</v>
      </c>
      <c r="U599" t="str">
        <f t="shared" si="320"/>
        <v/>
      </c>
      <c r="V599" s="13"/>
    </row>
    <row r="600" spans="1:22" ht="13.2" customHeight="1" x14ac:dyDescent="0.3">
      <c r="A600" s="28"/>
      <c r="B600" s="28"/>
      <c r="C600" s="28"/>
      <c r="D600" s="28"/>
      <c r="E600" s="28"/>
      <c r="F600" s="28"/>
      <c r="G600" s="37"/>
      <c r="H600" s="28"/>
      <c r="I600" s="28"/>
      <c r="J600" s="28"/>
      <c r="K600" s="28"/>
      <c r="L600" s="28"/>
      <c r="M600" s="28"/>
      <c r="N600" s="28"/>
      <c r="O600" s="29"/>
      <c r="P600" t="str">
        <f t="shared" si="321"/>
        <v/>
      </c>
      <c r="Q600" t="s">
        <v>737</v>
      </c>
      <c r="R600" t="s">
        <v>25</v>
      </c>
      <c r="S600" t="s">
        <v>430</v>
      </c>
      <c r="U600" t="str">
        <f t="shared" si="317"/>
        <v/>
      </c>
      <c r="V600" s="13"/>
    </row>
    <row r="601" spans="1:22" ht="13.2" customHeight="1" x14ac:dyDescent="0.3">
      <c r="A601" s="28"/>
      <c r="B601" s="28"/>
      <c r="C601" s="28"/>
      <c r="D601" s="28"/>
      <c r="E601" s="28"/>
      <c r="F601" s="28"/>
      <c r="G601" s="37"/>
      <c r="H601" s="28"/>
      <c r="I601" s="28"/>
      <c r="J601" s="28"/>
      <c r="K601" s="28"/>
      <c r="L601" s="28"/>
      <c r="M601" s="28"/>
      <c r="N601" s="28"/>
      <c r="O601" s="29"/>
      <c r="P601" t="str">
        <f t="shared" si="321"/>
        <v/>
      </c>
      <c r="Q601" t="s">
        <v>737</v>
      </c>
      <c r="R601" t="s">
        <v>32</v>
      </c>
      <c r="S601" t="s">
        <v>430</v>
      </c>
      <c r="U601" t="str">
        <f t="shared" si="320"/>
        <v/>
      </c>
      <c r="V601" s="13"/>
    </row>
    <row r="602" spans="1:22" ht="13.2" customHeight="1" x14ac:dyDescent="0.3">
      <c r="A602" s="28"/>
      <c r="B602" s="28"/>
      <c r="C602" s="28"/>
      <c r="D602" s="28"/>
      <c r="E602" s="28"/>
      <c r="F602" s="28"/>
      <c r="G602" s="37"/>
      <c r="H602" s="28"/>
      <c r="I602" s="28"/>
      <c r="J602" s="28"/>
      <c r="K602" s="28"/>
      <c r="L602" s="28"/>
      <c r="M602" s="28"/>
      <c r="N602" s="28"/>
      <c r="O602" s="29"/>
      <c r="P602" t="str">
        <f>IF(D$148="","",D$148)</f>
        <v/>
      </c>
      <c r="Q602" t="s">
        <v>738</v>
      </c>
      <c r="R602" t="s">
        <v>25</v>
      </c>
      <c r="S602" t="s">
        <v>432</v>
      </c>
      <c r="U602" t="str">
        <f t="shared" si="317"/>
        <v/>
      </c>
      <c r="V602" s="13" t="str">
        <f t="shared" ref="V602" si="323">IF(OR($N$15="Int.",ISBLANK($N$15)),"",IF(AND(U603="NO*",U605="NO*"),"Case 0",IF(U602="VALID",IF(U604="VALID",IF(U603="YES",IF(U605="YES","Case 1","Case 2"),IF(U605="YES","Case 3","Case 4")),IF(U603="YES",IF(U605="YES","Case 5","Case 6"),IF(U605="YES","Case 7","Case 8"))),IF(U604="VALID",IF(U603="YES",IF(U605="YES","Case 9","Case 10"),IF(U605="YES","Case 11","Case 12")),IF(U603="YES",IF(U605="YES","Case 13","Case 14"),IF(U605="YES","Case 15","Case 16"))))))</f>
        <v/>
      </c>
    </row>
    <row r="603" spans="1:22" ht="13.2" customHeight="1" x14ac:dyDescent="0.3">
      <c r="A603" s="28"/>
      <c r="B603" s="28"/>
      <c r="C603" s="28"/>
      <c r="D603" s="28"/>
      <c r="E603" s="28"/>
      <c r="F603" s="28"/>
      <c r="G603" s="37"/>
      <c r="H603" s="28"/>
      <c r="I603" s="28"/>
      <c r="J603" s="28"/>
      <c r="K603" s="28"/>
      <c r="L603" s="28"/>
      <c r="M603" s="28"/>
      <c r="N603" s="28"/>
      <c r="O603" s="29"/>
      <c r="P603" t="str">
        <f t="shared" ref="P603:P605" si="324">IF(D$148="","",D$148)</f>
        <v/>
      </c>
      <c r="Q603" t="s">
        <v>738</v>
      </c>
      <c r="R603" t="s">
        <v>32</v>
      </c>
      <c r="S603" t="s">
        <v>432</v>
      </c>
      <c r="U603" t="str">
        <f t="shared" si="320"/>
        <v/>
      </c>
      <c r="V603" s="13"/>
    </row>
    <row r="604" spans="1:22" ht="13.2" customHeight="1" x14ac:dyDescent="0.3">
      <c r="A604" s="28"/>
      <c r="B604" s="28"/>
      <c r="C604" s="28"/>
      <c r="D604" s="28"/>
      <c r="E604" s="28"/>
      <c r="F604" s="28"/>
      <c r="G604" s="37"/>
      <c r="H604" s="28"/>
      <c r="I604" s="28"/>
      <c r="J604" s="28"/>
      <c r="K604" s="28"/>
      <c r="L604" s="28"/>
      <c r="M604" s="28"/>
      <c r="N604" s="28"/>
      <c r="O604" s="29"/>
      <c r="P604" t="str">
        <f t="shared" si="324"/>
        <v/>
      </c>
      <c r="Q604" t="s">
        <v>739</v>
      </c>
      <c r="R604" t="s">
        <v>25</v>
      </c>
      <c r="S604" t="s">
        <v>432</v>
      </c>
      <c r="U604" t="str">
        <f t="shared" si="317"/>
        <v/>
      </c>
      <c r="V604" s="13"/>
    </row>
    <row r="605" spans="1:22" ht="13.2" customHeight="1" x14ac:dyDescent="0.3">
      <c r="A605" s="28"/>
      <c r="B605" s="28"/>
      <c r="C605" s="28"/>
      <c r="D605" s="28"/>
      <c r="E605" s="28"/>
      <c r="F605" s="28"/>
      <c r="G605" s="37"/>
      <c r="H605" s="28"/>
      <c r="I605" s="28"/>
      <c r="J605" s="28"/>
      <c r="K605" s="28"/>
      <c r="L605" s="28"/>
      <c r="M605" s="28"/>
      <c r="N605" s="28"/>
      <c r="O605" s="29"/>
      <c r="P605" t="str">
        <f t="shared" si="324"/>
        <v/>
      </c>
      <c r="Q605" t="s">
        <v>739</v>
      </c>
      <c r="R605" t="s">
        <v>32</v>
      </c>
      <c r="S605" t="s">
        <v>432</v>
      </c>
      <c r="U605" t="str">
        <f t="shared" si="320"/>
        <v/>
      </c>
      <c r="V605" s="13"/>
    </row>
    <row r="606" spans="1:22" ht="13.2" customHeight="1" x14ac:dyDescent="0.3">
      <c r="A606" s="28"/>
      <c r="B606" s="28"/>
      <c r="C606" s="28"/>
      <c r="D606" s="28"/>
      <c r="E606" s="28"/>
      <c r="F606" s="28"/>
      <c r="G606" s="37"/>
      <c r="H606" s="28"/>
      <c r="I606" s="28"/>
      <c r="J606" s="28"/>
      <c r="K606" s="28"/>
      <c r="L606" s="28"/>
      <c r="M606" s="28"/>
      <c r="N606" s="28"/>
      <c r="O606" s="29"/>
      <c r="P606" t="str">
        <f>IF(D$149="","",D$149)</f>
        <v/>
      </c>
      <c r="Q606" t="s">
        <v>100</v>
      </c>
      <c r="R606" t="s">
        <v>25</v>
      </c>
      <c r="S606" t="s">
        <v>435</v>
      </c>
      <c r="U606" t="str">
        <f t="shared" si="317"/>
        <v/>
      </c>
      <c r="V606" s="13" t="str">
        <f t="shared" ref="V606" si="325">IF(OR($N$15="Int.",ISBLANK($N$15)),"",IF(AND(U607="NO*",U609="NO*"),"Case 0",IF(U606="VALID",IF(U608="VALID",IF(U607="YES",IF(U609="YES","Case 1","Case 2"),IF(U609="YES","Case 3","Case 4")),IF(U607="YES",IF(U609="YES","Case 5","Case 6"),IF(U609="YES","Case 7","Case 8"))),IF(U608="VALID",IF(U607="YES",IF(U609="YES","Case 9","Case 10"),IF(U609="YES","Case 11","Case 12")),IF(U607="YES",IF(U609="YES","Case 13","Case 14"),IF(U609="YES","Case 15","Case 16"))))))</f>
        <v/>
      </c>
    </row>
    <row r="607" spans="1:22" ht="13.2" customHeight="1" x14ac:dyDescent="0.3">
      <c r="A607" s="28"/>
      <c r="B607" s="28"/>
      <c r="C607" s="28"/>
      <c r="D607" s="28"/>
      <c r="E607" s="28"/>
      <c r="F607" s="28"/>
      <c r="G607" s="37"/>
      <c r="H607" s="28"/>
      <c r="I607" s="28"/>
      <c r="J607" s="28"/>
      <c r="K607" s="28"/>
      <c r="L607" s="28"/>
      <c r="M607" s="28"/>
      <c r="N607" s="28"/>
      <c r="O607" s="29"/>
      <c r="P607" t="str">
        <f t="shared" ref="P607:P609" si="326">IF(D$149="","",D$149)</f>
        <v/>
      </c>
      <c r="Q607" t="s">
        <v>100</v>
      </c>
      <c r="R607" t="s">
        <v>32</v>
      </c>
      <c r="S607" t="s">
        <v>435</v>
      </c>
      <c r="U607" t="str">
        <f t="shared" si="320"/>
        <v/>
      </c>
      <c r="V607" s="13"/>
    </row>
    <row r="608" spans="1:22" ht="13.2" customHeight="1" x14ac:dyDescent="0.3">
      <c r="A608" s="28"/>
      <c r="B608" s="28"/>
      <c r="C608" s="28"/>
      <c r="D608" s="28"/>
      <c r="E608" s="28"/>
      <c r="F608" s="28"/>
      <c r="G608" s="37"/>
      <c r="H608" s="28"/>
      <c r="I608" s="28"/>
      <c r="J608" s="28"/>
      <c r="K608" s="28"/>
      <c r="L608" s="28"/>
      <c r="M608" s="28"/>
      <c r="N608" s="28"/>
      <c r="O608" s="29"/>
      <c r="P608" t="str">
        <f t="shared" si="326"/>
        <v/>
      </c>
      <c r="Q608" t="s">
        <v>103</v>
      </c>
      <c r="R608" t="s">
        <v>25</v>
      </c>
      <c r="S608" t="s">
        <v>435</v>
      </c>
      <c r="U608" t="str">
        <f t="shared" si="317"/>
        <v/>
      </c>
      <c r="V608" s="13"/>
    </row>
    <row r="609" spans="1:22" ht="13.2" customHeight="1" x14ac:dyDescent="0.3">
      <c r="A609" s="28"/>
      <c r="B609" s="28"/>
      <c r="C609" s="28"/>
      <c r="D609" s="28"/>
      <c r="E609" s="28"/>
      <c r="F609" s="28"/>
      <c r="G609" s="37"/>
      <c r="H609" s="28"/>
      <c r="I609" s="28"/>
      <c r="J609" s="28"/>
      <c r="K609" s="28"/>
      <c r="L609" s="28"/>
      <c r="M609" s="28"/>
      <c r="N609" s="28"/>
      <c r="O609" s="29"/>
      <c r="P609" t="str">
        <f t="shared" si="326"/>
        <v/>
      </c>
      <c r="Q609" t="s">
        <v>103</v>
      </c>
      <c r="R609" t="s">
        <v>32</v>
      </c>
      <c r="S609" t="s">
        <v>435</v>
      </c>
      <c r="U609" t="str">
        <f t="shared" si="320"/>
        <v/>
      </c>
      <c r="V609" s="13"/>
    </row>
    <row r="610" spans="1:22" ht="13.2" customHeight="1" x14ac:dyDescent="0.3">
      <c r="A610" s="28"/>
      <c r="B610" s="28"/>
      <c r="C610" s="28"/>
      <c r="D610" s="28"/>
      <c r="E610" s="28"/>
      <c r="F610" s="28"/>
      <c r="G610" s="37"/>
      <c r="H610" s="28"/>
      <c r="I610" s="28"/>
      <c r="J610" s="28"/>
      <c r="K610" s="28"/>
      <c r="L610" s="28"/>
      <c r="M610" s="28"/>
      <c r="N610" s="28"/>
      <c r="O610" s="29"/>
      <c r="P610" t="str">
        <f>IF(D$150="","",D$150)</f>
        <v/>
      </c>
      <c r="Q610" t="s">
        <v>740</v>
      </c>
      <c r="R610" t="s">
        <v>25</v>
      </c>
      <c r="S610" t="s">
        <v>437</v>
      </c>
      <c r="U610" t="str">
        <f t="shared" si="317"/>
        <v/>
      </c>
      <c r="V610" s="13" t="str">
        <f t="shared" ref="V610" si="327">IF(OR($N$15="Int.",ISBLANK($N$15)),"",IF(AND(U611="NO*",U613="NO*"),"Case 0",IF(U610="VALID",IF(U612="VALID",IF(U611="YES",IF(U613="YES","Case 1","Case 2"),IF(U613="YES","Case 3","Case 4")),IF(U611="YES",IF(U613="YES","Case 5","Case 6"),IF(U613="YES","Case 7","Case 8"))),IF(U612="VALID",IF(U611="YES",IF(U613="YES","Case 9","Case 10"),IF(U613="YES","Case 11","Case 12")),IF(U611="YES",IF(U613="YES","Case 13","Case 14"),IF(U613="YES","Case 15","Case 16"))))))</f>
        <v/>
      </c>
    </row>
    <row r="611" spans="1:22" ht="13.2" customHeight="1" x14ac:dyDescent="0.3">
      <c r="A611" s="28"/>
      <c r="B611" s="28"/>
      <c r="C611" s="28"/>
      <c r="D611" s="28"/>
      <c r="E611" s="28"/>
      <c r="F611" s="28"/>
      <c r="G611" s="37"/>
      <c r="H611" s="28"/>
      <c r="I611" s="28"/>
      <c r="J611" s="28"/>
      <c r="K611" s="28"/>
      <c r="L611" s="28"/>
      <c r="M611" s="28"/>
      <c r="N611" s="28"/>
      <c r="O611" s="29"/>
      <c r="P611" t="str">
        <f t="shared" ref="P611:P613" si="328">IF(D$150="","",D$150)</f>
        <v/>
      </c>
      <c r="Q611" t="s">
        <v>740</v>
      </c>
      <c r="R611" t="s">
        <v>32</v>
      </c>
      <c r="S611" t="s">
        <v>437</v>
      </c>
      <c r="U611" t="str">
        <f t="shared" si="320"/>
        <v/>
      </c>
      <c r="V611" s="13"/>
    </row>
    <row r="612" spans="1:22" ht="13.2" customHeight="1" x14ac:dyDescent="0.3">
      <c r="A612" s="28"/>
      <c r="B612" s="28"/>
      <c r="C612" s="28"/>
      <c r="D612" s="28"/>
      <c r="E612" s="28"/>
      <c r="F612" s="28"/>
      <c r="G612" s="37"/>
      <c r="H612" s="28"/>
      <c r="I612" s="28"/>
      <c r="J612" s="28"/>
      <c r="K612" s="28"/>
      <c r="L612" s="28"/>
      <c r="M612" s="28"/>
      <c r="N612" s="28"/>
      <c r="O612" s="29"/>
      <c r="P612" t="str">
        <f t="shared" si="328"/>
        <v/>
      </c>
      <c r="Q612" t="s">
        <v>741</v>
      </c>
      <c r="R612" t="s">
        <v>25</v>
      </c>
      <c r="S612" t="s">
        <v>437</v>
      </c>
      <c r="U612" t="str">
        <f t="shared" si="317"/>
        <v/>
      </c>
      <c r="V612" s="13"/>
    </row>
    <row r="613" spans="1:22" ht="13.2" customHeight="1" x14ac:dyDescent="0.3">
      <c r="A613" s="28"/>
      <c r="B613" s="28"/>
      <c r="C613" s="28"/>
      <c r="D613" s="28"/>
      <c r="E613" s="28"/>
      <c r="F613" s="28"/>
      <c r="G613" s="37"/>
      <c r="H613" s="28"/>
      <c r="I613" s="28"/>
      <c r="J613" s="28"/>
      <c r="K613" s="28"/>
      <c r="L613" s="28"/>
      <c r="M613" s="28"/>
      <c r="N613" s="28"/>
      <c r="O613" s="29"/>
      <c r="P613" t="str">
        <f t="shared" si="328"/>
        <v/>
      </c>
      <c r="Q613" t="s">
        <v>741</v>
      </c>
      <c r="R613" t="s">
        <v>32</v>
      </c>
      <c r="S613" t="s">
        <v>437</v>
      </c>
      <c r="U613" t="str">
        <f t="shared" si="320"/>
        <v/>
      </c>
      <c r="V613" s="13"/>
    </row>
    <row r="614" spans="1:22" ht="13.2" customHeight="1" x14ac:dyDescent="0.3">
      <c r="A614" s="28"/>
      <c r="B614" s="28"/>
      <c r="C614" s="28"/>
      <c r="D614" s="28"/>
      <c r="E614" s="28"/>
      <c r="F614" s="28"/>
      <c r="G614" s="37"/>
      <c r="H614" s="28"/>
      <c r="I614" s="28"/>
      <c r="J614" s="28"/>
      <c r="K614" s="28"/>
      <c r="L614" s="28"/>
      <c r="M614" s="28"/>
      <c r="N614" s="28"/>
      <c r="O614" s="29"/>
      <c r="P614" t="str">
        <f>IF(D$151="","",D$151)</f>
        <v/>
      </c>
      <c r="Q614" t="s">
        <v>742</v>
      </c>
      <c r="R614" t="s">
        <v>25</v>
      </c>
      <c r="S614" t="s">
        <v>440</v>
      </c>
      <c r="U614" t="str">
        <f t="shared" si="317"/>
        <v/>
      </c>
      <c r="V614" s="13" t="str">
        <f t="shared" ref="V614" si="329">IF(OR($N$15="Int.",ISBLANK($N$15)),"",IF(AND(U615="NO*",U617="NO*"),"Case 0",IF(U614="VALID",IF(U616="VALID",IF(U615="YES",IF(U617="YES","Case 1","Case 2"),IF(U617="YES","Case 3","Case 4")),IF(U615="YES",IF(U617="YES","Case 5","Case 6"),IF(U617="YES","Case 7","Case 8"))),IF(U616="VALID",IF(U615="YES",IF(U617="YES","Case 9","Case 10"),IF(U617="YES","Case 11","Case 12")),IF(U615="YES",IF(U617="YES","Case 13","Case 14"),IF(U617="YES","Case 15","Case 16"))))))</f>
        <v/>
      </c>
    </row>
    <row r="615" spans="1:22" ht="13.2" customHeight="1" x14ac:dyDescent="0.3">
      <c r="A615" s="28"/>
      <c r="B615" s="28"/>
      <c r="C615" s="28"/>
      <c r="D615" s="28"/>
      <c r="E615" s="28"/>
      <c r="F615" s="28"/>
      <c r="G615" s="37"/>
      <c r="H615" s="28"/>
      <c r="I615" s="28"/>
      <c r="J615" s="28"/>
      <c r="K615" s="28"/>
      <c r="L615" s="28"/>
      <c r="M615" s="28"/>
      <c r="N615" s="28"/>
      <c r="O615" s="29"/>
      <c r="P615" t="str">
        <f t="shared" ref="P615:P617" si="330">IF(D$151="","",D$151)</f>
        <v/>
      </c>
      <c r="Q615" t="s">
        <v>742</v>
      </c>
      <c r="R615" t="s">
        <v>32</v>
      </c>
      <c r="S615" t="s">
        <v>440</v>
      </c>
      <c r="U615" t="str">
        <f t="shared" si="320"/>
        <v/>
      </c>
      <c r="V615" s="13"/>
    </row>
    <row r="616" spans="1:22" ht="13.2" customHeight="1" x14ac:dyDescent="0.3">
      <c r="A616" s="28"/>
      <c r="B616" s="28"/>
      <c r="C616" s="28"/>
      <c r="D616" s="28"/>
      <c r="E616" s="28"/>
      <c r="F616" s="28"/>
      <c r="G616" s="37"/>
      <c r="H616" s="28"/>
      <c r="I616" s="28"/>
      <c r="J616" s="28"/>
      <c r="K616" s="28"/>
      <c r="L616" s="28"/>
      <c r="M616" s="28"/>
      <c r="N616" s="28"/>
      <c r="O616" s="29"/>
      <c r="P616" t="str">
        <f t="shared" si="330"/>
        <v/>
      </c>
      <c r="Q616" t="s">
        <v>743</v>
      </c>
      <c r="R616" t="s">
        <v>25</v>
      </c>
      <c r="S616" t="s">
        <v>440</v>
      </c>
      <c r="U616" t="str">
        <f t="shared" si="317"/>
        <v/>
      </c>
      <c r="V616" s="13"/>
    </row>
    <row r="617" spans="1:22" ht="13.2" customHeight="1" x14ac:dyDescent="0.3">
      <c r="A617" s="28"/>
      <c r="B617" s="28"/>
      <c r="C617" s="28"/>
      <c r="D617" s="28"/>
      <c r="E617" s="28"/>
      <c r="F617" s="28"/>
      <c r="G617" s="37"/>
      <c r="H617" s="28"/>
      <c r="I617" s="28"/>
      <c r="J617" s="28"/>
      <c r="K617" s="28"/>
      <c r="L617" s="28"/>
      <c r="M617" s="28"/>
      <c r="N617" s="28"/>
      <c r="O617" s="29"/>
      <c r="P617" t="str">
        <f t="shared" si="330"/>
        <v/>
      </c>
      <c r="Q617" t="s">
        <v>743</v>
      </c>
      <c r="R617" t="s">
        <v>32</v>
      </c>
      <c r="S617" t="s">
        <v>440</v>
      </c>
      <c r="U617" t="str">
        <f t="shared" si="320"/>
        <v/>
      </c>
      <c r="V617" s="13"/>
    </row>
    <row r="618" spans="1:22" ht="13.2" customHeight="1" x14ac:dyDescent="0.3">
      <c r="A618" s="28"/>
      <c r="B618" s="28"/>
      <c r="C618" s="28"/>
      <c r="D618" s="28"/>
      <c r="E618" s="28"/>
      <c r="F618" s="28"/>
      <c r="G618" s="37"/>
      <c r="H618" s="28"/>
      <c r="I618" s="28"/>
      <c r="J618" s="28"/>
      <c r="K618" s="28"/>
      <c r="L618" s="28"/>
      <c r="M618" s="28"/>
      <c r="N618" s="28"/>
      <c r="O618" s="29"/>
      <c r="P618" t="str">
        <f>IF(D$152="","",D$152)</f>
        <v/>
      </c>
      <c r="Q618" t="s">
        <v>744</v>
      </c>
      <c r="R618" t="s">
        <v>25</v>
      </c>
      <c r="S618" t="s">
        <v>442</v>
      </c>
      <c r="U618" t="str">
        <f t="shared" si="317"/>
        <v/>
      </c>
      <c r="V618" s="13" t="str">
        <f t="shared" ref="V618" si="331">IF(OR($N$15="Int.",ISBLANK($N$15)),"",IF(AND(U619="NO*",U621="NO*"),"Case 0",IF(U618="VALID",IF(U620="VALID",IF(U619="YES",IF(U621="YES","Case 1","Case 2"),IF(U621="YES","Case 3","Case 4")),IF(U619="YES",IF(U621="YES","Case 5","Case 6"),IF(U621="YES","Case 7","Case 8"))),IF(U620="VALID",IF(U619="YES",IF(U621="YES","Case 9","Case 10"),IF(U621="YES","Case 11","Case 12")),IF(U619="YES",IF(U621="YES","Case 13","Case 14"),IF(U621="YES","Case 15","Case 16"))))))</f>
        <v/>
      </c>
    </row>
    <row r="619" spans="1:22" ht="13.2" customHeight="1" x14ac:dyDescent="0.3">
      <c r="A619" s="28"/>
      <c r="B619" s="28"/>
      <c r="C619" s="28"/>
      <c r="D619" s="28"/>
      <c r="E619" s="28"/>
      <c r="F619" s="28"/>
      <c r="G619" s="37"/>
      <c r="H619" s="28"/>
      <c r="I619" s="28"/>
      <c r="J619" s="28"/>
      <c r="K619" s="28"/>
      <c r="L619" s="28"/>
      <c r="M619" s="28"/>
      <c r="N619" s="28"/>
      <c r="O619" s="29"/>
      <c r="P619" t="str">
        <f t="shared" ref="P619:P621" si="332">IF(D$152="","",D$152)</f>
        <v/>
      </c>
      <c r="Q619" t="s">
        <v>744</v>
      </c>
      <c r="R619" t="s">
        <v>32</v>
      </c>
      <c r="S619" t="s">
        <v>442</v>
      </c>
      <c r="U619" t="str">
        <f t="shared" si="320"/>
        <v/>
      </c>
      <c r="V619" s="13"/>
    </row>
    <row r="620" spans="1:22" ht="13.2" customHeight="1" x14ac:dyDescent="0.3">
      <c r="A620" s="28"/>
      <c r="B620" s="28"/>
      <c r="C620" s="28"/>
      <c r="D620" s="28"/>
      <c r="E620" s="28"/>
      <c r="F620" s="28"/>
      <c r="G620" s="37"/>
      <c r="H620" s="28"/>
      <c r="I620" s="28"/>
      <c r="J620" s="28"/>
      <c r="K620" s="28"/>
      <c r="L620" s="28"/>
      <c r="M620" s="28"/>
      <c r="N620" s="28"/>
      <c r="O620" s="29"/>
      <c r="P620" t="str">
        <f t="shared" si="332"/>
        <v/>
      </c>
      <c r="Q620" t="s">
        <v>745</v>
      </c>
      <c r="R620" t="s">
        <v>25</v>
      </c>
      <c r="S620" t="s">
        <v>442</v>
      </c>
      <c r="U620" t="str">
        <f t="shared" si="317"/>
        <v/>
      </c>
      <c r="V620" s="13"/>
    </row>
    <row r="621" spans="1:22" ht="13.2" customHeight="1" x14ac:dyDescent="0.3">
      <c r="A621" s="28"/>
      <c r="B621" s="28"/>
      <c r="C621" s="28"/>
      <c r="D621" s="28"/>
      <c r="E621" s="28"/>
      <c r="F621" s="28"/>
      <c r="G621" s="37"/>
      <c r="H621" s="28"/>
      <c r="I621" s="28"/>
      <c r="J621" s="28"/>
      <c r="K621" s="28"/>
      <c r="L621" s="28"/>
      <c r="M621" s="28"/>
      <c r="N621" s="28"/>
      <c r="O621" s="29"/>
      <c r="P621" t="str">
        <f t="shared" si="332"/>
        <v/>
      </c>
      <c r="Q621" t="s">
        <v>745</v>
      </c>
      <c r="R621" t="s">
        <v>32</v>
      </c>
      <c r="S621" t="s">
        <v>442</v>
      </c>
      <c r="U621" t="str">
        <f t="shared" si="320"/>
        <v/>
      </c>
      <c r="V621" s="13"/>
    </row>
    <row r="622" spans="1:22" ht="13.2" customHeight="1" x14ac:dyDescent="0.3">
      <c r="A622" s="28"/>
      <c r="B622" s="28"/>
      <c r="C622" s="28"/>
      <c r="D622" s="28"/>
      <c r="E622" s="28"/>
      <c r="F622" s="28"/>
      <c r="G622" s="37"/>
      <c r="H622" s="28"/>
      <c r="I622" s="28"/>
      <c r="J622" s="28"/>
      <c r="K622" s="28"/>
      <c r="L622" s="28"/>
      <c r="M622" s="28"/>
      <c r="N622" s="28"/>
      <c r="O622" s="29"/>
      <c r="P622" t="str">
        <f>IF(D$153="","",D$153)</f>
        <v/>
      </c>
      <c r="Q622" t="s">
        <v>746</v>
      </c>
      <c r="R622" t="s">
        <v>25</v>
      </c>
      <c r="S622" t="s">
        <v>445</v>
      </c>
      <c r="U622" t="str">
        <f t="shared" si="317"/>
        <v/>
      </c>
      <c r="V622" s="13" t="str">
        <f t="shared" ref="V622" si="333">IF(OR($N$15="Int.",ISBLANK($N$15)),"",IF(AND(U623="NO*",U625="NO*"),"Case 0",IF(U622="VALID",IF(U624="VALID",IF(U623="YES",IF(U625="YES","Case 1","Case 2"),IF(U625="YES","Case 3","Case 4")),IF(U623="YES",IF(U625="YES","Case 5","Case 6"),IF(U625="YES","Case 7","Case 8"))),IF(U624="VALID",IF(U623="YES",IF(U625="YES","Case 9","Case 10"),IF(U625="YES","Case 11","Case 12")),IF(U623="YES",IF(U625="YES","Case 13","Case 14"),IF(U625="YES","Case 15","Case 16"))))))</f>
        <v/>
      </c>
    </row>
    <row r="623" spans="1:22" ht="13.2" customHeight="1" x14ac:dyDescent="0.3">
      <c r="A623" s="28"/>
      <c r="B623" s="28"/>
      <c r="C623" s="28"/>
      <c r="D623" s="28"/>
      <c r="E623" s="28"/>
      <c r="F623" s="28"/>
      <c r="G623" s="37"/>
      <c r="H623" s="28"/>
      <c r="I623" s="28"/>
      <c r="J623" s="28"/>
      <c r="K623" s="28"/>
      <c r="L623" s="28"/>
      <c r="M623" s="28"/>
      <c r="N623" s="28"/>
      <c r="O623" s="29"/>
      <c r="P623" t="str">
        <f t="shared" ref="P623:P625" si="334">IF(D$153="","",D$153)</f>
        <v/>
      </c>
      <c r="Q623" t="s">
        <v>746</v>
      </c>
      <c r="R623" t="s">
        <v>32</v>
      </c>
      <c r="S623" t="s">
        <v>445</v>
      </c>
      <c r="U623" t="str">
        <f t="shared" si="320"/>
        <v/>
      </c>
      <c r="V623" s="13"/>
    </row>
    <row r="624" spans="1:22" ht="13.2" customHeight="1" x14ac:dyDescent="0.3">
      <c r="A624" s="28"/>
      <c r="B624" s="28"/>
      <c r="C624" s="28"/>
      <c r="D624" s="28"/>
      <c r="E624" s="28"/>
      <c r="F624" s="28"/>
      <c r="G624" s="37"/>
      <c r="H624" s="28"/>
      <c r="I624" s="28"/>
      <c r="J624" s="28"/>
      <c r="K624" s="28"/>
      <c r="L624" s="28"/>
      <c r="M624" s="28"/>
      <c r="N624" s="28"/>
      <c r="O624" s="29"/>
      <c r="P624" t="str">
        <f t="shared" si="334"/>
        <v/>
      </c>
      <c r="Q624" t="s">
        <v>747</v>
      </c>
      <c r="R624" t="s">
        <v>25</v>
      </c>
      <c r="S624" t="s">
        <v>445</v>
      </c>
      <c r="U624" t="str">
        <f t="shared" si="317"/>
        <v/>
      </c>
      <c r="V624" s="13"/>
    </row>
    <row r="625" spans="1:22" ht="13.2" customHeight="1" x14ac:dyDescent="0.3">
      <c r="A625" s="28"/>
      <c r="B625" s="28"/>
      <c r="C625" s="28"/>
      <c r="D625" s="28"/>
      <c r="E625" s="28"/>
      <c r="F625" s="28"/>
      <c r="G625" s="37"/>
      <c r="H625" s="28"/>
      <c r="I625" s="28"/>
      <c r="J625" s="28"/>
      <c r="K625" s="28"/>
      <c r="L625" s="28"/>
      <c r="M625" s="28"/>
      <c r="N625" s="28"/>
      <c r="O625" s="29"/>
      <c r="P625" t="str">
        <f t="shared" si="334"/>
        <v/>
      </c>
      <c r="Q625" t="s">
        <v>747</v>
      </c>
      <c r="R625" t="s">
        <v>32</v>
      </c>
      <c r="S625" t="s">
        <v>445</v>
      </c>
      <c r="U625" t="str">
        <f t="shared" si="320"/>
        <v/>
      </c>
      <c r="V625" s="13"/>
    </row>
    <row r="626" spans="1:22" ht="13.2" customHeight="1" x14ac:dyDescent="0.3">
      <c r="A626" s="28"/>
      <c r="B626" s="28"/>
      <c r="C626" s="28"/>
      <c r="D626" s="28"/>
      <c r="E626" s="28"/>
      <c r="F626" s="28"/>
      <c r="G626" s="37"/>
      <c r="H626" s="28"/>
      <c r="I626" s="28"/>
      <c r="J626" s="28"/>
      <c r="K626" s="28"/>
      <c r="L626" s="28"/>
      <c r="M626" s="28"/>
      <c r="N626" s="28"/>
      <c r="O626" s="29"/>
      <c r="P626" t="str">
        <f>IF(D$154="","",D$154)</f>
        <v/>
      </c>
      <c r="Q626" t="s">
        <v>748</v>
      </c>
      <c r="R626" t="s">
        <v>25</v>
      </c>
      <c r="S626" t="s">
        <v>447</v>
      </c>
      <c r="U626" t="str">
        <f t="shared" si="317"/>
        <v/>
      </c>
      <c r="V626" s="13" t="str">
        <f t="shared" ref="V626" si="335">IF(OR($N$15="Int.",ISBLANK($N$15)),"",IF(AND(U627="NO*",U629="NO*"),"Case 0",IF(U626="VALID",IF(U628="VALID",IF(U627="YES",IF(U629="YES","Case 1","Case 2"),IF(U629="YES","Case 3","Case 4")),IF(U627="YES",IF(U629="YES","Case 5","Case 6"),IF(U629="YES","Case 7","Case 8"))),IF(U628="VALID",IF(U627="YES",IF(U629="YES","Case 9","Case 10"),IF(U629="YES","Case 11","Case 12")),IF(U627="YES",IF(U629="YES","Case 13","Case 14"),IF(U629="YES","Case 15","Case 16"))))))</f>
        <v/>
      </c>
    </row>
    <row r="627" spans="1:22" ht="13.2" customHeight="1" x14ac:dyDescent="0.3">
      <c r="A627" s="28"/>
      <c r="B627" s="28"/>
      <c r="C627" s="28"/>
      <c r="D627" s="28"/>
      <c r="E627" s="28"/>
      <c r="F627" s="28"/>
      <c r="G627" s="37"/>
      <c r="H627" s="28"/>
      <c r="I627" s="28"/>
      <c r="J627" s="28"/>
      <c r="K627" s="28"/>
      <c r="L627" s="28"/>
      <c r="M627" s="28"/>
      <c r="N627" s="28"/>
      <c r="O627" s="29"/>
      <c r="P627" t="str">
        <f t="shared" ref="P627:P629" si="336">IF(D$154="","",D$154)</f>
        <v/>
      </c>
      <c r="Q627" t="s">
        <v>748</v>
      </c>
      <c r="R627" t="s">
        <v>32</v>
      </c>
      <c r="S627" t="s">
        <v>447</v>
      </c>
      <c r="U627" t="str">
        <f t="shared" si="320"/>
        <v/>
      </c>
      <c r="V627" s="13"/>
    </row>
    <row r="628" spans="1:22" ht="13.2" customHeight="1" x14ac:dyDescent="0.3">
      <c r="A628" s="28"/>
      <c r="B628" s="28"/>
      <c r="C628" s="28"/>
      <c r="D628" s="28"/>
      <c r="E628" s="28"/>
      <c r="F628" s="28"/>
      <c r="G628" s="37"/>
      <c r="H628" s="28"/>
      <c r="I628" s="28"/>
      <c r="J628" s="28"/>
      <c r="K628" s="28"/>
      <c r="L628" s="28"/>
      <c r="M628" s="28"/>
      <c r="N628" s="28"/>
      <c r="O628" s="29"/>
      <c r="P628" t="str">
        <f t="shared" si="336"/>
        <v/>
      </c>
      <c r="Q628" t="s">
        <v>749</v>
      </c>
      <c r="R628" t="s">
        <v>25</v>
      </c>
      <c r="S628" t="s">
        <v>447</v>
      </c>
      <c r="U628" t="str">
        <f t="shared" si="317"/>
        <v/>
      </c>
      <c r="V628" s="13"/>
    </row>
    <row r="629" spans="1:22" ht="13.2" customHeight="1" x14ac:dyDescent="0.3">
      <c r="A629" s="28"/>
      <c r="B629" s="28"/>
      <c r="C629" s="28"/>
      <c r="D629" s="28"/>
      <c r="E629" s="28"/>
      <c r="F629" s="28"/>
      <c r="G629" s="37"/>
      <c r="H629" s="28"/>
      <c r="I629" s="28"/>
      <c r="J629" s="28"/>
      <c r="K629" s="28"/>
      <c r="L629" s="28"/>
      <c r="M629" s="28"/>
      <c r="N629" s="28"/>
      <c r="O629" s="29"/>
      <c r="P629" t="str">
        <f t="shared" si="336"/>
        <v/>
      </c>
      <c r="Q629" t="s">
        <v>749</v>
      </c>
      <c r="R629" t="s">
        <v>32</v>
      </c>
      <c r="S629" t="s">
        <v>447</v>
      </c>
      <c r="U629" t="str">
        <f t="shared" si="320"/>
        <v/>
      </c>
      <c r="V629" s="13"/>
    </row>
    <row r="630" spans="1:22" ht="13.2" customHeight="1" x14ac:dyDescent="0.3">
      <c r="A630" s="28"/>
      <c r="B630" s="28"/>
      <c r="C630" s="28"/>
      <c r="D630" s="28"/>
      <c r="E630" s="28"/>
      <c r="F630" s="28"/>
      <c r="G630" s="37"/>
      <c r="H630" s="28"/>
      <c r="I630" s="28"/>
      <c r="J630" s="28"/>
      <c r="K630" s="28"/>
      <c r="L630" s="28"/>
      <c r="M630" s="28"/>
      <c r="N630" s="28"/>
      <c r="O630" s="29"/>
      <c r="P630" t="str">
        <f>IF(D$155="","",D$155)</f>
        <v/>
      </c>
      <c r="Q630" t="s">
        <v>750</v>
      </c>
      <c r="R630" t="s">
        <v>25</v>
      </c>
      <c r="S630" t="s">
        <v>450</v>
      </c>
      <c r="U630" t="str">
        <f t="shared" si="317"/>
        <v/>
      </c>
      <c r="V630" s="13" t="str">
        <f t="shared" ref="V630" si="337">IF(OR($N$15="Int.",ISBLANK($N$15)),"",IF(AND(U631="NO*",U633="NO*"),"Case 0",IF(U630="VALID",IF(U632="VALID",IF(U631="YES",IF(U633="YES","Case 1","Case 2"),IF(U633="YES","Case 3","Case 4")),IF(U631="YES",IF(U633="YES","Case 5","Case 6"),IF(U633="YES","Case 7","Case 8"))),IF(U632="VALID",IF(U631="YES",IF(U633="YES","Case 9","Case 10"),IF(U633="YES","Case 11","Case 12")),IF(U631="YES",IF(U633="YES","Case 13","Case 14"),IF(U633="YES","Case 15","Case 16"))))))</f>
        <v/>
      </c>
    </row>
    <row r="631" spans="1:22" ht="13.2" customHeight="1" x14ac:dyDescent="0.3">
      <c r="A631" s="28"/>
      <c r="B631" s="28"/>
      <c r="C631" s="28"/>
      <c r="D631" s="28"/>
      <c r="E631" s="28"/>
      <c r="F631" s="28"/>
      <c r="G631" s="37"/>
      <c r="H631" s="28"/>
      <c r="I631" s="28"/>
      <c r="J631" s="28"/>
      <c r="K631" s="28"/>
      <c r="L631" s="28"/>
      <c r="M631" s="28"/>
      <c r="N631" s="28"/>
      <c r="O631" s="29"/>
      <c r="P631" t="str">
        <f t="shared" ref="P631:P633" si="338">IF(D$155="","",D$155)</f>
        <v/>
      </c>
      <c r="Q631" t="s">
        <v>750</v>
      </c>
      <c r="R631" t="s">
        <v>32</v>
      </c>
      <c r="S631" t="s">
        <v>450</v>
      </c>
      <c r="U631" t="str">
        <f t="shared" si="320"/>
        <v/>
      </c>
      <c r="V631" s="13"/>
    </row>
    <row r="632" spans="1:22" ht="13.2" customHeight="1" x14ac:dyDescent="0.3">
      <c r="A632" s="28"/>
      <c r="B632" s="28"/>
      <c r="C632" s="28"/>
      <c r="D632" s="28"/>
      <c r="E632" s="28"/>
      <c r="F632" s="28"/>
      <c r="G632" s="37"/>
      <c r="H632" s="28"/>
      <c r="I632" s="28"/>
      <c r="J632" s="28"/>
      <c r="K632" s="28"/>
      <c r="L632" s="28"/>
      <c r="M632" s="28"/>
      <c r="N632" s="28"/>
      <c r="O632" s="29"/>
      <c r="P632" t="str">
        <f t="shared" si="338"/>
        <v/>
      </c>
      <c r="Q632" t="s">
        <v>751</v>
      </c>
      <c r="R632" t="s">
        <v>25</v>
      </c>
      <c r="S632" t="s">
        <v>450</v>
      </c>
      <c r="U632" t="str">
        <f t="shared" si="317"/>
        <v/>
      </c>
      <c r="V632" s="13"/>
    </row>
    <row r="633" spans="1:22" ht="13.2" customHeight="1" x14ac:dyDescent="0.3">
      <c r="A633" s="28"/>
      <c r="B633" s="28"/>
      <c r="C633" s="28"/>
      <c r="D633" s="28"/>
      <c r="E633" s="28"/>
      <c r="F633" s="28"/>
      <c r="G633" s="37"/>
      <c r="H633" s="28"/>
      <c r="I633" s="28"/>
      <c r="J633" s="28"/>
      <c r="K633" s="28"/>
      <c r="L633" s="28"/>
      <c r="M633" s="28"/>
      <c r="N633" s="28"/>
      <c r="O633" s="29"/>
      <c r="P633" t="str">
        <f t="shared" si="338"/>
        <v/>
      </c>
      <c r="Q633" t="s">
        <v>751</v>
      </c>
      <c r="R633" t="s">
        <v>32</v>
      </c>
      <c r="S633" t="s">
        <v>450</v>
      </c>
      <c r="U633" t="str">
        <f t="shared" si="320"/>
        <v/>
      </c>
      <c r="V633" s="13"/>
    </row>
    <row r="634" spans="1:22" ht="13.2" customHeight="1" x14ac:dyDescent="0.3">
      <c r="A634" s="28"/>
      <c r="B634" s="28"/>
      <c r="C634" s="28"/>
      <c r="D634" s="28"/>
      <c r="E634" s="28"/>
      <c r="F634" s="28"/>
      <c r="G634" s="37"/>
      <c r="H634" s="28"/>
      <c r="I634" s="28"/>
      <c r="J634" s="28"/>
      <c r="K634" s="28"/>
      <c r="L634" s="28"/>
      <c r="M634" s="28"/>
      <c r="N634" s="28"/>
      <c r="O634" s="29"/>
      <c r="P634" t="str">
        <f>IF(D$156="","",D$156)</f>
        <v/>
      </c>
      <c r="Q634" t="s">
        <v>752</v>
      </c>
      <c r="R634" t="s">
        <v>25</v>
      </c>
      <c r="S634" t="s">
        <v>452</v>
      </c>
      <c r="U634" t="str">
        <f t="shared" si="317"/>
        <v/>
      </c>
      <c r="V634" s="13" t="str">
        <f t="shared" ref="V634" si="339">IF(OR($N$15="Int.",ISBLANK($N$15)),"",IF(AND(U635="NO*",U637="NO*"),"Case 0",IF(U634="VALID",IF(U636="VALID",IF(U635="YES",IF(U637="YES","Case 1","Case 2"),IF(U637="YES","Case 3","Case 4")),IF(U635="YES",IF(U637="YES","Case 5","Case 6"),IF(U637="YES","Case 7","Case 8"))),IF(U636="VALID",IF(U635="YES",IF(U637="YES","Case 9","Case 10"),IF(U637="YES","Case 11","Case 12")),IF(U635="YES",IF(U637="YES","Case 13","Case 14"),IF(U637="YES","Case 15","Case 16"))))))</f>
        <v/>
      </c>
    </row>
    <row r="635" spans="1:22" ht="13.2" customHeight="1" x14ac:dyDescent="0.3">
      <c r="A635" s="28"/>
      <c r="B635" s="28"/>
      <c r="C635" s="28"/>
      <c r="D635" s="28"/>
      <c r="E635" s="28"/>
      <c r="F635" s="28"/>
      <c r="G635" s="37"/>
      <c r="H635" s="28"/>
      <c r="I635" s="28"/>
      <c r="J635" s="28"/>
      <c r="K635" s="28"/>
      <c r="L635" s="28"/>
      <c r="M635" s="28"/>
      <c r="N635" s="28"/>
      <c r="O635" s="29"/>
      <c r="P635" t="str">
        <f t="shared" ref="P635:P637" si="340">IF(D$156="","",D$156)</f>
        <v/>
      </c>
      <c r="Q635" t="s">
        <v>752</v>
      </c>
      <c r="R635" t="s">
        <v>32</v>
      </c>
      <c r="S635" t="s">
        <v>452</v>
      </c>
      <c r="U635" t="str">
        <f t="shared" si="320"/>
        <v/>
      </c>
      <c r="V635" s="13"/>
    </row>
    <row r="636" spans="1:22" ht="13.2" customHeight="1" x14ac:dyDescent="0.3">
      <c r="A636" s="28"/>
      <c r="B636" s="28"/>
      <c r="C636" s="28"/>
      <c r="D636" s="28"/>
      <c r="E636" s="28"/>
      <c r="F636" s="28"/>
      <c r="G636" s="37"/>
      <c r="H636" s="28"/>
      <c r="I636" s="28"/>
      <c r="J636" s="28"/>
      <c r="K636" s="28"/>
      <c r="L636" s="28"/>
      <c r="M636" s="28"/>
      <c r="N636" s="28"/>
      <c r="O636" s="29"/>
      <c r="P636" t="str">
        <f t="shared" si="340"/>
        <v/>
      </c>
      <c r="Q636" t="s">
        <v>753</v>
      </c>
      <c r="R636" t="s">
        <v>25</v>
      </c>
      <c r="S636" t="s">
        <v>452</v>
      </c>
      <c r="U636" t="str">
        <f t="shared" si="317"/>
        <v/>
      </c>
      <c r="V636" s="13"/>
    </row>
    <row r="637" spans="1:22" ht="13.2" customHeight="1" x14ac:dyDescent="0.3">
      <c r="A637" s="28"/>
      <c r="B637" s="28"/>
      <c r="C637" s="28"/>
      <c r="D637" s="28"/>
      <c r="E637" s="28"/>
      <c r="F637" s="28"/>
      <c r="G637" s="37"/>
      <c r="H637" s="28"/>
      <c r="I637" s="28"/>
      <c r="J637" s="28"/>
      <c r="K637" s="28"/>
      <c r="L637" s="28"/>
      <c r="M637" s="28"/>
      <c r="N637" s="28"/>
      <c r="O637" s="29"/>
      <c r="P637" t="str">
        <f t="shared" si="340"/>
        <v/>
      </c>
      <c r="Q637" t="s">
        <v>753</v>
      </c>
      <c r="R637" t="s">
        <v>32</v>
      </c>
      <c r="S637" t="s">
        <v>452</v>
      </c>
      <c r="U637" t="str">
        <f t="shared" si="320"/>
        <v/>
      </c>
      <c r="V637" s="13"/>
    </row>
    <row r="638" spans="1:22" ht="13.2" customHeight="1" x14ac:dyDescent="0.3">
      <c r="A638" s="28"/>
      <c r="B638" s="28"/>
      <c r="C638" s="28"/>
      <c r="D638" s="28"/>
      <c r="E638" s="28"/>
      <c r="F638" s="28"/>
      <c r="G638" s="37"/>
      <c r="H638" s="28"/>
      <c r="I638" s="28"/>
      <c r="J638" s="28"/>
      <c r="K638" s="28"/>
      <c r="L638" s="28"/>
      <c r="M638" s="28"/>
      <c r="N638" s="28"/>
      <c r="O638" s="29"/>
      <c r="P638" t="str">
        <f>IF(D$157="","",D$157)</f>
        <v/>
      </c>
      <c r="Q638" t="s">
        <v>754</v>
      </c>
      <c r="R638" t="s">
        <v>25</v>
      </c>
      <c r="S638" t="s">
        <v>455</v>
      </c>
      <c r="U638" t="str">
        <f t="shared" si="317"/>
        <v/>
      </c>
      <c r="V638" s="13" t="str">
        <f t="shared" ref="V638" si="341">IF(OR($N$15="Int.",ISBLANK($N$15)),"",IF(AND(U639="NO*",U641="NO*"),"Case 0",IF(U638="VALID",IF(U640="VALID",IF(U639="YES",IF(U641="YES","Case 1","Case 2"),IF(U641="YES","Case 3","Case 4")),IF(U639="YES",IF(U641="YES","Case 5","Case 6"),IF(U641="YES","Case 7","Case 8"))),IF(U640="VALID",IF(U639="YES",IF(U641="YES","Case 9","Case 10"),IF(U641="YES","Case 11","Case 12")),IF(U639="YES",IF(U641="YES","Case 13","Case 14"),IF(U641="YES","Case 15","Case 16"))))))</f>
        <v/>
      </c>
    </row>
    <row r="639" spans="1:22" ht="13.2" customHeight="1" x14ac:dyDescent="0.3">
      <c r="A639" s="28"/>
      <c r="B639" s="28"/>
      <c r="C639" s="28"/>
      <c r="D639" s="28"/>
      <c r="E639" s="28"/>
      <c r="F639" s="28"/>
      <c r="G639" s="37"/>
      <c r="H639" s="28"/>
      <c r="I639" s="28"/>
      <c r="J639" s="28"/>
      <c r="K639" s="28"/>
      <c r="L639" s="28"/>
      <c r="M639" s="28"/>
      <c r="N639" s="28"/>
      <c r="O639" s="29"/>
      <c r="P639" t="str">
        <f t="shared" ref="P639:P641" si="342">IF(D$157="","",D$157)</f>
        <v/>
      </c>
      <c r="Q639" t="s">
        <v>754</v>
      </c>
      <c r="R639" t="s">
        <v>32</v>
      </c>
      <c r="S639" t="s">
        <v>455</v>
      </c>
      <c r="U639" t="str">
        <f t="shared" si="320"/>
        <v/>
      </c>
      <c r="V639" s="13"/>
    </row>
    <row r="640" spans="1:22" ht="13.2" customHeight="1" x14ac:dyDescent="0.3">
      <c r="A640" s="28"/>
      <c r="B640" s="28"/>
      <c r="C640" s="28"/>
      <c r="D640" s="28"/>
      <c r="E640" s="28"/>
      <c r="F640" s="28"/>
      <c r="G640" s="37"/>
      <c r="H640" s="28"/>
      <c r="I640" s="28"/>
      <c r="J640" s="28"/>
      <c r="K640" s="28"/>
      <c r="L640" s="28"/>
      <c r="M640" s="28"/>
      <c r="N640" s="28"/>
      <c r="O640" s="29"/>
      <c r="P640" t="str">
        <f t="shared" si="342"/>
        <v/>
      </c>
      <c r="Q640" t="s">
        <v>755</v>
      </c>
      <c r="R640" t="s">
        <v>25</v>
      </c>
      <c r="S640" t="s">
        <v>455</v>
      </c>
      <c r="U640" t="str">
        <f t="shared" si="317"/>
        <v/>
      </c>
      <c r="V640" s="13"/>
    </row>
    <row r="641" spans="1:22" ht="13.2" customHeight="1" x14ac:dyDescent="0.3">
      <c r="A641" s="28"/>
      <c r="B641" s="28"/>
      <c r="C641" s="28"/>
      <c r="D641" s="28"/>
      <c r="E641" s="28"/>
      <c r="F641" s="28"/>
      <c r="G641" s="37"/>
      <c r="H641" s="28"/>
      <c r="I641" s="28"/>
      <c r="J641" s="28"/>
      <c r="K641" s="28"/>
      <c r="L641" s="28"/>
      <c r="M641" s="28"/>
      <c r="N641" s="28"/>
      <c r="O641" s="29"/>
      <c r="P641" t="str">
        <f t="shared" si="342"/>
        <v/>
      </c>
      <c r="Q641" t="s">
        <v>755</v>
      </c>
      <c r="R641" t="s">
        <v>32</v>
      </c>
      <c r="S641" t="s">
        <v>455</v>
      </c>
      <c r="U641" t="str">
        <f t="shared" si="320"/>
        <v/>
      </c>
      <c r="V641" s="13"/>
    </row>
    <row r="642" spans="1:22" ht="13.2" customHeight="1" x14ac:dyDescent="0.3">
      <c r="A642" s="28"/>
      <c r="B642" s="28"/>
      <c r="C642" s="28"/>
      <c r="D642" s="28"/>
      <c r="E642" s="28"/>
      <c r="F642" s="28"/>
      <c r="G642" s="37"/>
      <c r="H642" s="28"/>
      <c r="I642" s="28"/>
      <c r="J642" s="28"/>
      <c r="K642" s="28"/>
      <c r="L642" s="28"/>
      <c r="M642" s="28"/>
      <c r="N642" s="28"/>
      <c r="O642" s="29"/>
      <c r="P642" t="str">
        <f>IF(D$158="","",D$158)</f>
        <v/>
      </c>
      <c r="Q642" t="s">
        <v>756</v>
      </c>
      <c r="R642" t="s">
        <v>25</v>
      </c>
      <c r="S642" t="s">
        <v>457</v>
      </c>
      <c r="U642" t="str">
        <f t="shared" si="317"/>
        <v/>
      </c>
      <c r="V642" s="13" t="str">
        <f t="shared" ref="V642" si="343">IF(OR($N$15="Int.",ISBLANK($N$15)),"",IF(AND(U643="NO*",U645="NO*"),"Case 0",IF(U642="VALID",IF(U644="VALID",IF(U643="YES",IF(U645="YES","Case 1","Case 2"),IF(U645="YES","Case 3","Case 4")),IF(U643="YES",IF(U645="YES","Case 5","Case 6"),IF(U645="YES","Case 7","Case 8"))),IF(U644="VALID",IF(U643="YES",IF(U645="YES","Case 9","Case 10"),IF(U645="YES","Case 11","Case 12")),IF(U643="YES",IF(U645="YES","Case 13","Case 14"),IF(U645="YES","Case 15","Case 16"))))))</f>
        <v/>
      </c>
    </row>
    <row r="643" spans="1:22" ht="13.2" customHeight="1" x14ac:dyDescent="0.3">
      <c r="A643" s="28"/>
      <c r="B643" s="28"/>
      <c r="C643" s="28"/>
      <c r="D643" s="28"/>
      <c r="E643" s="28"/>
      <c r="F643" s="28"/>
      <c r="G643" s="37"/>
      <c r="H643" s="28"/>
      <c r="I643" s="28"/>
      <c r="J643" s="28"/>
      <c r="K643" s="28"/>
      <c r="L643" s="28"/>
      <c r="M643" s="28"/>
      <c r="N643" s="28"/>
      <c r="O643" s="29"/>
      <c r="P643" t="str">
        <f t="shared" ref="P643:P645" si="344">IF(D$158="","",D$158)</f>
        <v/>
      </c>
      <c r="Q643" t="s">
        <v>756</v>
      </c>
      <c r="R643" t="s">
        <v>32</v>
      </c>
      <c r="S643" t="s">
        <v>457</v>
      </c>
      <c r="U643" t="str">
        <f t="shared" si="320"/>
        <v/>
      </c>
      <c r="V643" s="13"/>
    </row>
    <row r="644" spans="1:22" ht="13.2" customHeight="1" x14ac:dyDescent="0.3">
      <c r="A644" s="28"/>
      <c r="B644" s="28"/>
      <c r="C644" s="28"/>
      <c r="D644" s="28"/>
      <c r="E644" s="28"/>
      <c r="F644" s="28"/>
      <c r="G644" s="37"/>
      <c r="H644" s="28"/>
      <c r="I644" s="28"/>
      <c r="J644" s="28"/>
      <c r="K644" s="28"/>
      <c r="L644" s="28"/>
      <c r="M644" s="28"/>
      <c r="N644" s="28"/>
      <c r="O644" s="29"/>
      <c r="P644" t="str">
        <f t="shared" si="344"/>
        <v/>
      </c>
      <c r="Q644" t="s">
        <v>757</v>
      </c>
      <c r="R644" t="s">
        <v>25</v>
      </c>
      <c r="S644" t="s">
        <v>457</v>
      </c>
      <c r="U644" t="str">
        <f t="shared" si="317"/>
        <v/>
      </c>
      <c r="V644" s="13"/>
    </row>
    <row r="645" spans="1:22" ht="13.2" customHeight="1" x14ac:dyDescent="0.3">
      <c r="A645" s="28"/>
      <c r="B645" s="28"/>
      <c r="C645" s="28"/>
      <c r="D645" s="28"/>
      <c r="E645" s="28"/>
      <c r="F645" s="28"/>
      <c r="G645" s="37"/>
      <c r="H645" s="28"/>
      <c r="I645" s="28"/>
      <c r="J645" s="28"/>
      <c r="K645" s="28"/>
      <c r="L645" s="28"/>
      <c r="M645" s="28"/>
      <c r="N645" s="28"/>
      <c r="O645" s="29"/>
      <c r="P645" t="str">
        <f t="shared" si="344"/>
        <v/>
      </c>
      <c r="Q645" t="s">
        <v>757</v>
      </c>
      <c r="R645" t="s">
        <v>32</v>
      </c>
      <c r="S645" t="s">
        <v>457</v>
      </c>
      <c r="U645" t="str">
        <f t="shared" si="320"/>
        <v/>
      </c>
      <c r="V645" s="13"/>
    </row>
    <row r="646" spans="1:22" ht="13.2" customHeight="1" x14ac:dyDescent="0.3">
      <c r="A646" s="28"/>
      <c r="B646" s="28"/>
      <c r="C646" s="28"/>
      <c r="D646" s="28"/>
      <c r="E646" s="28"/>
      <c r="F646" s="28"/>
      <c r="G646" s="37"/>
      <c r="H646" s="28"/>
      <c r="I646" s="28"/>
      <c r="J646" s="28"/>
      <c r="K646" s="28"/>
      <c r="L646" s="28"/>
      <c r="M646" s="28"/>
      <c r="N646" s="28"/>
      <c r="O646" s="29"/>
      <c r="P646" t="str">
        <f>IF(D$159="","",D$159)</f>
        <v/>
      </c>
      <c r="Q646" t="s">
        <v>758</v>
      </c>
      <c r="R646" t="s">
        <v>25</v>
      </c>
      <c r="S646" t="s">
        <v>460</v>
      </c>
      <c r="U646" t="str">
        <f t="shared" si="317"/>
        <v/>
      </c>
      <c r="V646" s="13" t="str">
        <f t="shared" ref="V646" si="345">IF(OR($N$15="Int.",ISBLANK($N$15)),"",IF(AND(U647="NO*",U649="NO*"),"Case 0",IF(U646="VALID",IF(U648="VALID",IF(U647="YES",IF(U649="YES","Case 1","Case 2"),IF(U649="YES","Case 3","Case 4")),IF(U647="YES",IF(U649="YES","Case 5","Case 6"),IF(U649="YES","Case 7","Case 8"))),IF(U648="VALID",IF(U647="YES",IF(U649="YES","Case 9","Case 10"),IF(U649="YES","Case 11","Case 12")),IF(U647="YES",IF(U649="YES","Case 13","Case 14"),IF(U649="YES","Case 15","Case 16"))))))</f>
        <v/>
      </c>
    </row>
    <row r="647" spans="1:22" ht="13.2" customHeight="1" x14ac:dyDescent="0.3">
      <c r="A647" s="28"/>
      <c r="B647" s="28"/>
      <c r="C647" s="28"/>
      <c r="D647" s="28"/>
      <c r="E647" s="28"/>
      <c r="F647" s="28"/>
      <c r="G647" s="37"/>
      <c r="H647" s="28"/>
      <c r="I647" s="28"/>
      <c r="J647" s="28"/>
      <c r="K647" s="28"/>
      <c r="L647" s="28"/>
      <c r="M647" s="28"/>
      <c r="N647" s="28"/>
      <c r="O647" s="29"/>
      <c r="P647" t="str">
        <f t="shared" ref="P647:P649" si="346">IF(D$159="","",D$159)</f>
        <v/>
      </c>
      <c r="Q647" t="s">
        <v>758</v>
      </c>
      <c r="R647" t="s">
        <v>32</v>
      </c>
      <c r="S647" t="s">
        <v>460</v>
      </c>
      <c r="U647" t="str">
        <f t="shared" si="320"/>
        <v/>
      </c>
      <c r="V647" s="13"/>
    </row>
    <row r="648" spans="1:22" ht="13.2" customHeight="1" x14ac:dyDescent="0.3">
      <c r="A648" s="28"/>
      <c r="B648" s="28"/>
      <c r="C648" s="28"/>
      <c r="D648" s="28"/>
      <c r="E648" s="28"/>
      <c r="F648" s="28"/>
      <c r="G648" s="37"/>
      <c r="H648" s="28"/>
      <c r="I648" s="28"/>
      <c r="J648" s="28"/>
      <c r="K648" s="28"/>
      <c r="L648" s="28"/>
      <c r="M648" s="28"/>
      <c r="N648" s="28"/>
      <c r="O648" s="29"/>
      <c r="P648" t="str">
        <f t="shared" si="346"/>
        <v/>
      </c>
      <c r="Q648" t="s">
        <v>759</v>
      </c>
      <c r="R648" t="s">
        <v>25</v>
      </c>
      <c r="S648" t="s">
        <v>460</v>
      </c>
      <c r="U648" t="str">
        <f t="shared" si="317"/>
        <v/>
      </c>
      <c r="V648" s="13"/>
    </row>
    <row r="649" spans="1:22" ht="13.2" customHeight="1" x14ac:dyDescent="0.3">
      <c r="A649" s="28"/>
      <c r="B649" s="28"/>
      <c r="C649" s="28"/>
      <c r="D649" s="28"/>
      <c r="E649" s="28"/>
      <c r="F649" s="28"/>
      <c r="G649" s="37"/>
      <c r="H649" s="28"/>
      <c r="I649" s="28"/>
      <c r="J649" s="28"/>
      <c r="K649" s="28"/>
      <c r="L649" s="28"/>
      <c r="M649" s="28"/>
      <c r="N649" s="28"/>
      <c r="O649" s="29"/>
      <c r="P649" t="str">
        <f t="shared" si="346"/>
        <v/>
      </c>
      <c r="Q649" t="s">
        <v>759</v>
      </c>
      <c r="R649" t="s">
        <v>32</v>
      </c>
      <c r="S649" t="s">
        <v>460</v>
      </c>
      <c r="U649" t="str">
        <f t="shared" si="320"/>
        <v/>
      </c>
      <c r="V649" s="13"/>
    </row>
    <row r="650" spans="1:22" ht="13.2" customHeight="1" x14ac:dyDescent="0.3">
      <c r="A650" s="28"/>
      <c r="B650" s="28"/>
      <c r="C650" s="28"/>
      <c r="D650" s="28"/>
      <c r="E650" s="28"/>
      <c r="F650" s="28"/>
      <c r="G650" s="37"/>
      <c r="H650" s="28"/>
      <c r="I650" s="28"/>
      <c r="J650" s="28"/>
      <c r="K650" s="28"/>
      <c r="L650" s="28"/>
      <c r="M650" s="28"/>
      <c r="N650" s="28"/>
      <c r="O650" s="29"/>
      <c r="P650" t="str">
        <f>IF(D$160="","",D$160)</f>
        <v/>
      </c>
      <c r="Q650" t="s">
        <v>760</v>
      </c>
      <c r="R650" t="s">
        <v>25</v>
      </c>
      <c r="S650" t="s">
        <v>462</v>
      </c>
      <c r="U650" t="str">
        <f t="shared" si="317"/>
        <v/>
      </c>
      <c r="V650" s="13" t="str">
        <f t="shared" ref="V650" si="347">IF(OR($N$15="Int.",ISBLANK($N$15)),"",IF(AND(U651="NO*",U653="NO*"),"Case 0",IF(U650="VALID",IF(U652="VALID",IF(U651="YES",IF(U653="YES","Case 1","Case 2"),IF(U653="YES","Case 3","Case 4")),IF(U651="YES",IF(U653="YES","Case 5","Case 6"),IF(U653="YES","Case 7","Case 8"))),IF(U652="VALID",IF(U651="YES",IF(U653="YES","Case 9","Case 10"),IF(U653="YES","Case 11","Case 12")),IF(U651="YES",IF(U653="YES","Case 13","Case 14"),IF(U653="YES","Case 15","Case 16"))))))</f>
        <v/>
      </c>
    </row>
    <row r="651" spans="1:22" ht="13.2" customHeight="1" x14ac:dyDescent="0.3">
      <c r="A651" s="28"/>
      <c r="B651" s="28"/>
      <c r="C651" s="28"/>
      <c r="D651" s="28"/>
      <c r="E651" s="28"/>
      <c r="F651" s="28"/>
      <c r="G651" s="37"/>
      <c r="H651" s="28"/>
      <c r="I651" s="28"/>
      <c r="J651" s="28"/>
      <c r="K651" s="28"/>
      <c r="L651" s="28"/>
      <c r="M651" s="28"/>
      <c r="N651" s="28"/>
      <c r="O651" s="29"/>
      <c r="P651" t="str">
        <f t="shared" ref="P651:P653" si="348">IF(D$160="","",D$160)</f>
        <v/>
      </c>
      <c r="Q651" t="s">
        <v>760</v>
      </c>
      <c r="R651" t="s">
        <v>32</v>
      </c>
      <c r="S651" t="s">
        <v>462</v>
      </c>
      <c r="U651" t="str">
        <f t="shared" si="320"/>
        <v/>
      </c>
      <c r="V651" s="13"/>
    </row>
    <row r="652" spans="1:22" ht="13.2" customHeight="1" x14ac:dyDescent="0.3">
      <c r="A652" s="28"/>
      <c r="B652" s="28"/>
      <c r="C652" s="28"/>
      <c r="D652" s="28"/>
      <c r="E652" s="28"/>
      <c r="F652" s="28"/>
      <c r="G652" s="37"/>
      <c r="H652" s="28"/>
      <c r="I652" s="28"/>
      <c r="J652" s="28"/>
      <c r="K652" s="28"/>
      <c r="L652" s="28"/>
      <c r="M652" s="28"/>
      <c r="N652" s="28"/>
      <c r="O652" s="29"/>
      <c r="P652" t="str">
        <f t="shared" si="348"/>
        <v/>
      </c>
      <c r="Q652" t="s">
        <v>761</v>
      </c>
      <c r="R652" t="s">
        <v>25</v>
      </c>
      <c r="S652" t="s">
        <v>462</v>
      </c>
      <c r="U652" t="str">
        <f t="shared" si="317"/>
        <v/>
      </c>
      <c r="V652" s="13"/>
    </row>
    <row r="653" spans="1:22" ht="13.2" customHeight="1" x14ac:dyDescent="0.3">
      <c r="A653" s="28"/>
      <c r="B653" s="28"/>
      <c r="C653" s="28"/>
      <c r="D653" s="28"/>
      <c r="E653" s="28"/>
      <c r="F653" s="28"/>
      <c r="G653" s="37"/>
      <c r="H653" s="28"/>
      <c r="I653" s="28"/>
      <c r="J653" s="28"/>
      <c r="K653" s="28"/>
      <c r="L653" s="28"/>
      <c r="M653" s="28"/>
      <c r="N653" s="28"/>
      <c r="O653" s="29"/>
      <c r="P653" t="str">
        <f t="shared" si="348"/>
        <v/>
      </c>
      <c r="Q653" t="s">
        <v>761</v>
      </c>
      <c r="R653" t="s">
        <v>32</v>
      </c>
      <c r="S653" t="s">
        <v>462</v>
      </c>
      <c r="U653" t="str">
        <f t="shared" si="320"/>
        <v/>
      </c>
      <c r="V653" s="13"/>
    </row>
    <row r="654" spans="1:22" ht="13.2" customHeight="1" x14ac:dyDescent="0.3">
      <c r="A654" s="28"/>
      <c r="B654" s="28"/>
      <c r="C654" s="28"/>
      <c r="D654" s="28"/>
      <c r="E654" s="28"/>
      <c r="F654" s="28"/>
      <c r="G654" s="37"/>
      <c r="H654" s="28"/>
      <c r="I654" s="28"/>
      <c r="J654" s="28"/>
      <c r="K654" s="28"/>
      <c r="L654" s="28"/>
      <c r="M654" s="28"/>
      <c r="N654" s="28"/>
      <c r="O654" s="29"/>
      <c r="P654" t="str">
        <f>IF(D$161="","",D$161)</f>
        <v/>
      </c>
      <c r="Q654" t="s">
        <v>762</v>
      </c>
      <c r="R654" t="s">
        <v>25</v>
      </c>
      <c r="S654" t="s">
        <v>465</v>
      </c>
      <c r="U654" t="str">
        <f t="shared" si="317"/>
        <v/>
      </c>
      <c r="V654" s="13" t="str">
        <f t="shared" ref="V654" si="349">IF(OR($N$15="Int.",ISBLANK($N$15)),"",IF(AND(U655="NO*",U657="NO*"),"Case 0",IF(U654="VALID",IF(U656="VALID",IF(U655="YES",IF(U657="YES","Case 1","Case 2"),IF(U657="YES","Case 3","Case 4")),IF(U655="YES",IF(U657="YES","Case 5","Case 6"),IF(U657="YES","Case 7","Case 8"))),IF(U656="VALID",IF(U655="YES",IF(U657="YES","Case 9","Case 10"),IF(U657="YES","Case 11","Case 12")),IF(U655="YES",IF(U657="YES","Case 13","Case 14"),IF(U657="YES","Case 15","Case 16"))))))</f>
        <v/>
      </c>
    </row>
    <row r="655" spans="1:22" ht="13.2" customHeight="1" x14ac:dyDescent="0.3">
      <c r="A655" s="28"/>
      <c r="B655" s="28"/>
      <c r="C655" s="28"/>
      <c r="D655" s="28"/>
      <c r="E655" s="28"/>
      <c r="F655" s="28"/>
      <c r="G655" s="37"/>
      <c r="H655" s="28"/>
      <c r="I655" s="28"/>
      <c r="J655" s="28"/>
      <c r="K655" s="28"/>
      <c r="L655" s="28"/>
      <c r="M655" s="28"/>
      <c r="N655" s="28"/>
      <c r="O655" s="29"/>
      <c r="P655" t="str">
        <f t="shared" ref="P655:P657" si="350">IF(D$161="","",D$161)</f>
        <v/>
      </c>
      <c r="Q655" t="s">
        <v>762</v>
      </c>
      <c r="R655" t="s">
        <v>32</v>
      </c>
      <c r="S655" t="s">
        <v>465</v>
      </c>
      <c r="U655" t="str">
        <f t="shared" si="320"/>
        <v/>
      </c>
      <c r="V655" s="13"/>
    </row>
    <row r="656" spans="1:22" ht="13.2" customHeight="1" x14ac:dyDescent="0.3">
      <c r="A656" s="28"/>
      <c r="B656" s="28"/>
      <c r="C656" s="28"/>
      <c r="D656" s="28"/>
      <c r="E656" s="28"/>
      <c r="F656" s="28"/>
      <c r="G656" s="37"/>
      <c r="H656" s="28"/>
      <c r="I656" s="28"/>
      <c r="J656" s="28"/>
      <c r="K656" s="28"/>
      <c r="L656" s="28"/>
      <c r="M656" s="28"/>
      <c r="N656" s="28"/>
      <c r="O656" s="29"/>
      <c r="P656" t="str">
        <f t="shared" si="350"/>
        <v/>
      </c>
      <c r="Q656" t="s">
        <v>763</v>
      </c>
      <c r="R656" t="s">
        <v>25</v>
      </c>
      <c r="S656" t="s">
        <v>465</v>
      </c>
      <c r="U656" t="str">
        <f t="shared" si="317"/>
        <v/>
      </c>
      <c r="V656" s="13"/>
    </row>
    <row r="657" spans="1:22" ht="13.2" customHeight="1" x14ac:dyDescent="0.3">
      <c r="A657" s="28"/>
      <c r="B657" s="28"/>
      <c r="C657" s="28"/>
      <c r="D657" s="28"/>
      <c r="E657" s="28"/>
      <c r="F657" s="28"/>
      <c r="G657" s="37"/>
      <c r="H657" s="28"/>
      <c r="I657" s="28"/>
      <c r="J657" s="28"/>
      <c r="K657" s="28"/>
      <c r="L657" s="28"/>
      <c r="M657" s="28"/>
      <c r="N657" s="28"/>
      <c r="O657" s="29"/>
      <c r="P657" t="str">
        <f t="shared" si="350"/>
        <v/>
      </c>
      <c r="Q657" t="s">
        <v>763</v>
      </c>
      <c r="R657" t="s">
        <v>32</v>
      </c>
      <c r="S657" t="s">
        <v>465</v>
      </c>
      <c r="U657" t="str">
        <f t="shared" si="320"/>
        <v/>
      </c>
      <c r="V657" s="13"/>
    </row>
    <row r="658" spans="1:22" ht="13.2" customHeight="1" x14ac:dyDescent="0.3">
      <c r="A658" s="28"/>
      <c r="B658" s="28"/>
      <c r="C658" s="28"/>
      <c r="D658" s="28"/>
      <c r="E658" s="28"/>
      <c r="F658" s="28"/>
      <c r="G658" s="37"/>
      <c r="H658" s="28"/>
      <c r="I658" s="28"/>
      <c r="J658" s="28"/>
      <c r="K658" s="28"/>
      <c r="L658" s="28"/>
      <c r="M658" s="28"/>
      <c r="N658" s="28"/>
      <c r="O658" s="29"/>
      <c r="P658" t="str">
        <f>IF(D$162="","",D$162)</f>
        <v/>
      </c>
      <c r="Q658" t="s">
        <v>764</v>
      </c>
      <c r="R658" t="s">
        <v>25</v>
      </c>
      <c r="S658" t="s">
        <v>467</v>
      </c>
      <c r="U658" t="str">
        <f t="shared" ref="U658:U720" si="351">IF($T$1&lt;&gt;"Cq","",IF(T658="","INVALID",IF(T658&lt;33,"VALID","INVALID")))</f>
        <v/>
      </c>
      <c r="V658" s="13" t="str">
        <f t="shared" ref="V658" si="352">IF(OR($N$15="Int.",ISBLANK($N$15)),"",IF(AND(U659="NO*",U661="NO*"),"Case 0",IF(U658="VALID",IF(U660="VALID",IF(U659="YES",IF(U661="YES","Case 1","Case 2"),IF(U661="YES","Case 3","Case 4")),IF(U659="YES",IF(U661="YES","Case 5","Case 6"),IF(U661="YES","Case 7","Case 8"))),IF(U660="VALID",IF(U659="YES",IF(U661="YES","Case 9","Case 10"),IF(U661="YES","Case 11","Case 12")),IF(U659="YES",IF(U661="YES","Case 13","Case 14"),IF(U661="YES","Case 15","Case 16"))))))</f>
        <v/>
      </c>
    </row>
    <row r="659" spans="1:22" ht="13.2" customHeight="1" x14ac:dyDescent="0.3">
      <c r="A659" s="28"/>
      <c r="B659" s="28"/>
      <c r="C659" s="28"/>
      <c r="D659" s="28"/>
      <c r="E659" s="28"/>
      <c r="F659" s="28"/>
      <c r="G659" s="37"/>
      <c r="H659" s="28"/>
      <c r="I659" s="28"/>
      <c r="J659" s="28"/>
      <c r="K659" s="28"/>
      <c r="L659" s="28"/>
      <c r="M659" s="28"/>
      <c r="N659" s="28"/>
      <c r="O659" s="29"/>
      <c r="P659" t="str">
        <f t="shared" ref="P659:P661" si="353">IF(D$162="","",D$162)</f>
        <v/>
      </c>
      <c r="Q659" t="s">
        <v>764</v>
      </c>
      <c r="R659" t="s">
        <v>32</v>
      </c>
      <c r="S659" t="s">
        <v>467</v>
      </c>
      <c r="U659" t="str">
        <f t="shared" ref="U659:U721" si="354">IF($T$1&lt;&gt;"Cq","",IF(T659="","NO",IF(T659&lt;33,"YES","NO*")))</f>
        <v/>
      </c>
      <c r="V659" s="13"/>
    </row>
    <row r="660" spans="1:22" ht="13.2" customHeight="1" x14ac:dyDescent="0.3">
      <c r="A660" s="28"/>
      <c r="B660" s="28"/>
      <c r="C660" s="28"/>
      <c r="D660" s="28"/>
      <c r="E660" s="28"/>
      <c r="F660" s="28"/>
      <c r="G660" s="37"/>
      <c r="H660" s="28"/>
      <c r="I660" s="28"/>
      <c r="J660" s="28"/>
      <c r="K660" s="28"/>
      <c r="L660" s="28"/>
      <c r="M660" s="28"/>
      <c r="N660" s="28"/>
      <c r="O660" s="29"/>
      <c r="P660" t="str">
        <f t="shared" si="353"/>
        <v/>
      </c>
      <c r="Q660" t="s">
        <v>765</v>
      </c>
      <c r="R660" t="s">
        <v>25</v>
      </c>
      <c r="S660" t="s">
        <v>467</v>
      </c>
      <c r="U660" t="str">
        <f t="shared" si="351"/>
        <v/>
      </c>
      <c r="V660" s="13"/>
    </row>
    <row r="661" spans="1:22" ht="13.2" customHeight="1" x14ac:dyDescent="0.3">
      <c r="A661" s="28"/>
      <c r="B661" s="28"/>
      <c r="C661" s="28"/>
      <c r="D661" s="28"/>
      <c r="E661" s="28"/>
      <c r="F661" s="28"/>
      <c r="G661" s="37"/>
      <c r="H661" s="28"/>
      <c r="I661" s="28"/>
      <c r="J661" s="28"/>
      <c r="K661" s="28"/>
      <c r="L661" s="28"/>
      <c r="M661" s="28"/>
      <c r="N661" s="28"/>
      <c r="O661" s="29"/>
      <c r="P661" t="str">
        <f t="shared" si="353"/>
        <v/>
      </c>
      <c r="Q661" t="s">
        <v>765</v>
      </c>
      <c r="R661" t="s">
        <v>32</v>
      </c>
      <c r="S661" t="s">
        <v>467</v>
      </c>
      <c r="U661" t="str">
        <f t="shared" si="354"/>
        <v/>
      </c>
      <c r="V661" s="13"/>
    </row>
    <row r="662" spans="1:22" ht="13.2" customHeight="1" x14ac:dyDescent="0.3">
      <c r="A662" s="28"/>
      <c r="B662" s="28"/>
      <c r="C662" s="28"/>
      <c r="D662" s="28"/>
      <c r="E662" s="28"/>
      <c r="F662" s="28"/>
      <c r="G662" s="37"/>
      <c r="H662" s="28"/>
      <c r="I662" s="28"/>
      <c r="J662" s="28"/>
      <c r="K662" s="28"/>
      <c r="L662" s="28"/>
      <c r="M662" s="28"/>
      <c r="N662" s="28"/>
      <c r="O662" s="29"/>
      <c r="P662" t="str">
        <f>IF(D$163="","",D$163)</f>
        <v/>
      </c>
      <c r="Q662" t="s">
        <v>766</v>
      </c>
      <c r="R662" t="s">
        <v>25</v>
      </c>
      <c r="S662" t="s">
        <v>470</v>
      </c>
      <c r="U662" t="str">
        <f t="shared" si="351"/>
        <v/>
      </c>
      <c r="V662" s="13" t="str">
        <f t="shared" ref="V662" si="355">IF(OR($N$15="Int.",ISBLANK($N$15)),"",IF(AND(U663="NO*",U665="NO*"),"Case 0",IF(U662="VALID",IF(U664="VALID",IF(U663="YES",IF(U665="YES","Case 1","Case 2"),IF(U665="YES","Case 3","Case 4")),IF(U663="YES",IF(U665="YES","Case 5","Case 6"),IF(U665="YES","Case 7","Case 8"))),IF(U664="VALID",IF(U663="YES",IF(U665="YES","Case 9","Case 10"),IF(U665="YES","Case 11","Case 12")),IF(U663="YES",IF(U665="YES","Case 13","Case 14"),IF(U665="YES","Case 15","Case 16"))))))</f>
        <v/>
      </c>
    </row>
    <row r="663" spans="1:22" ht="13.2" customHeight="1" x14ac:dyDescent="0.3">
      <c r="A663" s="28"/>
      <c r="B663" s="28"/>
      <c r="C663" s="28"/>
      <c r="D663" s="28"/>
      <c r="E663" s="28"/>
      <c r="F663" s="28"/>
      <c r="G663" s="37"/>
      <c r="H663" s="28"/>
      <c r="I663" s="28"/>
      <c r="J663" s="28"/>
      <c r="K663" s="28"/>
      <c r="L663" s="28"/>
      <c r="M663" s="28"/>
      <c r="N663" s="28"/>
      <c r="O663" s="29"/>
      <c r="P663" t="str">
        <f t="shared" ref="P663:P665" si="356">IF(D$163="","",D$163)</f>
        <v/>
      </c>
      <c r="Q663" t="s">
        <v>766</v>
      </c>
      <c r="R663" t="s">
        <v>32</v>
      </c>
      <c r="S663" t="s">
        <v>470</v>
      </c>
      <c r="U663" t="str">
        <f t="shared" si="354"/>
        <v/>
      </c>
      <c r="V663" s="13"/>
    </row>
    <row r="664" spans="1:22" ht="13.2" customHeight="1" x14ac:dyDescent="0.3">
      <c r="A664" s="28"/>
      <c r="B664" s="28"/>
      <c r="C664" s="28"/>
      <c r="D664" s="28"/>
      <c r="E664" s="28"/>
      <c r="F664" s="28"/>
      <c r="G664" s="37"/>
      <c r="H664" s="28"/>
      <c r="I664" s="28"/>
      <c r="J664" s="28"/>
      <c r="K664" s="28"/>
      <c r="L664" s="28"/>
      <c r="M664" s="28"/>
      <c r="N664" s="28"/>
      <c r="O664" s="29"/>
      <c r="P664" t="str">
        <f t="shared" si="356"/>
        <v/>
      </c>
      <c r="Q664" t="s">
        <v>767</v>
      </c>
      <c r="R664" t="s">
        <v>25</v>
      </c>
      <c r="S664" t="s">
        <v>470</v>
      </c>
      <c r="U664" t="str">
        <f t="shared" si="351"/>
        <v/>
      </c>
      <c r="V664" s="13"/>
    </row>
    <row r="665" spans="1:22" ht="13.2" customHeight="1" x14ac:dyDescent="0.3">
      <c r="A665" s="28"/>
      <c r="B665" s="28"/>
      <c r="C665" s="28"/>
      <c r="D665" s="28"/>
      <c r="E665" s="28"/>
      <c r="F665" s="28"/>
      <c r="G665" s="37"/>
      <c r="H665" s="28"/>
      <c r="I665" s="28"/>
      <c r="J665" s="28"/>
      <c r="K665" s="28"/>
      <c r="L665" s="28"/>
      <c r="M665" s="28"/>
      <c r="N665" s="28"/>
      <c r="O665" s="29"/>
      <c r="P665" t="str">
        <f t="shared" si="356"/>
        <v/>
      </c>
      <c r="Q665" t="s">
        <v>767</v>
      </c>
      <c r="R665" t="s">
        <v>32</v>
      </c>
      <c r="S665" t="s">
        <v>470</v>
      </c>
      <c r="U665" t="str">
        <f t="shared" si="354"/>
        <v/>
      </c>
      <c r="V665" s="13"/>
    </row>
    <row r="666" spans="1:22" ht="13.2" customHeight="1" x14ac:dyDescent="0.3">
      <c r="A666" s="28"/>
      <c r="B666" s="28"/>
      <c r="C666" s="28"/>
      <c r="D666" s="28"/>
      <c r="E666" s="28"/>
      <c r="F666" s="28"/>
      <c r="G666" s="37"/>
      <c r="H666" s="28"/>
      <c r="I666" s="28"/>
      <c r="J666" s="28"/>
      <c r="K666" s="28"/>
      <c r="L666" s="28"/>
      <c r="M666" s="28"/>
      <c r="N666" s="28"/>
      <c r="O666" s="29"/>
      <c r="P666" t="str">
        <f>IF(D$164="","",D$164)</f>
        <v/>
      </c>
      <c r="Q666" t="s">
        <v>768</v>
      </c>
      <c r="R666" t="s">
        <v>25</v>
      </c>
      <c r="S666" t="s">
        <v>472</v>
      </c>
      <c r="U666" t="str">
        <f t="shared" si="351"/>
        <v/>
      </c>
      <c r="V666" s="13" t="str">
        <f t="shared" ref="V666" si="357">IF(OR($N$15="Int.",ISBLANK($N$15)),"",IF(AND(U667="NO*",U669="NO*"),"Case 0",IF(U666="VALID",IF(U668="VALID",IF(U667="YES",IF(U669="YES","Case 1","Case 2"),IF(U669="YES","Case 3","Case 4")),IF(U667="YES",IF(U669="YES","Case 5","Case 6"),IF(U669="YES","Case 7","Case 8"))),IF(U668="VALID",IF(U667="YES",IF(U669="YES","Case 9","Case 10"),IF(U669="YES","Case 11","Case 12")),IF(U667="YES",IF(U669="YES","Case 13","Case 14"),IF(U669="YES","Case 15","Case 16"))))))</f>
        <v/>
      </c>
    </row>
    <row r="667" spans="1:22" ht="13.2" customHeight="1" x14ac:dyDescent="0.3">
      <c r="A667" s="28"/>
      <c r="B667" s="28"/>
      <c r="C667" s="28"/>
      <c r="D667" s="28"/>
      <c r="E667" s="28"/>
      <c r="F667" s="28"/>
      <c r="G667" s="37"/>
      <c r="H667" s="28"/>
      <c r="I667" s="28"/>
      <c r="J667" s="28"/>
      <c r="K667" s="28"/>
      <c r="L667" s="28"/>
      <c r="M667" s="28"/>
      <c r="N667" s="28"/>
      <c r="O667" s="29"/>
      <c r="P667" t="str">
        <f t="shared" ref="P667:P669" si="358">IF(D$164="","",D$164)</f>
        <v/>
      </c>
      <c r="Q667" t="s">
        <v>768</v>
      </c>
      <c r="R667" t="s">
        <v>32</v>
      </c>
      <c r="S667" t="s">
        <v>472</v>
      </c>
      <c r="U667" t="str">
        <f t="shared" si="354"/>
        <v/>
      </c>
      <c r="V667" s="13"/>
    </row>
    <row r="668" spans="1:22" ht="13.2" customHeight="1" x14ac:dyDescent="0.3">
      <c r="A668" s="28"/>
      <c r="B668" s="28"/>
      <c r="C668" s="28"/>
      <c r="D668" s="28"/>
      <c r="E668" s="28"/>
      <c r="F668" s="28"/>
      <c r="G668" s="37"/>
      <c r="H668" s="28"/>
      <c r="I668" s="28"/>
      <c r="J668" s="28"/>
      <c r="K668" s="28"/>
      <c r="L668" s="28"/>
      <c r="M668" s="28"/>
      <c r="N668" s="28"/>
      <c r="O668" s="29"/>
      <c r="P668" t="str">
        <f t="shared" si="358"/>
        <v/>
      </c>
      <c r="Q668" t="s">
        <v>769</v>
      </c>
      <c r="R668" t="s">
        <v>25</v>
      </c>
      <c r="S668" t="s">
        <v>472</v>
      </c>
      <c r="U668" t="str">
        <f t="shared" si="351"/>
        <v/>
      </c>
      <c r="V668" s="13"/>
    </row>
    <row r="669" spans="1:22" ht="13.2" customHeight="1" x14ac:dyDescent="0.3">
      <c r="A669" s="28"/>
      <c r="B669" s="28"/>
      <c r="C669" s="28"/>
      <c r="D669" s="28"/>
      <c r="E669" s="28"/>
      <c r="F669" s="28"/>
      <c r="G669" s="37"/>
      <c r="H669" s="28"/>
      <c r="I669" s="28"/>
      <c r="J669" s="28"/>
      <c r="K669" s="28"/>
      <c r="L669" s="28"/>
      <c r="M669" s="28"/>
      <c r="N669" s="28"/>
      <c r="O669" s="29"/>
      <c r="P669" t="str">
        <f t="shared" si="358"/>
        <v/>
      </c>
      <c r="Q669" t="s">
        <v>769</v>
      </c>
      <c r="R669" t="s">
        <v>32</v>
      </c>
      <c r="S669" t="s">
        <v>472</v>
      </c>
      <c r="U669" t="str">
        <f t="shared" si="354"/>
        <v/>
      </c>
      <c r="V669" s="13"/>
    </row>
    <row r="670" spans="1:22" ht="13.2" customHeight="1" x14ac:dyDescent="0.3">
      <c r="A670" s="28"/>
      <c r="B670" s="28"/>
      <c r="C670" s="28"/>
      <c r="D670" s="28"/>
      <c r="E670" s="28"/>
      <c r="F670" s="28"/>
      <c r="G670" s="37"/>
      <c r="H670" s="28"/>
      <c r="I670" s="28"/>
      <c r="J670" s="28"/>
      <c r="K670" s="28"/>
      <c r="L670" s="28"/>
      <c r="M670" s="28"/>
      <c r="N670" s="28"/>
      <c r="O670" s="29"/>
      <c r="P670" t="str">
        <f>IF(D$165="","",D$165)</f>
        <v/>
      </c>
      <c r="Q670" t="s">
        <v>107</v>
      </c>
      <c r="R670" t="s">
        <v>25</v>
      </c>
      <c r="S670" t="s">
        <v>475</v>
      </c>
      <c r="U670" t="str">
        <f t="shared" si="351"/>
        <v/>
      </c>
      <c r="V670" s="13" t="str">
        <f t="shared" ref="V670" si="359">IF(OR($N$15="Int.",ISBLANK($N$15)),"",IF(AND(U671="NO*",U673="NO*"),"Case 0",IF(U670="VALID",IF(U672="VALID",IF(U671="YES",IF(U673="YES","Case 1","Case 2"),IF(U673="YES","Case 3","Case 4")),IF(U671="YES",IF(U673="YES","Case 5","Case 6"),IF(U673="YES","Case 7","Case 8"))),IF(U672="VALID",IF(U671="YES",IF(U673="YES","Case 9","Case 10"),IF(U673="YES","Case 11","Case 12")),IF(U671="YES",IF(U673="YES","Case 13","Case 14"),IF(U673="YES","Case 15","Case 16"))))))</f>
        <v/>
      </c>
    </row>
    <row r="671" spans="1:22" ht="13.2" customHeight="1" x14ac:dyDescent="0.3">
      <c r="A671" s="28"/>
      <c r="B671" s="28"/>
      <c r="C671" s="28"/>
      <c r="D671" s="28"/>
      <c r="E671" s="28"/>
      <c r="F671" s="28"/>
      <c r="G671" s="37"/>
      <c r="H671" s="28"/>
      <c r="I671" s="28"/>
      <c r="J671" s="28"/>
      <c r="K671" s="28"/>
      <c r="L671" s="28"/>
      <c r="M671" s="28"/>
      <c r="N671" s="28"/>
      <c r="O671" s="29"/>
      <c r="P671" t="str">
        <f t="shared" ref="P671:P673" si="360">IF(D$165="","",D$165)</f>
        <v/>
      </c>
      <c r="Q671" t="s">
        <v>107</v>
      </c>
      <c r="R671" t="s">
        <v>32</v>
      </c>
      <c r="S671" t="s">
        <v>475</v>
      </c>
      <c r="U671" t="str">
        <f t="shared" si="354"/>
        <v/>
      </c>
      <c r="V671" s="13"/>
    </row>
    <row r="672" spans="1:22" ht="13.2" customHeight="1" x14ac:dyDescent="0.3">
      <c r="A672" s="28"/>
      <c r="B672" s="28"/>
      <c r="C672" s="28"/>
      <c r="D672" s="28"/>
      <c r="E672" s="28"/>
      <c r="F672" s="28"/>
      <c r="G672" s="37"/>
      <c r="H672" s="28"/>
      <c r="I672" s="28"/>
      <c r="J672" s="28"/>
      <c r="K672" s="28"/>
      <c r="L672" s="28"/>
      <c r="M672" s="28"/>
      <c r="N672" s="28"/>
      <c r="O672" s="29"/>
      <c r="P672" t="str">
        <f t="shared" si="360"/>
        <v/>
      </c>
      <c r="Q672" t="s">
        <v>110</v>
      </c>
      <c r="R672" t="s">
        <v>25</v>
      </c>
      <c r="S672" t="s">
        <v>475</v>
      </c>
      <c r="U672" t="str">
        <f t="shared" si="351"/>
        <v/>
      </c>
      <c r="V672" s="13"/>
    </row>
    <row r="673" spans="1:22" ht="13.2" customHeight="1" x14ac:dyDescent="0.3">
      <c r="A673" s="28"/>
      <c r="B673" s="28"/>
      <c r="C673" s="28"/>
      <c r="D673" s="28"/>
      <c r="E673" s="28"/>
      <c r="F673" s="28"/>
      <c r="G673" s="37"/>
      <c r="H673" s="28"/>
      <c r="I673" s="28"/>
      <c r="J673" s="28"/>
      <c r="K673" s="28"/>
      <c r="L673" s="28"/>
      <c r="M673" s="28"/>
      <c r="N673" s="28"/>
      <c r="O673" s="29"/>
      <c r="P673" t="str">
        <f t="shared" si="360"/>
        <v/>
      </c>
      <c r="Q673" t="s">
        <v>110</v>
      </c>
      <c r="R673" t="s">
        <v>32</v>
      </c>
      <c r="S673" t="s">
        <v>475</v>
      </c>
      <c r="U673" t="str">
        <f t="shared" si="354"/>
        <v/>
      </c>
      <c r="V673" s="13"/>
    </row>
    <row r="674" spans="1:22" ht="13.2" customHeight="1" x14ac:dyDescent="0.3">
      <c r="A674" s="28"/>
      <c r="B674" s="28"/>
      <c r="C674" s="28"/>
      <c r="D674" s="28"/>
      <c r="E674" s="28"/>
      <c r="F674" s="28"/>
      <c r="G674" s="37"/>
      <c r="H674" s="28"/>
      <c r="I674" s="28"/>
      <c r="J674" s="28"/>
      <c r="K674" s="28"/>
      <c r="L674" s="28"/>
      <c r="M674" s="28"/>
      <c r="N674" s="28"/>
      <c r="O674" s="29"/>
      <c r="P674" t="str">
        <f>IF(D$166="","",D$166)</f>
        <v/>
      </c>
      <c r="Q674" t="s">
        <v>770</v>
      </c>
      <c r="R674" t="s">
        <v>25</v>
      </c>
      <c r="S674" t="s">
        <v>477</v>
      </c>
      <c r="U674" t="str">
        <f t="shared" si="351"/>
        <v/>
      </c>
      <c r="V674" s="13" t="str">
        <f t="shared" ref="V674" si="361">IF(OR($N$15="Int.",ISBLANK($N$15)),"",IF(AND(U675="NO*",U677="NO*"),"Case 0",IF(U674="VALID",IF(U676="VALID",IF(U675="YES",IF(U677="YES","Case 1","Case 2"),IF(U677="YES","Case 3","Case 4")),IF(U675="YES",IF(U677="YES","Case 5","Case 6"),IF(U677="YES","Case 7","Case 8"))),IF(U676="VALID",IF(U675="YES",IF(U677="YES","Case 9","Case 10"),IF(U677="YES","Case 11","Case 12")),IF(U675="YES",IF(U677="YES","Case 13","Case 14"),IF(U677="YES","Case 15","Case 16"))))))</f>
        <v/>
      </c>
    </row>
    <row r="675" spans="1:22" ht="13.2" customHeight="1" x14ac:dyDescent="0.3">
      <c r="A675" s="28"/>
      <c r="B675" s="28"/>
      <c r="C675" s="28"/>
      <c r="D675" s="28"/>
      <c r="E675" s="28"/>
      <c r="F675" s="28"/>
      <c r="G675" s="37"/>
      <c r="H675" s="28"/>
      <c r="I675" s="28"/>
      <c r="J675" s="28"/>
      <c r="K675" s="28"/>
      <c r="L675" s="28"/>
      <c r="M675" s="28"/>
      <c r="N675" s="28"/>
      <c r="O675" s="29"/>
      <c r="P675" t="str">
        <f t="shared" ref="P675:P677" si="362">IF(D$166="","",D$166)</f>
        <v/>
      </c>
      <c r="Q675" t="s">
        <v>770</v>
      </c>
      <c r="R675" t="s">
        <v>32</v>
      </c>
      <c r="S675" t="s">
        <v>477</v>
      </c>
      <c r="U675" t="str">
        <f t="shared" si="354"/>
        <v/>
      </c>
      <c r="V675" s="13"/>
    </row>
    <row r="676" spans="1:22" ht="13.2" customHeight="1" x14ac:dyDescent="0.3">
      <c r="A676" s="28"/>
      <c r="B676" s="28"/>
      <c r="C676" s="28"/>
      <c r="D676" s="28"/>
      <c r="E676" s="28"/>
      <c r="F676" s="28"/>
      <c r="G676" s="37"/>
      <c r="H676" s="28"/>
      <c r="I676" s="28"/>
      <c r="J676" s="28"/>
      <c r="K676" s="28"/>
      <c r="L676" s="28"/>
      <c r="M676" s="28"/>
      <c r="N676" s="28"/>
      <c r="O676" s="29"/>
      <c r="P676" t="str">
        <f t="shared" si="362"/>
        <v/>
      </c>
      <c r="Q676" t="s">
        <v>771</v>
      </c>
      <c r="R676" t="s">
        <v>25</v>
      </c>
      <c r="S676" t="s">
        <v>477</v>
      </c>
      <c r="U676" t="str">
        <f t="shared" si="351"/>
        <v/>
      </c>
      <c r="V676" s="13"/>
    </row>
    <row r="677" spans="1:22" ht="13.2" customHeight="1" x14ac:dyDescent="0.3">
      <c r="A677" s="28"/>
      <c r="B677" s="28"/>
      <c r="C677" s="28"/>
      <c r="D677" s="28"/>
      <c r="E677" s="28"/>
      <c r="F677" s="28"/>
      <c r="G677" s="37"/>
      <c r="H677" s="28"/>
      <c r="I677" s="28"/>
      <c r="J677" s="28"/>
      <c r="K677" s="28"/>
      <c r="L677" s="28"/>
      <c r="M677" s="28"/>
      <c r="N677" s="28"/>
      <c r="O677" s="29"/>
      <c r="P677" t="str">
        <f t="shared" si="362"/>
        <v/>
      </c>
      <c r="Q677" t="s">
        <v>771</v>
      </c>
      <c r="R677" t="s">
        <v>32</v>
      </c>
      <c r="S677" t="s">
        <v>477</v>
      </c>
      <c r="U677" t="str">
        <f t="shared" si="354"/>
        <v/>
      </c>
      <c r="V677" s="13"/>
    </row>
    <row r="678" spans="1:22" ht="13.2" customHeight="1" x14ac:dyDescent="0.3">
      <c r="A678" s="28"/>
      <c r="B678" s="28"/>
      <c r="C678" s="28"/>
      <c r="D678" s="28"/>
      <c r="E678" s="28"/>
      <c r="F678" s="28"/>
      <c r="G678" s="37"/>
      <c r="H678" s="28"/>
      <c r="I678" s="28"/>
      <c r="J678" s="28"/>
      <c r="K678" s="28"/>
      <c r="L678" s="28"/>
      <c r="M678" s="28"/>
      <c r="N678" s="28"/>
      <c r="O678" s="29"/>
      <c r="P678" t="str">
        <f>IF(D$167="","",D$167)</f>
        <v/>
      </c>
      <c r="Q678" t="s">
        <v>772</v>
      </c>
      <c r="R678" t="s">
        <v>25</v>
      </c>
      <c r="S678" t="s">
        <v>480</v>
      </c>
      <c r="U678" t="str">
        <f t="shared" si="351"/>
        <v/>
      </c>
      <c r="V678" s="13" t="str">
        <f t="shared" ref="V678" si="363">IF(OR($N$15="Int.",ISBLANK($N$15)),"",IF(AND(U679="NO*",U681="NO*"),"Case 0",IF(U678="VALID",IF(U680="VALID",IF(U679="YES",IF(U681="YES","Case 1","Case 2"),IF(U681="YES","Case 3","Case 4")),IF(U679="YES",IF(U681="YES","Case 5","Case 6"),IF(U681="YES","Case 7","Case 8"))),IF(U680="VALID",IF(U679="YES",IF(U681="YES","Case 9","Case 10"),IF(U681="YES","Case 11","Case 12")),IF(U679="YES",IF(U681="YES","Case 13","Case 14"),IF(U681="YES","Case 15","Case 16"))))))</f>
        <v/>
      </c>
    </row>
    <row r="679" spans="1:22" ht="13.2" customHeight="1" x14ac:dyDescent="0.3">
      <c r="A679" s="28"/>
      <c r="B679" s="28"/>
      <c r="C679" s="28"/>
      <c r="D679" s="28"/>
      <c r="E679" s="28"/>
      <c r="F679" s="28"/>
      <c r="G679" s="37"/>
      <c r="H679" s="28"/>
      <c r="I679" s="28"/>
      <c r="J679" s="28"/>
      <c r="K679" s="28"/>
      <c r="L679" s="28"/>
      <c r="M679" s="28"/>
      <c r="N679" s="28"/>
      <c r="O679" s="29"/>
      <c r="P679" t="str">
        <f t="shared" ref="P679:P681" si="364">IF(D$167="","",D$167)</f>
        <v/>
      </c>
      <c r="Q679" t="s">
        <v>772</v>
      </c>
      <c r="R679" t="s">
        <v>32</v>
      </c>
      <c r="S679" t="s">
        <v>480</v>
      </c>
      <c r="U679" t="str">
        <f t="shared" si="354"/>
        <v/>
      </c>
      <c r="V679" s="13"/>
    </row>
    <row r="680" spans="1:22" ht="13.2" customHeight="1" x14ac:dyDescent="0.3">
      <c r="A680" s="28"/>
      <c r="B680" s="28"/>
      <c r="C680" s="28"/>
      <c r="D680" s="28"/>
      <c r="E680" s="28"/>
      <c r="F680" s="28"/>
      <c r="G680" s="37"/>
      <c r="H680" s="28"/>
      <c r="I680" s="28"/>
      <c r="J680" s="28"/>
      <c r="K680" s="28"/>
      <c r="L680" s="28"/>
      <c r="M680" s="28"/>
      <c r="N680" s="28"/>
      <c r="O680" s="29"/>
      <c r="P680" t="str">
        <f t="shared" si="364"/>
        <v/>
      </c>
      <c r="Q680" t="s">
        <v>773</v>
      </c>
      <c r="R680" t="s">
        <v>25</v>
      </c>
      <c r="S680" t="s">
        <v>480</v>
      </c>
      <c r="U680" t="str">
        <f t="shared" si="351"/>
        <v/>
      </c>
      <c r="V680" s="13"/>
    </row>
    <row r="681" spans="1:22" ht="13.2" customHeight="1" x14ac:dyDescent="0.3">
      <c r="A681" s="28"/>
      <c r="B681" s="28"/>
      <c r="C681" s="28"/>
      <c r="D681" s="28"/>
      <c r="E681" s="28"/>
      <c r="F681" s="28"/>
      <c r="G681" s="37"/>
      <c r="H681" s="28"/>
      <c r="I681" s="28"/>
      <c r="J681" s="28"/>
      <c r="K681" s="28"/>
      <c r="L681" s="28"/>
      <c r="M681" s="28"/>
      <c r="N681" s="28"/>
      <c r="O681" s="29"/>
      <c r="P681" t="str">
        <f t="shared" si="364"/>
        <v/>
      </c>
      <c r="Q681" t="s">
        <v>773</v>
      </c>
      <c r="R681" t="s">
        <v>32</v>
      </c>
      <c r="S681" t="s">
        <v>480</v>
      </c>
      <c r="U681" t="str">
        <f t="shared" si="354"/>
        <v/>
      </c>
      <c r="V681" s="13"/>
    </row>
    <row r="682" spans="1:22" ht="13.2" customHeight="1" x14ac:dyDescent="0.3">
      <c r="A682" s="28"/>
      <c r="B682" s="28"/>
      <c r="C682" s="28"/>
      <c r="D682" s="28"/>
      <c r="E682" s="28"/>
      <c r="F682" s="28"/>
      <c r="G682" s="37"/>
      <c r="H682" s="28"/>
      <c r="I682" s="28"/>
      <c r="J682" s="28"/>
      <c r="K682" s="28"/>
      <c r="L682" s="28"/>
      <c r="M682" s="28"/>
      <c r="N682" s="28"/>
      <c r="O682" s="29"/>
      <c r="P682" t="str">
        <f>IF(D$168="","",D$168)</f>
        <v/>
      </c>
      <c r="Q682" t="s">
        <v>774</v>
      </c>
      <c r="R682" t="s">
        <v>25</v>
      </c>
      <c r="S682" t="s">
        <v>482</v>
      </c>
      <c r="U682" t="str">
        <f t="shared" si="351"/>
        <v/>
      </c>
      <c r="V682" s="13" t="str">
        <f t="shared" ref="V682" si="365">IF(OR($N$15="Int.",ISBLANK($N$15)),"",IF(AND(U683="NO*",U685="NO*"),"Case 0",IF(U682="VALID",IF(U684="VALID",IF(U683="YES",IF(U685="YES","Case 1","Case 2"),IF(U685="YES","Case 3","Case 4")),IF(U683="YES",IF(U685="YES","Case 5","Case 6"),IF(U685="YES","Case 7","Case 8"))),IF(U684="VALID",IF(U683="YES",IF(U685="YES","Case 9","Case 10"),IF(U685="YES","Case 11","Case 12")),IF(U683="YES",IF(U685="YES","Case 13","Case 14"),IF(U685="YES","Case 15","Case 16"))))))</f>
        <v/>
      </c>
    </row>
    <row r="683" spans="1:22" ht="13.2" customHeight="1" x14ac:dyDescent="0.3">
      <c r="A683" s="28"/>
      <c r="B683" s="28"/>
      <c r="C683" s="28"/>
      <c r="D683" s="28"/>
      <c r="E683" s="28"/>
      <c r="F683" s="28"/>
      <c r="G683" s="37"/>
      <c r="H683" s="28"/>
      <c r="I683" s="28"/>
      <c r="J683" s="28"/>
      <c r="K683" s="28"/>
      <c r="L683" s="28"/>
      <c r="M683" s="28"/>
      <c r="N683" s="28"/>
      <c r="O683" s="29"/>
      <c r="P683" t="str">
        <f t="shared" ref="P683:P685" si="366">IF(D$168="","",D$168)</f>
        <v/>
      </c>
      <c r="Q683" t="s">
        <v>774</v>
      </c>
      <c r="R683" t="s">
        <v>32</v>
      </c>
      <c r="S683" t="s">
        <v>482</v>
      </c>
      <c r="U683" t="str">
        <f t="shared" si="354"/>
        <v/>
      </c>
      <c r="V683" s="13"/>
    </row>
    <row r="684" spans="1:22" ht="13.2" customHeight="1" x14ac:dyDescent="0.3">
      <c r="A684" s="28"/>
      <c r="B684" s="28"/>
      <c r="C684" s="28"/>
      <c r="D684" s="28"/>
      <c r="E684" s="28"/>
      <c r="F684" s="28"/>
      <c r="G684" s="37"/>
      <c r="H684" s="28"/>
      <c r="I684" s="28"/>
      <c r="J684" s="28"/>
      <c r="K684" s="28"/>
      <c r="L684" s="28"/>
      <c r="M684" s="28"/>
      <c r="N684" s="28"/>
      <c r="O684" s="29"/>
      <c r="P684" t="str">
        <f t="shared" si="366"/>
        <v/>
      </c>
      <c r="Q684" t="s">
        <v>775</v>
      </c>
      <c r="R684" t="s">
        <v>25</v>
      </c>
      <c r="S684" t="s">
        <v>482</v>
      </c>
      <c r="U684" t="str">
        <f t="shared" si="351"/>
        <v/>
      </c>
      <c r="V684" s="13"/>
    </row>
    <row r="685" spans="1:22" ht="13.2" customHeight="1" x14ac:dyDescent="0.3">
      <c r="A685" s="28"/>
      <c r="B685" s="28"/>
      <c r="C685" s="28"/>
      <c r="D685" s="28"/>
      <c r="E685" s="28"/>
      <c r="F685" s="28"/>
      <c r="G685" s="37"/>
      <c r="H685" s="28"/>
      <c r="I685" s="28"/>
      <c r="J685" s="28"/>
      <c r="K685" s="28"/>
      <c r="L685" s="28"/>
      <c r="M685" s="28"/>
      <c r="N685" s="28"/>
      <c r="O685" s="29"/>
      <c r="P685" t="str">
        <f t="shared" si="366"/>
        <v/>
      </c>
      <c r="Q685" t="s">
        <v>775</v>
      </c>
      <c r="R685" t="s">
        <v>32</v>
      </c>
      <c r="S685" t="s">
        <v>482</v>
      </c>
      <c r="U685" t="str">
        <f t="shared" si="354"/>
        <v/>
      </c>
      <c r="V685" s="13"/>
    </row>
    <row r="686" spans="1:22" ht="13.2" customHeight="1" x14ac:dyDescent="0.3">
      <c r="A686" s="28"/>
      <c r="B686" s="28"/>
      <c r="C686" s="28"/>
      <c r="D686" s="28"/>
      <c r="E686" s="28"/>
      <c r="F686" s="28"/>
      <c r="G686" s="37"/>
      <c r="H686" s="28"/>
      <c r="I686" s="28"/>
      <c r="J686" s="28"/>
      <c r="K686" s="28"/>
      <c r="L686" s="28"/>
      <c r="M686" s="28"/>
      <c r="N686" s="28"/>
      <c r="O686" s="29"/>
      <c r="P686" t="str">
        <f>IF(D$169="","",D$169)</f>
        <v/>
      </c>
      <c r="Q686" t="s">
        <v>776</v>
      </c>
      <c r="R686" t="s">
        <v>25</v>
      </c>
      <c r="S686" t="s">
        <v>485</v>
      </c>
      <c r="U686" t="str">
        <f t="shared" si="351"/>
        <v/>
      </c>
      <c r="V686" s="13" t="str">
        <f t="shared" ref="V686" si="367">IF(OR($N$15="Int.",ISBLANK($N$15)),"",IF(AND(U687="NO*",U689="NO*"),"Case 0",IF(U686="VALID",IF(U688="VALID",IF(U687="YES",IF(U689="YES","Case 1","Case 2"),IF(U689="YES","Case 3","Case 4")),IF(U687="YES",IF(U689="YES","Case 5","Case 6"),IF(U689="YES","Case 7","Case 8"))),IF(U688="VALID",IF(U687="YES",IF(U689="YES","Case 9","Case 10"),IF(U689="YES","Case 11","Case 12")),IF(U687="YES",IF(U689="YES","Case 13","Case 14"),IF(U689="YES","Case 15","Case 16"))))))</f>
        <v/>
      </c>
    </row>
    <row r="687" spans="1:22" ht="13.2" customHeight="1" x14ac:dyDescent="0.3">
      <c r="A687" s="28"/>
      <c r="B687" s="28"/>
      <c r="C687" s="28"/>
      <c r="D687" s="28"/>
      <c r="E687" s="28"/>
      <c r="F687" s="28"/>
      <c r="G687" s="37"/>
      <c r="H687" s="28"/>
      <c r="I687" s="28"/>
      <c r="J687" s="28"/>
      <c r="K687" s="28"/>
      <c r="L687" s="28"/>
      <c r="M687" s="28"/>
      <c r="N687" s="28"/>
      <c r="O687" s="29"/>
      <c r="P687" t="str">
        <f t="shared" ref="P687:P689" si="368">IF(D$169="","",D$169)</f>
        <v/>
      </c>
      <c r="Q687" t="s">
        <v>776</v>
      </c>
      <c r="R687" t="s">
        <v>32</v>
      </c>
      <c r="S687" t="s">
        <v>485</v>
      </c>
      <c r="U687" t="str">
        <f t="shared" si="354"/>
        <v/>
      </c>
      <c r="V687" s="13"/>
    </row>
    <row r="688" spans="1:22" ht="13.2" customHeight="1" x14ac:dyDescent="0.3">
      <c r="A688" s="28"/>
      <c r="B688" s="28"/>
      <c r="C688" s="28"/>
      <c r="D688" s="28"/>
      <c r="E688" s="28"/>
      <c r="F688" s="28"/>
      <c r="G688" s="37"/>
      <c r="H688" s="28"/>
      <c r="I688" s="28"/>
      <c r="J688" s="28"/>
      <c r="K688" s="28"/>
      <c r="L688" s="28"/>
      <c r="M688" s="28"/>
      <c r="N688" s="28"/>
      <c r="O688" s="29"/>
      <c r="P688" t="str">
        <f t="shared" si="368"/>
        <v/>
      </c>
      <c r="Q688" t="s">
        <v>777</v>
      </c>
      <c r="R688" t="s">
        <v>25</v>
      </c>
      <c r="S688" t="s">
        <v>485</v>
      </c>
      <c r="U688" t="str">
        <f t="shared" si="351"/>
        <v/>
      </c>
      <c r="V688" s="13"/>
    </row>
    <row r="689" spans="1:22" ht="13.2" customHeight="1" x14ac:dyDescent="0.3">
      <c r="A689" s="28"/>
      <c r="B689" s="28"/>
      <c r="C689" s="28"/>
      <c r="D689" s="28"/>
      <c r="E689" s="28"/>
      <c r="F689" s="28"/>
      <c r="G689" s="37"/>
      <c r="H689" s="28"/>
      <c r="I689" s="28"/>
      <c r="J689" s="28"/>
      <c r="K689" s="28"/>
      <c r="L689" s="28"/>
      <c r="M689" s="28"/>
      <c r="N689" s="28"/>
      <c r="O689" s="29"/>
      <c r="P689" t="str">
        <f t="shared" si="368"/>
        <v/>
      </c>
      <c r="Q689" t="s">
        <v>777</v>
      </c>
      <c r="R689" t="s">
        <v>32</v>
      </c>
      <c r="S689" t="s">
        <v>485</v>
      </c>
      <c r="U689" t="str">
        <f t="shared" si="354"/>
        <v/>
      </c>
      <c r="V689" s="13"/>
    </row>
    <row r="690" spans="1:22" ht="13.2" customHeight="1" x14ac:dyDescent="0.3">
      <c r="A690" s="28"/>
      <c r="B690" s="28"/>
      <c r="C690" s="28"/>
      <c r="D690" s="28"/>
      <c r="E690" s="28"/>
      <c r="F690" s="28"/>
      <c r="G690" s="37"/>
      <c r="H690" s="28"/>
      <c r="I690" s="28"/>
      <c r="J690" s="28"/>
      <c r="K690" s="28"/>
      <c r="L690" s="28"/>
      <c r="M690" s="28"/>
      <c r="N690" s="28"/>
      <c r="O690" s="29"/>
      <c r="P690" t="str">
        <f>IF(D$170="","",D$170)</f>
        <v/>
      </c>
      <c r="Q690" t="s">
        <v>778</v>
      </c>
      <c r="R690" t="s">
        <v>25</v>
      </c>
      <c r="S690" t="s">
        <v>487</v>
      </c>
      <c r="U690" t="str">
        <f t="shared" si="351"/>
        <v/>
      </c>
      <c r="V690" s="13" t="str">
        <f t="shared" ref="V690" si="369">IF(OR($N$15="Int.",ISBLANK($N$15)),"",IF(AND(U691="NO*",U693="NO*"),"Case 0",IF(U690="VALID",IF(U692="VALID",IF(U691="YES",IF(U693="YES","Case 1","Case 2"),IF(U693="YES","Case 3","Case 4")),IF(U691="YES",IF(U693="YES","Case 5","Case 6"),IF(U693="YES","Case 7","Case 8"))),IF(U692="VALID",IF(U691="YES",IF(U693="YES","Case 9","Case 10"),IF(U693="YES","Case 11","Case 12")),IF(U691="YES",IF(U693="YES","Case 13","Case 14"),IF(U693="YES","Case 15","Case 16"))))))</f>
        <v/>
      </c>
    </row>
    <row r="691" spans="1:22" ht="13.2" customHeight="1" x14ac:dyDescent="0.3">
      <c r="A691" s="28"/>
      <c r="B691" s="28"/>
      <c r="C691" s="28"/>
      <c r="D691" s="28"/>
      <c r="E691" s="28"/>
      <c r="F691" s="28"/>
      <c r="G691" s="37"/>
      <c r="H691" s="28"/>
      <c r="I691" s="28"/>
      <c r="J691" s="28"/>
      <c r="K691" s="28"/>
      <c r="L691" s="28"/>
      <c r="M691" s="28"/>
      <c r="N691" s="28"/>
      <c r="O691" s="29"/>
      <c r="P691" t="str">
        <f t="shared" ref="P691:P693" si="370">IF(D$170="","",D$170)</f>
        <v/>
      </c>
      <c r="Q691" t="s">
        <v>778</v>
      </c>
      <c r="R691" t="s">
        <v>32</v>
      </c>
      <c r="S691" t="s">
        <v>487</v>
      </c>
      <c r="U691" t="str">
        <f t="shared" si="354"/>
        <v/>
      </c>
      <c r="V691" s="13"/>
    </row>
    <row r="692" spans="1:22" ht="13.2" customHeight="1" x14ac:dyDescent="0.3">
      <c r="A692" s="28"/>
      <c r="B692" s="28"/>
      <c r="C692" s="28"/>
      <c r="D692" s="28"/>
      <c r="E692" s="28"/>
      <c r="F692" s="28"/>
      <c r="G692" s="37"/>
      <c r="H692" s="28"/>
      <c r="I692" s="28"/>
      <c r="J692" s="28"/>
      <c r="K692" s="28"/>
      <c r="L692" s="28"/>
      <c r="M692" s="28"/>
      <c r="N692" s="28"/>
      <c r="O692" s="29"/>
      <c r="P692" t="str">
        <f t="shared" si="370"/>
        <v/>
      </c>
      <c r="Q692" t="s">
        <v>779</v>
      </c>
      <c r="R692" t="s">
        <v>25</v>
      </c>
      <c r="S692" t="s">
        <v>487</v>
      </c>
      <c r="U692" t="str">
        <f t="shared" si="351"/>
        <v/>
      </c>
      <c r="V692" s="13"/>
    </row>
    <row r="693" spans="1:22" ht="13.2" customHeight="1" x14ac:dyDescent="0.3">
      <c r="A693" s="28"/>
      <c r="B693" s="28"/>
      <c r="C693" s="28"/>
      <c r="D693" s="28"/>
      <c r="E693" s="28"/>
      <c r="F693" s="28"/>
      <c r="G693" s="37"/>
      <c r="H693" s="28"/>
      <c r="I693" s="28"/>
      <c r="J693" s="28"/>
      <c r="K693" s="28"/>
      <c r="L693" s="28"/>
      <c r="M693" s="28"/>
      <c r="N693" s="28"/>
      <c r="O693" s="29"/>
      <c r="P693" t="str">
        <f t="shared" si="370"/>
        <v/>
      </c>
      <c r="Q693" t="s">
        <v>779</v>
      </c>
      <c r="R693" t="s">
        <v>32</v>
      </c>
      <c r="S693" t="s">
        <v>487</v>
      </c>
      <c r="U693" t="str">
        <f t="shared" si="354"/>
        <v/>
      </c>
      <c r="V693" s="13"/>
    </row>
    <row r="694" spans="1:22" ht="13.2" customHeight="1" x14ac:dyDescent="0.3">
      <c r="A694" s="28"/>
      <c r="B694" s="28"/>
      <c r="C694" s="28"/>
      <c r="D694" s="28"/>
      <c r="E694" s="28"/>
      <c r="F694" s="28"/>
      <c r="G694" s="37"/>
      <c r="H694" s="28"/>
      <c r="I694" s="28"/>
      <c r="J694" s="28"/>
      <c r="K694" s="28"/>
      <c r="L694" s="28"/>
      <c r="M694" s="28"/>
      <c r="N694" s="28"/>
      <c r="O694" s="29"/>
      <c r="P694" t="str">
        <f>IF(D$171="","",D$171)</f>
        <v/>
      </c>
      <c r="Q694" t="s">
        <v>780</v>
      </c>
      <c r="R694" t="s">
        <v>25</v>
      </c>
      <c r="S694" t="s">
        <v>490</v>
      </c>
      <c r="U694" t="str">
        <f t="shared" si="351"/>
        <v/>
      </c>
      <c r="V694" s="13" t="str">
        <f t="shared" ref="V694" si="371">IF(OR($N$15="Int.",ISBLANK($N$15)),"",IF(AND(U695="NO*",U697="NO*"),"Case 0",IF(U694="VALID",IF(U696="VALID",IF(U695="YES",IF(U697="YES","Case 1","Case 2"),IF(U697="YES","Case 3","Case 4")),IF(U695="YES",IF(U697="YES","Case 5","Case 6"),IF(U697="YES","Case 7","Case 8"))),IF(U696="VALID",IF(U695="YES",IF(U697="YES","Case 9","Case 10"),IF(U697="YES","Case 11","Case 12")),IF(U695="YES",IF(U697="YES","Case 13","Case 14"),IF(U697="YES","Case 15","Case 16"))))))</f>
        <v/>
      </c>
    </row>
    <row r="695" spans="1:22" ht="13.2" customHeight="1" x14ac:dyDescent="0.3">
      <c r="A695" s="28"/>
      <c r="B695" s="28"/>
      <c r="C695" s="28"/>
      <c r="D695" s="28"/>
      <c r="E695" s="28"/>
      <c r="F695" s="28"/>
      <c r="G695" s="37"/>
      <c r="H695" s="28"/>
      <c r="I695" s="28"/>
      <c r="J695" s="28"/>
      <c r="K695" s="28"/>
      <c r="L695" s="28"/>
      <c r="M695" s="28"/>
      <c r="N695" s="28"/>
      <c r="O695" s="29"/>
      <c r="P695" t="str">
        <f t="shared" ref="P695:P697" si="372">IF(D$171="","",D$171)</f>
        <v/>
      </c>
      <c r="Q695" t="s">
        <v>780</v>
      </c>
      <c r="R695" t="s">
        <v>32</v>
      </c>
      <c r="S695" t="s">
        <v>490</v>
      </c>
      <c r="U695" t="str">
        <f t="shared" si="354"/>
        <v/>
      </c>
      <c r="V695" s="13"/>
    </row>
    <row r="696" spans="1:22" ht="13.2" customHeight="1" x14ac:dyDescent="0.3">
      <c r="A696" s="28"/>
      <c r="B696" s="28"/>
      <c r="C696" s="28"/>
      <c r="D696" s="28"/>
      <c r="E696" s="28"/>
      <c r="F696" s="28"/>
      <c r="G696" s="37"/>
      <c r="H696" s="28"/>
      <c r="I696" s="28"/>
      <c r="J696" s="28"/>
      <c r="K696" s="28"/>
      <c r="L696" s="28"/>
      <c r="M696" s="28"/>
      <c r="N696" s="28"/>
      <c r="O696" s="29"/>
      <c r="P696" t="str">
        <f t="shared" si="372"/>
        <v/>
      </c>
      <c r="Q696" t="s">
        <v>781</v>
      </c>
      <c r="R696" t="s">
        <v>25</v>
      </c>
      <c r="S696" t="s">
        <v>490</v>
      </c>
      <c r="U696" t="str">
        <f t="shared" si="351"/>
        <v/>
      </c>
      <c r="V696" s="13"/>
    </row>
    <row r="697" spans="1:22" ht="13.2" customHeight="1" x14ac:dyDescent="0.3">
      <c r="A697" s="28"/>
      <c r="B697" s="28"/>
      <c r="C697" s="28"/>
      <c r="D697" s="28"/>
      <c r="E697" s="28"/>
      <c r="F697" s="28"/>
      <c r="G697" s="37"/>
      <c r="H697" s="28"/>
      <c r="I697" s="28"/>
      <c r="J697" s="28"/>
      <c r="K697" s="28"/>
      <c r="L697" s="28"/>
      <c r="M697" s="28"/>
      <c r="N697" s="28"/>
      <c r="O697" s="29"/>
      <c r="P697" t="str">
        <f t="shared" si="372"/>
        <v/>
      </c>
      <c r="Q697" t="s">
        <v>781</v>
      </c>
      <c r="R697" t="s">
        <v>32</v>
      </c>
      <c r="S697" t="s">
        <v>490</v>
      </c>
      <c r="U697" t="str">
        <f t="shared" si="354"/>
        <v/>
      </c>
      <c r="V697" s="13"/>
    </row>
    <row r="698" spans="1:22" ht="13.2" customHeight="1" x14ac:dyDescent="0.3">
      <c r="A698" s="28"/>
      <c r="B698" s="28"/>
      <c r="C698" s="28"/>
      <c r="D698" s="28"/>
      <c r="E698" s="28"/>
      <c r="F698" s="28"/>
      <c r="G698" s="37"/>
      <c r="H698" s="28"/>
      <c r="I698" s="28"/>
      <c r="J698" s="28"/>
      <c r="K698" s="28"/>
      <c r="L698" s="28"/>
      <c r="M698" s="28"/>
      <c r="N698" s="28"/>
      <c r="O698" s="29"/>
      <c r="P698" t="str">
        <f>IF(D$172="","",D$172)</f>
        <v/>
      </c>
      <c r="Q698" t="s">
        <v>782</v>
      </c>
      <c r="R698" t="s">
        <v>25</v>
      </c>
      <c r="S698" t="s">
        <v>492</v>
      </c>
      <c r="U698" t="str">
        <f t="shared" si="351"/>
        <v/>
      </c>
      <c r="V698" s="13" t="str">
        <f t="shared" ref="V698" si="373">IF(OR($N$15="Int.",ISBLANK($N$15)),"",IF(AND(U699="NO*",U701="NO*"),"Case 0",IF(U698="VALID",IF(U700="VALID",IF(U699="YES",IF(U701="YES","Case 1","Case 2"),IF(U701="YES","Case 3","Case 4")),IF(U699="YES",IF(U701="YES","Case 5","Case 6"),IF(U701="YES","Case 7","Case 8"))),IF(U700="VALID",IF(U699="YES",IF(U701="YES","Case 9","Case 10"),IF(U701="YES","Case 11","Case 12")),IF(U699="YES",IF(U701="YES","Case 13","Case 14"),IF(U701="YES","Case 15","Case 16"))))))</f>
        <v/>
      </c>
    </row>
    <row r="699" spans="1:22" ht="13.2" customHeight="1" x14ac:dyDescent="0.3">
      <c r="A699" s="28"/>
      <c r="B699" s="28"/>
      <c r="C699" s="28"/>
      <c r="D699" s="28"/>
      <c r="E699" s="28"/>
      <c r="F699" s="28"/>
      <c r="G699" s="37"/>
      <c r="H699" s="28"/>
      <c r="I699" s="28"/>
      <c r="J699" s="28"/>
      <c r="K699" s="28"/>
      <c r="L699" s="28"/>
      <c r="M699" s="28"/>
      <c r="N699" s="28"/>
      <c r="O699" s="29"/>
      <c r="P699" t="str">
        <f t="shared" ref="P699:P701" si="374">IF(D$172="","",D$172)</f>
        <v/>
      </c>
      <c r="Q699" t="s">
        <v>782</v>
      </c>
      <c r="R699" t="s">
        <v>32</v>
      </c>
      <c r="S699" t="s">
        <v>492</v>
      </c>
      <c r="U699" t="str">
        <f t="shared" si="354"/>
        <v/>
      </c>
      <c r="V699" s="13"/>
    </row>
    <row r="700" spans="1:22" ht="13.2" customHeight="1" x14ac:dyDescent="0.3">
      <c r="A700" s="28"/>
      <c r="B700" s="28"/>
      <c r="C700" s="28"/>
      <c r="D700" s="28"/>
      <c r="E700" s="28"/>
      <c r="F700" s="28"/>
      <c r="G700" s="37"/>
      <c r="H700" s="28"/>
      <c r="I700" s="28"/>
      <c r="J700" s="28"/>
      <c r="K700" s="28"/>
      <c r="L700" s="28"/>
      <c r="M700" s="28"/>
      <c r="N700" s="28"/>
      <c r="O700" s="29"/>
      <c r="P700" t="str">
        <f t="shared" si="374"/>
        <v/>
      </c>
      <c r="Q700" t="s">
        <v>783</v>
      </c>
      <c r="R700" t="s">
        <v>25</v>
      </c>
      <c r="S700" t="s">
        <v>492</v>
      </c>
      <c r="U700" t="str">
        <f t="shared" si="351"/>
        <v/>
      </c>
      <c r="V700" s="13"/>
    </row>
    <row r="701" spans="1:22" ht="13.2" customHeight="1" x14ac:dyDescent="0.3">
      <c r="A701" s="28"/>
      <c r="B701" s="28"/>
      <c r="C701" s="28"/>
      <c r="D701" s="28"/>
      <c r="E701" s="28"/>
      <c r="F701" s="28"/>
      <c r="G701" s="37"/>
      <c r="H701" s="28"/>
      <c r="I701" s="28"/>
      <c r="J701" s="28"/>
      <c r="K701" s="28"/>
      <c r="L701" s="28"/>
      <c r="M701" s="28"/>
      <c r="N701" s="28"/>
      <c r="O701" s="29"/>
      <c r="P701" t="str">
        <f t="shared" si="374"/>
        <v/>
      </c>
      <c r="Q701" t="s">
        <v>783</v>
      </c>
      <c r="R701" t="s">
        <v>32</v>
      </c>
      <c r="S701" t="s">
        <v>492</v>
      </c>
      <c r="U701" t="str">
        <f t="shared" si="354"/>
        <v/>
      </c>
      <c r="V701" s="13"/>
    </row>
    <row r="702" spans="1:22" ht="13.2" customHeight="1" x14ac:dyDescent="0.3">
      <c r="A702" s="28"/>
      <c r="B702" s="28"/>
      <c r="C702" s="28"/>
      <c r="D702" s="28"/>
      <c r="E702" s="28"/>
      <c r="F702" s="28"/>
      <c r="G702" s="37"/>
      <c r="H702" s="28"/>
      <c r="I702" s="28"/>
      <c r="J702" s="28"/>
      <c r="K702" s="28"/>
      <c r="L702" s="28"/>
      <c r="M702" s="28"/>
      <c r="N702" s="28"/>
      <c r="O702" s="29"/>
      <c r="P702" t="str">
        <f>IF(D$173="","",D$173)</f>
        <v/>
      </c>
      <c r="Q702" t="s">
        <v>784</v>
      </c>
      <c r="R702" t="s">
        <v>25</v>
      </c>
      <c r="S702" t="s">
        <v>495</v>
      </c>
      <c r="U702" t="str">
        <f t="shared" si="351"/>
        <v/>
      </c>
      <c r="V702" s="13" t="str">
        <f t="shared" ref="V702" si="375">IF(OR($N$15="Int.",ISBLANK($N$15)),"",IF(AND(U703="NO*",U705="NO*"),"Case 0",IF(U702="VALID",IF(U704="VALID",IF(U703="YES",IF(U705="YES","Case 1","Case 2"),IF(U705="YES","Case 3","Case 4")),IF(U703="YES",IF(U705="YES","Case 5","Case 6"),IF(U705="YES","Case 7","Case 8"))),IF(U704="VALID",IF(U703="YES",IF(U705="YES","Case 9","Case 10"),IF(U705="YES","Case 11","Case 12")),IF(U703="YES",IF(U705="YES","Case 13","Case 14"),IF(U705="YES","Case 15","Case 16"))))))</f>
        <v/>
      </c>
    </row>
    <row r="703" spans="1:22" ht="13.2" customHeight="1" x14ac:dyDescent="0.3">
      <c r="A703" s="28"/>
      <c r="B703" s="28"/>
      <c r="C703" s="28"/>
      <c r="D703" s="28"/>
      <c r="E703" s="28"/>
      <c r="F703" s="28"/>
      <c r="G703" s="37"/>
      <c r="H703" s="28"/>
      <c r="I703" s="28"/>
      <c r="J703" s="28"/>
      <c r="K703" s="28"/>
      <c r="L703" s="28"/>
      <c r="M703" s="28"/>
      <c r="N703" s="28"/>
      <c r="O703" s="29"/>
      <c r="P703" t="str">
        <f t="shared" ref="P703:P705" si="376">IF(D$173="","",D$173)</f>
        <v/>
      </c>
      <c r="Q703" t="s">
        <v>784</v>
      </c>
      <c r="R703" t="s">
        <v>32</v>
      </c>
      <c r="S703" t="s">
        <v>495</v>
      </c>
      <c r="U703" t="str">
        <f t="shared" si="354"/>
        <v/>
      </c>
      <c r="V703" s="13"/>
    </row>
    <row r="704" spans="1:22" ht="13.2" customHeight="1" x14ac:dyDescent="0.3">
      <c r="A704" s="28"/>
      <c r="B704" s="28"/>
      <c r="C704" s="28"/>
      <c r="D704" s="28"/>
      <c r="E704" s="28"/>
      <c r="F704" s="28"/>
      <c r="G704" s="37"/>
      <c r="H704" s="28"/>
      <c r="I704" s="28"/>
      <c r="J704" s="28"/>
      <c r="K704" s="28"/>
      <c r="L704" s="28"/>
      <c r="M704" s="28"/>
      <c r="N704" s="28"/>
      <c r="O704" s="29"/>
      <c r="P704" t="str">
        <f t="shared" si="376"/>
        <v/>
      </c>
      <c r="Q704" t="s">
        <v>785</v>
      </c>
      <c r="R704" t="s">
        <v>25</v>
      </c>
      <c r="S704" t="s">
        <v>495</v>
      </c>
      <c r="U704" t="str">
        <f t="shared" si="351"/>
        <v/>
      </c>
      <c r="V704" s="13"/>
    </row>
    <row r="705" spans="1:22" ht="13.2" customHeight="1" x14ac:dyDescent="0.3">
      <c r="A705" s="28"/>
      <c r="B705" s="28"/>
      <c r="C705" s="28"/>
      <c r="D705" s="28"/>
      <c r="E705" s="28"/>
      <c r="F705" s="28"/>
      <c r="G705" s="37"/>
      <c r="H705" s="28"/>
      <c r="I705" s="28"/>
      <c r="J705" s="28"/>
      <c r="K705" s="28"/>
      <c r="L705" s="28"/>
      <c r="M705" s="28"/>
      <c r="N705" s="28"/>
      <c r="O705" s="29"/>
      <c r="P705" t="str">
        <f t="shared" si="376"/>
        <v/>
      </c>
      <c r="Q705" t="s">
        <v>785</v>
      </c>
      <c r="R705" t="s">
        <v>32</v>
      </c>
      <c r="S705" t="s">
        <v>495</v>
      </c>
      <c r="U705" t="str">
        <f t="shared" si="354"/>
        <v/>
      </c>
      <c r="V705" s="13"/>
    </row>
    <row r="706" spans="1:22" ht="13.2" customHeight="1" x14ac:dyDescent="0.3">
      <c r="A706" s="28"/>
      <c r="B706" s="28"/>
      <c r="C706" s="28"/>
      <c r="D706" s="28"/>
      <c r="E706" s="28"/>
      <c r="F706" s="28"/>
      <c r="G706" s="37"/>
      <c r="H706" s="28"/>
      <c r="I706" s="28"/>
      <c r="J706" s="28"/>
      <c r="K706" s="28"/>
      <c r="L706" s="28"/>
      <c r="M706" s="28"/>
      <c r="N706" s="28"/>
      <c r="O706" s="29"/>
      <c r="P706" t="str">
        <f>IF(D$174="","",D$174)</f>
        <v/>
      </c>
      <c r="Q706" t="s">
        <v>786</v>
      </c>
      <c r="R706" t="s">
        <v>25</v>
      </c>
      <c r="S706" t="s">
        <v>497</v>
      </c>
      <c r="U706" t="str">
        <f t="shared" si="351"/>
        <v/>
      </c>
      <c r="V706" s="13" t="str">
        <f t="shared" ref="V706" si="377">IF(OR($N$15="Int.",ISBLANK($N$15)),"",IF(AND(U707="NO*",U709="NO*"),"Case 0",IF(U706="VALID",IF(U708="VALID",IF(U707="YES",IF(U709="YES","Case 1","Case 2"),IF(U709="YES","Case 3","Case 4")),IF(U707="YES",IF(U709="YES","Case 5","Case 6"),IF(U709="YES","Case 7","Case 8"))),IF(U708="VALID",IF(U707="YES",IF(U709="YES","Case 9","Case 10"),IF(U709="YES","Case 11","Case 12")),IF(U707="YES",IF(U709="YES","Case 13","Case 14"),IF(U709="YES","Case 15","Case 16"))))))</f>
        <v/>
      </c>
    </row>
    <row r="707" spans="1:22" ht="13.2" customHeight="1" x14ac:dyDescent="0.3">
      <c r="A707" s="28"/>
      <c r="B707" s="28"/>
      <c r="C707" s="28"/>
      <c r="D707" s="28"/>
      <c r="E707" s="28"/>
      <c r="F707" s="28"/>
      <c r="G707" s="37"/>
      <c r="H707" s="28"/>
      <c r="I707" s="28"/>
      <c r="J707" s="28"/>
      <c r="K707" s="28"/>
      <c r="L707" s="28"/>
      <c r="M707" s="28"/>
      <c r="N707" s="28"/>
      <c r="O707" s="29"/>
      <c r="P707" t="str">
        <f t="shared" ref="P707:P709" si="378">IF(D$174="","",D$174)</f>
        <v/>
      </c>
      <c r="Q707" t="s">
        <v>786</v>
      </c>
      <c r="R707" t="s">
        <v>32</v>
      </c>
      <c r="S707" t="s">
        <v>497</v>
      </c>
      <c r="U707" t="str">
        <f t="shared" si="354"/>
        <v/>
      </c>
      <c r="V707" s="13"/>
    </row>
    <row r="708" spans="1:22" ht="13.2" customHeight="1" x14ac:dyDescent="0.3">
      <c r="A708" s="28"/>
      <c r="B708" s="28"/>
      <c r="C708" s="28"/>
      <c r="D708" s="28"/>
      <c r="E708" s="28"/>
      <c r="F708" s="28"/>
      <c r="G708" s="37"/>
      <c r="H708" s="28"/>
      <c r="I708" s="28"/>
      <c r="J708" s="28"/>
      <c r="K708" s="28"/>
      <c r="L708" s="28"/>
      <c r="M708" s="28"/>
      <c r="N708" s="28"/>
      <c r="O708" s="29"/>
      <c r="P708" t="str">
        <f t="shared" si="378"/>
        <v/>
      </c>
      <c r="Q708" t="s">
        <v>787</v>
      </c>
      <c r="R708" t="s">
        <v>25</v>
      </c>
      <c r="S708" t="s">
        <v>497</v>
      </c>
      <c r="U708" t="str">
        <f t="shared" si="351"/>
        <v/>
      </c>
      <c r="V708" s="13"/>
    </row>
    <row r="709" spans="1:22" ht="13.2" customHeight="1" x14ac:dyDescent="0.3">
      <c r="A709" s="28"/>
      <c r="B709" s="28"/>
      <c r="C709" s="28"/>
      <c r="D709" s="28"/>
      <c r="E709" s="28"/>
      <c r="F709" s="28"/>
      <c r="G709" s="37"/>
      <c r="H709" s="28"/>
      <c r="I709" s="28"/>
      <c r="J709" s="28"/>
      <c r="K709" s="28"/>
      <c r="L709" s="28"/>
      <c r="M709" s="28"/>
      <c r="N709" s="28"/>
      <c r="O709" s="29"/>
      <c r="P709" t="str">
        <f t="shared" si="378"/>
        <v/>
      </c>
      <c r="Q709" t="s">
        <v>787</v>
      </c>
      <c r="R709" t="s">
        <v>32</v>
      </c>
      <c r="S709" t="s">
        <v>497</v>
      </c>
      <c r="U709" t="str">
        <f t="shared" si="354"/>
        <v/>
      </c>
      <c r="V709" s="13"/>
    </row>
    <row r="710" spans="1:22" ht="13.2" customHeight="1" x14ac:dyDescent="0.3">
      <c r="A710" s="28"/>
      <c r="B710" s="28"/>
      <c r="C710" s="28"/>
      <c r="D710" s="28"/>
      <c r="E710" s="28"/>
      <c r="F710" s="28"/>
      <c r="G710" s="37"/>
      <c r="H710" s="28"/>
      <c r="I710" s="28"/>
      <c r="J710" s="28"/>
      <c r="K710" s="28"/>
      <c r="L710" s="28"/>
      <c r="M710" s="28"/>
      <c r="N710" s="28"/>
      <c r="O710" s="29"/>
      <c r="P710" t="str">
        <f>IF(D$175="","",D$175)</f>
        <v/>
      </c>
      <c r="Q710" t="s">
        <v>788</v>
      </c>
      <c r="R710" t="s">
        <v>25</v>
      </c>
      <c r="S710" t="s">
        <v>500</v>
      </c>
      <c r="U710" t="str">
        <f t="shared" si="351"/>
        <v/>
      </c>
      <c r="V710" s="13" t="str">
        <f t="shared" ref="V710" si="379">IF(OR($N$15="Int.",ISBLANK($N$15)),"",IF(AND(U711="NO*",U713="NO*"),"Case 0",IF(U710="VALID",IF(U712="VALID",IF(U711="YES",IF(U713="YES","Case 1","Case 2"),IF(U713="YES","Case 3","Case 4")),IF(U711="YES",IF(U713="YES","Case 5","Case 6"),IF(U713="YES","Case 7","Case 8"))),IF(U712="VALID",IF(U711="YES",IF(U713="YES","Case 9","Case 10"),IF(U713="YES","Case 11","Case 12")),IF(U711="YES",IF(U713="YES","Case 13","Case 14"),IF(U713="YES","Case 15","Case 16"))))))</f>
        <v/>
      </c>
    </row>
    <row r="711" spans="1:22" ht="13.2" customHeight="1" x14ac:dyDescent="0.3">
      <c r="A711" s="28"/>
      <c r="B711" s="28"/>
      <c r="C711" s="28"/>
      <c r="D711" s="28"/>
      <c r="E711" s="28"/>
      <c r="F711" s="28"/>
      <c r="G711" s="37"/>
      <c r="H711" s="28"/>
      <c r="I711" s="28"/>
      <c r="J711" s="28"/>
      <c r="K711" s="28"/>
      <c r="L711" s="28"/>
      <c r="M711" s="28"/>
      <c r="N711" s="28"/>
      <c r="O711" s="29"/>
      <c r="P711" t="str">
        <f t="shared" ref="P711:P713" si="380">IF(D$175="","",D$175)</f>
        <v/>
      </c>
      <c r="Q711" t="s">
        <v>788</v>
      </c>
      <c r="R711" t="s">
        <v>32</v>
      </c>
      <c r="S711" t="s">
        <v>500</v>
      </c>
      <c r="U711" t="str">
        <f t="shared" si="354"/>
        <v/>
      </c>
      <c r="V711" s="13"/>
    </row>
    <row r="712" spans="1:22" ht="13.2" customHeight="1" x14ac:dyDescent="0.3">
      <c r="A712" s="28"/>
      <c r="B712" s="28"/>
      <c r="C712" s="28"/>
      <c r="D712" s="28"/>
      <c r="E712" s="28"/>
      <c r="F712" s="28"/>
      <c r="G712" s="37"/>
      <c r="H712" s="28"/>
      <c r="I712" s="28"/>
      <c r="J712" s="28"/>
      <c r="K712" s="28"/>
      <c r="L712" s="28"/>
      <c r="M712" s="28"/>
      <c r="N712" s="28"/>
      <c r="O712" s="29"/>
      <c r="P712" t="str">
        <f t="shared" si="380"/>
        <v/>
      </c>
      <c r="Q712" t="s">
        <v>789</v>
      </c>
      <c r="R712" t="s">
        <v>25</v>
      </c>
      <c r="S712" t="s">
        <v>500</v>
      </c>
      <c r="U712" t="str">
        <f t="shared" si="351"/>
        <v/>
      </c>
      <c r="V712" s="13"/>
    </row>
    <row r="713" spans="1:22" ht="13.2" customHeight="1" x14ac:dyDescent="0.3">
      <c r="A713" s="28"/>
      <c r="B713" s="28"/>
      <c r="C713" s="28"/>
      <c r="D713" s="28"/>
      <c r="E713" s="28"/>
      <c r="F713" s="28"/>
      <c r="G713" s="37"/>
      <c r="H713" s="28"/>
      <c r="I713" s="28"/>
      <c r="J713" s="28"/>
      <c r="K713" s="28"/>
      <c r="L713" s="28"/>
      <c r="M713" s="28"/>
      <c r="N713" s="28"/>
      <c r="O713" s="29"/>
      <c r="P713" t="str">
        <f t="shared" si="380"/>
        <v/>
      </c>
      <c r="Q713" t="s">
        <v>789</v>
      </c>
      <c r="R713" t="s">
        <v>32</v>
      </c>
      <c r="S713" t="s">
        <v>500</v>
      </c>
      <c r="U713" t="str">
        <f t="shared" si="354"/>
        <v/>
      </c>
      <c r="V713" s="13"/>
    </row>
    <row r="714" spans="1:22" ht="13.2" customHeight="1" x14ac:dyDescent="0.3">
      <c r="A714" s="28"/>
      <c r="B714" s="28"/>
      <c r="C714" s="28"/>
      <c r="D714" s="28"/>
      <c r="E714" s="28"/>
      <c r="F714" s="28"/>
      <c r="G714" s="37"/>
      <c r="H714" s="28"/>
      <c r="I714" s="28"/>
      <c r="J714" s="28"/>
      <c r="K714" s="28"/>
      <c r="L714" s="28"/>
      <c r="M714" s="28"/>
      <c r="N714" s="28"/>
      <c r="O714" s="29"/>
      <c r="P714" t="str">
        <f>IF(D$176="","",D$176)</f>
        <v/>
      </c>
      <c r="Q714" t="s">
        <v>790</v>
      </c>
      <c r="R714" t="s">
        <v>25</v>
      </c>
      <c r="S714" t="s">
        <v>502</v>
      </c>
      <c r="U714" t="str">
        <f t="shared" si="351"/>
        <v/>
      </c>
      <c r="V714" s="13" t="str">
        <f t="shared" ref="V714" si="381">IF(OR($N$15="Int.",ISBLANK($N$15)),"",IF(AND(U715="NO*",U717="NO*"),"Case 0",IF(U714="VALID",IF(U716="VALID",IF(U715="YES",IF(U717="YES","Case 1","Case 2"),IF(U717="YES","Case 3","Case 4")),IF(U715="YES",IF(U717="YES","Case 5","Case 6"),IF(U717="YES","Case 7","Case 8"))),IF(U716="VALID",IF(U715="YES",IF(U717="YES","Case 9","Case 10"),IF(U717="YES","Case 11","Case 12")),IF(U715="YES",IF(U717="YES","Case 13","Case 14"),IF(U717="YES","Case 15","Case 16"))))))</f>
        <v/>
      </c>
    </row>
    <row r="715" spans="1:22" ht="13.2" customHeight="1" x14ac:dyDescent="0.3">
      <c r="A715" s="28"/>
      <c r="B715" s="28"/>
      <c r="C715" s="28"/>
      <c r="D715" s="28"/>
      <c r="E715" s="28"/>
      <c r="F715" s="28"/>
      <c r="G715" s="37"/>
      <c r="H715" s="28"/>
      <c r="I715" s="28"/>
      <c r="J715" s="28"/>
      <c r="K715" s="28"/>
      <c r="L715" s="28"/>
      <c r="M715" s="28"/>
      <c r="N715" s="28"/>
      <c r="O715" s="29"/>
      <c r="P715" t="str">
        <f t="shared" ref="P715:P717" si="382">IF(D$176="","",D$176)</f>
        <v/>
      </c>
      <c r="Q715" t="s">
        <v>790</v>
      </c>
      <c r="R715" t="s">
        <v>32</v>
      </c>
      <c r="S715" t="s">
        <v>502</v>
      </c>
      <c r="U715" t="str">
        <f t="shared" si="354"/>
        <v/>
      </c>
      <c r="V715" s="13"/>
    </row>
    <row r="716" spans="1:22" ht="13.2" customHeight="1" x14ac:dyDescent="0.3">
      <c r="A716" s="28"/>
      <c r="B716" s="28"/>
      <c r="C716" s="28"/>
      <c r="D716" s="28"/>
      <c r="E716" s="28"/>
      <c r="F716" s="28"/>
      <c r="G716" s="37"/>
      <c r="H716" s="28"/>
      <c r="I716" s="28"/>
      <c r="J716" s="28"/>
      <c r="K716" s="28"/>
      <c r="L716" s="28"/>
      <c r="M716" s="28"/>
      <c r="N716" s="28"/>
      <c r="O716" s="29"/>
      <c r="P716" t="str">
        <f t="shared" si="382"/>
        <v/>
      </c>
      <c r="Q716" t="s">
        <v>791</v>
      </c>
      <c r="R716" t="s">
        <v>25</v>
      </c>
      <c r="S716" t="s">
        <v>502</v>
      </c>
      <c r="U716" t="str">
        <f t="shared" si="351"/>
        <v/>
      </c>
      <c r="V716" s="13"/>
    </row>
    <row r="717" spans="1:22" ht="13.2" customHeight="1" x14ac:dyDescent="0.3">
      <c r="A717" s="28"/>
      <c r="B717" s="28"/>
      <c r="C717" s="28"/>
      <c r="D717" s="28"/>
      <c r="E717" s="28"/>
      <c r="F717" s="28"/>
      <c r="G717" s="37"/>
      <c r="H717" s="28"/>
      <c r="I717" s="28"/>
      <c r="J717" s="28"/>
      <c r="K717" s="28"/>
      <c r="L717" s="28"/>
      <c r="M717" s="28"/>
      <c r="N717" s="28"/>
      <c r="O717" s="29"/>
      <c r="P717" t="str">
        <f t="shared" si="382"/>
        <v/>
      </c>
      <c r="Q717" t="s">
        <v>791</v>
      </c>
      <c r="R717" t="s">
        <v>32</v>
      </c>
      <c r="S717" t="s">
        <v>502</v>
      </c>
      <c r="U717" t="str">
        <f t="shared" si="354"/>
        <v/>
      </c>
      <c r="V717" s="13"/>
    </row>
    <row r="718" spans="1:22" ht="13.2" customHeight="1" x14ac:dyDescent="0.3">
      <c r="A718" s="28"/>
      <c r="B718" s="28"/>
      <c r="C718" s="28"/>
      <c r="D718" s="28"/>
      <c r="E718" s="28"/>
      <c r="F718" s="28"/>
      <c r="G718" s="37"/>
      <c r="H718" s="28"/>
      <c r="I718" s="28"/>
      <c r="J718" s="28"/>
      <c r="K718" s="28"/>
      <c r="L718" s="28"/>
      <c r="M718" s="28"/>
      <c r="N718" s="28"/>
      <c r="O718" s="29"/>
      <c r="P718" t="str">
        <f>IF(D$177="","",D$177)</f>
        <v/>
      </c>
      <c r="Q718" t="s">
        <v>792</v>
      </c>
      <c r="R718" t="s">
        <v>25</v>
      </c>
      <c r="S718" t="s">
        <v>505</v>
      </c>
      <c r="U718" t="str">
        <f t="shared" si="351"/>
        <v/>
      </c>
      <c r="V718" s="13" t="str">
        <f t="shared" ref="V718" si="383">IF(OR($N$15="Int.",ISBLANK($N$15)),"",IF(AND(U719="NO*",U721="NO*"),"Case 0",IF(U718="VALID",IF(U720="VALID",IF(U719="YES",IF(U721="YES","Case 1","Case 2"),IF(U721="YES","Case 3","Case 4")),IF(U719="YES",IF(U721="YES","Case 5","Case 6"),IF(U721="YES","Case 7","Case 8"))),IF(U720="VALID",IF(U719="YES",IF(U721="YES","Case 9","Case 10"),IF(U721="YES","Case 11","Case 12")),IF(U719="YES",IF(U721="YES","Case 13","Case 14"),IF(U721="YES","Case 15","Case 16"))))))</f>
        <v/>
      </c>
    </row>
    <row r="719" spans="1:22" ht="13.2" customHeight="1" x14ac:dyDescent="0.3">
      <c r="A719" s="28"/>
      <c r="B719" s="28"/>
      <c r="C719" s="28"/>
      <c r="D719" s="28"/>
      <c r="E719" s="28"/>
      <c r="F719" s="28"/>
      <c r="G719" s="37"/>
      <c r="H719" s="28"/>
      <c r="I719" s="28"/>
      <c r="J719" s="28"/>
      <c r="K719" s="28"/>
      <c r="L719" s="28"/>
      <c r="M719" s="28"/>
      <c r="N719" s="28"/>
      <c r="O719" s="29"/>
      <c r="P719" t="str">
        <f t="shared" ref="P719:P721" si="384">IF(D$177="","",D$177)</f>
        <v/>
      </c>
      <c r="Q719" t="s">
        <v>792</v>
      </c>
      <c r="R719" t="s">
        <v>32</v>
      </c>
      <c r="S719" t="s">
        <v>505</v>
      </c>
      <c r="U719" t="str">
        <f t="shared" si="354"/>
        <v/>
      </c>
      <c r="V719" s="13"/>
    </row>
    <row r="720" spans="1:22" ht="13.2" customHeight="1" x14ac:dyDescent="0.3">
      <c r="A720" s="28"/>
      <c r="B720" s="28"/>
      <c r="C720" s="28"/>
      <c r="D720" s="28"/>
      <c r="E720" s="28"/>
      <c r="F720" s="28"/>
      <c r="G720" s="37"/>
      <c r="H720" s="28"/>
      <c r="I720" s="28"/>
      <c r="J720" s="28"/>
      <c r="K720" s="28"/>
      <c r="L720" s="28"/>
      <c r="M720" s="28"/>
      <c r="N720" s="28"/>
      <c r="O720" s="29"/>
      <c r="P720" t="str">
        <f t="shared" si="384"/>
        <v/>
      </c>
      <c r="Q720" t="s">
        <v>793</v>
      </c>
      <c r="R720" t="s">
        <v>25</v>
      </c>
      <c r="S720" t="s">
        <v>505</v>
      </c>
      <c r="U720" t="str">
        <f t="shared" si="351"/>
        <v/>
      </c>
      <c r="V720" s="13"/>
    </row>
    <row r="721" spans="1:22" ht="13.2" customHeight="1" x14ac:dyDescent="0.3">
      <c r="A721" s="28"/>
      <c r="B721" s="28"/>
      <c r="C721" s="28"/>
      <c r="D721" s="28"/>
      <c r="E721" s="28"/>
      <c r="F721" s="28"/>
      <c r="G721" s="37"/>
      <c r="H721" s="28"/>
      <c r="I721" s="28"/>
      <c r="J721" s="28"/>
      <c r="K721" s="28"/>
      <c r="L721" s="28"/>
      <c r="M721" s="28"/>
      <c r="N721" s="28"/>
      <c r="O721" s="29"/>
      <c r="P721" t="str">
        <f t="shared" si="384"/>
        <v/>
      </c>
      <c r="Q721" t="s">
        <v>793</v>
      </c>
      <c r="R721" t="s">
        <v>32</v>
      </c>
      <c r="S721" t="s">
        <v>505</v>
      </c>
      <c r="U721" t="str">
        <f t="shared" si="354"/>
        <v/>
      </c>
      <c r="V721" s="13"/>
    </row>
    <row r="722" spans="1:22" ht="13.2" customHeight="1" x14ac:dyDescent="0.3">
      <c r="A722" s="28"/>
      <c r="B722" s="28"/>
      <c r="C722" s="28"/>
      <c r="D722" s="28"/>
      <c r="E722" s="28"/>
      <c r="F722" s="28"/>
      <c r="G722" s="37"/>
      <c r="H722" s="28"/>
      <c r="I722" s="28"/>
      <c r="J722" s="28"/>
      <c r="K722" s="28"/>
      <c r="L722" s="28"/>
      <c r="M722" s="28"/>
      <c r="N722" s="28"/>
      <c r="O722" s="29"/>
      <c r="P722" t="str">
        <f>IF(D$178="","",D$178)</f>
        <v/>
      </c>
      <c r="Q722" t="s">
        <v>794</v>
      </c>
      <c r="R722" t="s">
        <v>25</v>
      </c>
      <c r="S722" t="s">
        <v>507</v>
      </c>
      <c r="U722" t="str">
        <f t="shared" ref="U722:U768" si="385">IF($T$1&lt;&gt;"Cq","",IF(T722="","INVALID",IF(T722&lt;33,"VALID","INVALID")))</f>
        <v/>
      </c>
      <c r="V722" s="13" t="str">
        <f t="shared" ref="V722" si="386">IF(OR($N$15="Int.",ISBLANK($N$15)),"",IF(AND(U723="NO*",U725="NO*"),"Case 0",IF(U722="VALID",IF(U724="VALID",IF(U723="YES",IF(U725="YES","Case 1","Case 2"),IF(U725="YES","Case 3","Case 4")),IF(U723="YES",IF(U725="YES","Case 5","Case 6"),IF(U725="YES","Case 7","Case 8"))),IF(U724="VALID",IF(U723="YES",IF(U725="YES","Case 9","Case 10"),IF(U725="YES","Case 11","Case 12")),IF(U723="YES",IF(U725="YES","Case 13","Case 14"),IF(U725="YES","Case 15","Case 16"))))))</f>
        <v/>
      </c>
    </row>
    <row r="723" spans="1:22" ht="13.2" customHeight="1" x14ac:dyDescent="0.3">
      <c r="A723" s="28"/>
      <c r="B723" s="28"/>
      <c r="C723" s="28"/>
      <c r="D723" s="28"/>
      <c r="E723" s="28"/>
      <c r="F723" s="28"/>
      <c r="G723" s="37"/>
      <c r="H723" s="28"/>
      <c r="I723" s="28"/>
      <c r="J723" s="28"/>
      <c r="K723" s="28"/>
      <c r="L723" s="28"/>
      <c r="M723" s="28"/>
      <c r="N723" s="28"/>
      <c r="O723" s="29"/>
      <c r="P723" t="str">
        <f t="shared" ref="P723:P725" si="387">IF(D$178="","",D$178)</f>
        <v/>
      </c>
      <c r="Q723" t="s">
        <v>794</v>
      </c>
      <c r="R723" t="s">
        <v>32</v>
      </c>
      <c r="S723" t="s">
        <v>507</v>
      </c>
      <c r="U723" t="str">
        <f t="shared" ref="U723:U769" si="388">IF($T$1&lt;&gt;"Cq","",IF(T723="","NO",IF(T723&lt;33,"YES","NO*")))</f>
        <v/>
      </c>
      <c r="V723" s="13"/>
    </row>
    <row r="724" spans="1:22" ht="13.2" customHeight="1" x14ac:dyDescent="0.3">
      <c r="A724" s="28"/>
      <c r="B724" s="28"/>
      <c r="C724" s="28"/>
      <c r="D724" s="28"/>
      <c r="E724" s="28"/>
      <c r="F724" s="28"/>
      <c r="G724" s="37"/>
      <c r="H724" s="28"/>
      <c r="I724" s="28"/>
      <c r="J724" s="28"/>
      <c r="K724" s="28"/>
      <c r="L724" s="28"/>
      <c r="M724" s="28"/>
      <c r="N724" s="28"/>
      <c r="O724" s="29"/>
      <c r="P724" t="str">
        <f t="shared" si="387"/>
        <v/>
      </c>
      <c r="Q724" t="s">
        <v>795</v>
      </c>
      <c r="R724" t="s">
        <v>25</v>
      </c>
      <c r="S724" t="s">
        <v>507</v>
      </c>
      <c r="U724" t="str">
        <f t="shared" si="385"/>
        <v/>
      </c>
      <c r="V724" s="13"/>
    </row>
    <row r="725" spans="1:22" ht="13.2" customHeight="1" x14ac:dyDescent="0.3">
      <c r="A725" s="28"/>
      <c r="B725" s="28"/>
      <c r="C725" s="28"/>
      <c r="D725" s="28"/>
      <c r="E725" s="28"/>
      <c r="F725" s="28"/>
      <c r="G725" s="37"/>
      <c r="H725" s="28"/>
      <c r="I725" s="28"/>
      <c r="J725" s="28"/>
      <c r="K725" s="28"/>
      <c r="L725" s="28"/>
      <c r="M725" s="28"/>
      <c r="N725" s="28"/>
      <c r="O725" s="29"/>
      <c r="P725" t="str">
        <f t="shared" si="387"/>
        <v/>
      </c>
      <c r="Q725" t="s">
        <v>795</v>
      </c>
      <c r="R725" t="s">
        <v>32</v>
      </c>
      <c r="S725" t="s">
        <v>507</v>
      </c>
      <c r="U725" t="str">
        <f t="shared" si="388"/>
        <v/>
      </c>
      <c r="V725" s="13"/>
    </row>
    <row r="726" spans="1:22" ht="13.2" customHeight="1" x14ac:dyDescent="0.3">
      <c r="A726" s="28"/>
      <c r="B726" s="28"/>
      <c r="C726" s="28"/>
      <c r="D726" s="28"/>
      <c r="E726" s="28"/>
      <c r="F726" s="28"/>
      <c r="G726" s="37"/>
      <c r="H726" s="28"/>
      <c r="I726" s="28"/>
      <c r="J726" s="28"/>
      <c r="K726" s="28"/>
      <c r="L726" s="28"/>
      <c r="M726" s="28"/>
      <c r="N726" s="28"/>
      <c r="O726" s="29"/>
      <c r="P726" t="str">
        <f>IF(D$179="","",D$179)</f>
        <v/>
      </c>
      <c r="Q726" t="s">
        <v>796</v>
      </c>
      <c r="R726" t="s">
        <v>25</v>
      </c>
      <c r="S726" t="s">
        <v>510</v>
      </c>
      <c r="U726" t="str">
        <f t="shared" si="385"/>
        <v/>
      </c>
      <c r="V726" s="13" t="str">
        <f t="shared" ref="V726" si="389">IF(OR($N$15="Int.",ISBLANK($N$15)),"",IF(AND(U727="NO*",U729="NO*"),"Case 0",IF(U726="VALID",IF(U728="VALID",IF(U727="YES",IF(U729="YES","Case 1","Case 2"),IF(U729="YES","Case 3","Case 4")),IF(U727="YES",IF(U729="YES","Case 5","Case 6"),IF(U729="YES","Case 7","Case 8"))),IF(U728="VALID",IF(U727="YES",IF(U729="YES","Case 9","Case 10"),IF(U729="YES","Case 11","Case 12")),IF(U727="YES",IF(U729="YES","Case 13","Case 14"),IF(U729="YES","Case 15","Case 16"))))))</f>
        <v/>
      </c>
    </row>
    <row r="727" spans="1:22" ht="13.2" customHeight="1" x14ac:dyDescent="0.3">
      <c r="A727" s="28"/>
      <c r="B727" s="28"/>
      <c r="C727" s="28"/>
      <c r="D727" s="28"/>
      <c r="E727" s="28"/>
      <c r="F727" s="28"/>
      <c r="G727" s="37"/>
      <c r="H727" s="28"/>
      <c r="I727" s="28"/>
      <c r="J727" s="28"/>
      <c r="K727" s="28"/>
      <c r="L727" s="28"/>
      <c r="M727" s="28"/>
      <c r="N727" s="28"/>
      <c r="O727" s="29"/>
      <c r="P727" t="str">
        <f t="shared" ref="P727:P729" si="390">IF(D$179="","",D$179)</f>
        <v/>
      </c>
      <c r="Q727" t="s">
        <v>796</v>
      </c>
      <c r="R727" t="s">
        <v>32</v>
      </c>
      <c r="S727" t="s">
        <v>510</v>
      </c>
      <c r="U727" t="str">
        <f t="shared" si="388"/>
        <v/>
      </c>
      <c r="V727" s="13"/>
    </row>
    <row r="728" spans="1:22" ht="13.2" customHeight="1" x14ac:dyDescent="0.3">
      <c r="A728" s="28"/>
      <c r="B728" s="28"/>
      <c r="C728" s="28"/>
      <c r="D728" s="28"/>
      <c r="E728" s="28"/>
      <c r="F728" s="28"/>
      <c r="G728" s="37"/>
      <c r="H728" s="28"/>
      <c r="I728" s="28"/>
      <c r="J728" s="28"/>
      <c r="K728" s="28"/>
      <c r="L728" s="28"/>
      <c r="M728" s="28"/>
      <c r="N728" s="28"/>
      <c r="O728" s="29"/>
      <c r="P728" t="str">
        <f t="shared" si="390"/>
        <v/>
      </c>
      <c r="Q728" t="s">
        <v>797</v>
      </c>
      <c r="R728" t="s">
        <v>25</v>
      </c>
      <c r="S728" t="s">
        <v>510</v>
      </c>
      <c r="U728" t="str">
        <f t="shared" si="385"/>
        <v/>
      </c>
      <c r="V728" s="13"/>
    </row>
    <row r="729" spans="1:22" ht="13.2" customHeight="1" x14ac:dyDescent="0.3">
      <c r="A729" s="28"/>
      <c r="B729" s="28"/>
      <c r="C729" s="28"/>
      <c r="D729" s="28"/>
      <c r="E729" s="28"/>
      <c r="F729" s="28"/>
      <c r="G729" s="37"/>
      <c r="H729" s="28"/>
      <c r="I729" s="28"/>
      <c r="J729" s="28"/>
      <c r="K729" s="28"/>
      <c r="L729" s="28"/>
      <c r="M729" s="28"/>
      <c r="N729" s="28"/>
      <c r="O729" s="29"/>
      <c r="P729" t="str">
        <f t="shared" si="390"/>
        <v/>
      </c>
      <c r="Q729" t="s">
        <v>797</v>
      </c>
      <c r="R729" t="s">
        <v>32</v>
      </c>
      <c r="S729" t="s">
        <v>510</v>
      </c>
      <c r="U729" t="str">
        <f t="shared" si="388"/>
        <v/>
      </c>
      <c r="V729" s="13"/>
    </row>
    <row r="730" spans="1:22" ht="13.2" customHeight="1" x14ac:dyDescent="0.3">
      <c r="A730" s="28"/>
      <c r="B730" s="28"/>
      <c r="C730" s="28"/>
      <c r="D730" s="28"/>
      <c r="E730" s="28"/>
      <c r="F730" s="28"/>
      <c r="G730" s="37"/>
      <c r="H730" s="28"/>
      <c r="I730" s="28"/>
      <c r="J730" s="28"/>
      <c r="K730" s="28"/>
      <c r="L730" s="28"/>
      <c r="M730" s="28"/>
      <c r="N730" s="28"/>
      <c r="O730" s="29"/>
      <c r="P730" t="str">
        <f>IF(D$180="","",D$180)</f>
        <v/>
      </c>
      <c r="Q730" t="s">
        <v>798</v>
      </c>
      <c r="R730" t="s">
        <v>25</v>
      </c>
      <c r="S730" t="s">
        <v>512</v>
      </c>
      <c r="U730" t="str">
        <f t="shared" si="385"/>
        <v/>
      </c>
      <c r="V730" s="13" t="str">
        <f t="shared" ref="V730" si="391">IF(OR($N$15="Int.",ISBLANK($N$15)),"",IF(AND(U731="NO*",U733="NO*"),"Case 0",IF(U730="VALID",IF(U732="VALID",IF(U731="YES",IF(U733="YES","Case 1","Case 2"),IF(U733="YES","Case 3","Case 4")),IF(U731="YES",IF(U733="YES","Case 5","Case 6"),IF(U733="YES","Case 7","Case 8"))),IF(U732="VALID",IF(U731="YES",IF(U733="YES","Case 9","Case 10"),IF(U733="YES","Case 11","Case 12")),IF(U731="YES",IF(U733="YES","Case 13","Case 14"),IF(U733="YES","Case 15","Case 16"))))))</f>
        <v/>
      </c>
    </row>
    <row r="731" spans="1:22" ht="13.2" customHeight="1" x14ac:dyDescent="0.3">
      <c r="A731" s="28"/>
      <c r="B731" s="28"/>
      <c r="C731" s="28"/>
      <c r="D731" s="28"/>
      <c r="E731" s="28"/>
      <c r="F731" s="28"/>
      <c r="G731" s="37"/>
      <c r="H731" s="28"/>
      <c r="I731" s="28"/>
      <c r="J731" s="28"/>
      <c r="K731" s="28"/>
      <c r="L731" s="28"/>
      <c r="M731" s="28"/>
      <c r="N731" s="28"/>
      <c r="O731" s="29"/>
      <c r="P731" t="str">
        <f t="shared" ref="P731:P733" si="392">IF(D$180="","",D$180)</f>
        <v/>
      </c>
      <c r="Q731" t="s">
        <v>798</v>
      </c>
      <c r="R731" t="s">
        <v>32</v>
      </c>
      <c r="S731" t="s">
        <v>512</v>
      </c>
      <c r="U731" t="str">
        <f t="shared" si="388"/>
        <v/>
      </c>
      <c r="V731" s="13"/>
    </row>
    <row r="732" spans="1:22" ht="13.2" customHeight="1" x14ac:dyDescent="0.3">
      <c r="A732" s="28"/>
      <c r="B732" s="28"/>
      <c r="C732" s="28"/>
      <c r="D732" s="28"/>
      <c r="E732" s="28"/>
      <c r="F732" s="28"/>
      <c r="G732" s="37"/>
      <c r="H732" s="28"/>
      <c r="I732" s="28"/>
      <c r="J732" s="28"/>
      <c r="K732" s="28"/>
      <c r="L732" s="28"/>
      <c r="M732" s="28"/>
      <c r="N732" s="28"/>
      <c r="O732" s="29"/>
      <c r="P732" t="str">
        <f t="shared" si="392"/>
        <v/>
      </c>
      <c r="Q732" t="s">
        <v>799</v>
      </c>
      <c r="R732" t="s">
        <v>25</v>
      </c>
      <c r="S732" t="s">
        <v>512</v>
      </c>
      <c r="U732" t="str">
        <f t="shared" si="385"/>
        <v/>
      </c>
      <c r="V732" s="13"/>
    </row>
    <row r="733" spans="1:22" ht="13.2" customHeight="1" x14ac:dyDescent="0.3">
      <c r="A733" s="28"/>
      <c r="B733" s="28"/>
      <c r="C733" s="28"/>
      <c r="D733" s="28"/>
      <c r="E733" s="28"/>
      <c r="F733" s="28"/>
      <c r="G733" s="37"/>
      <c r="H733" s="28"/>
      <c r="I733" s="28"/>
      <c r="J733" s="28"/>
      <c r="K733" s="28"/>
      <c r="L733" s="28"/>
      <c r="M733" s="28"/>
      <c r="N733" s="28"/>
      <c r="O733" s="29"/>
      <c r="P733" t="str">
        <f t="shared" si="392"/>
        <v/>
      </c>
      <c r="Q733" t="s">
        <v>799</v>
      </c>
      <c r="R733" t="s">
        <v>32</v>
      </c>
      <c r="S733" t="s">
        <v>512</v>
      </c>
      <c r="U733" t="str">
        <f t="shared" si="388"/>
        <v/>
      </c>
      <c r="V733" s="13"/>
    </row>
    <row r="734" spans="1:22" ht="13.2" customHeight="1" x14ac:dyDescent="0.3">
      <c r="A734" s="28"/>
      <c r="B734" s="28"/>
      <c r="C734" s="28"/>
      <c r="D734" s="28"/>
      <c r="E734" s="28"/>
      <c r="F734" s="28"/>
      <c r="G734" s="37"/>
      <c r="H734" s="28"/>
      <c r="I734" s="28"/>
      <c r="J734" s="28"/>
      <c r="K734" s="28"/>
      <c r="L734" s="28"/>
      <c r="M734" s="28"/>
      <c r="N734" s="28"/>
      <c r="O734" s="29"/>
      <c r="P734" t="str">
        <f>IF(D$181="","",D$181)</f>
        <v/>
      </c>
      <c r="Q734" t="s">
        <v>114</v>
      </c>
      <c r="R734" t="s">
        <v>25</v>
      </c>
      <c r="S734" t="s">
        <v>515</v>
      </c>
      <c r="U734" t="str">
        <f t="shared" si="385"/>
        <v/>
      </c>
      <c r="V734" s="13" t="str">
        <f t="shared" ref="V734" si="393">IF(OR($N$15="Int.",ISBLANK($N$15)),"",IF(AND(U735="NO*",U737="NO*"),"Case 0",IF(U734="VALID",IF(U736="VALID",IF(U735="YES",IF(U737="YES","Case 1","Case 2"),IF(U737="YES","Case 3","Case 4")),IF(U735="YES",IF(U737="YES","Case 5","Case 6"),IF(U737="YES","Case 7","Case 8"))),IF(U736="VALID",IF(U735="YES",IF(U737="YES","Case 9","Case 10"),IF(U737="YES","Case 11","Case 12")),IF(U735="YES",IF(U737="YES","Case 13","Case 14"),IF(U737="YES","Case 15","Case 16"))))))</f>
        <v/>
      </c>
    </row>
    <row r="735" spans="1:22" ht="13.2" customHeight="1" x14ac:dyDescent="0.3">
      <c r="A735" s="28"/>
      <c r="B735" s="28"/>
      <c r="C735" s="28"/>
      <c r="D735" s="28"/>
      <c r="E735" s="28"/>
      <c r="F735" s="28"/>
      <c r="G735" s="37"/>
      <c r="H735" s="28"/>
      <c r="I735" s="28"/>
      <c r="J735" s="28"/>
      <c r="K735" s="28"/>
      <c r="L735" s="28"/>
      <c r="M735" s="28"/>
      <c r="N735" s="28"/>
      <c r="O735" s="29"/>
      <c r="P735" t="str">
        <f t="shared" ref="P735:P737" si="394">IF(D$181="","",D$181)</f>
        <v/>
      </c>
      <c r="Q735" t="s">
        <v>114</v>
      </c>
      <c r="R735" t="s">
        <v>32</v>
      </c>
      <c r="S735" t="s">
        <v>515</v>
      </c>
      <c r="U735" t="str">
        <f t="shared" si="388"/>
        <v/>
      </c>
      <c r="V735" s="13"/>
    </row>
    <row r="736" spans="1:22" ht="13.2" customHeight="1" x14ac:dyDescent="0.3">
      <c r="A736" s="28"/>
      <c r="B736" s="28"/>
      <c r="C736" s="28"/>
      <c r="D736" s="28"/>
      <c r="E736" s="28"/>
      <c r="F736" s="28"/>
      <c r="G736" s="37"/>
      <c r="H736" s="28"/>
      <c r="I736" s="28"/>
      <c r="J736" s="28"/>
      <c r="K736" s="28"/>
      <c r="L736" s="28"/>
      <c r="M736" s="28"/>
      <c r="N736" s="28"/>
      <c r="O736" s="29"/>
      <c r="P736" t="str">
        <f t="shared" si="394"/>
        <v/>
      </c>
      <c r="Q736" t="s">
        <v>116</v>
      </c>
      <c r="R736" t="s">
        <v>25</v>
      </c>
      <c r="S736" t="s">
        <v>515</v>
      </c>
      <c r="U736" t="str">
        <f t="shared" si="385"/>
        <v/>
      </c>
      <c r="V736" s="13"/>
    </row>
    <row r="737" spans="1:22" ht="13.2" customHeight="1" x14ac:dyDescent="0.3">
      <c r="A737" s="28"/>
      <c r="B737" s="28"/>
      <c r="C737" s="28"/>
      <c r="D737" s="28"/>
      <c r="E737" s="28"/>
      <c r="F737" s="28"/>
      <c r="G737" s="37"/>
      <c r="H737" s="28"/>
      <c r="I737" s="28"/>
      <c r="J737" s="28"/>
      <c r="K737" s="28"/>
      <c r="L737" s="28"/>
      <c r="M737" s="28"/>
      <c r="N737" s="28"/>
      <c r="O737" s="29"/>
      <c r="P737" t="str">
        <f t="shared" si="394"/>
        <v/>
      </c>
      <c r="Q737" t="s">
        <v>116</v>
      </c>
      <c r="R737" t="s">
        <v>32</v>
      </c>
      <c r="S737" t="s">
        <v>515</v>
      </c>
      <c r="U737" t="str">
        <f t="shared" si="388"/>
        <v/>
      </c>
      <c r="V737" s="13"/>
    </row>
    <row r="738" spans="1:22" ht="13.2" customHeight="1" x14ac:dyDescent="0.3">
      <c r="A738" s="28"/>
      <c r="B738" s="28"/>
      <c r="C738" s="28"/>
      <c r="D738" s="28"/>
      <c r="E738" s="28"/>
      <c r="F738" s="28"/>
      <c r="G738" s="37"/>
      <c r="H738" s="28"/>
      <c r="I738" s="28"/>
      <c r="J738" s="28"/>
      <c r="K738" s="28"/>
      <c r="L738" s="28"/>
      <c r="M738" s="28"/>
      <c r="N738" s="28"/>
      <c r="O738" s="29"/>
      <c r="P738" t="str">
        <f>IF(D$182="","",D$182)</f>
        <v/>
      </c>
      <c r="Q738" t="s">
        <v>800</v>
      </c>
      <c r="R738" t="s">
        <v>25</v>
      </c>
      <c r="S738" t="s">
        <v>517</v>
      </c>
      <c r="U738" t="str">
        <f t="shared" si="385"/>
        <v/>
      </c>
      <c r="V738" s="13" t="str">
        <f t="shared" ref="V738" si="395">IF(OR($N$15="Int.",ISBLANK($N$15)),"",IF(AND(U739="NO*",U741="NO*"),"Case 0",IF(U738="VALID",IF(U740="VALID",IF(U739="YES",IF(U741="YES","Case 1","Case 2"),IF(U741="YES","Case 3","Case 4")),IF(U739="YES",IF(U741="YES","Case 5","Case 6"),IF(U741="YES","Case 7","Case 8"))),IF(U740="VALID",IF(U739="YES",IF(U741="YES","Case 9","Case 10"),IF(U741="YES","Case 11","Case 12")),IF(U739="YES",IF(U741="YES","Case 13","Case 14"),IF(U741="YES","Case 15","Case 16"))))))</f>
        <v/>
      </c>
    </row>
    <row r="739" spans="1:22" ht="13.2" customHeight="1" x14ac:dyDescent="0.3">
      <c r="A739" s="28"/>
      <c r="B739" s="28"/>
      <c r="C739" s="28"/>
      <c r="D739" s="28"/>
      <c r="E739" s="28"/>
      <c r="F739" s="28"/>
      <c r="G739" s="37"/>
      <c r="H739" s="28"/>
      <c r="I739" s="28"/>
      <c r="J739" s="28"/>
      <c r="K739" s="28"/>
      <c r="L739" s="28"/>
      <c r="M739" s="28"/>
      <c r="N739" s="28"/>
      <c r="O739" s="29"/>
      <c r="P739" t="str">
        <f t="shared" ref="P739:P741" si="396">IF(D$182="","",D$182)</f>
        <v/>
      </c>
      <c r="Q739" t="s">
        <v>800</v>
      </c>
      <c r="R739" t="s">
        <v>32</v>
      </c>
      <c r="S739" t="s">
        <v>517</v>
      </c>
      <c r="U739" t="str">
        <f t="shared" si="388"/>
        <v/>
      </c>
      <c r="V739" s="13"/>
    </row>
    <row r="740" spans="1:22" ht="13.2" customHeight="1" x14ac:dyDescent="0.3">
      <c r="A740" s="28"/>
      <c r="B740" s="28"/>
      <c r="C740" s="28"/>
      <c r="D740" s="28"/>
      <c r="E740" s="28"/>
      <c r="F740" s="28"/>
      <c r="G740" s="37"/>
      <c r="H740" s="28"/>
      <c r="I740" s="28"/>
      <c r="J740" s="28"/>
      <c r="K740" s="28"/>
      <c r="L740" s="28"/>
      <c r="M740" s="28"/>
      <c r="N740" s="28"/>
      <c r="O740" s="29"/>
      <c r="P740" t="str">
        <f t="shared" si="396"/>
        <v/>
      </c>
      <c r="Q740" t="s">
        <v>801</v>
      </c>
      <c r="R740" t="s">
        <v>25</v>
      </c>
      <c r="S740" t="s">
        <v>517</v>
      </c>
      <c r="U740" t="str">
        <f t="shared" si="385"/>
        <v/>
      </c>
      <c r="V740" s="13"/>
    </row>
    <row r="741" spans="1:22" ht="13.2" customHeight="1" x14ac:dyDescent="0.3">
      <c r="A741" s="28"/>
      <c r="B741" s="28"/>
      <c r="C741" s="28"/>
      <c r="D741" s="28"/>
      <c r="E741" s="28"/>
      <c r="F741" s="28"/>
      <c r="G741" s="37"/>
      <c r="H741" s="28"/>
      <c r="I741" s="28"/>
      <c r="J741" s="28"/>
      <c r="K741" s="28"/>
      <c r="L741" s="28"/>
      <c r="M741" s="28"/>
      <c r="N741" s="28"/>
      <c r="O741" s="29"/>
      <c r="P741" t="str">
        <f t="shared" si="396"/>
        <v/>
      </c>
      <c r="Q741" t="s">
        <v>801</v>
      </c>
      <c r="R741" t="s">
        <v>32</v>
      </c>
      <c r="S741" t="s">
        <v>517</v>
      </c>
      <c r="U741" t="str">
        <f t="shared" si="388"/>
        <v/>
      </c>
      <c r="V741" s="13"/>
    </row>
    <row r="742" spans="1:22" ht="13.2" customHeight="1" x14ac:dyDescent="0.3">
      <c r="A742" s="28"/>
      <c r="B742" s="28"/>
      <c r="C742" s="28"/>
      <c r="D742" s="28"/>
      <c r="E742" s="28"/>
      <c r="F742" s="28"/>
      <c r="G742" s="37"/>
      <c r="H742" s="28"/>
      <c r="I742" s="28"/>
      <c r="J742" s="28"/>
      <c r="K742" s="28"/>
      <c r="L742" s="28"/>
      <c r="M742" s="28"/>
      <c r="N742" s="28"/>
      <c r="O742" s="29"/>
      <c r="P742" t="str">
        <f>IF(D$183="","",D$183)</f>
        <v/>
      </c>
      <c r="Q742" t="s">
        <v>802</v>
      </c>
      <c r="R742" t="s">
        <v>25</v>
      </c>
      <c r="S742" t="s">
        <v>520</v>
      </c>
      <c r="U742" t="str">
        <f t="shared" si="385"/>
        <v/>
      </c>
      <c r="V742" s="13" t="str">
        <f t="shared" ref="V742" si="397">IF(OR($N$15="Int.",ISBLANK($N$15)),"",IF(AND(U743="NO*",U745="NO*"),"Case 0",IF(U742="VALID",IF(U744="VALID",IF(U743="YES",IF(U745="YES","Case 1","Case 2"),IF(U745="YES","Case 3","Case 4")),IF(U743="YES",IF(U745="YES","Case 5","Case 6"),IF(U745="YES","Case 7","Case 8"))),IF(U744="VALID",IF(U743="YES",IF(U745="YES","Case 9","Case 10"),IF(U745="YES","Case 11","Case 12")),IF(U743="YES",IF(U745="YES","Case 13","Case 14"),IF(U745="YES","Case 15","Case 16"))))))</f>
        <v/>
      </c>
    </row>
    <row r="743" spans="1:22" ht="13.2" customHeight="1" x14ac:dyDescent="0.3">
      <c r="A743" s="28"/>
      <c r="B743" s="28"/>
      <c r="C743" s="28"/>
      <c r="D743" s="28"/>
      <c r="E743" s="28"/>
      <c r="F743" s="28"/>
      <c r="G743" s="37"/>
      <c r="H743" s="28"/>
      <c r="I743" s="28"/>
      <c r="J743" s="28"/>
      <c r="K743" s="28"/>
      <c r="L743" s="28"/>
      <c r="M743" s="28"/>
      <c r="N743" s="28"/>
      <c r="O743" s="29"/>
      <c r="P743" t="str">
        <f t="shared" ref="P743:P745" si="398">IF(D$183="","",D$183)</f>
        <v/>
      </c>
      <c r="Q743" t="s">
        <v>802</v>
      </c>
      <c r="R743" t="s">
        <v>32</v>
      </c>
      <c r="S743" t="s">
        <v>520</v>
      </c>
      <c r="U743" t="str">
        <f t="shared" si="388"/>
        <v/>
      </c>
      <c r="V743" s="13"/>
    </row>
    <row r="744" spans="1:22" ht="13.2" customHeight="1" x14ac:dyDescent="0.3">
      <c r="A744" s="28"/>
      <c r="B744" s="28"/>
      <c r="C744" s="28"/>
      <c r="D744" s="28"/>
      <c r="E744" s="28"/>
      <c r="F744" s="28"/>
      <c r="G744" s="37"/>
      <c r="H744" s="28"/>
      <c r="I744" s="28"/>
      <c r="J744" s="28"/>
      <c r="K744" s="28"/>
      <c r="L744" s="28"/>
      <c r="M744" s="28"/>
      <c r="N744" s="28"/>
      <c r="O744" s="29"/>
      <c r="P744" t="str">
        <f t="shared" si="398"/>
        <v/>
      </c>
      <c r="Q744" t="s">
        <v>803</v>
      </c>
      <c r="R744" t="s">
        <v>25</v>
      </c>
      <c r="S744" t="s">
        <v>520</v>
      </c>
      <c r="U744" t="str">
        <f t="shared" si="385"/>
        <v/>
      </c>
      <c r="V744" s="13"/>
    </row>
    <row r="745" spans="1:22" ht="13.2" customHeight="1" x14ac:dyDescent="0.3">
      <c r="A745" s="28"/>
      <c r="B745" s="28"/>
      <c r="C745" s="28"/>
      <c r="D745" s="28"/>
      <c r="E745" s="28"/>
      <c r="F745" s="28"/>
      <c r="G745" s="37"/>
      <c r="H745" s="28"/>
      <c r="I745" s="28"/>
      <c r="J745" s="28"/>
      <c r="K745" s="28"/>
      <c r="L745" s="28"/>
      <c r="M745" s="28"/>
      <c r="N745" s="28"/>
      <c r="O745" s="29"/>
      <c r="P745" t="str">
        <f t="shared" si="398"/>
        <v/>
      </c>
      <c r="Q745" t="s">
        <v>803</v>
      </c>
      <c r="R745" t="s">
        <v>32</v>
      </c>
      <c r="S745" t="s">
        <v>520</v>
      </c>
      <c r="U745" t="str">
        <f t="shared" si="388"/>
        <v/>
      </c>
      <c r="V745" s="13"/>
    </row>
    <row r="746" spans="1:22" ht="13.2" customHeight="1" x14ac:dyDescent="0.3">
      <c r="A746" s="28"/>
      <c r="B746" s="28"/>
      <c r="C746" s="28"/>
      <c r="D746" s="28"/>
      <c r="E746" s="28"/>
      <c r="F746" s="28"/>
      <c r="G746" s="37"/>
      <c r="H746" s="28"/>
      <c r="I746" s="28"/>
      <c r="J746" s="28"/>
      <c r="K746" s="28"/>
      <c r="L746" s="28"/>
      <c r="M746" s="28"/>
      <c r="N746" s="28"/>
      <c r="O746" s="29"/>
      <c r="P746" t="str">
        <f>IF(D$184="","",D$184)</f>
        <v/>
      </c>
      <c r="Q746" t="s">
        <v>804</v>
      </c>
      <c r="R746" t="s">
        <v>25</v>
      </c>
      <c r="S746" t="s">
        <v>522</v>
      </c>
      <c r="U746" t="str">
        <f t="shared" si="385"/>
        <v/>
      </c>
      <c r="V746" s="13" t="str">
        <f t="shared" ref="V746" si="399">IF(OR($N$15="Int.",ISBLANK($N$15)),"",IF(AND(U747="NO*",U749="NO*"),"Case 0",IF(U746="VALID",IF(U748="VALID",IF(U747="YES",IF(U749="YES","Case 1","Case 2"),IF(U749="YES","Case 3","Case 4")),IF(U747="YES",IF(U749="YES","Case 5","Case 6"),IF(U749="YES","Case 7","Case 8"))),IF(U748="VALID",IF(U747="YES",IF(U749="YES","Case 9","Case 10"),IF(U749="YES","Case 11","Case 12")),IF(U747="YES",IF(U749="YES","Case 13","Case 14"),IF(U749="YES","Case 15","Case 16"))))))</f>
        <v/>
      </c>
    </row>
    <row r="747" spans="1:22" ht="13.2" customHeight="1" x14ac:dyDescent="0.3">
      <c r="A747" s="28"/>
      <c r="B747" s="28"/>
      <c r="C747" s="28"/>
      <c r="D747" s="28"/>
      <c r="E747" s="28"/>
      <c r="F747" s="28"/>
      <c r="G747" s="37"/>
      <c r="H747" s="28"/>
      <c r="I747" s="28"/>
      <c r="J747" s="28"/>
      <c r="K747" s="28"/>
      <c r="L747" s="28"/>
      <c r="M747" s="28"/>
      <c r="N747" s="28"/>
      <c r="O747" s="29"/>
      <c r="P747" t="str">
        <f t="shared" ref="P747:P749" si="400">IF(D$184="","",D$184)</f>
        <v/>
      </c>
      <c r="Q747" t="s">
        <v>804</v>
      </c>
      <c r="R747" t="s">
        <v>32</v>
      </c>
      <c r="S747" t="s">
        <v>522</v>
      </c>
      <c r="U747" t="str">
        <f t="shared" si="388"/>
        <v/>
      </c>
      <c r="V747" s="13"/>
    </row>
    <row r="748" spans="1:22" ht="13.2" customHeight="1" x14ac:dyDescent="0.3">
      <c r="A748" s="28"/>
      <c r="B748" s="28"/>
      <c r="C748" s="28"/>
      <c r="D748" s="28"/>
      <c r="E748" s="28"/>
      <c r="F748" s="28"/>
      <c r="G748" s="37"/>
      <c r="H748" s="28"/>
      <c r="I748" s="28"/>
      <c r="J748" s="28"/>
      <c r="K748" s="28"/>
      <c r="L748" s="28"/>
      <c r="M748" s="28"/>
      <c r="N748" s="28"/>
      <c r="O748" s="29"/>
      <c r="P748" t="str">
        <f t="shared" si="400"/>
        <v/>
      </c>
      <c r="Q748" t="s">
        <v>805</v>
      </c>
      <c r="R748" t="s">
        <v>25</v>
      </c>
      <c r="S748" t="s">
        <v>522</v>
      </c>
      <c r="U748" t="str">
        <f t="shared" si="385"/>
        <v/>
      </c>
      <c r="V748" s="13"/>
    </row>
    <row r="749" spans="1:22" ht="13.2" customHeight="1" x14ac:dyDescent="0.3">
      <c r="A749" s="28"/>
      <c r="B749" s="28"/>
      <c r="C749" s="28"/>
      <c r="D749" s="28"/>
      <c r="E749" s="28"/>
      <c r="F749" s="28"/>
      <c r="G749" s="37"/>
      <c r="H749" s="28"/>
      <c r="I749" s="28"/>
      <c r="J749" s="28"/>
      <c r="K749" s="28"/>
      <c r="L749" s="28"/>
      <c r="M749" s="28"/>
      <c r="N749" s="28"/>
      <c r="O749" s="29"/>
      <c r="P749" t="str">
        <f t="shared" si="400"/>
        <v/>
      </c>
      <c r="Q749" t="s">
        <v>805</v>
      </c>
      <c r="R749" t="s">
        <v>32</v>
      </c>
      <c r="S749" t="s">
        <v>522</v>
      </c>
      <c r="U749" t="str">
        <f t="shared" si="388"/>
        <v/>
      </c>
      <c r="V749" s="13"/>
    </row>
    <row r="750" spans="1:22" ht="13.2" customHeight="1" x14ac:dyDescent="0.3">
      <c r="A750" s="28"/>
      <c r="B750" s="28"/>
      <c r="C750" s="28"/>
      <c r="D750" s="28"/>
      <c r="E750" s="28"/>
      <c r="F750" s="28"/>
      <c r="G750" s="37"/>
      <c r="H750" s="28"/>
      <c r="I750" s="28"/>
      <c r="J750" s="28"/>
      <c r="K750" s="28"/>
      <c r="L750" s="28"/>
      <c r="M750" s="28"/>
      <c r="N750" s="28"/>
      <c r="O750" s="29"/>
      <c r="P750" t="str">
        <f>IF(D$185="","",D$185)</f>
        <v/>
      </c>
      <c r="Q750" t="s">
        <v>806</v>
      </c>
      <c r="R750" t="s">
        <v>25</v>
      </c>
      <c r="S750" t="s">
        <v>525</v>
      </c>
      <c r="U750" t="str">
        <f t="shared" si="385"/>
        <v/>
      </c>
      <c r="V750" s="13" t="str">
        <f t="shared" ref="V750" si="401">IF(OR($N$15="Int.",ISBLANK($N$15)),"",IF(AND(U751="NO*",U753="NO*"),"Case 0",IF(U750="VALID",IF(U752="VALID",IF(U751="YES",IF(U753="YES","Case 1","Case 2"),IF(U753="YES","Case 3","Case 4")),IF(U751="YES",IF(U753="YES","Case 5","Case 6"),IF(U753="YES","Case 7","Case 8"))),IF(U752="VALID",IF(U751="YES",IF(U753="YES","Case 9","Case 10"),IF(U753="YES","Case 11","Case 12")),IF(U751="YES",IF(U753="YES","Case 13","Case 14"),IF(U753="YES","Case 15","Case 16"))))))</f>
        <v/>
      </c>
    </row>
    <row r="751" spans="1:22" ht="13.2" customHeight="1" x14ac:dyDescent="0.3">
      <c r="A751" s="28"/>
      <c r="B751" s="28"/>
      <c r="C751" s="28"/>
      <c r="D751" s="28"/>
      <c r="E751" s="28"/>
      <c r="F751" s="28"/>
      <c r="G751" s="37"/>
      <c r="H751" s="28"/>
      <c r="I751" s="28"/>
      <c r="J751" s="28"/>
      <c r="K751" s="28"/>
      <c r="L751" s="28"/>
      <c r="M751" s="28"/>
      <c r="N751" s="28"/>
      <c r="O751" s="29"/>
      <c r="P751" t="str">
        <f t="shared" ref="P751:P753" si="402">IF(D$185="","",D$185)</f>
        <v/>
      </c>
      <c r="Q751" t="s">
        <v>806</v>
      </c>
      <c r="R751" t="s">
        <v>32</v>
      </c>
      <c r="S751" t="s">
        <v>525</v>
      </c>
      <c r="U751" t="str">
        <f t="shared" si="388"/>
        <v/>
      </c>
      <c r="V751" s="13"/>
    </row>
    <row r="752" spans="1:22" ht="13.2" customHeight="1" x14ac:dyDescent="0.3">
      <c r="A752" s="28"/>
      <c r="B752" s="28"/>
      <c r="C752" s="28"/>
      <c r="D752" s="28"/>
      <c r="E752" s="28"/>
      <c r="F752" s="28"/>
      <c r="G752" s="37"/>
      <c r="H752" s="28"/>
      <c r="I752" s="28"/>
      <c r="J752" s="28"/>
      <c r="K752" s="28"/>
      <c r="L752" s="28"/>
      <c r="M752" s="28"/>
      <c r="N752" s="28"/>
      <c r="O752" s="29"/>
      <c r="P752" t="str">
        <f t="shared" si="402"/>
        <v/>
      </c>
      <c r="Q752" t="s">
        <v>807</v>
      </c>
      <c r="R752" t="s">
        <v>25</v>
      </c>
      <c r="S752" t="s">
        <v>525</v>
      </c>
      <c r="U752" t="str">
        <f t="shared" si="385"/>
        <v/>
      </c>
      <c r="V752" s="13"/>
    </row>
    <row r="753" spans="1:22" ht="13.2" customHeight="1" x14ac:dyDescent="0.3">
      <c r="A753" s="28"/>
      <c r="B753" s="28"/>
      <c r="C753" s="28"/>
      <c r="D753" s="28"/>
      <c r="E753" s="28"/>
      <c r="F753" s="28"/>
      <c r="G753" s="37"/>
      <c r="H753" s="28"/>
      <c r="I753" s="28"/>
      <c r="J753" s="28"/>
      <c r="K753" s="28"/>
      <c r="L753" s="28"/>
      <c r="M753" s="28"/>
      <c r="N753" s="28"/>
      <c r="O753" s="29"/>
      <c r="P753" t="str">
        <f t="shared" si="402"/>
        <v/>
      </c>
      <c r="Q753" t="s">
        <v>807</v>
      </c>
      <c r="R753" t="s">
        <v>32</v>
      </c>
      <c r="S753" t="s">
        <v>525</v>
      </c>
      <c r="U753" t="str">
        <f t="shared" si="388"/>
        <v/>
      </c>
      <c r="V753" s="13"/>
    </row>
    <row r="754" spans="1:22" ht="13.2" customHeight="1" x14ac:dyDescent="0.3">
      <c r="A754" s="28"/>
      <c r="B754" s="28"/>
      <c r="C754" s="28"/>
      <c r="D754" s="28"/>
      <c r="E754" s="28"/>
      <c r="F754" s="28"/>
      <c r="G754" s="37"/>
      <c r="H754" s="28"/>
      <c r="I754" s="28"/>
      <c r="J754" s="28"/>
      <c r="K754" s="28"/>
      <c r="L754" s="28"/>
      <c r="M754" s="28"/>
      <c r="N754" s="28"/>
      <c r="O754" s="29"/>
      <c r="P754" t="str">
        <f>IF(D$186="","",D$186)</f>
        <v/>
      </c>
      <c r="Q754" t="s">
        <v>808</v>
      </c>
      <c r="R754" t="s">
        <v>25</v>
      </c>
      <c r="S754" t="s">
        <v>527</v>
      </c>
      <c r="U754" t="str">
        <f t="shared" si="385"/>
        <v/>
      </c>
      <c r="V754" s="13" t="str">
        <f t="shared" ref="V754" si="403">IF(OR($N$15="Int.",ISBLANK($N$15)),"",IF(AND(U755="NO*",U757="NO*"),"Case 0",IF(U754="VALID",IF(U756="VALID",IF(U755="YES",IF(U757="YES","Case 1","Case 2"),IF(U757="YES","Case 3","Case 4")),IF(U755="YES",IF(U757="YES","Case 5","Case 6"),IF(U757="YES","Case 7","Case 8"))),IF(U756="VALID",IF(U755="YES",IF(U757="YES","Case 9","Case 10"),IF(U757="YES","Case 11","Case 12")),IF(U755="YES",IF(U757="YES","Case 13","Case 14"),IF(U757="YES","Case 15","Case 16"))))))</f>
        <v/>
      </c>
    </row>
    <row r="755" spans="1:22" ht="13.2" customHeight="1" x14ac:dyDescent="0.3">
      <c r="A755" s="28"/>
      <c r="B755" s="28"/>
      <c r="C755" s="28"/>
      <c r="D755" s="28"/>
      <c r="E755" s="28"/>
      <c r="F755" s="28"/>
      <c r="G755" s="37"/>
      <c r="H755" s="28"/>
      <c r="I755" s="28"/>
      <c r="J755" s="28"/>
      <c r="K755" s="28"/>
      <c r="L755" s="28"/>
      <c r="M755" s="28"/>
      <c r="N755" s="28"/>
      <c r="O755" s="29"/>
      <c r="P755" t="str">
        <f t="shared" ref="P755:P757" si="404">IF(D$186="","",D$186)</f>
        <v/>
      </c>
      <c r="Q755" t="s">
        <v>808</v>
      </c>
      <c r="R755" t="s">
        <v>32</v>
      </c>
      <c r="S755" t="s">
        <v>527</v>
      </c>
      <c r="U755" t="str">
        <f t="shared" si="388"/>
        <v/>
      </c>
      <c r="V755" s="13"/>
    </row>
    <row r="756" spans="1:22" ht="13.2" customHeight="1" x14ac:dyDescent="0.3">
      <c r="A756" s="28"/>
      <c r="B756" s="28"/>
      <c r="C756" s="28"/>
      <c r="D756" s="28"/>
      <c r="E756" s="28"/>
      <c r="F756" s="28"/>
      <c r="G756" s="37"/>
      <c r="H756" s="28"/>
      <c r="I756" s="28"/>
      <c r="J756" s="28"/>
      <c r="K756" s="28"/>
      <c r="L756" s="28"/>
      <c r="M756" s="28"/>
      <c r="N756" s="28"/>
      <c r="O756" s="29"/>
      <c r="P756" t="str">
        <f t="shared" si="404"/>
        <v/>
      </c>
      <c r="Q756" t="s">
        <v>809</v>
      </c>
      <c r="R756" t="s">
        <v>25</v>
      </c>
      <c r="S756" t="s">
        <v>527</v>
      </c>
      <c r="U756" t="str">
        <f t="shared" si="385"/>
        <v/>
      </c>
      <c r="V756" s="13"/>
    </row>
    <row r="757" spans="1:22" ht="13.2" customHeight="1" x14ac:dyDescent="0.3">
      <c r="A757" s="28"/>
      <c r="B757" s="28"/>
      <c r="C757" s="28"/>
      <c r="D757" s="28"/>
      <c r="E757" s="28"/>
      <c r="F757" s="28"/>
      <c r="G757" s="37"/>
      <c r="H757" s="28"/>
      <c r="I757" s="28"/>
      <c r="J757" s="28"/>
      <c r="K757" s="28"/>
      <c r="L757" s="28"/>
      <c r="M757" s="28"/>
      <c r="N757" s="28"/>
      <c r="O757" s="29"/>
      <c r="P757" t="str">
        <f t="shared" si="404"/>
        <v/>
      </c>
      <c r="Q757" t="s">
        <v>809</v>
      </c>
      <c r="R757" t="s">
        <v>32</v>
      </c>
      <c r="S757" t="s">
        <v>527</v>
      </c>
      <c r="U757" t="str">
        <f t="shared" si="388"/>
        <v/>
      </c>
      <c r="V757" s="13"/>
    </row>
    <row r="758" spans="1:22" ht="13.2" customHeight="1" x14ac:dyDescent="0.3">
      <c r="A758" s="28"/>
      <c r="B758" s="28"/>
      <c r="C758" s="28"/>
      <c r="D758" s="28"/>
      <c r="E758" s="28"/>
      <c r="F758" s="28"/>
      <c r="G758" s="37"/>
      <c r="H758" s="28"/>
      <c r="I758" s="28"/>
      <c r="J758" s="28"/>
      <c r="K758" s="28"/>
      <c r="L758" s="28"/>
      <c r="M758" s="28"/>
      <c r="N758" s="28"/>
      <c r="O758" s="29"/>
      <c r="P758" t="str">
        <f>IF(D$187="","",D$187)</f>
        <v/>
      </c>
      <c r="Q758" t="s">
        <v>810</v>
      </c>
      <c r="R758" t="s">
        <v>25</v>
      </c>
      <c r="S758" t="s">
        <v>530</v>
      </c>
      <c r="U758" t="str">
        <f t="shared" si="385"/>
        <v/>
      </c>
      <c r="V758" s="13" t="str">
        <f t="shared" ref="V758" si="405">IF(OR($N$15="Int.",ISBLANK($N$15)),"",IF(AND(U759="NO*",U761="NO*"),"Case 0",IF(U758="VALID",IF(U760="VALID",IF(U759="YES",IF(U761="YES","Case 1","Case 2"),IF(U761="YES","Case 3","Case 4")),IF(U759="YES",IF(U761="YES","Case 5","Case 6"),IF(U761="YES","Case 7","Case 8"))),IF(U760="VALID",IF(U759="YES",IF(U761="YES","Case 9","Case 10"),IF(U761="YES","Case 11","Case 12")),IF(U759="YES",IF(U761="YES","Case 13","Case 14"),IF(U761="YES","Case 15","Case 16"))))))</f>
        <v/>
      </c>
    </row>
    <row r="759" spans="1:22" ht="13.2" customHeight="1" x14ac:dyDescent="0.3">
      <c r="A759" s="28"/>
      <c r="B759" s="28"/>
      <c r="C759" s="28"/>
      <c r="D759" s="28"/>
      <c r="E759" s="28"/>
      <c r="F759" s="28"/>
      <c r="G759" s="37"/>
      <c r="H759" s="28"/>
      <c r="I759" s="28"/>
      <c r="J759" s="28"/>
      <c r="K759" s="28"/>
      <c r="L759" s="28"/>
      <c r="M759" s="28"/>
      <c r="N759" s="28"/>
      <c r="O759" s="29"/>
      <c r="P759" t="str">
        <f t="shared" ref="P759:P761" si="406">IF(D$187="","",D$187)</f>
        <v/>
      </c>
      <c r="Q759" t="s">
        <v>810</v>
      </c>
      <c r="R759" t="s">
        <v>32</v>
      </c>
      <c r="S759" t="s">
        <v>530</v>
      </c>
      <c r="U759" t="str">
        <f t="shared" si="388"/>
        <v/>
      </c>
      <c r="V759" s="13"/>
    </row>
    <row r="760" spans="1:22" ht="13.2" customHeight="1" x14ac:dyDescent="0.3">
      <c r="A760" s="28"/>
      <c r="B760" s="28"/>
      <c r="C760" s="28"/>
      <c r="D760" s="28"/>
      <c r="E760" s="28"/>
      <c r="F760" s="28"/>
      <c r="G760" s="37"/>
      <c r="H760" s="28"/>
      <c r="I760" s="28"/>
      <c r="J760" s="28"/>
      <c r="K760" s="28"/>
      <c r="L760" s="28"/>
      <c r="M760" s="28"/>
      <c r="N760" s="28"/>
      <c r="O760" s="29"/>
      <c r="P760" t="str">
        <f t="shared" si="406"/>
        <v/>
      </c>
      <c r="Q760" t="s">
        <v>811</v>
      </c>
      <c r="R760" t="s">
        <v>25</v>
      </c>
      <c r="S760" t="s">
        <v>530</v>
      </c>
      <c r="U760" t="str">
        <f t="shared" si="385"/>
        <v/>
      </c>
      <c r="V760" s="13"/>
    </row>
    <row r="761" spans="1:22" ht="13.2" customHeight="1" x14ac:dyDescent="0.3">
      <c r="A761" s="28"/>
      <c r="B761" s="28"/>
      <c r="C761" s="28"/>
      <c r="D761" s="28"/>
      <c r="E761" s="28"/>
      <c r="F761" s="28"/>
      <c r="G761" s="37"/>
      <c r="H761" s="28"/>
      <c r="I761" s="28"/>
      <c r="J761" s="28"/>
      <c r="K761" s="28"/>
      <c r="L761" s="28"/>
      <c r="M761" s="28"/>
      <c r="N761" s="28"/>
      <c r="O761" s="29"/>
      <c r="P761" t="str">
        <f t="shared" si="406"/>
        <v/>
      </c>
      <c r="Q761" t="s">
        <v>811</v>
      </c>
      <c r="R761" t="s">
        <v>32</v>
      </c>
      <c r="S761" t="s">
        <v>530</v>
      </c>
      <c r="U761" t="str">
        <f t="shared" si="388"/>
        <v/>
      </c>
      <c r="V761" s="13"/>
    </row>
    <row r="762" spans="1:22" ht="13.2" customHeight="1" x14ac:dyDescent="0.3">
      <c r="A762" s="28"/>
      <c r="B762" s="28"/>
      <c r="C762" s="28"/>
      <c r="D762" s="28"/>
      <c r="E762" s="28"/>
      <c r="F762" s="28"/>
      <c r="G762" s="37"/>
      <c r="H762" s="28"/>
      <c r="I762" s="28"/>
      <c r="J762" s="28"/>
      <c r="K762" s="28"/>
      <c r="L762" s="28"/>
      <c r="M762" s="28"/>
      <c r="N762" s="28"/>
      <c r="O762" s="29"/>
      <c r="P762" t="str">
        <f>IF(D$188="","",D$188)</f>
        <v/>
      </c>
      <c r="Q762" t="s">
        <v>812</v>
      </c>
      <c r="R762" t="s">
        <v>25</v>
      </c>
      <c r="S762" t="s">
        <v>532</v>
      </c>
      <c r="U762" t="str">
        <f t="shared" si="385"/>
        <v/>
      </c>
      <c r="V762" s="13" t="str">
        <f t="shared" ref="V762" si="407">IF(OR($N$15="Int.",ISBLANK($N$15)),"",IF(AND(U763="NO*",U765="NO*"),"Case 0",IF(U762="VALID",IF(U764="VALID",IF(U763="YES",IF(U765="YES","Case 1","Case 2"),IF(U765="YES","Case 3","Case 4")),IF(U763="YES",IF(U765="YES","Case 5","Case 6"),IF(U765="YES","Case 7","Case 8"))),IF(U764="VALID",IF(U763="YES",IF(U765="YES","Case 9","Case 10"),IF(U765="YES","Case 11","Case 12")),IF(U763="YES",IF(U765="YES","Case 13","Case 14"),IF(U765="YES","Case 15","Case 16"))))))</f>
        <v/>
      </c>
    </row>
    <row r="763" spans="1:22" ht="13.2" customHeight="1" x14ac:dyDescent="0.3">
      <c r="A763" s="28"/>
      <c r="B763" s="28"/>
      <c r="C763" s="28"/>
      <c r="D763" s="28"/>
      <c r="E763" s="28"/>
      <c r="F763" s="28"/>
      <c r="G763" s="37"/>
      <c r="H763" s="28"/>
      <c r="I763" s="28"/>
      <c r="J763" s="28"/>
      <c r="K763" s="28"/>
      <c r="L763" s="28"/>
      <c r="M763" s="28"/>
      <c r="N763" s="28"/>
      <c r="O763" s="29"/>
      <c r="P763" t="str">
        <f t="shared" ref="P763:P765" si="408">IF(D$188="","",D$188)</f>
        <v/>
      </c>
      <c r="Q763" t="s">
        <v>812</v>
      </c>
      <c r="R763" t="s">
        <v>32</v>
      </c>
      <c r="S763" t="s">
        <v>532</v>
      </c>
      <c r="U763" t="str">
        <f t="shared" si="388"/>
        <v/>
      </c>
      <c r="V763" s="13"/>
    </row>
    <row r="764" spans="1:22" ht="13.2" customHeight="1" x14ac:dyDescent="0.3">
      <c r="A764" s="28"/>
      <c r="B764" s="28"/>
      <c r="C764" s="28"/>
      <c r="D764" s="28"/>
      <c r="E764" s="28"/>
      <c r="F764" s="28"/>
      <c r="G764" s="37"/>
      <c r="H764" s="28"/>
      <c r="I764" s="28"/>
      <c r="J764" s="28"/>
      <c r="K764" s="28"/>
      <c r="L764" s="28"/>
      <c r="M764" s="28"/>
      <c r="N764" s="28"/>
      <c r="O764" s="29"/>
      <c r="P764" t="str">
        <f t="shared" si="408"/>
        <v/>
      </c>
      <c r="Q764" t="s">
        <v>813</v>
      </c>
      <c r="R764" t="s">
        <v>25</v>
      </c>
      <c r="S764" t="s">
        <v>532</v>
      </c>
      <c r="U764" t="str">
        <f t="shared" si="385"/>
        <v/>
      </c>
      <c r="V764" s="13"/>
    </row>
    <row r="765" spans="1:22" ht="13.2" customHeight="1" x14ac:dyDescent="0.3">
      <c r="A765" s="28"/>
      <c r="B765" s="28"/>
      <c r="C765" s="28"/>
      <c r="D765" s="28"/>
      <c r="E765" s="28"/>
      <c r="F765" s="28"/>
      <c r="G765" s="37"/>
      <c r="H765" s="28"/>
      <c r="I765" s="28"/>
      <c r="J765" s="28"/>
      <c r="K765" s="28"/>
      <c r="L765" s="28"/>
      <c r="M765" s="28"/>
      <c r="N765" s="28"/>
      <c r="O765" s="29"/>
      <c r="P765" t="str">
        <f t="shared" si="408"/>
        <v/>
      </c>
      <c r="Q765" t="s">
        <v>813</v>
      </c>
      <c r="R765" t="s">
        <v>32</v>
      </c>
      <c r="S765" t="s">
        <v>532</v>
      </c>
      <c r="U765" t="str">
        <f t="shared" si="388"/>
        <v/>
      </c>
      <c r="V765" s="13"/>
    </row>
    <row r="766" spans="1:22" ht="13.2" customHeight="1" x14ac:dyDescent="0.3">
      <c r="A766" s="28"/>
      <c r="B766" s="28"/>
      <c r="C766" s="28"/>
      <c r="D766" s="28"/>
      <c r="E766" s="28"/>
      <c r="F766" s="28"/>
      <c r="G766" s="37"/>
      <c r="H766" s="28"/>
      <c r="I766" s="28"/>
      <c r="J766" s="28"/>
      <c r="K766" s="28"/>
      <c r="L766" s="28"/>
      <c r="M766" s="28"/>
      <c r="N766" s="28"/>
      <c r="O766" s="29"/>
      <c r="P766" t="str">
        <f>IF(D$189="","",D$189)</f>
        <v/>
      </c>
      <c r="Q766" t="s">
        <v>814</v>
      </c>
      <c r="R766" t="s">
        <v>25</v>
      </c>
      <c r="S766" t="s">
        <v>537</v>
      </c>
      <c r="U766" t="str">
        <f t="shared" si="385"/>
        <v/>
      </c>
      <c r="V766" s="13" t="str">
        <f t="shared" ref="V766" si="409">IF(OR($N$15="Int.",ISBLANK($N$15)),"",IF(AND(U767="NO*",U769="NO*"),"Case 0",IF(U766="VALID",IF(U768="VALID",IF(U767="YES",IF(U769="YES","Case 1","Case 2"),IF(U769="YES","Case 3","Case 4")),IF(U767="YES",IF(U769="YES","Case 5","Case 6"),IF(U769="YES","Case 7","Case 8"))),IF(U768="VALID",IF(U767="YES",IF(U769="YES","Case 9","Case 10"),IF(U769="YES","Case 11","Case 12")),IF(U767="YES",IF(U769="YES","Case 13","Case 14"),IF(U769="YES","Case 15","Case 16"))))))</f>
        <v/>
      </c>
    </row>
    <row r="767" spans="1:22" ht="13.2" customHeight="1" x14ac:dyDescent="0.3">
      <c r="A767" s="28"/>
      <c r="B767" s="28"/>
      <c r="C767" s="28"/>
      <c r="D767" s="28"/>
      <c r="E767" s="28"/>
      <c r="F767" s="28"/>
      <c r="G767" s="37"/>
      <c r="H767" s="28"/>
      <c r="I767" s="28"/>
      <c r="J767" s="28"/>
      <c r="K767" s="28"/>
      <c r="L767" s="28"/>
      <c r="M767" s="28"/>
      <c r="N767" s="28"/>
      <c r="O767" s="29"/>
      <c r="P767" t="str">
        <f t="shared" ref="P767" si="410">IF(D$189="","",D$189)</f>
        <v/>
      </c>
      <c r="Q767" t="s">
        <v>814</v>
      </c>
      <c r="R767" t="s">
        <v>32</v>
      </c>
      <c r="S767" t="s">
        <v>537</v>
      </c>
      <c r="U767" t="str">
        <f t="shared" si="388"/>
        <v/>
      </c>
      <c r="V767" s="13"/>
    </row>
    <row r="768" spans="1:22" ht="13.2" customHeight="1" x14ac:dyDescent="0.3">
      <c r="A768" s="28"/>
      <c r="B768" s="28"/>
      <c r="C768" s="28"/>
      <c r="D768" s="28"/>
      <c r="E768" s="28"/>
      <c r="F768" s="28"/>
      <c r="G768" s="37"/>
      <c r="H768" s="28"/>
      <c r="I768" s="28"/>
      <c r="J768" s="28"/>
      <c r="K768" s="28"/>
      <c r="L768" s="28"/>
      <c r="M768" s="28"/>
      <c r="N768" s="28"/>
      <c r="O768" s="29"/>
      <c r="P768" t="str">
        <f>IF(D$189="","",D$189)</f>
        <v/>
      </c>
      <c r="Q768" t="s">
        <v>815</v>
      </c>
      <c r="R768" t="s">
        <v>25</v>
      </c>
      <c r="S768" t="s">
        <v>537</v>
      </c>
      <c r="U768" t="str">
        <f t="shared" si="385"/>
        <v/>
      </c>
      <c r="V768" s="13"/>
    </row>
    <row r="769" spans="1:22" ht="13.2" customHeight="1" thickBot="1" x14ac:dyDescent="0.35">
      <c r="A769" s="38"/>
      <c r="B769" s="38"/>
      <c r="C769" s="38"/>
      <c r="D769" s="38"/>
      <c r="E769" s="38"/>
      <c r="F769" s="38"/>
      <c r="G769" s="39"/>
      <c r="H769" s="38"/>
      <c r="I769" s="38"/>
      <c r="J769" s="38"/>
      <c r="K769" s="38"/>
      <c r="L769" s="38"/>
      <c r="M769" s="38"/>
      <c r="N769" s="38"/>
      <c r="O769" s="40"/>
      <c r="P769" s="41" t="str">
        <f>IF(D$189="","",D$189)</f>
        <v/>
      </c>
      <c r="Q769" s="41" t="s">
        <v>815</v>
      </c>
      <c r="R769" s="41" t="s">
        <v>32</v>
      </c>
      <c r="S769" s="41" t="s">
        <v>537</v>
      </c>
      <c r="T769" s="41"/>
      <c r="U769" s="41" t="str">
        <f t="shared" si="388"/>
        <v/>
      </c>
      <c r="V769" s="13"/>
    </row>
  </sheetData>
  <mergeCells count="2">
    <mergeCell ref="M33:N33"/>
    <mergeCell ref="M35:N35"/>
  </mergeCells>
  <conditionalFormatting sqref="N22">
    <cfRule type="containsText" dxfId="50" priority="61" operator="containsText" text="INVALID">
      <formula>NOT(ISERROR(SEARCH("INVALID",N22)))</formula>
    </cfRule>
    <cfRule type="containsText" dxfId="49" priority="62" operator="containsText" text="VALID">
      <formula>NOT(ISERROR(SEARCH("VALID",N22)))</formula>
    </cfRule>
  </conditionalFormatting>
  <conditionalFormatting sqref="U594:U768 U402:U592 U210:U400 U19:U208 U2:U17">
    <cfRule type="containsText" dxfId="48" priority="60" operator="containsText" text="NO AMP">
      <formula>NOT(ISERROR(SEARCH("NO AMP",U2)))</formula>
    </cfRule>
  </conditionalFormatting>
  <conditionalFormatting sqref="V2:V769">
    <cfRule type="containsText" dxfId="47" priority="43" operator="containsText" text="Case 16">
      <formula>NOT(ISERROR(SEARCH("Case 16",V2)))</formula>
    </cfRule>
    <cfRule type="containsText" dxfId="46" priority="44" operator="containsText" text="Case 15">
      <formula>NOT(ISERROR(SEARCH("Case 15",V2)))</formula>
    </cfRule>
    <cfRule type="containsText" dxfId="45" priority="45" operator="containsText" text="Case 14">
      <formula>NOT(ISERROR(SEARCH("Case 14",V2)))</formula>
    </cfRule>
    <cfRule type="containsText" dxfId="44" priority="46" operator="containsText" text="Case 13">
      <formula>NOT(ISERROR(SEARCH("Case 13",V2)))</formula>
    </cfRule>
    <cfRule type="containsText" dxfId="43" priority="47" operator="containsText" text="Case 12">
      <formula>NOT(ISERROR(SEARCH("Case 12",V2)))</formula>
    </cfRule>
    <cfRule type="containsText" dxfId="42" priority="48" operator="containsText" text="Case 11">
      <formula>NOT(ISERROR(SEARCH("Case 11",V2)))</formula>
    </cfRule>
    <cfRule type="containsText" dxfId="41" priority="49" operator="containsText" text="Case 10">
      <formula>NOT(ISERROR(SEARCH("Case 10",V2)))</formula>
    </cfRule>
    <cfRule type="containsText" dxfId="40" priority="50" operator="containsText" text="Case 9">
      <formula>NOT(ISERROR(SEARCH("Case 9",V2)))</formula>
    </cfRule>
    <cfRule type="containsText" dxfId="39" priority="51" operator="containsText" text="Case 8">
      <formula>NOT(ISERROR(SEARCH("Case 8",V2)))</formula>
    </cfRule>
    <cfRule type="containsText" dxfId="38" priority="52" operator="containsText" text="Case 7">
      <formula>NOT(ISERROR(SEARCH("Case 7",V2)))</formula>
    </cfRule>
    <cfRule type="containsText" dxfId="37" priority="53" operator="containsText" text="Case 6">
      <formula>NOT(ISERROR(SEARCH("Case 6",V2)))</formula>
    </cfRule>
    <cfRule type="containsText" dxfId="36" priority="54" operator="containsText" text="Case 5">
      <formula>NOT(ISERROR(SEARCH("Case 5",V2)))</formula>
    </cfRule>
    <cfRule type="containsText" dxfId="35" priority="55" operator="containsText" text="Case 4">
      <formula>NOT(ISERROR(SEARCH("Case 4",V2)))</formula>
    </cfRule>
    <cfRule type="containsText" dxfId="34" priority="56" operator="containsText" text="Case 3">
      <formula>NOT(ISERROR(SEARCH("Case 3",V2)))</formula>
    </cfRule>
    <cfRule type="containsText" dxfId="33" priority="57" operator="containsText" text="Case 2">
      <formula>NOT(ISERROR(SEARCH("Case 2",V2)))</formula>
    </cfRule>
    <cfRule type="containsText" dxfId="32" priority="58" operator="containsText" text="Case 1">
      <formula>NOT(ISERROR(SEARCH("Case 1",V2)))</formula>
    </cfRule>
    <cfRule type="containsText" dxfId="31" priority="59" operator="containsText" text="Case 0">
      <formula>NOT(ISERROR(SEARCH("Case 0",V2)))</formula>
    </cfRule>
  </conditionalFormatting>
  <conditionalFormatting sqref="N29">
    <cfRule type="containsBlanks" dxfId="30" priority="28">
      <formula>LEN(TRIM(N29))=0</formula>
    </cfRule>
    <cfRule type="expression" dxfId="29" priority="63">
      <formula>COUNTIF($E$2:$E$189,"Pending")&gt;0</formula>
    </cfRule>
  </conditionalFormatting>
  <conditionalFormatting sqref="E2:E189">
    <cfRule type="containsText" dxfId="28" priority="36" operator="containsText" text="Pending">
      <formula>NOT(ISERROR(SEARCH("Pending",E2)))</formula>
    </cfRule>
    <cfRule type="containsText" dxfId="27" priority="37" operator="containsText" text="N1">
      <formula>NOT(ISERROR(SEARCH("N1",E2)))</formula>
    </cfRule>
    <cfRule type="containsText" dxfId="26" priority="38" operator="containsText" text="RR">
      <formula>NOT(ISERROR(SEARCH("RR",E2)))</formula>
    </cfRule>
    <cfRule type="containsText" dxfId="25" priority="39" operator="containsText" text="Inconclusive">
      <formula>NOT(ISERROR(SEARCH("Inconclusive",E2)))</formula>
    </cfRule>
    <cfRule type="containsText" dxfId="24" priority="41" operator="containsText" text="Positive">
      <formula>NOT(ISERROR(SEARCH("Positive",E2)))</formula>
    </cfRule>
  </conditionalFormatting>
  <conditionalFormatting sqref="D2:D189">
    <cfRule type="duplicateValues" dxfId="23" priority="42"/>
  </conditionalFormatting>
  <conditionalFormatting sqref="J2:J189">
    <cfRule type="notContainsBlanks" dxfId="22" priority="1">
      <formula>LEN(TRIM(J2))&gt;0</formula>
    </cfRule>
    <cfRule type="expression" dxfId="21" priority="27">
      <formula>OR(E2="No Result (N1)", E2="No Result (RR)")</formula>
    </cfRule>
  </conditionalFormatting>
  <conditionalFormatting sqref="N6">
    <cfRule type="containsBlanks" dxfId="20" priority="64">
      <formula>LEN(TRIM(N6))=0</formula>
    </cfRule>
  </conditionalFormatting>
  <conditionalFormatting sqref="N7:N11">
    <cfRule type="containsText" dxfId="19" priority="20" operator="containsText" text="Int.">
      <formula>NOT(ISERROR(SEARCH("Int.",N7)))</formula>
    </cfRule>
  </conditionalFormatting>
  <conditionalFormatting sqref="N8:N12">
    <cfRule type="expression" dxfId="18" priority="18">
      <formula>$N7="Int."</formula>
    </cfRule>
  </conditionalFormatting>
  <conditionalFormatting sqref="N12">
    <cfRule type="containsBlanks" dxfId="17" priority="19">
      <formula>LEN(TRIM(N12))=0</formula>
    </cfRule>
  </conditionalFormatting>
  <conditionalFormatting sqref="N11">
    <cfRule type="expression" dxfId="16" priority="17">
      <formula>ISBLANK($N$6)</formula>
    </cfRule>
  </conditionalFormatting>
  <conditionalFormatting sqref="T1">
    <cfRule type="expression" dxfId="15" priority="15">
      <formula>OR($N$13="Int.",$N$14="Int.")</formula>
    </cfRule>
    <cfRule type="containsText" dxfId="14" priority="16" operator="containsText" text="Cq Here">
      <formula>NOT(ISERROR(SEARCH("Cq Here",T1)))</formula>
    </cfRule>
  </conditionalFormatting>
  <conditionalFormatting sqref="N16">
    <cfRule type="expression" dxfId="13" priority="13">
      <formula>IFERROR(FIND("Pending",$N$29),0)&lt;1</formula>
    </cfRule>
    <cfRule type="containsBlanks" dxfId="12" priority="14">
      <formula>LEN(TRIM(N16))=0</formula>
    </cfRule>
  </conditionalFormatting>
  <conditionalFormatting sqref="G2:G189">
    <cfRule type="notContainsBlanks" dxfId="11" priority="11">
      <formula>LEN(TRIM(G2))&gt;0</formula>
    </cfRule>
    <cfRule type="expression" dxfId="10" priority="12">
      <formula>$E2="Pending"</formula>
    </cfRule>
  </conditionalFormatting>
  <conditionalFormatting sqref="H2:H189">
    <cfRule type="notContainsBlanks" dxfId="9" priority="9">
      <formula>LEN(TRIM(H2))&gt;0</formula>
    </cfRule>
    <cfRule type="expression" dxfId="8" priority="10">
      <formula>$G2&gt;1</formula>
    </cfRule>
  </conditionalFormatting>
  <conditionalFormatting sqref="I2:I189">
    <cfRule type="notContainsBlanks" dxfId="7" priority="7">
      <formula>LEN(TRIM(I2))&gt;0</formula>
    </cfRule>
    <cfRule type="expression" dxfId="6" priority="8">
      <formula>$G2&gt;1</formula>
    </cfRule>
  </conditionalFormatting>
  <conditionalFormatting sqref="N13:N14">
    <cfRule type="expression" dxfId="5" priority="2">
      <formula>AND($N$13=$N$14,$N$13&lt;&gt;"Int.",ISBLANK($N$13)=FALSE)</formula>
    </cfRule>
    <cfRule type="containsText" dxfId="4" priority="6" operator="containsText" text="Int.">
      <formula>NOT(ISERROR(SEARCH("Int.",N13)))</formula>
    </cfRule>
  </conditionalFormatting>
  <conditionalFormatting sqref="N13:N14">
    <cfRule type="expression" dxfId="3" priority="5">
      <formula>ISBLANK($N$12)</formula>
    </cfRule>
  </conditionalFormatting>
  <conditionalFormatting sqref="N15">
    <cfRule type="containsText" dxfId="2" priority="4" operator="containsText" text="Int.">
      <formula>NOT(ISERROR(SEARCH("Int.",N15)))</formula>
    </cfRule>
  </conditionalFormatting>
  <conditionalFormatting sqref="N15">
    <cfRule type="expression" dxfId="1" priority="3">
      <formula>$T$1="Cq"=FALSE</formula>
    </cfRule>
  </conditionalFormatting>
  <dataValidations count="9">
    <dataValidation type="list" allowBlank="1" showInputMessage="1" showErrorMessage="1" errorTitle="Action Failed" error="Please select a valid thermocycler name" sqref="N12" xr:uid="{37848B2E-5B0A-4501-9765-A3C747F28800}">
      <formula1>"Ada,Barbara,Curie,Dorothy,Elizabeth,Frances,Gerty,Helen,Irene,Jennifer,Kitty,Linda"</formula1>
    </dataValidation>
    <dataValidation type="list" allowBlank="1" showInputMessage="1" showErrorMessage="1" errorTitle="Action Failed:" error="Please select one of the options presented or simply leave this cell blank. Selecting the &quot;1&quot; option is the same as leaving the cell blank." sqref="G2:G189" xr:uid="{1B3C5C06-8F48-428D-9269-03D604F53225}">
      <formula1>"1,2,3"</formula1>
    </dataValidation>
    <dataValidation type="list" allowBlank="1" showInputMessage="1" showErrorMessage="1" errorTitle="Action Failed" error="Please select one of the options presented or simply leave this cell blank." sqref="H2:H189" xr:uid="{FED9C246-6F76-462C-A51D-841270139FD8}">
      <formula1>"RERUN, N1 RERUN"</formula1>
    </dataValidation>
    <dataValidation type="textLength" allowBlank="1" showInputMessage="1" showErrorMessage="1" errorTitle="Action Failed" error="A valid plate barcode should be between 8 and 16 characters." sqref="N6" xr:uid="{51A668A5-434D-4488-86E6-4B2A7E3D07ED}">
      <formula1>8</formula1>
      <formula2>16</formula2>
    </dataValidation>
    <dataValidation type="textLength" showInputMessage="1" showErrorMessage="1" errorTitle="Action Failed" error="Valid initials should be between 2 and 4 characters." sqref="N13:N15 N7:N11" xr:uid="{7B9B70FD-4E26-417B-B521-F3667C3886CE}">
      <formula1>2</formula1>
      <formula2>4</formula2>
    </dataValidation>
    <dataValidation type="textLength" allowBlank="1" showInputMessage="1" showErrorMessage="1" errorTitle="Action Failed" error="Rymedi jobs must be between 16 and 18 characters." sqref="N16" xr:uid="{FBBC7B49-E213-4707-8230-6A5886C117C6}">
      <formula1>16</formula1>
      <formula2>18</formula2>
    </dataValidation>
    <dataValidation type="list" allowBlank="1" showInputMessage="1" showErrorMessage="1" errorTitle="Action Failed" error="Please input VALID, INVALID, or NO AMP. Please consult the protocol if necessary to review the definitions of these terms." sqref="U768 U20 U22 U24 U26 U28 U30 U32 U34 U36 U38 U40 U42 U44 U46 U48 U50 U52 U54 U56 U58 U60 U62 U64 U66 U68 U70 U72 U74 U76 U78 U80 U82 U84 U86 U88 U90 U92 U94 U96 U98 U100 U102 U104 U106 U108 U110 U112 U114 U116 U118 U120 U122 U124 U126 U128 U130 U132 U134 U136 U138 U140 U142 U144 U146 U148 U150 U152 U154 U156 U158 U160 U162 U164 U166 U168 U170 U172 U174 U176 U178 U180 U182 U184 U186 U188 U190 U192 U194 U196 U198 U200 U202 U204 U206 U208 U210 U212 U214 U216 U218 U220 U222 U224 U226 U228 U230 U232 U234 U236 U238 U240 U242 U244 U246 U248 U250 U252 U254 U256 U258 U260 U262 U264 U266 U268 U270 U272 U274 U276 U278 U280 U282 U284 U286 U288 U290 U292 U294 U296 U298 U300 U302 U304 U306 U308 U310 U312 U314 U316 U318 U320 U322 U324 U326 U328 U330 U332 U334 U336 U338 U340 U342 U344 U346 U348 U350 U352 U354 U356 U358 U360 U362 U364 U366 U368 U370 U372 U374 U376 U378 U380 U382 U384 U386 U388 U390 U392 U394 U396 U398 U400 U402 U404 U406 U408 U410 U412 U414 U416 U418 U420 U422 U424 U426 U428 U430 U432 U434 U436 U438 U440 U442 U444 U446 U448 U450 U452 U454 U456 U458 U460 U462 U464 U466 U468 U470 U472 U474 U476 U478 U480 U482 U484 U486 U488 U490 U492 U494 U496 U498 U500 U502 U504 U506 U508 U510 U512 U514 U516 U518 U520 U522 U524 U526 U528 U530 U532 U534 U536 U538 U540 U542 U544 U546 U548 U550 U552 U554 U556 U558 U560 U562 U564 U566 U568 U570 U572 U574 U576 U578 U580 U582 U584 U586 U588 U590 U592 U594 U596 U598 U600 U602 U604 U606 U608 U610 U612 U614 U616 U618 U620 U622 U624 U626 U628 U630 U632 U634 U636 U638 U640 U642 U644 U646 U648 U650 U652 U654 U656 U658 U660 U662 U664 U666 U668 U670 U672 U674 U676 U678 U680 U682 U684 U686 U688 U690 U692 U694 U696 U698 U700 U702 U704 U706 U708 U710 U712 U714 U716 U718 U720 U722 U724 U726 U728 U730 U732 U734 U736 U738 U740 U742 U744 U746 U748 U750 U752 U754 U756 U758 U760 U762 U764 U766 U18 U6 U8 U14 U16 U10 U12 U2 U4" xr:uid="{7921ECC9-0C12-4D51-96B7-5404BD701B90}">
      <formula1>"VALID, INVALID, NO AMP"</formula1>
    </dataValidation>
    <dataValidation type="list" allowBlank="1" showInputMessage="1" showErrorMessage="1" errorTitle="Action Failed" error="Please input YES, NO, NO*, or NO AMP. Please consult the protocol if necessary to review the definitions of these terms." sqref="U19 U21 U23 U25 U27 U29 U31 U33 U35 U37 U39 U41 U43 U45 U47 U49 U51 U53 U55 U57 U59 U61 U63 U65 U67 U69 U71 U73 U75 U77 U79 U81 U83 U85 U87 U89 U91 U93 U95 U97 U99 U101 U103 U105 U107 U109 U111 U113 U115 U117 U119 U121 U123 U125 U127 U129 U131 U133 U135 U137 U139 U141 U143 U145 U147 U149 U151 U153 U155 U157 U159 U161 U163 U165 U167 U169 U171 U173 U175 U177 U179 U181 U183 U185 U187 U189 U191 U193 U195 U197 U199 U201 U203 U205 U207 U209 U211 U213 U215 U217 U219 U221 U223 U225 U227 U229 U231 U233 U235 U237 U239 U241 U243 U245 U247 U249 U251 U253 U255 U257 U259 U261 U263 U265 U267 U269 U271 U273 U275 U277 U279 U281 U283 U285 U287 U289 U291 U293 U295 U297 U299 U301 U303 U305 U307 U309 U311 U313 U315 U317 U319 U321 U323 U325 U327 U329 U331 U333 U335 U337 U339 U341 U343 U345 U347 U349 U351 U353 U355 U357 U359 U361 U363 U365 U367 U369 U371 U373 U375 U377 U379 U381 U383 U385 U387 U389 U391 U393 U395 U397 U399 U401 U403 U405 U407 U409 U411 U413 U415 U417 U419 U421 U423 U425 U427 U429 U431 U433 U435 U437 U439 U441 U443 U445 U447 U449 U451 U453 U455 U457 U459 U461 U463 U465 U467 U469 U471 U473 U475 U477 U479 U481 U483 U485 U487 U489 U491 U493 U495 U497 U499 U501 U503 U505 U507 U509 U511 U513 U515 U517 U519 U521 U523 U525 U527 U529 U531 U533 U535 U537 U539 U541 U543 U545 U547 U549 U551 U553 U555 U557 U559 U561 U563 U565 U567 U569 U571 U573 U575 U577 U579 U581 U583 U585 U587 U589 U591 U593 U595 U597 U599 U601 U603 U605 U607 U609 U611 U613 U615 U617 U619 U621 U623 U625 U627 U629 U631 U633 U635 U637 U639 U641 U643 U645 U647 U649 U651 U653 U655 U657 U659 U661 U663 U665 U667 U669 U671 U673 U675 U677 U679 U681 U683 U685 U687 U689 U691 U693 U695 U697 U699 U701 U703 U705 U707 U709 U711 U713 U715 U717 U719 U721 U723 U725 U727 U729 U731 U733 U735 U737 U739 U741 U743 U745 U747 U749 U751 U753 U755 U757 U759 U761 U763 U765 U767 U769 U5 U7 U9 U15 U17 U11 U13 U3" xr:uid="{DA5D0846-8E36-4498-9479-6B4FB0379625}">
      <formula1>"YES, NO, NO*, NO AMP"</formula1>
    </dataValidation>
    <dataValidation type="list" allowBlank="1" showInputMessage="1" showErrorMessage="1" errorTitle="Action Failed" error="Please select a valid robot name" sqref="N3" xr:uid="{30C9320D-F735-4897-B578-7A9B03229748}">
      <formula1>"Arnie,Bubba,Cletus,Daryll,Elmer,Floyd,Gus,Homer,Ira,Jeb,Kirby,Larry,Manuel,Norbert"</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notContainsText" priority="29" operator="notContains" id="{2CD9D387-6DA6-41CA-9539-C3A55C6A86B8}">
            <xm:f>ISERROR(SEARCH("Pending",N29))</xm:f>
            <xm:f>"Pending"</xm:f>
            <x14:dxf>
              <font>
                <color rgb="FF006100"/>
              </font>
              <fill>
                <patternFill>
                  <bgColor rgb="FFC6EFCE"/>
                </patternFill>
              </fill>
            </x14:dxf>
          </x14:cfRule>
          <xm:sqref>N29</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C2A02-10E8-4A11-8112-F2BE5C6D880D}">
  <sheetPr codeName="Sheet2"/>
  <dimension ref="A1:B9"/>
  <sheetViews>
    <sheetView workbookViewId="0">
      <selection sqref="A1:XFD1048576"/>
    </sheetView>
  </sheetViews>
  <sheetFormatPr defaultColWidth="4.6640625" defaultRowHeight="14.4" x14ac:dyDescent="0.3"/>
  <cols>
    <col min="1" max="1" width="12.6640625" customWidth="1"/>
    <col min="2" max="2" width="36.6640625" customWidth="1"/>
    <col min="3" max="16384" width="4.6640625" style="1"/>
  </cols>
  <sheetData>
    <row r="1" spans="1:2" x14ac:dyDescent="0.3">
      <c r="A1" s="6" t="s">
        <v>818</v>
      </c>
      <c r="B1" t="str" cm="1">
        <f t="array" aca="1" ref="B1" ca="1">MID(CELL("filename"),SEARCH("[",CELL("filename"))+1,SEARCH("]",CELL("filename"))-SEARCH("[",CELL("filename"))-11-LEN(B2))</f>
        <v>Resulting_Arnie_</v>
      </c>
    </row>
    <row r="2" spans="1:2" x14ac:dyDescent="0.3">
      <c r="A2" s="6" t="s">
        <v>819</v>
      </c>
      <c r="B2" t="s">
        <v>820</v>
      </c>
    </row>
    <row r="3" spans="1:2" x14ac:dyDescent="0.3">
      <c r="A3" s="6" t="s">
        <v>821</v>
      </c>
      <c r="B3" t="s">
        <v>822</v>
      </c>
    </row>
    <row r="4" spans="1:2" x14ac:dyDescent="0.3">
      <c r="A4" s="6" t="s">
        <v>823</v>
      </c>
      <c r="B4" s="24" t="str" cm="1">
        <f t="array" aca="1" ref="B4" ca="1">MID(CELL("filename"),SEARCH("[",CELL("filename"))+1+LEN(B1),SEARCH("]",CELL("filename"))-SEARCH("[",CELL("filename"))-1-LEN(B1)-LEN(B2))</f>
        <v>2022-01-03</v>
      </c>
    </row>
    <row r="5" spans="1:2" x14ac:dyDescent="0.3">
      <c r="A5" s="6"/>
    </row>
    <row r="6" spans="1:2" x14ac:dyDescent="0.3">
      <c r="A6" s="6" t="s">
        <v>10</v>
      </c>
      <c r="B6" s="15"/>
    </row>
    <row r="7" spans="1:2" x14ac:dyDescent="0.3">
      <c r="A7" s="6" t="s">
        <v>824</v>
      </c>
      <c r="B7" s="15" t="s">
        <v>825</v>
      </c>
    </row>
    <row r="9" spans="1:2" x14ac:dyDescent="0.3">
      <c r="A9" s="6"/>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D1DD7448F9CDA44802889E98EAF3F7A" ma:contentTypeVersion="11" ma:contentTypeDescription="Create a new document." ma:contentTypeScope="" ma:versionID="9cd0a2a45ec88493e10671957b5bcbb1">
  <xsd:schema xmlns:xsd="http://www.w3.org/2001/XMLSchema" xmlns:xs="http://www.w3.org/2001/XMLSchema" xmlns:p="http://schemas.microsoft.com/office/2006/metadata/properties" xmlns:ns2="6f90c941-d2c8-4a18-8698-8c85788d4d9c" xmlns:ns3="e9491d07-3088-4c41-868e-08ce80f05e7b" targetNamespace="http://schemas.microsoft.com/office/2006/metadata/properties" ma:root="true" ma:fieldsID="44c4b3013956a8514063093960145403" ns2:_="" ns3:_="">
    <xsd:import namespace="6f90c941-d2c8-4a18-8698-8c85788d4d9c"/>
    <xsd:import namespace="e9491d07-3088-4c41-868e-08ce80f05e7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90c941-d2c8-4a18-8698-8c85788d4d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491d07-3088-4c41-868e-08ce80f05e7b"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E6D699-3D59-4BA2-99FC-302EB914560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4A47A5ED-FA90-4A1A-92C9-6B543721A518}">
  <ds:schemaRefs>
    <ds:schemaRef ds:uri="http://schemas.microsoft.com/sharepoint/v3/contenttype/forms"/>
  </ds:schemaRefs>
</ds:datastoreItem>
</file>

<file path=customXml/itemProps3.xml><?xml version="1.0" encoding="utf-8"?>
<ds:datastoreItem xmlns:ds="http://schemas.openxmlformats.org/officeDocument/2006/customXml" ds:itemID="{88DD2C60-256C-40F1-B5A0-6D2A4A3023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90c941-d2c8-4a18-8698-8c85788d4d9c"/>
    <ds:schemaRef ds:uri="e9491d07-3088-4c41-868e-08ce80f05e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Plate 1</vt:lpstr>
      <vt:lpstr>Plate 2</vt:lpstr>
      <vt:lpstr>Plate 3</vt:lpstr>
      <vt:lpstr>Plate 4</vt:lpstr>
      <vt:lpstr>Plate 5</vt:lpstr>
      <vt:lpstr>Plate 6</vt:lpstr>
      <vt:lpstr>Plate 7</vt:lpstr>
      <vt:lpstr>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Justin</dc:creator>
  <cp:keywords/>
  <dc:description/>
  <cp:lastModifiedBy>Rachel Evelyn Ham</cp:lastModifiedBy>
  <cp:revision/>
  <dcterms:created xsi:type="dcterms:W3CDTF">2021-06-29T14:03:29Z</dcterms:created>
  <dcterms:modified xsi:type="dcterms:W3CDTF">2022-02-07T16:01:41Z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0x010100CD1DD7448F9CDA44802889E98EAF3F7A</vt:lpwstr>
  </property>
</Properties>
</file>