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C:\Users\liuwe\Desktop\图片和表格11-16\JOVE表格1116lw-1\JOVE表格1116lw-1\"/>
    </mc:Choice>
  </mc:AlternateContent>
  <xr:revisionPtr revIDLastSave="0" documentId="13_ncr:1_{ED65BD90-1A23-41CC-A149-96D8C1BFB3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<sst xmlns="http://schemas.openxmlformats.org/spreadsheetml/2006/main" count="173" uniqueCount="153">
  <si>
    <t>Name of Material/ Equipment</t>
  </si>
  <si>
    <t>Company</t>
  </si>
  <si>
    <t>Catalog Number</t>
  </si>
  <si>
    <t xml:space="preserve">Bacterial strains </t>
  </si>
  <si>
    <t>Invitrogen</t>
  </si>
  <si>
    <t>Experiment models</t>
  </si>
  <si>
    <t xml:space="preserve">Roche </t>
  </si>
  <si>
    <t>A620058-0100</t>
  </si>
  <si>
    <t>A600168-0025</t>
  </si>
  <si>
    <t>N-Dodecyl beta-D-maltoside (DDM)</t>
  </si>
  <si>
    <t>A610424-001</t>
  </si>
  <si>
    <t>PMSF</t>
  </si>
  <si>
    <t>Lablead</t>
  </si>
  <si>
    <t>Imidazole</t>
  </si>
  <si>
    <t>Sangon Biotech</t>
  </si>
  <si>
    <t>A500529-0001</t>
  </si>
  <si>
    <t>A500838-0500</t>
  </si>
  <si>
    <t>A3291</t>
  </si>
  <si>
    <t>A500228-0001</t>
  </si>
  <si>
    <t>N,N,N',N'-Tetramethylethylenediamine (TEMED)</t>
  </si>
  <si>
    <t>Thermo Scientific</t>
  </si>
  <si>
    <t>Equipment</t>
  </si>
  <si>
    <t>Bio-Rad</t>
  </si>
  <si>
    <t>Eppendorf</t>
  </si>
  <si>
    <t>5417R</t>
  </si>
  <si>
    <t>Liquid nitrogen tank</t>
  </si>
  <si>
    <t>Taylor-Wharton</t>
  </si>
  <si>
    <t>AAAAAH384Q8=</t>
  </si>
  <si>
    <r>
      <t>Isopropyl-beta-D-thiogalactopyranoside</t>
    </r>
    <r>
      <rPr>
        <sz val="11"/>
        <color indexed="8"/>
        <rFont val="宋体"/>
        <family val="3"/>
        <charset val="134"/>
      </rPr>
      <t>（</t>
    </r>
    <r>
      <rPr>
        <sz val="11"/>
        <color indexed="8"/>
        <rFont val="Calibri"/>
        <family val="2"/>
      </rPr>
      <t>IPTG)</t>
    </r>
  </si>
  <si>
    <t>Material</t>
    <phoneticPr fontId="4" type="noConversion"/>
  </si>
  <si>
    <t>Cytiva</t>
  </si>
  <si>
    <t>Ni-Sepharose excel beads</t>
    <phoneticPr fontId="4" type="noConversion"/>
  </si>
  <si>
    <t>T1503-10KG</t>
    <phoneticPr fontId="4" type="noConversion"/>
  </si>
  <si>
    <t>Superose 6 Increase 10/300 GL column</t>
    <phoneticPr fontId="4" type="noConversion"/>
  </si>
  <si>
    <t>A100472-0025</t>
    <phoneticPr fontId="4" type="noConversion"/>
  </si>
  <si>
    <t>BDSC:3605</t>
    <phoneticPr fontId="4" type="noConversion"/>
  </si>
  <si>
    <t>20/30/40 mesh stainless steel sieves</t>
    <phoneticPr fontId="4" type="noConversion"/>
  </si>
  <si>
    <t>GB/T6003.1</t>
    <phoneticPr fontId="4" type="noConversion"/>
  </si>
  <si>
    <t>L-Glutathione reduced (GSH)</t>
    <phoneticPr fontId="4" type="noConversion"/>
  </si>
  <si>
    <t>Ammonium Persulfate</t>
    <phoneticPr fontId="4" type="noConversion"/>
  </si>
  <si>
    <t>HC2005</t>
    <phoneticPr fontId="4" type="noConversion"/>
  </si>
  <si>
    <t>Coomassie brilliant blue R-250</t>
    <phoneticPr fontId="4" type="noConversion"/>
  </si>
  <si>
    <t>Ultrafiltration spin column</t>
    <phoneticPr fontId="4" type="noConversion"/>
  </si>
  <si>
    <t>DL-Dithiothreitol (DTT)</t>
    <phoneticPr fontId="4" type="noConversion"/>
  </si>
  <si>
    <t xml:space="preserve">High-speed refrigerated centrifuge </t>
    <phoneticPr fontId="4" type="noConversion"/>
  </si>
  <si>
    <t>High pressure homogenizer</t>
    <phoneticPr fontId="4" type="noConversion"/>
  </si>
  <si>
    <t xml:space="preserve">Ultracentrifuge </t>
    <phoneticPr fontId="4" type="noConversion"/>
  </si>
  <si>
    <t>69450</t>
    <phoneticPr fontId="4" type="noConversion"/>
  </si>
  <si>
    <t xml:space="preserve"> Jiufeng metal mesh company</t>
    <phoneticPr fontId="4" type="noConversion"/>
  </si>
  <si>
    <t>05892953001</t>
    <phoneticPr fontId="4" type="noConversion"/>
  </si>
  <si>
    <t>G4251-100G</t>
    <phoneticPr fontId="4" type="noConversion"/>
  </si>
  <si>
    <t>Affinity chromatography</t>
    <phoneticPr fontId="4" type="noConversion"/>
  </si>
  <si>
    <t>Cytiva</t>
    <phoneticPr fontId="4" type="noConversion"/>
  </si>
  <si>
    <t>Sangon Biotech</t>
    <phoneticPr fontId="4" type="noConversion"/>
  </si>
  <si>
    <t>Millipore</t>
    <phoneticPr fontId="4" type="noConversion"/>
  </si>
  <si>
    <t>5810R</t>
    <phoneticPr fontId="4" type="noConversion"/>
  </si>
  <si>
    <t>Universal Hood II Gel Doc XR System</t>
    <phoneticPr fontId="4" type="noConversion"/>
  </si>
  <si>
    <t>Beckman coulter</t>
    <phoneticPr fontId="4" type="noConversion"/>
  </si>
  <si>
    <t>Avanti J-26 XP</t>
    <phoneticPr fontId="4" type="noConversion"/>
  </si>
  <si>
    <t>UNION-BIOTECH</t>
    <phoneticPr fontId="4" type="noConversion"/>
  </si>
  <si>
    <t>UH-05</t>
    <phoneticPr fontId="4" type="noConversion"/>
  </si>
  <si>
    <t>CX-100</t>
    <phoneticPr fontId="4" type="noConversion"/>
  </si>
  <si>
    <t>Optima XPN-100 Ultracentrifuge</t>
    <phoneticPr fontId="4" type="noConversion"/>
  </si>
  <si>
    <t>Ethylenediaminetetraacetic acid disodium salt (EDTA)</t>
    <phoneticPr fontId="4" type="noConversion"/>
  </si>
  <si>
    <t>Glutathione Sepharose 4 Fast Flow beads</t>
    <phoneticPr fontId="4" type="noConversion"/>
  </si>
  <si>
    <t>17513202</t>
    <phoneticPr fontId="4" type="noConversion"/>
  </si>
  <si>
    <t>28989336</t>
    <phoneticPr fontId="4" type="noConversion"/>
  </si>
  <si>
    <t>17371202</t>
    <phoneticPr fontId="4" type="noConversion"/>
  </si>
  <si>
    <t>T9281-100ML</t>
    <phoneticPr fontId="4" type="noConversion"/>
  </si>
  <si>
    <t>Sigma-aldrich</t>
  </si>
  <si>
    <t>Sigma-aldrich</t>
    <phoneticPr fontId="4" type="noConversion"/>
  </si>
  <si>
    <t>P0754-25G</t>
    <phoneticPr fontId="4" type="noConversion"/>
  </si>
  <si>
    <t>29091596</t>
    <phoneticPr fontId="4" type="noConversion"/>
  </si>
  <si>
    <t>Tris base</t>
    <phoneticPr fontId="4" type="noConversion"/>
  </si>
  <si>
    <t>A610235-0005</t>
  </si>
  <si>
    <t>Glycine</t>
    <phoneticPr fontId="4" type="noConversion"/>
  </si>
  <si>
    <t>AKTA purifier</t>
    <phoneticPr fontId="4" type="noConversion"/>
  </si>
  <si>
    <t>Protein purification system</t>
    <phoneticPr fontId="4" type="noConversion"/>
  </si>
  <si>
    <r>
      <t>30% Acrylamide-N,N</t>
    </r>
    <r>
      <rPr>
        <sz val="11"/>
        <color indexed="8"/>
        <rFont val="宋体"/>
        <family val="3"/>
        <charset val="134"/>
      </rPr>
      <t>′</t>
    </r>
    <r>
      <rPr>
        <sz val="11"/>
        <color indexed="8"/>
        <rFont val="Calibri"/>
        <family val="2"/>
      </rPr>
      <t>-Methylenebisacrylamide(29:1)</t>
    </r>
    <phoneticPr fontId="4" type="noConversion"/>
  </si>
  <si>
    <t>Gel Documentation System</t>
    <phoneticPr fontId="4" type="noConversion"/>
  </si>
  <si>
    <t>NanoDrop 2000c</t>
    <phoneticPr fontId="4" type="noConversion"/>
  </si>
  <si>
    <t>MAPADA</t>
    <phoneticPr fontId="4" type="noConversion"/>
  </si>
  <si>
    <t>UV-1200</t>
    <phoneticPr fontId="4" type="noConversion"/>
  </si>
  <si>
    <t>BL21(DE3) Competent Cells</t>
    <phoneticPr fontId="4" type="noConversion"/>
  </si>
  <si>
    <t>Novagen</t>
    <phoneticPr fontId="4" type="noConversion"/>
  </si>
  <si>
    <t xml:space="preserve">Spectrophotometer </t>
    <phoneticPr fontId="4" type="noConversion"/>
  </si>
  <si>
    <t xml:space="preserve">Spectrophotometer  </t>
    <phoneticPr fontId="4" type="noConversion"/>
  </si>
  <si>
    <t xml:space="preserve">Prestained protein marker </t>
    <phoneticPr fontId="4" type="noConversion"/>
  </si>
  <si>
    <t>Sodium dodecyl sulfate (SDS)</t>
    <phoneticPr fontId="4" type="noConversion"/>
  </si>
  <si>
    <t>Sangon Biotech</t>
    <phoneticPr fontId="4" type="noConversion"/>
  </si>
  <si>
    <t>LB Broth Powder</t>
    <phoneticPr fontId="4" type="noConversion"/>
  </si>
  <si>
    <t>A507002-0250</t>
  </si>
  <si>
    <t>Desk-top high-speed refrigerated centrifuge for 15mL and 50mL conical centrifugation tubes</t>
    <phoneticPr fontId="4" type="noConversion"/>
  </si>
  <si>
    <t>Size exclusion column (analytical grade)</t>
    <phoneticPr fontId="4" type="noConversion"/>
  </si>
  <si>
    <t>Size exclusion column (preparation grade)</t>
    <phoneticPr fontId="4" type="noConversion"/>
  </si>
  <si>
    <t>Bio-Rad</t>
    <phoneticPr fontId="4" type="noConversion"/>
  </si>
  <si>
    <t>Bio-Rad</t>
    <phoneticPr fontId="4" type="noConversion"/>
  </si>
  <si>
    <t>Bait and competitor protein purification from E.coli.</t>
    <phoneticPr fontId="4" type="noConversion"/>
  </si>
  <si>
    <t>Analytical Balance</t>
    <phoneticPr fontId="11" type="noConversion"/>
  </si>
  <si>
    <t>DENVER</t>
    <phoneticPr fontId="11" type="noConversion"/>
  </si>
  <si>
    <t>APX-60</t>
    <phoneticPr fontId="11" type="noConversion"/>
  </si>
  <si>
    <r>
      <t>Refrigerator (-80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Calibri"/>
        <family val="2"/>
      </rPr>
      <t>)</t>
    </r>
    <phoneticPr fontId="11" type="noConversion"/>
  </si>
  <si>
    <t>Thermo</t>
    <phoneticPr fontId="11" type="noConversion"/>
  </si>
  <si>
    <t>900GP</t>
    <phoneticPr fontId="11" type="noConversion"/>
  </si>
  <si>
    <t>Sodium chloride</t>
    <phoneticPr fontId="4" type="noConversion"/>
  </si>
  <si>
    <t>A501218-0001</t>
    <phoneticPr fontId="4" type="noConversion"/>
  </si>
  <si>
    <t>PBS</t>
    <phoneticPr fontId="11" type="noConversion"/>
  </si>
  <si>
    <t>E607008-0500</t>
    <phoneticPr fontId="11" type="noConversion"/>
  </si>
  <si>
    <t>26619/26616</t>
    <phoneticPr fontId="4" type="noConversion"/>
  </si>
  <si>
    <t>UFC901096/801096</t>
    <phoneticPr fontId="4" type="noConversion"/>
  </si>
  <si>
    <t>Comments/Description</t>
    <phoneticPr fontId="4" type="noConversion"/>
  </si>
  <si>
    <t>Cocktail protease inhibitor</t>
    <phoneticPr fontId="4" type="noConversion"/>
  </si>
  <si>
    <t>Protease inhibitor</t>
    <phoneticPr fontId="11" type="noConversion"/>
  </si>
  <si>
    <t>HiLoad 26/60 Superdex 200  PG column</t>
    <phoneticPr fontId="11" type="noConversion"/>
  </si>
  <si>
    <t>Protein concentration</t>
    <phoneticPr fontId="11" type="noConversion"/>
  </si>
  <si>
    <t>Protein concentration</t>
    <phoneticPr fontId="4" type="noConversion"/>
  </si>
  <si>
    <t>SDS-PAGE imaging</t>
    <phoneticPr fontId="4" type="noConversion"/>
  </si>
  <si>
    <t>738-0017</t>
    <phoneticPr fontId="4" type="noConversion"/>
  </si>
  <si>
    <t>738-0015</t>
    <phoneticPr fontId="4" type="noConversion"/>
  </si>
  <si>
    <t>Desk-top high-speed refrigerated centrifuge  1.5mL centrifugation tubes</t>
    <phoneticPr fontId="4" type="noConversion"/>
  </si>
  <si>
    <t>Empty gravity flow column (Inner Diameter=2.5cm)</t>
    <phoneticPr fontId="4" type="noConversion"/>
  </si>
  <si>
    <t>Empty gravity flow column (Inner Diameter=1.0cm)</t>
    <phoneticPr fontId="4" type="noConversion"/>
  </si>
  <si>
    <r>
      <rPr>
        <i/>
        <sz val="11"/>
        <color indexed="8"/>
        <rFont val="Calibri"/>
        <family val="2"/>
      </rPr>
      <t>Drosophila</t>
    </r>
    <r>
      <rPr>
        <sz val="11"/>
        <color indexed="8"/>
        <rFont val="Calibri"/>
        <family val="2"/>
      </rPr>
      <t xml:space="preserve"> head preparation</t>
    </r>
    <phoneticPr fontId="4" type="noConversion"/>
  </si>
  <si>
    <t xml:space="preserve">Protein overexpression </t>
    <phoneticPr fontId="4" type="noConversion"/>
  </si>
  <si>
    <t>SDS-PAGE gel preparation</t>
    <phoneticPr fontId="4" type="noConversion"/>
  </si>
  <si>
    <t>SDS-PAGE gel preparation</t>
    <phoneticPr fontId="11" type="noConversion"/>
  </si>
  <si>
    <t>SDS-PAGE gel staining</t>
    <phoneticPr fontId="11" type="noConversion"/>
  </si>
  <si>
    <t>Size-exclusion column buffer preparation</t>
    <phoneticPr fontId="4" type="noConversion"/>
  </si>
  <si>
    <t>SDS-PAGE  buffer preparation</t>
    <phoneticPr fontId="11" type="noConversion"/>
  </si>
  <si>
    <t>Elution buffer preparation for Ni-column</t>
    <phoneticPr fontId="11" type="noConversion"/>
  </si>
  <si>
    <t>Induction of protein overexpression</t>
    <phoneticPr fontId="11" type="noConversion"/>
  </si>
  <si>
    <t>Elution buffer preparation for Glutathione beads</t>
    <phoneticPr fontId="11" type="noConversion"/>
  </si>
  <si>
    <t>Detergent for protein purification</t>
    <phoneticPr fontId="11" type="noConversion"/>
  </si>
  <si>
    <t>Prestained protein ladder</t>
    <phoneticPr fontId="11" type="noConversion"/>
  </si>
  <si>
    <t>Protein purification buffer preparation</t>
    <phoneticPr fontId="4" type="noConversion"/>
  </si>
  <si>
    <t>SDS-PAGE gel/buffer preparation</t>
    <phoneticPr fontId="4" type="noConversion"/>
  </si>
  <si>
    <t>Protein purification buffer preparation</t>
    <phoneticPr fontId="11" type="noConversion"/>
  </si>
  <si>
    <t xml:space="preserve">TRP protein purification </t>
    <phoneticPr fontId="4" type="noConversion"/>
  </si>
  <si>
    <t>Protein purification</t>
    <phoneticPr fontId="11" type="noConversion"/>
  </si>
  <si>
    <r>
      <rPr>
        <i/>
        <sz val="11"/>
        <color rgb="FF000000"/>
        <rFont val="Calibri"/>
        <family val="2"/>
      </rPr>
      <t xml:space="preserve">Drosophila </t>
    </r>
    <r>
      <rPr>
        <sz val="11"/>
        <color indexed="8"/>
        <rFont val="Calibri"/>
        <family val="2"/>
      </rPr>
      <t>head preparation</t>
    </r>
    <phoneticPr fontId="11" type="noConversion"/>
  </si>
  <si>
    <r>
      <rPr>
        <i/>
        <sz val="11"/>
        <color rgb="FF000000"/>
        <rFont val="Calibri"/>
        <family val="2"/>
      </rPr>
      <t>Drosophila</t>
    </r>
    <r>
      <rPr>
        <sz val="11"/>
        <color indexed="8"/>
        <rFont val="Calibri"/>
        <family val="2"/>
      </rPr>
      <t xml:space="preserve"> head preparation</t>
    </r>
    <phoneticPr fontId="11" type="noConversion"/>
  </si>
  <si>
    <t>Determination of protein concentration</t>
    <phoneticPr fontId="11" type="noConversion"/>
  </si>
  <si>
    <t>Ultracentrifugation</t>
    <phoneticPr fontId="11" type="noConversion"/>
  </si>
  <si>
    <r>
      <rPr>
        <i/>
        <sz val="11"/>
        <rFont val="Calibri"/>
        <family val="2"/>
      </rPr>
      <t>Drosophila</t>
    </r>
    <r>
      <rPr>
        <sz val="11"/>
        <rFont val="Calibri"/>
        <family val="2"/>
      </rPr>
      <t xml:space="preserve"> head preparation</t>
    </r>
    <phoneticPr fontId="4" type="noConversion"/>
  </si>
  <si>
    <r>
      <t xml:space="preserve">Bloomington </t>
    </r>
    <r>
      <rPr>
        <i/>
        <sz val="11"/>
        <color indexed="8"/>
        <rFont val="Calibri"/>
        <family val="2"/>
      </rPr>
      <t>Drosophila</t>
    </r>
    <r>
      <rPr>
        <sz val="11"/>
        <color indexed="8"/>
        <rFont val="Calibri"/>
        <family val="2"/>
      </rPr>
      <t xml:space="preserve"> Stock Center</t>
    </r>
    <phoneticPr fontId="4" type="noConversion"/>
  </si>
  <si>
    <r>
      <rPr>
        <i/>
        <sz val="11"/>
        <rFont val="Calibri"/>
        <family val="2"/>
      </rPr>
      <t>E.coli.</t>
    </r>
    <r>
      <rPr>
        <sz val="11"/>
        <rFont val="Calibri"/>
        <family val="2"/>
      </rPr>
      <t xml:space="preserve"> cell culture</t>
    </r>
    <phoneticPr fontId="11" type="noConversion"/>
  </si>
  <si>
    <r>
      <rPr>
        <sz val="11"/>
        <color rgb="FF000000"/>
        <rFont val="Calibri"/>
        <family val="2"/>
      </rPr>
      <t xml:space="preserve">Metage of </t>
    </r>
    <r>
      <rPr>
        <i/>
        <sz val="11"/>
        <color indexed="8"/>
        <rFont val="Calibri"/>
        <family val="2"/>
      </rPr>
      <t>Drosophila</t>
    </r>
    <r>
      <rPr>
        <sz val="11"/>
        <color indexed="8"/>
        <rFont val="Calibri"/>
        <family val="2"/>
      </rPr>
      <t xml:space="preserve"> head </t>
    </r>
    <phoneticPr fontId="11" type="noConversion"/>
  </si>
  <si>
    <t>Centrifugation of E.coli. cells/cell lysate</t>
    <phoneticPr fontId="4" type="noConversion"/>
  </si>
  <si>
    <t>Homogenization of E.coli. cells</t>
    <phoneticPr fontId="11" type="noConversion"/>
  </si>
  <si>
    <r>
      <t>Centrifugation of</t>
    </r>
    <r>
      <rPr>
        <i/>
        <sz val="11"/>
        <color indexed="8"/>
        <rFont val="Calibri"/>
        <family val="2"/>
      </rPr>
      <t xml:space="preserve"> Drosophila</t>
    </r>
    <r>
      <rPr>
        <sz val="11"/>
        <color indexed="8"/>
        <rFont val="Calibri"/>
        <family val="2"/>
      </rPr>
      <t xml:space="preserve"> head lysate after homogenization</t>
    </r>
    <phoneticPr fontId="4" type="noConversion"/>
  </si>
  <si>
    <r>
      <t>D.melanogaster: W</t>
    </r>
    <r>
      <rPr>
        <vertAlign val="superscript"/>
        <sz val="11"/>
        <color indexed="8"/>
        <rFont val="Calibri"/>
        <family val="2"/>
      </rPr>
      <t>1118</t>
    </r>
    <r>
      <rPr>
        <sz val="11"/>
        <color indexed="8"/>
        <rFont val="Calibri"/>
        <family val="2"/>
      </rPr>
      <t xml:space="preserve"> strain</t>
    </r>
    <phoneticPr fontId="4" type="noConversion"/>
  </si>
  <si>
    <r>
      <t>OD</t>
    </r>
    <r>
      <rPr>
        <sz val="6"/>
        <rFont val="Calibri"/>
        <family val="2"/>
      </rPr>
      <t>600</t>
    </r>
    <r>
      <rPr>
        <sz val="11"/>
        <rFont val="Calibri"/>
        <family val="2"/>
      </rPr>
      <t xml:space="preserve"> measurement of </t>
    </r>
    <r>
      <rPr>
        <i/>
        <sz val="11"/>
        <rFont val="Calibri"/>
        <family val="2"/>
      </rPr>
      <t>E.coli.</t>
    </r>
    <r>
      <rPr>
        <sz val="11"/>
        <rFont val="Calibri"/>
        <family val="2"/>
      </rPr>
      <t xml:space="preserve"> cells</t>
    </r>
    <phoneticPr fontId="4" type="noConversion"/>
  </si>
  <si>
    <r>
      <t xml:space="preserve">Homogenization buffer for </t>
    </r>
    <r>
      <rPr>
        <i/>
        <sz val="11"/>
        <rFont val="Calibri"/>
        <family val="2"/>
      </rPr>
      <t>E.coli.</t>
    </r>
    <r>
      <rPr>
        <sz val="11"/>
        <rFont val="Calibri"/>
        <family val="2"/>
      </rPr>
      <t xml:space="preserve"> cell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</si>
</sst>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indexed="8"/>
      <name val="宋体"/>
    </font>
    <font>
      <sz val="11"/>
      <color indexed="8"/>
      <name val="宋体"/>
      <family val="3"/>
      <charset val="13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name val="Calibri"/>
      <family val="2"/>
    </font>
    <font>
      <sz val="11"/>
      <color indexed="11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</font>
    <font>
      <sz val="9"/>
      <name val="Helvetica Neue"/>
      <family val="2"/>
      <charset val="134"/>
      <scheme val="minor"/>
    </font>
    <font>
      <sz val="11"/>
      <color theme="1"/>
      <name val="宋体"/>
      <family val="3"/>
      <charset val="134"/>
    </font>
    <font>
      <sz val="6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 applyFont="1" applyAlignment="1"/>
    <xf numFmtId="0" fontId="0" fillId="0" borderId="1" xfId="0" applyFont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49" fontId="0" fillId="0" borderId="1" xfId="0" applyNumberFormat="1" applyFont="1" applyBorder="1" applyAlignment="1"/>
    <xf numFmtId="0" fontId="3" fillId="0" borderId="1" xfId="0" applyFont="1" applyBorder="1" applyAlignment="1"/>
    <xf numFmtId="0" fontId="3" fillId="0" borderId="0" xfId="0" applyNumberFormat="1" applyFont="1" applyAlignment="1"/>
    <xf numFmtId="0" fontId="3" fillId="0" borderId="3" xfId="0" applyFont="1" applyBorder="1" applyAlignment="1"/>
    <xf numFmtId="49" fontId="2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wrapText="1"/>
    </xf>
    <xf numFmtId="0" fontId="5" fillId="2" borderId="2" xfId="0" applyFont="1" applyFill="1" applyBorder="1" applyAlignment="1"/>
    <xf numFmtId="0" fontId="5" fillId="0" borderId="3" xfId="0" applyFont="1" applyBorder="1" applyAlignment="1"/>
    <xf numFmtId="0" fontId="5" fillId="0" borderId="1" xfId="0" applyFont="1" applyBorder="1" applyAlignment="1"/>
    <xf numFmtId="0" fontId="5" fillId="0" borderId="0" xfId="0" applyNumberFormat="1" applyFont="1" applyAlignment="1"/>
    <xf numFmtId="0" fontId="5" fillId="2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49" fontId="7" fillId="2" borderId="2" xfId="0" applyNumberFormat="1" applyFont="1" applyFill="1" applyBorder="1" applyAlignment="1">
      <alignment wrapText="1"/>
    </xf>
    <xf numFmtId="49" fontId="5" fillId="2" borderId="2" xfId="0" applyNumberFormat="1" applyFont="1" applyFill="1" applyBorder="1" applyAlignment="1"/>
    <xf numFmtId="49" fontId="8" fillId="2" borderId="2" xfId="0" applyNumberFormat="1" applyFont="1" applyFill="1" applyBorder="1" applyAlignment="1">
      <alignment horizontal="left" wrapText="1" readingOrder="1"/>
    </xf>
    <xf numFmtId="49" fontId="6" fillId="2" borderId="2" xfId="0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/>
    </xf>
    <xf numFmtId="49" fontId="7" fillId="2" borderId="2" xfId="0" applyNumberFormat="1" applyFont="1" applyFill="1" applyBorder="1" applyAlignment="1">
      <alignment horizontal="left" wrapText="1"/>
    </xf>
    <xf numFmtId="49" fontId="7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49" fontId="7" fillId="2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NumberFormat="1" applyFont="1" applyBorder="1" applyAlignment="1"/>
  </cellXfs>
  <cellStyles count="1">
    <cellStyle name="常规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23232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7"/>
  <sheetViews>
    <sheetView showGridLines="0" tabSelected="1" topLeftCell="B31" workbookViewId="0">
      <selection activeCell="D23" sqref="D23"/>
    </sheetView>
  </sheetViews>
  <sheetFormatPr defaultColWidth="8.90625" defaultRowHeight="14.25" customHeight="1"/>
  <cols>
    <col min="1" max="1" width="71.6328125" style="15" customWidth="1"/>
    <col min="2" max="2" width="30" style="15" customWidth="1"/>
    <col min="3" max="3" width="31.08984375" style="15" customWidth="1"/>
    <col min="4" max="4" width="55.36328125" style="15" bestFit="1" customWidth="1"/>
    <col min="5" max="256" width="8.90625" style="15" customWidth="1"/>
    <col min="257" max="16384" width="8.90625" style="15"/>
  </cols>
  <sheetData>
    <row r="1" spans="1:255" s="8" customFormat="1" ht="16.5" customHeight="1">
      <c r="A1" s="10" t="s">
        <v>0</v>
      </c>
      <c r="B1" s="10" t="s">
        <v>1</v>
      </c>
      <c r="C1" s="10" t="s">
        <v>2</v>
      </c>
      <c r="D1" s="34" t="s">
        <v>110</v>
      </c>
      <c r="E1" s="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</row>
    <row r="2" spans="1:255" s="21" customFormat="1" ht="17.149999999999999" customHeight="1">
      <c r="A2" s="17" t="s">
        <v>3</v>
      </c>
      <c r="B2" s="18"/>
      <c r="C2" s="18"/>
      <c r="D2" s="35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</row>
    <row r="3" spans="1:255" ht="17.149999999999999" customHeight="1">
      <c r="A3" s="25" t="s">
        <v>83</v>
      </c>
      <c r="B3" s="11" t="s">
        <v>84</v>
      </c>
      <c r="C3" s="11" t="s">
        <v>47</v>
      </c>
      <c r="D3" s="36" t="s">
        <v>123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</row>
    <row r="4" spans="1:255" ht="17.149999999999999" customHeight="1">
      <c r="A4" s="17" t="s">
        <v>5</v>
      </c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pans="1:255" ht="17.149999999999999" customHeight="1">
      <c r="A5" s="11" t="s">
        <v>150</v>
      </c>
      <c r="B5" s="11" t="s">
        <v>144</v>
      </c>
      <c r="C5" s="11" t="s">
        <v>35</v>
      </c>
      <c r="D5" s="36" t="s">
        <v>122</v>
      </c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pans="1:255" ht="17.149999999999999" customHeight="1">
      <c r="A6" s="17" t="s">
        <v>29</v>
      </c>
      <c r="B6" s="16"/>
      <c r="C6" s="16"/>
      <c r="D6" s="36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pans="1:255" ht="17.149999999999999" customHeight="1">
      <c r="A7" s="22" t="s">
        <v>36</v>
      </c>
      <c r="B7" s="11" t="s">
        <v>48</v>
      </c>
      <c r="C7" s="11" t="s">
        <v>37</v>
      </c>
      <c r="D7" s="28" t="s">
        <v>143</v>
      </c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pans="1:255" ht="15">
      <c r="A8" s="11" t="s">
        <v>78</v>
      </c>
      <c r="B8" s="11" t="s">
        <v>12</v>
      </c>
      <c r="C8" s="11" t="s">
        <v>17</v>
      </c>
      <c r="D8" s="30" t="s">
        <v>124</v>
      </c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pans="1:255" ht="17.149999999999999" customHeight="1">
      <c r="A9" s="11" t="s">
        <v>39</v>
      </c>
      <c r="B9" s="11" t="s">
        <v>4</v>
      </c>
      <c r="C9" s="11" t="s">
        <v>40</v>
      </c>
      <c r="D9" s="30" t="s">
        <v>125</v>
      </c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pans="1:255" ht="17.149999999999999" customHeight="1">
      <c r="A10" s="23" t="s">
        <v>111</v>
      </c>
      <c r="B10" s="11" t="s">
        <v>6</v>
      </c>
      <c r="C10" s="11" t="s">
        <v>49</v>
      </c>
      <c r="D10" s="30" t="s">
        <v>112</v>
      </c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pans="1:255" ht="20.149999999999999" customHeight="1">
      <c r="A11" s="22" t="s">
        <v>41</v>
      </c>
      <c r="B11" s="11" t="s">
        <v>14</v>
      </c>
      <c r="C11" s="11" t="s">
        <v>34</v>
      </c>
      <c r="D11" s="30" t="s">
        <v>126</v>
      </c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pans="1:255" ht="17.149999999999999" customHeight="1">
      <c r="A12" s="23" t="s">
        <v>43</v>
      </c>
      <c r="B12" s="11" t="s">
        <v>14</v>
      </c>
      <c r="C12" s="11" t="s">
        <v>7</v>
      </c>
      <c r="D12" s="30" t="s">
        <v>127</v>
      </c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pans="1:255" ht="17.149999999999999" customHeight="1">
      <c r="A13" s="11" t="s">
        <v>63</v>
      </c>
      <c r="B13" s="11" t="s">
        <v>14</v>
      </c>
      <c r="C13" s="11" t="s">
        <v>16</v>
      </c>
      <c r="D13" s="30" t="s">
        <v>127</v>
      </c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pans="1:255" ht="17.149999999999999" customHeight="1">
      <c r="A14" s="37" t="s">
        <v>75</v>
      </c>
      <c r="B14" s="11" t="s">
        <v>14</v>
      </c>
      <c r="C14" s="37" t="s">
        <v>74</v>
      </c>
      <c r="D14" s="30" t="s">
        <v>128</v>
      </c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pans="1:255" ht="17.149999999999999" customHeight="1">
      <c r="A15" s="11" t="s">
        <v>64</v>
      </c>
      <c r="B15" s="11" t="s">
        <v>30</v>
      </c>
      <c r="C15" s="11" t="s">
        <v>65</v>
      </c>
      <c r="D15" s="30" t="s">
        <v>51</v>
      </c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ht="17.149999999999999" customHeight="1">
      <c r="A16" s="11" t="s">
        <v>13</v>
      </c>
      <c r="B16" s="11" t="s">
        <v>14</v>
      </c>
      <c r="C16" s="11" t="s">
        <v>15</v>
      </c>
      <c r="D16" s="30" t="s">
        <v>129</v>
      </c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1:255" ht="15">
      <c r="A17" s="11" t="s">
        <v>28</v>
      </c>
      <c r="B17" s="11" t="s">
        <v>89</v>
      </c>
      <c r="C17" s="11" t="s">
        <v>8</v>
      </c>
      <c r="D17" s="30" t="s">
        <v>130</v>
      </c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pans="1:255" ht="14.5">
      <c r="A18" s="11" t="s">
        <v>90</v>
      </c>
      <c r="B18" s="11" t="s">
        <v>14</v>
      </c>
      <c r="C18" s="11" t="s">
        <v>91</v>
      </c>
      <c r="D18" s="30" t="s">
        <v>145</v>
      </c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pans="1:255" ht="17.149999999999999" customHeight="1">
      <c r="A19" s="11" t="s">
        <v>38</v>
      </c>
      <c r="B19" s="11" t="s">
        <v>70</v>
      </c>
      <c r="C19" s="11" t="s">
        <v>50</v>
      </c>
      <c r="D19" s="30" t="s">
        <v>131</v>
      </c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pans="1:255" ht="17.149999999999999" customHeight="1">
      <c r="A20" s="23" t="s">
        <v>31</v>
      </c>
      <c r="B20" s="11" t="s">
        <v>52</v>
      </c>
      <c r="C20" s="11" t="s">
        <v>67</v>
      </c>
      <c r="D20" s="31" t="s">
        <v>51</v>
      </c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pans="1:255" ht="17.149999999999999" customHeight="1">
      <c r="A21" s="11" t="s">
        <v>9</v>
      </c>
      <c r="B21" s="11" t="s">
        <v>14</v>
      </c>
      <c r="C21" s="11" t="s">
        <v>10</v>
      </c>
      <c r="D21" s="30" t="s">
        <v>132</v>
      </c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  <row r="22" spans="1:255" ht="17.149999999999999" customHeight="1">
      <c r="A22" s="24" t="s">
        <v>19</v>
      </c>
      <c r="B22" s="11" t="s">
        <v>69</v>
      </c>
      <c r="C22" s="11" t="s">
        <v>68</v>
      </c>
      <c r="D22" s="30" t="s">
        <v>124</v>
      </c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</row>
    <row r="23" spans="1:255" ht="17.149999999999999" customHeight="1">
      <c r="A23" s="27" t="s">
        <v>106</v>
      </c>
      <c r="B23" s="27" t="s">
        <v>14</v>
      </c>
      <c r="C23" s="27" t="s">
        <v>107</v>
      </c>
      <c r="D23" s="30" t="s">
        <v>152</v>
      </c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</row>
    <row r="24" spans="1:255" ht="17.149999999999999" customHeight="1">
      <c r="A24" s="11" t="s">
        <v>11</v>
      </c>
      <c r="B24" s="11" t="s">
        <v>12</v>
      </c>
      <c r="C24" s="11" t="s">
        <v>71</v>
      </c>
      <c r="D24" s="30" t="s">
        <v>112</v>
      </c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</row>
    <row r="25" spans="1:255" ht="17.149999999999999" customHeight="1">
      <c r="A25" s="11" t="s">
        <v>87</v>
      </c>
      <c r="B25" s="11" t="s">
        <v>20</v>
      </c>
      <c r="C25" s="11" t="s">
        <v>108</v>
      </c>
      <c r="D25" s="30" t="s">
        <v>133</v>
      </c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</row>
    <row r="26" spans="1:255" ht="14.25" customHeight="1">
      <c r="A26" s="12" t="s">
        <v>94</v>
      </c>
      <c r="B26" s="11" t="s">
        <v>30</v>
      </c>
      <c r="C26" s="11" t="s">
        <v>66</v>
      </c>
      <c r="D26" s="32" t="s">
        <v>113</v>
      </c>
    </row>
    <row r="27" spans="1:255" ht="17.149999999999999" customHeight="1">
      <c r="A27" s="12" t="s">
        <v>93</v>
      </c>
      <c r="B27" s="11" t="s">
        <v>30</v>
      </c>
      <c r="C27" s="11" t="s">
        <v>72</v>
      </c>
      <c r="D27" s="33" t="s">
        <v>33</v>
      </c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</row>
    <row r="28" spans="1:255" ht="17.149999999999999" customHeight="1">
      <c r="A28" s="22" t="s">
        <v>104</v>
      </c>
      <c r="B28" s="22" t="s">
        <v>53</v>
      </c>
      <c r="C28" s="22" t="s">
        <v>105</v>
      </c>
      <c r="D28" s="30" t="s">
        <v>134</v>
      </c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</row>
    <row r="29" spans="1:255" ht="17.149999999999999" customHeight="1">
      <c r="A29" s="11" t="s">
        <v>88</v>
      </c>
      <c r="B29" s="11" t="s">
        <v>53</v>
      </c>
      <c r="C29" s="11" t="s">
        <v>18</v>
      </c>
      <c r="D29" s="30" t="s">
        <v>135</v>
      </c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</row>
    <row r="30" spans="1:255" ht="14.5">
      <c r="A30" s="11" t="s">
        <v>73</v>
      </c>
      <c r="B30" s="11" t="s">
        <v>69</v>
      </c>
      <c r="C30" s="11" t="s">
        <v>32</v>
      </c>
      <c r="D30" s="30" t="s">
        <v>136</v>
      </c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</row>
    <row r="31" spans="1:255" ht="14.5">
      <c r="A31" s="11" t="s">
        <v>42</v>
      </c>
      <c r="B31" s="11" t="s">
        <v>54</v>
      </c>
      <c r="C31" s="11" t="s">
        <v>109</v>
      </c>
      <c r="D31" s="30" t="s">
        <v>114</v>
      </c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</row>
    <row r="32" spans="1:255" ht="17.149999999999999" customHeight="1">
      <c r="A32" s="17" t="s">
        <v>21</v>
      </c>
      <c r="B32" s="16"/>
      <c r="C32" s="16"/>
      <c r="D32" s="36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</row>
    <row r="33" spans="1:255" ht="14.25" customHeight="1">
      <c r="A33" s="26" t="s">
        <v>98</v>
      </c>
      <c r="B33" s="26" t="s">
        <v>99</v>
      </c>
      <c r="C33" s="26" t="s">
        <v>100</v>
      </c>
      <c r="D33" s="29" t="s">
        <v>146</v>
      </c>
    </row>
    <row r="34" spans="1:255" ht="17.149999999999999" customHeight="1">
      <c r="A34" s="11" t="s">
        <v>92</v>
      </c>
      <c r="B34" s="11" t="s">
        <v>23</v>
      </c>
      <c r="C34" s="11" t="s">
        <v>55</v>
      </c>
      <c r="D34" s="30" t="s">
        <v>115</v>
      </c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</row>
    <row r="35" spans="1:255" ht="17.149999999999999" customHeight="1">
      <c r="A35" s="11" t="s">
        <v>119</v>
      </c>
      <c r="B35" s="11" t="s">
        <v>23</v>
      </c>
      <c r="C35" s="11" t="s">
        <v>24</v>
      </c>
      <c r="D35" s="36" t="s">
        <v>149</v>
      </c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</row>
    <row r="36" spans="1:255" ht="17.149999999999999" customHeight="1">
      <c r="A36" s="11" t="s">
        <v>121</v>
      </c>
      <c r="B36" s="11" t="s">
        <v>95</v>
      </c>
      <c r="C36" s="11" t="s">
        <v>118</v>
      </c>
      <c r="D36" s="11" t="s">
        <v>137</v>
      </c>
      <c r="E36" s="13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</row>
    <row r="37" spans="1:255" ht="17.149999999999999" customHeight="1">
      <c r="A37" s="11" t="s">
        <v>120</v>
      </c>
      <c r="B37" s="11" t="s">
        <v>96</v>
      </c>
      <c r="C37" s="11" t="s">
        <v>117</v>
      </c>
      <c r="D37" s="11" t="s">
        <v>97</v>
      </c>
      <c r="E37" s="13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</row>
    <row r="38" spans="1:255" ht="17.149999999999999" customHeight="1">
      <c r="A38" s="11" t="s">
        <v>79</v>
      </c>
      <c r="B38" s="11" t="s">
        <v>22</v>
      </c>
      <c r="C38" s="11" t="s">
        <v>56</v>
      </c>
      <c r="D38" s="31" t="s">
        <v>116</v>
      </c>
      <c r="E38" s="13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</row>
    <row r="39" spans="1:255" ht="17.149999999999999" customHeight="1">
      <c r="A39" s="11" t="s">
        <v>44</v>
      </c>
      <c r="B39" s="11" t="s">
        <v>57</v>
      </c>
      <c r="C39" s="11" t="s">
        <v>58</v>
      </c>
      <c r="D39" s="30" t="s">
        <v>147</v>
      </c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</row>
    <row r="40" spans="1:255" ht="17.149999999999999" customHeight="1">
      <c r="A40" s="16" t="s">
        <v>45</v>
      </c>
      <c r="B40" s="16" t="s">
        <v>59</v>
      </c>
      <c r="C40" s="16" t="s">
        <v>60</v>
      </c>
      <c r="D40" s="30" t="s">
        <v>148</v>
      </c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</row>
    <row r="41" spans="1:255" ht="17.149999999999999" customHeight="1">
      <c r="A41" s="11" t="s">
        <v>25</v>
      </c>
      <c r="B41" s="11" t="s">
        <v>26</v>
      </c>
      <c r="C41" s="16" t="s">
        <v>61</v>
      </c>
      <c r="D41" s="29" t="s">
        <v>140</v>
      </c>
      <c r="E41" s="13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</row>
    <row r="42" spans="1:255" ht="17.149999999999999" customHeight="1">
      <c r="A42" s="11" t="s">
        <v>77</v>
      </c>
      <c r="B42" s="11" t="s">
        <v>30</v>
      </c>
      <c r="C42" s="16" t="s">
        <v>76</v>
      </c>
      <c r="D42" s="30" t="s">
        <v>138</v>
      </c>
      <c r="E42" s="13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</row>
    <row r="43" spans="1:255" ht="14.25" customHeight="1">
      <c r="A43" s="26" t="s">
        <v>101</v>
      </c>
      <c r="B43" s="26" t="s">
        <v>102</v>
      </c>
      <c r="C43" s="26" t="s">
        <v>103</v>
      </c>
      <c r="D43" s="29" t="s">
        <v>139</v>
      </c>
    </row>
    <row r="44" spans="1:255" ht="16" customHeight="1">
      <c r="A44" s="11" t="s">
        <v>85</v>
      </c>
      <c r="B44" s="11" t="s">
        <v>81</v>
      </c>
      <c r="C44" s="11" t="s">
        <v>82</v>
      </c>
      <c r="D44" s="31" t="s">
        <v>151</v>
      </c>
      <c r="E44" s="1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</row>
    <row r="45" spans="1:255" ht="16" customHeight="1">
      <c r="A45" s="11" t="s">
        <v>86</v>
      </c>
      <c r="B45" s="11" t="s">
        <v>20</v>
      </c>
      <c r="C45" s="11" t="s">
        <v>80</v>
      </c>
      <c r="D45" s="30" t="s">
        <v>141</v>
      </c>
      <c r="E45" s="13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</row>
    <row r="46" spans="1:255" ht="16" customHeight="1">
      <c r="A46" s="11" t="s">
        <v>46</v>
      </c>
      <c r="B46" s="11" t="s">
        <v>57</v>
      </c>
      <c r="C46" s="11" t="s">
        <v>62</v>
      </c>
      <c r="D46" s="30" t="s">
        <v>142</v>
      </c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</row>
    <row r="47" spans="1:255" ht="16" customHeight="1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</row>
  </sheetData>
  <phoneticPr fontId="4" type="noConversion"/>
  <pageMargins left="1.2649999999999999" right="0.7" top="0.75" bottom="0.75" header="0.3" footer="0.3"/>
  <pageSetup paperSize="9" scale="95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8.90625" defaultRowHeight="13.5" customHeight="1"/>
  <cols>
    <col min="1" max="257" width="8.90625" style="2" customWidth="1"/>
    <col min="258" max="16384" width="8.90625" style="2"/>
  </cols>
  <sheetData>
    <row r="1" spans="1:256" ht="1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</sheetData>
  <phoneticPr fontId="4" type="noConversion"/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8.90625" defaultRowHeight="13.5" customHeight="1"/>
  <cols>
    <col min="1" max="257" width="8.90625" style="3" customWidth="1"/>
    <col min="258" max="16384" width="8.90625" style="3"/>
  </cols>
  <sheetData>
    <row r="1" spans="1:256" ht="1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1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ht="1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</sheetData>
  <phoneticPr fontId="4" type="noConversion"/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showGridLines="0" workbookViewId="0"/>
  </sheetViews>
  <sheetFormatPr defaultColWidth="8.90625" defaultRowHeight="13.5" customHeight="1"/>
  <cols>
    <col min="1" max="17" width="8.90625" style="4" customWidth="1"/>
    <col min="18" max="16384" width="8.90625" style="4"/>
  </cols>
  <sheetData>
    <row r="1" spans="1:16" ht="16" customHeight="1">
      <c r="A1" s="1" t="e">
        <f>IF(Sheet1!$A1:$IU1,"AAAAAH384QA=",0)</f>
        <v>#VALUE!</v>
      </c>
      <c r="B1" s="1" t="e">
        <f>AND(Sheet1!A1,"AAAAAH384QE=")</f>
        <v>#VALUE!</v>
      </c>
      <c r="C1" s="1" t="e">
        <f>AND(Sheet1!B1,"AAAAAH384QI=")</f>
        <v>#VALUE!</v>
      </c>
      <c r="D1" s="1" t="e">
        <f>AND(Sheet1!C1,"AAAAAH384QM=")</f>
        <v>#VALUE!</v>
      </c>
      <c r="E1" s="1" t="e">
        <f>AND(Sheet1!#REF!,"AAAAAH384QQ=")</f>
        <v>#REF!</v>
      </c>
      <c r="F1" s="1" t="e">
        <f>IF(Sheet1!A1:A46,"AAAAAH384QU=",0)</f>
        <v>#VALUE!</v>
      </c>
      <c r="G1" s="1" t="e">
        <f>IF(Sheet1!B1:B46,"AAAAAH384QY=",0)</f>
        <v>#VALUE!</v>
      </c>
      <c r="H1" s="1" t="e">
        <f>IF(Sheet1!C1:C46,"AAAAAH384Qc=",0)</f>
        <v>#VALUE!</v>
      </c>
      <c r="I1" s="1" t="e">
        <f>IF(Sheet1!#REF!,"AAAAAH384Qg=",0)</f>
        <v>#REF!</v>
      </c>
      <c r="J1" s="5">
        <f>IF(Sheet2!$A1:$IV1,"AAAAAH384Qk=",0)</f>
        <v>0</v>
      </c>
      <c r="K1" s="1" t="e">
        <f>AND(Sheet2!A1,"AAAAAH384Qo=")</f>
        <v>#VALUE!</v>
      </c>
      <c r="L1" s="5">
        <f>IF(Sheet2!A1:A10,"AAAAAH384Qs=",0)</f>
        <v>0</v>
      </c>
      <c r="M1" s="5">
        <f>IF(Sheet3!$A1:$IV1,"AAAAAH384Qw=",0)</f>
        <v>0</v>
      </c>
      <c r="N1" s="1" t="e">
        <f>AND(Sheet3!A1,"AAAAAH384Q0=")</f>
        <v>#VALUE!</v>
      </c>
      <c r="O1" s="5">
        <f>IF(Sheet3!A1:A10,"AAAAAH384Q4=",0)</f>
        <v>0</v>
      </c>
      <c r="P1" s="6" t="s">
        <v>27</v>
      </c>
    </row>
    <row r="2" spans="1:16" ht="1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</sheetData>
  <phoneticPr fontId="4" type="noConversion"/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刘伟</dc:creator>
  <cp:lastModifiedBy>刘伟</cp:lastModifiedBy>
  <cp:lastPrinted>2021-11-09T08:21:29Z</cp:lastPrinted>
  <dcterms:created xsi:type="dcterms:W3CDTF">2021-08-27T17:51:33Z</dcterms:created>
  <dcterms:modified xsi:type="dcterms:W3CDTF">2021-11-19T09:18:52Z</dcterms:modified>
</cp:coreProperties>
</file>