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mitg\Downloads\63052\"/>
    </mc:Choice>
  </mc:AlternateContent>
  <xr:revisionPtr revIDLastSave="0" documentId="13_ncr:1_{A9AB0D9E-E0C1-4FEE-9173-00690B39A994}" xr6:coauthVersionLast="47" xr6:coauthVersionMax="47" xr10:uidLastSave="{00000000-0000-0000-0000-000000000000}"/>
  <bookViews>
    <workbookView xWindow="33540" yWindow="735" windowWidth="20115" windowHeight="14505" xr2:uid="{00000000-000D-0000-FFFF-FFFF00000000}"/>
  </bookViews>
  <sheets>
    <sheet name="Reagent_Material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<sst xmlns="http://schemas.openxmlformats.org/spreadsheetml/2006/main" count="105" uniqueCount="83">
  <si>
    <t>Company</t>
  </si>
  <si>
    <t>Catalog Number</t>
  </si>
  <si>
    <t>AAAAAH384Q8=</t>
  </si>
  <si>
    <t>Comments/Description</t>
  </si>
  <si>
    <t>Name of Material/ Equipment</t>
  </si>
  <si>
    <t>FisherScientific</t>
  </si>
  <si>
    <t>W64</t>
  </si>
  <si>
    <t>Sodium Chloride</t>
  </si>
  <si>
    <t>MSX04201</t>
  </si>
  <si>
    <t>60-007-11</t>
  </si>
  <si>
    <t>Hydrochloric acid solution</t>
  </si>
  <si>
    <t>Sodium Bicarbonate</t>
  </si>
  <si>
    <t>Glycine</t>
  </si>
  <si>
    <t>RDCG0250500</t>
  </si>
  <si>
    <t>Amresco</t>
  </si>
  <si>
    <t># 0865-1kg</t>
  </si>
  <si>
    <t>CNBr-activated Sepharose</t>
  </si>
  <si>
    <t># 17-0430-01</t>
  </si>
  <si>
    <t>Cytivia</t>
  </si>
  <si>
    <t xml:space="preserve">13-698-795 </t>
  </si>
  <si>
    <t xml:space="preserve">E925000090 </t>
  </si>
  <si>
    <t>02-717-352</t>
  </si>
  <si>
    <t>02-717-351</t>
  </si>
  <si>
    <t>220201-10MG</t>
  </si>
  <si>
    <t>EMDMilipore</t>
  </si>
  <si>
    <t>Tris-HCl</t>
  </si>
  <si>
    <t>#10812846001</t>
  </si>
  <si>
    <t xml:space="preserve">Solid phase extraction disk, ultramicrospin column C18 </t>
  </si>
  <si>
    <t>731-1550</t>
  </si>
  <si>
    <t>SEMSS18V</t>
  </si>
  <si>
    <t xml:space="preserve">A955-4 </t>
  </si>
  <si>
    <t xml:space="preserve">A117-50 </t>
  </si>
  <si>
    <t>Trifluoroacetic Acid (TFA), LC-MS Grade</t>
  </si>
  <si>
    <t>PI85183</t>
  </si>
  <si>
    <t>Bio-Rad</t>
  </si>
  <si>
    <t>The nest group</t>
  </si>
  <si>
    <t>Tris</t>
  </si>
  <si>
    <t>T395-500</t>
  </si>
  <si>
    <t>CHAPS (3-[(3-cholamidopropyl)dimethylammonio]-1-propanesulfonate)</t>
  </si>
  <si>
    <t>Better results with low retention material</t>
  </si>
  <si>
    <t>A32963</t>
  </si>
  <si>
    <t xml:space="preserve">Proteases inhibitor </t>
  </si>
  <si>
    <t>ThermoFisher</t>
  </si>
  <si>
    <t>Water, LC/MS Grade</t>
  </si>
  <si>
    <t xml:space="preserve">Acetonitrile, LC/MS Grade </t>
  </si>
  <si>
    <t>Formic Acid, LC/MS Grade</t>
  </si>
  <si>
    <t>BioXcell</t>
  </si>
  <si>
    <t>BE00108</t>
  </si>
  <si>
    <t>BE0172</t>
  </si>
  <si>
    <t>BE0079</t>
  </si>
  <si>
    <t>BE0077</t>
  </si>
  <si>
    <t>BE0308</t>
  </si>
  <si>
    <t>Methanol, LC/MS Grade</t>
  </si>
  <si>
    <t>anti-Mouse H2 (M1/42.3.9.8) - MHC class I</t>
  </si>
  <si>
    <t>anti-Mouse H2Kb (Y3) - MHC class I</t>
  </si>
  <si>
    <t>anti-Human/Monkey HLA-DR (L243) - MHC class II</t>
  </si>
  <si>
    <t>anti-Human HLA A, B, C (W6/32) - MHC class I</t>
  </si>
  <si>
    <t>anti-Mouse H2-IAd/IEd (M5/114) - MHC class II</t>
  </si>
  <si>
    <t>A456-4</t>
  </si>
  <si>
    <t>Qifikit</t>
  </si>
  <si>
    <t>Dako</t>
  </si>
  <si>
    <t>K007811-8</t>
  </si>
  <si>
    <t>BupH Phosphate Buffered Saline Packs (PBS)</t>
  </si>
  <si>
    <t>referred as polypropylene column in the protocol</t>
  </si>
  <si>
    <t>Sigma Aldrich</t>
  </si>
  <si>
    <t>94022533-1VL</t>
  </si>
  <si>
    <t>EBV-immortalised B cell lymphoblastoid line</t>
  </si>
  <si>
    <t>ATCC</t>
  </si>
  <si>
    <t>TIB-39</t>
  </si>
  <si>
    <t>mouse T lymphoblast</t>
  </si>
  <si>
    <t>TIB-208</t>
  </si>
  <si>
    <t>mouse B lymphoblast</t>
  </si>
  <si>
    <t>Poly prep chromatography columns (polypropylene column)</t>
  </si>
  <si>
    <t>JY cell line</t>
  </si>
  <si>
    <t>EL4 cell line</t>
  </si>
  <si>
    <t>A20 cell line</t>
  </si>
  <si>
    <t>epTIPS LoRetention Tips, 1000 µL/Eppendorf</t>
  </si>
  <si>
    <t>epTIPS LoRetention Tips, 200 µL/Eppendorf</t>
  </si>
  <si>
    <t>Tube LoBind 1.5 mL/Eppendorf</t>
  </si>
  <si>
    <t>Tube LoBind 2 mL/Eppendorf</t>
  </si>
  <si>
    <t>Pouch contents dissolved in a final volume of 500 mL deionized water (FisherScientific, W64)</t>
  </si>
  <si>
    <t>1 pellet per 10 mL of cell lysis buffer</t>
  </si>
  <si>
    <t>capacity of 6–60 µg, max volume of 200 µL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</si>
</sst>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\ 000\ 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49" fontId="2" fillId="0" borderId="0" xfId="0" applyNumberFormat="1" applyFont="1" applyAlignment="1">
      <alignment wrapText="1"/>
    </xf>
    <xf numFmtId="0" fontId="4" fillId="0" borderId="1" xfId="0" applyFont="1" applyBorder="1" applyAlignment="1"/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wrapText="1"/>
    </xf>
    <xf numFmtId="0" fontId="4" fillId="0" borderId="1" xfId="0" applyFont="1" applyBorder="1"/>
    <xf numFmtId="164" fontId="4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61"/>
  <sheetViews>
    <sheetView tabSelected="1" zoomScale="98" zoomScaleNormal="98" workbookViewId="0">
      <selection activeCell="D25" sqref="D25"/>
    </sheetView>
  </sheetViews>
  <sheetFormatPr defaultColWidth="9.1796875" defaultRowHeight="15.5" x14ac:dyDescent="0.35"/>
  <cols>
    <col min="1" max="1" width="79.1796875" style="5" customWidth="1"/>
    <col min="2" max="2" width="24.1796875" style="3" customWidth="1"/>
    <col min="3" max="3" width="23" style="3" customWidth="1"/>
    <col min="4" max="4" width="46.81640625" style="4" customWidth="1"/>
    <col min="5" max="16384" width="9.1796875" style="2"/>
  </cols>
  <sheetData>
    <row r="1" spans="1:4" s="1" customFormat="1" x14ac:dyDescent="0.3">
      <c r="A1" s="7" t="s">
        <v>4</v>
      </c>
      <c r="B1" s="8" t="s">
        <v>0</v>
      </c>
      <c r="C1" s="8" t="s">
        <v>1</v>
      </c>
      <c r="D1" s="9" t="s">
        <v>3</v>
      </c>
    </row>
    <row r="2" spans="1:4" x14ac:dyDescent="0.35">
      <c r="A2" s="15" t="s">
        <v>75</v>
      </c>
      <c r="B2" s="14" t="s">
        <v>67</v>
      </c>
      <c r="C2" s="14" t="s">
        <v>70</v>
      </c>
      <c r="D2" s="16" t="s">
        <v>71</v>
      </c>
    </row>
    <row r="3" spans="1:4" x14ac:dyDescent="0.35">
      <c r="A3" s="10" t="s">
        <v>44</v>
      </c>
      <c r="B3" s="11" t="s">
        <v>5</v>
      </c>
      <c r="C3" s="11" t="s">
        <v>30</v>
      </c>
      <c r="D3" s="12"/>
    </row>
    <row r="4" spans="1:4" x14ac:dyDescent="0.35">
      <c r="A4" s="15" t="s">
        <v>56</v>
      </c>
      <c r="B4" s="14" t="s">
        <v>46</v>
      </c>
      <c r="C4" s="14" t="s">
        <v>49</v>
      </c>
      <c r="D4" s="6"/>
    </row>
    <row r="5" spans="1:4" x14ac:dyDescent="0.35">
      <c r="A5" s="15" t="s">
        <v>55</v>
      </c>
      <c r="B5" s="14" t="s">
        <v>46</v>
      </c>
      <c r="C5" s="14" t="s">
        <v>51</v>
      </c>
      <c r="D5" s="6"/>
    </row>
    <row r="6" spans="1:4" x14ac:dyDescent="0.35">
      <c r="A6" s="15" t="s">
        <v>53</v>
      </c>
      <c r="B6" s="14" t="s">
        <v>46</v>
      </c>
      <c r="C6" s="14" t="s">
        <v>50</v>
      </c>
      <c r="D6" s="6"/>
    </row>
    <row r="7" spans="1:4" x14ac:dyDescent="0.35">
      <c r="A7" s="15" t="s">
        <v>57</v>
      </c>
      <c r="B7" s="14" t="s">
        <v>46</v>
      </c>
      <c r="C7" s="14" t="s">
        <v>47</v>
      </c>
      <c r="D7" s="6"/>
    </row>
    <row r="8" spans="1:4" x14ac:dyDescent="0.35">
      <c r="A8" s="15" t="s">
        <v>54</v>
      </c>
      <c r="B8" s="14" t="s">
        <v>46</v>
      </c>
      <c r="C8" s="14" t="s">
        <v>48</v>
      </c>
      <c r="D8" s="6"/>
    </row>
    <row r="9" spans="1:4" ht="31" x14ac:dyDescent="0.35">
      <c r="A9" s="10" t="s">
        <v>62</v>
      </c>
      <c r="B9" s="11" t="s">
        <v>42</v>
      </c>
      <c r="C9" s="11">
        <v>28372</v>
      </c>
      <c r="D9" s="11" t="s">
        <v>80</v>
      </c>
    </row>
    <row r="10" spans="1:4" x14ac:dyDescent="0.35">
      <c r="A10" s="10" t="s">
        <v>38</v>
      </c>
      <c r="B10" s="11" t="s">
        <v>24</v>
      </c>
      <c r="C10" s="11" t="s">
        <v>23</v>
      </c>
      <c r="D10" s="12"/>
    </row>
    <row r="11" spans="1:4" x14ac:dyDescent="0.35">
      <c r="A11" s="10" t="s">
        <v>16</v>
      </c>
      <c r="B11" s="11" t="s">
        <v>18</v>
      </c>
      <c r="C11" s="11" t="s">
        <v>17</v>
      </c>
      <c r="D11" s="12"/>
    </row>
    <row r="12" spans="1:4" x14ac:dyDescent="0.35">
      <c r="A12" s="15" t="s">
        <v>74</v>
      </c>
      <c r="B12" s="14" t="s">
        <v>67</v>
      </c>
      <c r="C12" s="14" t="s">
        <v>68</v>
      </c>
      <c r="D12" s="16" t="s">
        <v>69</v>
      </c>
    </row>
    <row r="13" spans="1:4" x14ac:dyDescent="0.35">
      <c r="A13" s="10" t="s">
        <v>76</v>
      </c>
      <c r="B13" s="11" t="s">
        <v>5</v>
      </c>
      <c r="C13" s="11" t="s">
        <v>21</v>
      </c>
      <c r="D13" s="12" t="s">
        <v>39</v>
      </c>
    </row>
    <row r="14" spans="1:4" x14ac:dyDescent="0.35">
      <c r="A14" s="10" t="s">
        <v>77</v>
      </c>
      <c r="B14" s="11" t="s">
        <v>5</v>
      </c>
      <c r="C14" s="11" t="s">
        <v>22</v>
      </c>
      <c r="D14" s="12" t="s">
        <v>39</v>
      </c>
    </row>
    <row r="15" spans="1:4" x14ac:dyDescent="0.35">
      <c r="A15" s="10" t="s">
        <v>45</v>
      </c>
      <c r="B15" s="11" t="s">
        <v>5</v>
      </c>
      <c r="C15" s="11" t="s">
        <v>31</v>
      </c>
      <c r="D15" s="12"/>
    </row>
    <row r="16" spans="1:4" x14ac:dyDescent="0.35">
      <c r="A16" s="10" t="s">
        <v>12</v>
      </c>
      <c r="B16" s="11" t="s">
        <v>5</v>
      </c>
      <c r="C16" s="11" t="s">
        <v>13</v>
      </c>
      <c r="D16" s="12"/>
    </row>
    <row r="17" spans="1:4" x14ac:dyDescent="0.35">
      <c r="A17" s="10" t="s">
        <v>10</v>
      </c>
      <c r="B17" s="11" t="s">
        <v>5</v>
      </c>
      <c r="C17" s="11" t="s">
        <v>9</v>
      </c>
      <c r="D17" s="12"/>
    </row>
    <row r="18" spans="1:4" x14ac:dyDescent="0.35">
      <c r="A18" s="17" t="s">
        <v>73</v>
      </c>
      <c r="B18" s="14" t="s">
        <v>64</v>
      </c>
      <c r="C18" s="14" t="s">
        <v>65</v>
      </c>
      <c r="D18" s="16" t="s">
        <v>66</v>
      </c>
    </row>
    <row r="19" spans="1:4" x14ac:dyDescent="0.35">
      <c r="A19" s="10" t="s">
        <v>52</v>
      </c>
      <c r="B19" s="11" t="s">
        <v>5</v>
      </c>
      <c r="C19" s="13" t="s">
        <v>58</v>
      </c>
      <c r="D19" s="12"/>
    </row>
    <row r="20" spans="1:4" x14ac:dyDescent="0.35">
      <c r="A20" s="10" t="s">
        <v>72</v>
      </c>
      <c r="B20" s="11" t="s">
        <v>34</v>
      </c>
      <c r="C20" s="11" t="s">
        <v>28</v>
      </c>
      <c r="D20" s="11" t="s">
        <v>63</v>
      </c>
    </row>
    <row r="21" spans="1:4" x14ac:dyDescent="0.35">
      <c r="A21" s="10" t="s">
        <v>41</v>
      </c>
      <c r="B21" s="11" t="s">
        <v>42</v>
      </c>
      <c r="C21" s="11" t="s">
        <v>40</v>
      </c>
      <c r="D21" s="12" t="s">
        <v>81</v>
      </c>
    </row>
    <row r="22" spans="1:4" x14ac:dyDescent="0.35">
      <c r="A22" s="10" t="s">
        <v>59</v>
      </c>
      <c r="B22" s="11" t="s">
        <v>60</v>
      </c>
      <c r="C22" s="11" t="s">
        <v>61</v>
      </c>
      <c r="D22" s="12"/>
    </row>
    <row r="23" spans="1:4" ht="20" customHeight="1" x14ac:dyDescent="0.35">
      <c r="A23" s="10" t="s">
        <v>11</v>
      </c>
      <c r="B23" s="11" t="s">
        <v>14</v>
      </c>
      <c r="C23" s="11" t="s">
        <v>15</v>
      </c>
      <c r="D23" s="12"/>
    </row>
    <row r="24" spans="1:4" x14ac:dyDescent="0.35">
      <c r="A24" s="10" t="s">
        <v>7</v>
      </c>
      <c r="B24" s="11" t="s">
        <v>5</v>
      </c>
      <c r="C24" s="11" t="s">
        <v>8</v>
      </c>
      <c r="D24" s="12"/>
    </row>
    <row r="25" spans="1:4" x14ac:dyDescent="0.35">
      <c r="A25" s="10" t="s">
        <v>27</v>
      </c>
      <c r="B25" s="11" t="s">
        <v>35</v>
      </c>
      <c r="C25" s="11" t="s">
        <v>29</v>
      </c>
      <c r="D25" s="12" t="s">
        <v>82</v>
      </c>
    </row>
    <row r="26" spans="1:4" x14ac:dyDescent="0.35">
      <c r="A26" s="10" t="s">
        <v>32</v>
      </c>
      <c r="B26" s="11" t="s">
        <v>5</v>
      </c>
      <c r="C26" s="11" t="s">
        <v>33</v>
      </c>
      <c r="D26" s="12"/>
    </row>
    <row r="27" spans="1:4" x14ac:dyDescent="0.35">
      <c r="A27" s="10" t="s">
        <v>36</v>
      </c>
      <c r="B27" s="11" t="s">
        <v>5</v>
      </c>
      <c r="C27" s="11" t="s">
        <v>37</v>
      </c>
      <c r="D27" s="12"/>
    </row>
    <row r="28" spans="1:4" x14ac:dyDescent="0.35">
      <c r="A28" s="10" t="s">
        <v>25</v>
      </c>
      <c r="B28" s="11" t="s">
        <v>5</v>
      </c>
      <c r="C28" s="11" t="s">
        <v>26</v>
      </c>
      <c r="D28" s="12"/>
    </row>
    <row r="29" spans="1:4" x14ac:dyDescent="0.35">
      <c r="A29" s="10" t="s">
        <v>78</v>
      </c>
      <c r="B29" s="11" t="s">
        <v>5</v>
      </c>
      <c r="C29" s="11" t="s">
        <v>20</v>
      </c>
      <c r="D29" s="12" t="s">
        <v>39</v>
      </c>
    </row>
    <row r="30" spans="1:4" x14ac:dyDescent="0.35">
      <c r="A30" s="10" t="s">
        <v>79</v>
      </c>
      <c r="B30" s="11" t="s">
        <v>5</v>
      </c>
      <c r="C30" s="11" t="s">
        <v>19</v>
      </c>
      <c r="D30" s="12" t="s">
        <v>39</v>
      </c>
    </row>
    <row r="31" spans="1:4" x14ac:dyDescent="0.35">
      <c r="A31" s="10" t="s">
        <v>43</v>
      </c>
      <c r="B31" s="11" t="s">
        <v>5</v>
      </c>
      <c r="C31" s="11" t="s">
        <v>6</v>
      </c>
      <c r="D31" s="12"/>
    </row>
    <row r="57" ht="22" customHeight="1" x14ac:dyDescent="0.35"/>
    <row r="58" ht="22" customHeight="1" x14ac:dyDescent="0.35"/>
    <row r="60" ht="22" customHeight="1" x14ac:dyDescent="0.35"/>
    <row r="61" ht="22" customHeight="1" x14ac:dyDescent="0.35"/>
  </sheetData>
  <sortState xmlns:xlrd2="http://schemas.microsoft.com/office/spreadsheetml/2017/richdata2" ref="A2:D31">
    <sortCondition ref="A2:A31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P1"/>
  <sheetViews>
    <sheetView workbookViewId="0">
      <selection activeCell="P1" sqref="P1"/>
    </sheetView>
  </sheetViews>
  <sheetFormatPr defaultColWidth="9.1796875" defaultRowHeight="14.5" x14ac:dyDescent="0.35"/>
  <sheetData>
    <row r="1" spans="1:16" x14ac:dyDescent="0.35">
      <c r="A1" t="e">
        <f>IF(Reagent_Material!1:1,"AAAAAH384QA=",0)</f>
        <v>#VALUE!</v>
      </c>
      <c r="B1" t="e">
        <f>AND(Reagent_Material!A1,"AAAAAH384QE=")</f>
        <v>#VALUE!</v>
      </c>
      <c r="C1" t="e">
        <f>AND(Reagent_Material!B1,"AAAAAH384QI=")</f>
        <v>#VALUE!</v>
      </c>
      <c r="D1" t="e">
        <f>AND(Reagent_Material!C1,"AAAAAH384QM=")</f>
        <v>#VALUE!</v>
      </c>
      <c r="E1" t="e">
        <f>AND(Reagent_Material!D1,"AAAAAH384QQ=")</f>
        <v>#VALUE!</v>
      </c>
      <c r="F1" t="e">
        <f>IF(Reagent_Material!A:A,"AAAAAH384QU=",0)</f>
        <v>#VALUE!</v>
      </c>
      <c r="G1" t="e">
        <f>IF(Reagent_Material!B:B,"AAAAAH384QY=",0)</f>
        <v>#VALUE!</v>
      </c>
      <c r="H1" t="e">
        <f>IF(Reagent_Material!C:C,"AAAAAH384Qc=",0)</f>
        <v>#VALUE!</v>
      </c>
      <c r="I1" t="e">
        <f>IF(Reagent_Material!D:D,"AAAAAH384Qg=",0)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Reagent_Material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Amit G krishnan</cp:lastModifiedBy>
  <dcterms:created xsi:type="dcterms:W3CDTF">2012-02-23T18:29:07Z</dcterms:created>
  <dcterms:modified xsi:type="dcterms:W3CDTF">2021-09-24T13:31:28Z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