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ilanjana\Desktop\JoVE manuscripts\PPR\July-2021\62785\"/>
    </mc:Choice>
  </mc:AlternateContent>
  <xr:revisionPtr revIDLastSave="0" documentId="13_ncr:1_{5518C14C-BAD2-458B-A996-C5F2BDCF790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terials" sheetId="5" r:id="rId1"/>
    <sheet name="DV-IDENTITY-0" sheetId="4" state="veryHidden" r:id="rId2"/>
  </sheets>
  <calcPr calcId="191029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<sst xmlns="http://schemas.openxmlformats.org/spreadsheetml/2006/main" count="76" uniqueCount="54">
  <si>
    <t>Company</t>
  </si>
  <si>
    <t>Catalog Number</t>
  </si>
  <si>
    <t>AAAAAH384Q8=</t>
  </si>
  <si>
    <t>Name of Material</t>
  </si>
  <si>
    <t>Fisher Scientific</t>
  </si>
  <si>
    <t>Beckman Coulter</t>
  </si>
  <si>
    <t>08-771-19</t>
  </si>
  <si>
    <t xml:space="preserve">PE anti-human CD45 </t>
  </si>
  <si>
    <t>Alexa488 anti-human CD3</t>
  </si>
  <si>
    <t>PE-CR594 anti-human CD206</t>
  </si>
  <si>
    <t>Alexa488 anti-human cytokeratin</t>
  </si>
  <si>
    <t>CD66b FITC isotype</t>
  </si>
  <si>
    <t>BV510 anti-human CD45</t>
  </si>
  <si>
    <t>Fixable Viability Stain</t>
  </si>
  <si>
    <t>FITC anti-human CD66b</t>
  </si>
  <si>
    <t>Alexa488 anti-human CD19</t>
  </si>
  <si>
    <t>PE-CF594 anti-human EpCAM</t>
  </si>
  <si>
    <t>PE-CF594 CD206/EpCAM Isotype</t>
  </si>
  <si>
    <t>CompBead Plus Compensation Beads</t>
  </si>
  <si>
    <t>1% Paraformaldehyde Flow-Fix</t>
  </si>
  <si>
    <t>BioLegend</t>
  </si>
  <si>
    <t>BD Biosciences</t>
  </si>
  <si>
    <t>GeneTex</t>
  </si>
  <si>
    <t>Polysciences</t>
  </si>
  <si>
    <t>GTX75907</t>
  </si>
  <si>
    <t>Trypan Blue solution, 0.4%</t>
  </si>
  <si>
    <t>HBSS</t>
  </si>
  <si>
    <t>DTT</t>
  </si>
  <si>
    <t>NAC</t>
  </si>
  <si>
    <t>14-175-095</t>
  </si>
  <si>
    <t>BP172-5</t>
  </si>
  <si>
    <t>Sigma-Aldrich</t>
  </si>
  <si>
    <t>A9165</t>
  </si>
  <si>
    <t>Alexa488 PanCK, CD3, and CD19 Isotype</t>
  </si>
  <si>
    <t>3 M NaOH</t>
  </si>
  <si>
    <t>EMD</t>
  </si>
  <si>
    <t>SX0445-1</t>
  </si>
  <si>
    <t>SX0593-1</t>
  </si>
  <si>
    <r>
      <t xml:space="preserve">NIST Beads, 20 </t>
    </r>
    <r>
      <rPr>
        <sz val="12"/>
        <color indexed="8"/>
        <rFont val="Calibri"/>
        <family val="2"/>
      </rPr>
      <t>μM</t>
    </r>
  </si>
  <si>
    <r>
      <t xml:space="preserve">NIST Beads, 30 </t>
    </r>
    <r>
      <rPr>
        <sz val="12"/>
        <color indexed="8"/>
        <rFont val="Calibri"/>
        <family val="2"/>
      </rPr>
      <t>μM</t>
    </r>
  </si>
  <si>
    <r>
      <t xml:space="preserve">100 </t>
    </r>
    <r>
      <rPr>
        <sz val="11"/>
        <color indexed="8"/>
        <rFont val="Calibri"/>
        <family val="2"/>
      </rPr>
      <t>µM nylon cell strainers, Falcon #352360</t>
    </r>
  </si>
  <si>
    <t>CS&amp;T beads</t>
  </si>
  <si>
    <t>FlowCheck</t>
  </si>
  <si>
    <t>FlowSet</t>
  </si>
  <si>
    <t>A69183</t>
  </si>
  <si>
    <t>A69184</t>
  </si>
  <si>
    <t>Corning Polystyrene dispoable sterile bottle 250 mL</t>
  </si>
  <si>
    <t>09-761-4</t>
  </si>
  <si>
    <t>09-761-10</t>
  </si>
  <si>
    <t>Corning Polystyrene dispoable sterile bottle 500 mL</t>
  </si>
  <si>
    <t>50 mL conical falcon tube</t>
  </si>
  <si>
    <t>14-432-22</t>
  </si>
  <si>
    <r>
      <t xml:space="preserve">NIST Beads, 05 </t>
    </r>
    <r>
      <rPr>
        <sz val="12"/>
        <color indexed="8"/>
        <rFont val="Calibri"/>
        <family val="2"/>
      </rPr>
      <t>μM</t>
    </r>
  </si>
  <si>
    <t>Sodium citrate dihydrate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</si>
</sst>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0" fillId="0" borderId="0" xfId="0" applyFont="1" applyFill="1"/>
    <xf numFmtId="0" fontId="0" fillId="0" borderId="0" xfId="0" applyFont="1"/>
    <xf numFmtId="0" fontId="0" fillId="0" borderId="0" xfId="0" applyFont="1" applyAlignment="1"/>
    <xf numFmtId="0" fontId="5" fillId="0" borderId="0" xfId="0" applyFont="1" applyAlignment="1">
      <alignment horizontal="left" wrapText="1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"/>
  <sheetViews>
    <sheetView tabSelected="1" zoomScale="90" zoomScaleNormal="90" workbookViewId="0">
      <selection activeCell="I16" sqref="I16"/>
    </sheetView>
  </sheetViews>
  <sheetFormatPr defaultRowHeight="15.6" x14ac:dyDescent="0.3"/>
  <cols>
    <col min="1" max="1" width="51.33203125" style="7" customWidth="1"/>
    <col min="2" max="2" width="23.109375" style="3" customWidth="1"/>
    <col min="3" max="3" width="21.44140625" style="3" customWidth="1"/>
    <col min="4" max="16384" width="8.88671875" style="5"/>
  </cols>
  <sheetData>
    <row r="1" spans="1:5" s="1" customFormat="1" ht="15.75" customHeight="1" x14ac:dyDescent="0.3">
      <c r="A1" s="2" t="s">
        <v>3</v>
      </c>
      <c r="B1" s="2" t="s">
        <v>0</v>
      </c>
      <c r="C1" s="2" t="s">
        <v>1</v>
      </c>
    </row>
    <row r="2" spans="1:5" ht="15.75" customHeight="1" x14ac:dyDescent="0.3">
      <c r="A2" s="10" t="s">
        <v>19</v>
      </c>
      <c r="B2" s="11" t="s">
        <v>23</v>
      </c>
      <c r="C2" s="11">
        <v>25037</v>
      </c>
      <c r="D2" s="4"/>
    </row>
    <row r="3" spans="1:5" ht="15.75" customHeight="1" x14ac:dyDescent="0.3">
      <c r="A3" s="12" t="s">
        <v>40</v>
      </c>
      <c r="B3" s="9" t="s">
        <v>4</v>
      </c>
      <c r="C3" s="9" t="s">
        <v>6</v>
      </c>
      <c r="D3" s="4"/>
    </row>
    <row r="4" spans="1:5" ht="15.75" customHeight="1" x14ac:dyDescent="0.3">
      <c r="A4" s="13" t="s">
        <v>34</v>
      </c>
      <c r="B4" s="11" t="s">
        <v>35</v>
      </c>
      <c r="C4" s="11" t="s">
        <v>37</v>
      </c>
      <c r="D4" s="4"/>
    </row>
    <row r="5" spans="1:5" ht="15.75" customHeight="1" x14ac:dyDescent="0.3">
      <c r="A5" s="13" t="s">
        <v>50</v>
      </c>
      <c r="B5" s="11" t="s">
        <v>4</v>
      </c>
      <c r="C5" s="11" t="s">
        <v>51</v>
      </c>
      <c r="D5" s="4"/>
    </row>
    <row r="6" spans="1:5" ht="15.75" customHeight="1" x14ac:dyDescent="0.3">
      <c r="A6" s="10" t="s">
        <v>15</v>
      </c>
      <c r="B6" s="11" t="s">
        <v>20</v>
      </c>
      <c r="C6" s="11">
        <v>302219</v>
      </c>
      <c r="D6" s="4"/>
    </row>
    <row r="7" spans="1:5" ht="15.75" customHeight="1" x14ac:dyDescent="0.3">
      <c r="A7" s="10" t="s">
        <v>8</v>
      </c>
      <c r="B7" s="11" t="s">
        <v>20</v>
      </c>
      <c r="C7" s="11">
        <v>300415</v>
      </c>
      <c r="D7" s="4"/>
    </row>
    <row r="8" spans="1:5" ht="15.75" customHeight="1" x14ac:dyDescent="0.3">
      <c r="A8" s="10" t="s">
        <v>10</v>
      </c>
      <c r="B8" s="11" t="s">
        <v>20</v>
      </c>
      <c r="C8" s="11">
        <v>628608</v>
      </c>
      <c r="D8" s="4"/>
    </row>
    <row r="9" spans="1:5" ht="15.75" customHeight="1" x14ac:dyDescent="0.3">
      <c r="A9" s="10" t="s">
        <v>33</v>
      </c>
      <c r="B9" s="11" t="s">
        <v>20</v>
      </c>
      <c r="C9" s="11">
        <v>400129</v>
      </c>
      <c r="D9" s="4"/>
    </row>
    <row r="10" spans="1:5" ht="15.75" customHeight="1" x14ac:dyDescent="0.3">
      <c r="A10" s="10" t="s">
        <v>12</v>
      </c>
      <c r="B10" s="11" t="s">
        <v>20</v>
      </c>
      <c r="C10" s="11">
        <v>304036</v>
      </c>
      <c r="D10" s="4"/>
    </row>
    <row r="11" spans="1:5" ht="15.75" customHeight="1" x14ac:dyDescent="0.3">
      <c r="A11" s="10" t="s">
        <v>11</v>
      </c>
      <c r="B11" s="11" t="s">
        <v>21</v>
      </c>
      <c r="C11" s="11">
        <v>555748</v>
      </c>
      <c r="D11" s="4"/>
    </row>
    <row r="12" spans="1:5" ht="15.75" customHeight="1" x14ac:dyDescent="0.3">
      <c r="A12" s="10" t="s">
        <v>18</v>
      </c>
      <c r="B12" s="11" t="s">
        <v>21</v>
      </c>
      <c r="C12" s="11">
        <v>560497</v>
      </c>
      <c r="D12" s="4"/>
    </row>
    <row r="13" spans="1:5" ht="15.75" customHeight="1" x14ac:dyDescent="0.3">
      <c r="A13" s="13" t="s">
        <v>46</v>
      </c>
      <c r="B13" s="11" t="s">
        <v>4</v>
      </c>
      <c r="C13" s="11" t="s">
        <v>47</v>
      </c>
      <c r="D13" s="4"/>
    </row>
    <row r="14" spans="1:5" ht="15.75" customHeight="1" x14ac:dyDescent="0.3">
      <c r="A14" s="13" t="s">
        <v>49</v>
      </c>
      <c r="B14" s="8" t="s">
        <v>4</v>
      </c>
      <c r="C14" s="11" t="s">
        <v>48</v>
      </c>
      <c r="D14" s="4"/>
    </row>
    <row r="15" spans="1:5" ht="15.75" customHeight="1" x14ac:dyDescent="0.3">
      <c r="A15" s="11" t="s">
        <v>41</v>
      </c>
      <c r="B15" s="11" t="s">
        <v>21</v>
      </c>
      <c r="C15" s="11">
        <v>655051</v>
      </c>
      <c r="D15" s="4"/>
    </row>
    <row r="16" spans="1:5" ht="15.75" customHeight="1" x14ac:dyDescent="0.3">
      <c r="A16" s="9" t="s">
        <v>27</v>
      </c>
      <c r="B16" s="8" t="s">
        <v>4</v>
      </c>
      <c r="C16" s="9" t="s">
        <v>30</v>
      </c>
      <c r="D16" s="4"/>
      <c r="E16" s="6"/>
    </row>
    <row r="17" spans="1:4" ht="15.75" customHeight="1" x14ac:dyDescent="0.3">
      <c r="A17" s="14" t="s">
        <v>14</v>
      </c>
      <c r="B17" s="11" t="s">
        <v>22</v>
      </c>
      <c r="C17" s="11" t="s">
        <v>24</v>
      </c>
      <c r="D17" s="4"/>
    </row>
    <row r="18" spans="1:4" ht="15.75" customHeight="1" x14ac:dyDescent="0.3">
      <c r="A18" s="14" t="s">
        <v>13</v>
      </c>
      <c r="B18" s="11" t="s">
        <v>21</v>
      </c>
      <c r="C18" s="11">
        <v>564406</v>
      </c>
      <c r="D18" s="4"/>
    </row>
    <row r="19" spans="1:4" ht="15.75" customHeight="1" x14ac:dyDescent="0.3">
      <c r="A19" s="11" t="s">
        <v>42</v>
      </c>
      <c r="B19" s="11" t="s">
        <v>5</v>
      </c>
      <c r="C19" s="11" t="s">
        <v>44</v>
      </c>
      <c r="D19" s="4"/>
    </row>
    <row r="20" spans="1:4" s="4" customFormat="1" ht="15.75" customHeight="1" x14ac:dyDescent="0.3">
      <c r="A20" s="11" t="s">
        <v>43</v>
      </c>
      <c r="B20" s="11" t="s">
        <v>5</v>
      </c>
      <c r="C20" s="11" t="s">
        <v>45</v>
      </c>
    </row>
    <row r="21" spans="1:4" s="4" customFormat="1" ht="15.75" customHeight="1" x14ac:dyDescent="0.3">
      <c r="A21" s="9" t="s">
        <v>26</v>
      </c>
      <c r="B21" s="8" t="s">
        <v>4</v>
      </c>
      <c r="C21" s="8" t="s">
        <v>29</v>
      </c>
    </row>
    <row r="22" spans="1:4" s="4" customFormat="1" ht="15.75" customHeight="1" x14ac:dyDescent="0.3">
      <c r="A22" s="9" t="s">
        <v>28</v>
      </c>
      <c r="B22" s="9" t="s">
        <v>31</v>
      </c>
      <c r="C22" s="9" t="s">
        <v>32</v>
      </c>
    </row>
    <row r="23" spans="1:4" s="4" customFormat="1" ht="15.75" customHeight="1" x14ac:dyDescent="0.3">
      <c r="A23" s="13" t="s">
        <v>52</v>
      </c>
      <c r="B23" s="11" t="s">
        <v>23</v>
      </c>
      <c r="C23" s="14">
        <v>64080</v>
      </c>
    </row>
    <row r="24" spans="1:4" ht="15.75" customHeight="1" x14ac:dyDescent="0.3">
      <c r="A24" s="15" t="s">
        <v>38</v>
      </c>
      <c r="B24" s="11" t="s">
        <v>23</v>
      </c>
      <c r="C24" s="14">
        <v>64160</v>
      </c>
    </row>
    <row r="25" spans="1:4" ht="15.75" customHeight="1" x14ac:dyDescent="0.3">
      <c r="A25" s="11" t="s">
        <v>39</v>
      </c>
      <c r="B25" s="11" t="s">
        <v>23</v>
      </c>
      <c r="C25" s="14">
        <v>64170</v>
      </c>
    </row>
    <row r="26" spans="1:4" ht="15.75" customHeight="1" x14ac:dyDescent="0.3">
      <c r="A26" s="14" t="s">
        <v>7</v>
      </c>
      <c r="B26" s="11" t="s">
        <v>20</v>
      </c>
      <c r="C26" s="11">
        <v>304039</v>
      </c>
    </row>
    <row r="27" spans="1:4" ht="15.75" customHeight="1" x14ac:dyDescent="0.3">
      <c r="A27" s="14" t="s">
        <v>16</v>
      </c>
      <c r="B27" s="11" t="s">
        <v>21</v>
      </c>
      <c r="C27" s="11">
        <v>565399</v>
      </c>
    </row>
    <row r="28" spans="1:4" ht="15.75" customHeight="1" x14ac:dyDescent="0.3">
      <c r="A28" s="14" t="s">
        <v>17</v>
      </c>
      <c r="B28" s="11" t="s">
        <v>21</v>
      </c>
      <c r="C28" s="11">
        <v>562292</v>
      </c>
    </row>
    <row r="29" spans="1:4" ht="15.75" customHeight="1" x14ac:dyDescent="0.3">
      <c r="A29" s="14" t="s">
        <v>9</v>
      </c>
      <c r="B29" s="11" t="s">
        <v>21</v>
      </c>
      <c r="C29" s="11">
        <v>564063</v>
      </c>
    </row>
    <row r="30" spans="1:4" ht="15.75" customHeight="1" x14ac:dyDescent="0.3">
      <c r="A30" s="11" t="s">
        <v>53</v>
      </c>
      <c r="B30" s="11" t="s">
        <v>35</v>
      </c>
      <c r="C30" s="11" t="s">
        <v>36</v>
      </c>
    </row>
    <row r="31" spans="1:4" ht="15.75" customHeight="1" x14ac:dyDescent="0.3">
      <c r="A31" s="11" t="s">
        <v>25</v>
      </c>
      <c r="B31" s="11" t="s">
        <v>4</v>
      </c>
      <c r="C31" s="11">
        <v>15250061</v>
      </c>
    </row>
    <row r="32" spans="1:4" x14ac:dyDescent="0.3">
      <c r="A32" s="11"/>
      <c r="B32" s="11"/>
      <c r="C32" s="11"/>
    </row>
    <row r="33" spans="1:3" x14ac:dyDescent="0.3">
      <c r="A33" s="11"/>
      <c r="B33" s="11"/>
      <c r="C33" s="11"/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IF(#REF!,"AAAAAH384QA=",0)</f>
        <v>#REF!</v>
      </c>
      <c r="B1" t="e">
        <f>AND(#REF!,"AAAAAH384QE=")</f>
        <v>#REF!</v>
      </c>
      <c r="C1" t="e">
        <f>AND(#REF!,"AAAAAH384QI=")</f>
        <v>#REF!</v>
      </c>
      <c r="D1" t="e">
        <f>AND(#REF!,"AAAAAH384QM=")</f>
        <v>#REF!</v>
      </c>
      <c r="E1" t="e">
        <f>AND(#REF!,"AAAAAH384QQ=")</f>
        <v>#REF!</v>
      </c>
      <c r="F1" t="e">
        <f>IF(#REF!,"AAAAAH384QU=",0)</f>
        <v>#REF!</v>
      </c>
      <c r="G1" t="e">
        <f>IF(#REF!,"AAAAAH384QY=",0)</f>
        <v>#REF!</v>
      </c>
      <c r="H1" t="e">
        <f>IF(#REF!,"AAAAAH384Qc=",0)</f>
        <v>#REF!</v>
      </c>
      <c r="I1" t="e">
        <f>IF(#REF!,"AAAAAH384Qg=",0)</f>
        <v>#REF!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Nilanjana</cp:lastModifiedBy>
  <dcterms:created xsi:type="dcterms:W3CDTF">2012-02-23T18:29:07Z</dcterms:created>
  <dcterms:modified xsi:type="dcterms:W3CDTF">2021-07-23T14:37:51Z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