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itg\Downloads\06-30-21\62706\"/>
    </mc:Choice>
  </mc:AlternateContent>
  <xr:revisionPtr revIDLastSave="0" documentId="13_ncr:1_{3A79E42E-A882-4FD7-80E5-5D666A8D7D0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QUIPMENT" sheetId="1" r:id="rId1"/>
    <sheet name="DV-IDENTITY-0" sheetId="4" state="veryHidden" r:id="rId2"/>
  </sheets>
  <definedNames>
    <definedName name="_Hlk63428204" localSheetId="0">EQUIPMENT!$A$22</definedName>
    <definedName name="_Hlk63430512" localSheetId="0">EQUIPMENT!#REF!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<sst xmlns="http://schemas.openxmlformats.org/spreadsheetml/2006/main" count="111" uniqueCount="90">
  <si>
    <t>Company</t>
  </si>
  <si>
    <t>Catalog Number</t>
  </si>
  <si>
    <t>AAAAAH384Q8=</t>
  </si>
  <si>
    <t>Name of Material/ Equipment</t>
  </si>
  <si>
    <t>Premier binocular microscope</t>
  </si>
  <si>
    <r>
      <t>Powdered POLY-GEE Brand Sodium Polytungstate (SPT-Na</t>
    </r>
    <r>
      <rPr>
        <vertAlign val="subscript"/>
        <sz val="12"/>
        <color indexed="8"/>
        <rFont val="Calibri"/>
        <family val="2"/>
      </rPr>
      <t>6</t>
    </r>
    <r>
      <rPr>
        <sz val="12"/>
        <color indexed="8"/>
        <rFont val="Calibri"/>
        <family val="2"/>
      </rPr>
      <t xml:space="preserve"> (H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W</t>
    </r>
    <r>
      <rPr>
        <vertAlign val="subscript"/>
        <sz val="12"/>
        <color indexed="8"/>
        <rFont val="Calibri"/>
        <family val="2"/>
      </rPr>
      <t>12</t>
    </r>
    <r>
      <rPr>
        <sz val="12"/>
        <color indexed="8"/>
        <rFont val="Calibri"/>
        <family val="2"/>
      </rPr>
      <t>O</t>
    </r>
    <r>
      <rPr>
        <vertAlign val="subscript"/>
        <sz val="12"/>
        <color indexed="8"/>
        <rFont val="Calibri"/>
        <family val="2"/>
      </rPr>
      <t>40</t>
    </r>
    <r>
      <rPr>
        <sz val="12"/>
        <color indexed="8"/>
        <rFont val="Calibri"/>
        <family val="2"/>
      </rPr>
      <t>) _H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O)</t>
    </r>
  </si>
  <si>
    <t>Enviroprobe</t>
  </si>
  <si>
    <t>6620DT</t>
  </si>
  <si>
    <t>RK5121K</t>
  </si>
  <si>
    <t>Rockwell</t>
  </si>
  <si>
    <t>Malvern Panalytical</t>
  </si>
  <si>
    <t>Mastersizer 3000</t>
  </si>
  <si>
    <t>SMZ-05/Stereo Zoom Microscope/EA</t>
  </si>
  <si>
    <t xml:space="preserve">INTLLAB </t>
  </si>
  <si>
    <t>Magnetic Stirrer Stainless Steel Magnetic Mixer with stir bar. Max Stirring Capacity 3000 ml</t>
  </si>
  <si>
    <t>MS-500</t>
  </si>
  <si>
    <t xml:space="preserve">Alnico V Magnet </t>
  </si>
  <si>
    <t>Magnetic wands #21R584.          Magnetic Stir Bar #21R590</t>
  </si>
  <si>
    <t>BDH3042</t>
  </si>
  <si>
    <t>BDH7814-3</t>
  </si>
  <si>
    <t>Deionized water (DIW)</t>
  </si>
  <si>
    <t>Baylor University</t>
  </si>
  <si>
    <t xml:space="preserve">Hydrogen peroxide 12% </t>
  </si>
  <si>
    <r>
      <t>Hydrogen peroxide  (H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O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) 25%</t>
    </r>
  </si>
  <si>
    <t>DIW Faucet</t>
  </si>
  <si>
    <t>Macro-Core</t>
  </si>
  <si>
    <t xml:space="preserve">Thermoscientific DXR Raman microscope </t>
  </si>
  <si>
    <t xml:space="preserve">Rockwell F80 Sonicrafter electric saw </t>
  </si>
  <si>
    <t>Inductively coupled plasma mass spectrometry-ICP-MS</t>
  </si>
  <si>
    <t xml:space="preserve">100% China bristles brush </t>
  </si>
  <si>
    <t>ALS Laboratories, Reno, NV</t>
  </si>
  <si>
    <t>Geoprobe</t>
  </si>
  <si>
    <t>Laser diffraction particle size analyzer Malvern Mastersizer 3000</t>
  </si>
  <si>
    <t>MC5 Soil Sampling System (LWCR)</t>
  </si>
  <si>
    <t>Analytical balance</t>
  </si>
  <si>
    <t>Thomas Duplex Super SafeLight Sodium Photographic Darkroom Light USA</t>
  </si>
  <si>
    <t>Freestyle</t>
  </si>
  <si>
    <t>Model: 42122</t>
  </si>
  <si>
    <t>Interlighht</t>
  </si>
  <si>
    <t>WW-5EGX-9</t>
  </si>
  <si>
    <t>LOW PRESSURE SODIUM 35W CLEAR Sodium Vapor Lamp for Thomas Duplex Safelights</t>
  </si>
  <si>
    <t>ME-MS81d</t>
  </si>
  <si>
    <t>Neodymium magnets</t>
  </si>
  <si>
    <t xml:space="preserve">MIKEDE </t>
  </si>
  <si>
    <t>Sartorius 1207 MP2</t>
  </si>
  <si>
    <t>2' Macro MC7 PVC Liner</t>
  </si>
  <si>
    <t>MC5 PVC Liner</t>
  </si>
  <si>
    <t>Core MC7 Soil Sampling System</t>
  </si>
  <si>
    <t>Gilson Company, INC</t>
  </si>
  <si>
    <t>Nylon mesh</t>
  </si>
  <si>
    <t>Thomas Scientific</t>
  </si>
  <si>
    <t>13K065</t>
  </si>
  <si>
    <t>Bransonic Ultrasonic cleaner</t>
  </si>
  <si>
    <t>VWR</t>
  </si>
  <si>
    <t>97043-958</t>
  </si>
  <si>
    <t>IQLAADGABFFAHCMBDI</t>
  </si>
  <si>
    <t xml:space="preserve"> 	89260-056 </t>
  </si>
  <si>
    <r>
      <t xml:space="preserve">500 </t>
    </r>
    <r>
      <rPr>
        <sz val="12"/>
        <color indexed="8"/>
        <rFont val="Calibri"/>
        <family val="2"/>
      </rPr>
      <t>μ= NM-B #35  450 μ= NM-1 #40-10 350 μ= NM-B #45 250 μ= NM-B #60 150 μ= NM-2 #100-10                             100 μ= NM-C #140  63 μ= NM-C #230    45 μ= NM-3 #325-10  38 μ= NM-D #400</t>
    </r>
  </si>
  <si>
    <r>
      <t>Lead hydrometer with range 2.00–3.00 g/cm</t>
    </r>
    <r>
      <rPr>
        <vertAlign val="superscript"/>
        <sz val="12"/>
        <color indexed="8"/>
        <rFont val="Calibri"/>
        <family val="2"/>
      </rPr>
      <t>3</t>
    </r>
  </si>
  <si>
    <r>
      <t xml:space="preserve">Magnetic </t>
    </r>
    <r>
      <rPr>
        <sz val="12"/>
        <color indexed="8"/>
        <rFont val="Calibri"/>
        <family val="2"/>
      </rPr>
      <t>rods and wands</t>
    </r>
  </si>
  <si>
    <t>EM-10108048-1. Serial F93279E</t>
  </si>
  <si>
    <t>EM-10108048-1. Serial 005499</t>
  </si>
  <si>
    <t>24774-692</t>
  </si>
  <si>
    <t>Plastic beaker</t>
  </si>
  <si>
    <t>Quartz Griffin Beakers, Chemglass</t>
  </si>
  <si>
    <t>Squirt bottle</t>
  </si>
  <si>
    <t>53044-139</t>
  </si>
  <si>
    <t>Subang</t>
  </si>
  <si>
    <t>Calgonate Hydrofluoric Acid Burn Relief Gel, Calgonate</t>
  </si>
  <si>
    <t>101320-858</t>
  </si>
  <si>
    <t>VWR CALGEL25</t>
  </si>
  <si>
    <t xml:space="preserve">Spectroscopy analyzer: DXR Raman microscope </t>
  </si>
  <si>
    <t>RISø TL/OSL DA-20</t>
  </si>
  <si>
    <t>Risø National Laboratory, Denmar</t>
  </si>
  <si>
    <t>TL/OS-DA-2</t>
  </si>
  <si>
    <t xml:space="preserve"> 	JT3850-1 </t>
  </si>
  <si>
    <t xml:space="preserve">VWR </t>
  </si>
  <si>
    <t>BDH3032-3.8LP</t>
  </si>
  <si>
    <t>SPT001</t>
  </si>
  <si>
    <t>Geoliquids, INC.</t>
  </si>
  <si>
    <t>VWR Chemicals BDH</t>
  </si>
  <si>
    <t>REDISHIP Protector Premier Hood</t>
  </si>
  <si>
    <t>Magnetic Stirrer Stainless Steel Magnetic Mixer with stir bar. Max Stirring Capacity 3000 mL</t>
  </si>
  <si>
    <t>Optifix Dispensers, MilliporeSigma HF bottle dispenser</t>
  </si>
  <si>
    <t>Optifix Dispensers, MilliporeSigma HCl bottle dispenser</t>
  </si>
  <si>
    <t>100 mL graduate cylinder</t>
  </si>
  <si>
    <r>
      <t>Hydrochloric acid 36.5</t>
    </r>
    <r>
      <rPr>
        <sz val="12"/>
        <color theme="1"/>
        <rFont val="Calibri"/>
        <family val="2"/>
      </rPr>
      <t>–</t>
    </r>
    <r>
      <rPr>
        <sz val="12"/>
        <color theme="1"/>
        <rFont val="Calibri"/>
        <family val="2"/>
        <scheme val="minor"/>
      </rPr>
      <t>38.0% ACS, VWR Chemicals BDH</t>
    </r>
  </si>
  <si>
    <r>
      <t>Concentrated (48</t>
    </r>
    <r>
      <rPr>
        <sz val="12"/>
        <color theme="1"/>
        <rFont val="Calibri"/>
        <family val="2"/>
      </rPr>
      <t>–</t>
    </r>
    <r>
      <rPr>
        <sz val="12"/>
        <color theme="1"/>
        <rFont val="Calibri"/>
        <family val="2"/>
        <scheme val="minor"/>
      </rPr>
      <t>51%) hydrofluoric acid (HF)</t>
    </r>
  </si>
  <si>
    <t>10 mL pipette</t>
  </si>
  <si>
    <r>
      <t>Tetrasodium diphosphate decahydrate 99.0</t>
    </r>
    <r>
      <rPr>
        <sz val="12"/>
        <color theme="1"/>
        <rFont val="Calibri"/>
        <family val="2"/>
      </rPr>
      <t>–</t>
    </r>
    <r>
      <rPr>
        <sz val="12"/>
        <color theme="1"/>
        <rFont val="Calibri"/>
        <family val="2"/>
        <scheme val="minor"/>
      </rPr>
      <t>103.0%, crystals, BAKER ANALYZED ACS, J.T. Baker (Na</t>
    </r>
    <r>
      <rPr>
        <vertAlign val="subscript"/>
        <sz val="12"/>
        <color indexed="8"/>
        <rFont val="Calibri"/>
        <family val="2"/>
      </rPr>
      <t>4</t>
    </r>
    <r>
      <rPr>
        <sz val="12"/>
        <color indexed="8"/>
        <rFont val="Calibri"/>
        <family val="2"/>
      </rPr>
      <t>P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O</t>
    </r>
    <r>
      <rPr>
        <vertAlign val="subscript"/>
        <sz val="12"/>
        <color indexed="8"/>
        <rFont val="Calibri"/>
        <family val="2"/>
      </rPr>
      <t>7</t>
    </r>
    <r>
      <rPr>
        <sz val="12"/>
        <color indexed="8"/>
        <rFont val="Calibri"/>
        <family val="2"/>
      </rPr>
      <t xml:space="preserve"> 10H</t>
    </r>
    <r>
      <rPr>
        <vertAlign val="subscript"/>
        <sz val="12"/>
        <color indexed="8"/>
        <rFont val="Calibri"/>
        <family val="2"/>
      </rPr>
      <t>2</t>
    </r>
    <r>
      <rPr>
        <sz val="12"/>
        <color indexed="8"/>
        <rFont val="Calibri"/>
        <family val="2"/>
      </rPr>
      <t>O) &gt; 95%,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</si>
</sst>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vertAlign val="subscript"/>
      <sz val="12"/>
      <color indexed="8"/>
      <name val="Calibri"/>
      <family val="2"/>
    </font>
    <font>
      <sz val="8"/>
      <name val="Calibri"/>
      <family val="2"/>
    </font>
    <font>
      <vertAlign val="superscript"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m/url?sa=t&amp;rct=j&amp;q=&amp;esrc=s&amp;source=web&amp;cd=&amp;ved=2ahUKEwi93qKaxYPvAhUKSa0KHSnpBI8QwqsBMAB6BAgEEAg&amp;url=https%3A%2F%2Fwww.youtube.com%2Fwatch%3Fv%3DROcpELJF3pA&amp;usg=AOvVaw2PxS81vq3CneYRyCdIm_8n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</xdr:row>
      <xdr:rowOff>0</xdr:rowOff>
    </xdr:from>
    <xdr:to>
      <xdr:col>3</xdr:col>
      <xdr:colOff>304800</xdr:colOff>
      <xdr:row>10</xdr:row>
      <xdr:rowOff>101600</xdr:rowOff>
    </xdr:to>
    <xdr:sp macro="" textlink="">
      <xdr:nvSpPr>
        <xdr:cNvPr id="2146" name="vxt0" descr="Video result for Rockwell F80 Sonicrafter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729670-AB13-4B0E-99BE-3B52BBC6BF38}"/>
            </a:ext>
          </a:extLst>
        </xdr:cNvPr>
        <xdr:cNvSpPr>
          <a:spLocks noChangeAspect="1" noChangeArrowheads="1"/>
        </xdr:cNvSpPr>
      </xdr:nvSpPr>
      <xdr:spPr bwMode="auto">
        <a:xfrm>
          <a:off x="4019550" y="139541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53"/>
  <sheetViews>
    <sheetView tabSelected="1" zoomScale="75" zoomScaleNormal="100" workbookViewId="0">
      <selection activeCell="A43" sqref="A43"/>
    </sheetView>
  </sheetViews>
  <sheetFormatPr defaultRowHeight="15.5" x14ac:dyDescent="0.35"/>
  <cols>
    <col min="1" max="1" width="51.7265625" style="5" customWidth="1"/>
    <col min="2" max="2" width="27.08984375" style="5" customWidth="1"/>
    <col min="3" max="3" width="36.54296875" style="5" customWidth="1"/>
    <col min="4" max="4" width="21" style="7" customWidth="1"/>
  </cols>
  <sheetData>
    <row r="1" spans="1:4" s="1" customFormat="1" ht="31" x14ac:dyDescent="0.35">
      <c r="A1" s="2" t="s">
        <v>3</v>
      </c>
      <c r="B1" s="2" t="s">
        <v>0</v>
      </c>
      <c r="C1" s="2" t="s">
        <v>1</v>
      </c>
      <c r="D1" s="2"/>
    </row>
    <row r="2" spans="1:4" s="3" customFormat="1" ht="26.5" customHeight="1" x14ac:dyDescent="0.35">
      <c r="A2" s="5" t="s">
        <v>88</v>
      </c>
      <c r="B2" s="9" t="s">
        <v>53</v>
      </c>
      <c r="C2" s="7" t="s">
        <v>66</v>
      </c>
    </row>
    <row r="3" spans="1:4" s="3" customFormat="1" ht="25" customHeight="1" x14ac:dyDescent="0.35">
      <c r="A3" s="5" t="s">
        <v>85</v>
      </c>
      <c r="B3" s="9" t="s">
        <v>53</v>
      </c>
      <c r="C3" s="9" t="s">
        <v>62</v>
      </c>
    </row>
    <row r="4" spans="1:4" s="3" customFormat="1" ht="33" customHeight="1" x14ac:dyDescent="0.35">
      <c r="A4" s="5" t="s">
        <v>29</v>
      </c>
      <c r="B4" s="9" t="s">
        <v>67</v>
      </c>
      <c r="C4" s="6"/>
    </row>
    <row r="5" spans="1:4" s="3" customFormat="1" ht="24" customHeight="1" x14ac:dyDescent="0.35">
      <c r="A5" s="5" t="s">
        <v>45</v>
      </c>
      <c r="B5" s="7" t="s">
        <v>25</v>
      </c>
      <c r="C5" s="6">
        <v>46125</v>
      </c>
    </row>
    <row r="6" spans="1:4" s="3" customFormat="1" ht="28" customHeight="1" x14ac:dyDescent="0.35">
      <c r="A6" s="5" t="s">
        <v>34</v>
      </c>
      <c r="B6" s="5" t="s">
        <v>44</v>
      </c>
      <c r="C6" s="9">
        <v>2107</v>
      </c>
    </row>
    <row r="7" spans="1:4" s="3" customFormat="1" ht="35" customHeight="1" x14ac:dyDescent="0.35">
      <c r="A7" s="5" t="s">
        <v>52</v>
      </c>
      <c r="B7" s="5" t="s">
        <v>53</v>
      </c>
      <c r="C7" s="5" t="s">
        <v>54</v>
      </c>
    </row>
    <row r="8" spans="1:4" s="3" customFormat="1" ht="48.5" customHeight="1" x14ac:dyDescent="0.35">
      <c r="A8" s="4" t="s">
        <v>68</v>
      </c>
      <c r="B8" s="9" t="s">
        <v>70</v>
      </c>
      <c r="C8" s="4" t="s">
        <v>69</v>
      </c>
    </row>
    <row r="9" spans="1:4" s="3" customFormat="1" ht="31" customHeight="1" x14ac:dyDescent="0.35">
      <c r="A9" s="4" t="s">
        <v>87</v>
      </c>
      <c r="B9" s="6" t="s">
        <v>53</v>
      </c>
      <c r="C9" s="4" t="s">
        <v>18</v>
      </c>
    </row>
    <row r="10" spans="1:4" s="3" customFormat="1" x14ac:dyDescent="0.35">
      <c r="A10" s="5" t="s">
        <v>47</v>
      </c>
      <c r="B10" s="7" t="s">
        <v>25</v>
      </c>
      <c r="C10" s="6">
        <v>216883</v>
      </c>
    </row>
    <row r="11" spans="1:4" s="3" customFormat="1" ht="80.5" customHeight="1" x14ac:dyDescent="0.35">
      <c r="A11" s="4" t="s">
        <v>20</v>
      </c>
      <c r="B11" s="7" t="s">
        <v>21</v>
      </c>
      <c r="C11" s="4" t="s">
        <v>24</v>
      </c>
    </row>
    <row r="12" spans="1:4" s="3" customFormat="1" x14ac:dyDescent="0.35">
      <c r="A12" s="5" t="s">
        <v>31</v>
      </c>
      <c r="B12" s="7" t="s">
        <v>6</v>
      </c>
      <c r="C12" s="5" t="s">
        <v>7</v>
      </c>
    </row>
    <row r="13" spans="1:4" s="3" customFormat="1" x14ac:dyDescent="0.35">
      <c r="A13" s="4" t="s">
        <v>86</v>
      </c>
      <c r="B13" s="9" t="s">
        <v>53</v>
      </c>
      <c r="C13" s="4" t="s">
        <v>77</v>
      </c>
    </row>
    <row r="14" spans="1:4" s="3" customFormat="1" ht="29" customHeight="1" x14ac:dyDescent="0.35">
      <c r="A14" s="4" t="s">
        <v>23</v>
      </c>
      <c r="B14" s="5" t="s">
        <v>80</v>
      </c>
      <c r="C14" s="4" t="s">
        <v>19</v>
      </c>
    </row>
    <row r="15" spans="1:4" s="3" customFormat="1" ht="56.5" customHeight="1" x14ac:dyDescent="0.35">
      <c r="A15" s="4" t="s">
        <v>22</v>
      </c>
      <c r="B15" s="5" t="s">
        <v>80</v>
      </c>
      <c r="C15" s="4" t="s">
        <v>19</v>
      </c>
    </row>
    <row r="16" spans="1:4" s="3" customFormat="1" ht="41.5" customHeight="1" x14ac:dyDescent="0.35">
      <c r="A16" s="5" t="s">
        <v>28</v>
      </c>
      <c r="B16" s="5" t="s">
        <v>30</v>
      </c>
      <c r="C16" s="7" t="s">
        <v>41</v>
      </c>
    </row>
    <row r="17" spans="1:5" s="3" customFormat="1" ht="62.5" customHeight="1" x14ac:dyDescent="0.35">
      <c r="A17" s="5" t="s">
        <v>32</v>
      </c>
      <c r="B17" s="5" t="s">
        <v>10</v>
      </c>
      <c r="C17" s="5" t="s">
        <v>11</v>
      </c>
    </row>
    <row r="18" spans="1:5" s="3" customFormat="1" ht="102.5" customHeight="1" x14ac:dyDescent="0.35">
      <c r="A18" s="5" t="s">
        <v>58</v>
      </c>
      <c r="B18" s="7" t="s">
        <v>50</v>
      </c>
      <c r="C18" s="5" t="s">
        <v>51</v>
      </c>
    </row>
    <row r="19" spans="1:5" s="3" customFormat="1" ht="39.5" customHeight="1" x14ac:dyDescent="0.35">
      <c r="A19" s="5" t="s">
        <v>40</v>
      </c>
      <c r="B19" s="7" t="s">
        <v>38</v>
      </c>
      <c r="C19" s="7" t="s">
        <v>39</v>
      </c>
    </row>
    <row r="20" spans="1:5" s="3" customFormat="1" ht="31" x14ac:dyDescent="0.35">
      <c r="A20" s="5" t="s">
        <v>59</v>
      </c>
      <c r="B20" s="5" t="s">
        <v>16</v>
      </c>
      <c r="C20" s="5" t="s">
        <v>17</v>
      </c>
      <c r="D20" s="8"/>
      <c r="E20" s="8"/>
    </row>
    <row r="21" spans="1:5" s="3" customFormat="1" ht="38" customHeight="1" x14ac:dyDescent="0.35">
      <c r="A21" s="5" t="s">
        <v>14</v>
      </c>
      <c r="B21" s="5" t="s">
        <v>13</v>
      </c>
      <c r="C21" s="5" t="s">
        <v>15</v>
      </c>
    </row>
    <row r="22" spans="1:5" s="3" customFormat="1" ht="45.5" customHeight="1" x14ac:dyDescent="0.35">
      <c r="A22" s="5" t="s">
        <v>82</v>
      </c>
      <c r="B22" s="5" t="s">
        <v>13</v>
      </c>
      <c r="C22" s="5" t="s">
        <v>15</v>
      </c>
    </row>
    <row r="23" spans="1:5" s="3" customFormat="1" ht="59" customHeight="1" x14ac:dyDescent="0.35">
      <c r="A23" s="5" t="s">
        <v>82</v>
      </c>
      <c r="B23" s="5" t="s">
        <v>13</v>
      </c>
      <c r="C23" s="5" t="s">
        <v>15</v>
      </c>
    </row>
    <row r="24" spans="1:5" s="3" customFormat="1" ht="39.5" customHeight="1" x14ac:dyDescent="0.35">
      <c r="A24" s="5" t="s">
        <v>46</v>
      </c>
      <c r="B24" s="7" t="s">
        <v>25</v>
      </c>
      <c r="C24" s="6">
        <v>600993</v>
      </c>
    </row>
    <row r="25" spans="1:5" ht="39.5" customHeight="1" x14ac:dyDescent="0.35">
      <c r="A25" s="5" t="s">
        <v>33</v>
      </c>
      <c r="B25" s="7" t="s">
        <v>25</v>
      </c>
      <c r="C25" s="6">
        <v>204218</v>
      </c>
      <c r="D25"/>
    </row>
    <row r="26" spans="1:5" ht="39.5" customHeight="1" x14ac:dyDescent="0.35">
      <c r="A26" s="5" t="s">
        <v>42</v>
      </c>
      <c r="B26" s="7" t="s">
        <v>43</v>
      </c>
      <c r="C26" s="6">
        <v>24100000</v>
      </c>
      <c r="D26"/>
    </row>
    <row r="27" spans="1:5" ht="28" customHeight="1" x14ac:dyDescent="0.35">
      <c r="A27" s="5" t="s">
        <v>49</v>
      </c>
      <c r="B27" s="5" t="s">
        <v>48</v>
      </c>
      <c r="C27" s="5" t="s">
        <v>57</v>
      </c>
      <c r="D27"/>
    </row>
    <row r="28" spans="1:5" ht="87.5" customHeight="1" x14ac:dyDescent="0.35">
      <c r="A28" s="5" t="s">
        <v>84</v>
      </c>
      <c r="B28" s="9" t="s">
        <v>53</v>
      </c>
      <c r="C28" s="6" t="s">
        <v>60</v>
      </c>
      <c r="D28"/>
    </row>
    <row r="29" spans="1:5" x14ac:dyDescent="0.35">
      <c r="A29" s="5" t="s">
        <v>83</v>
      </c>
      <c r="B29" s="9" t="s">
        <v>53</v>
      </c>
      <c r="C29" s="6" t="s">
        <v>61</v>
      </c>
      <c r="D29"/>
    </row>
    <row r="30" spans="1:5" x14ac:dyDescent="0.35">
      <c r="A30" s="5" t="s">
        <v>63</v>
      </c>
      <c r="B30" s="9" t="s">
        <v>53</v>
      </c>
      <c r="C30" s="9">
        <v>89172</v>
      </c>
      <c r="D30"/>
    </row>
    <row r="31" spans="1:5" ht="33" x14ac:dyDescent="0.35">
      <c r="A31" s="4" t="s">
        <v>5</v>
      </c>
      <c r="B31" s="9" t="s">
        <v>79</v>
      </c>
      <c r="C31" s="4" t="s">
        <v>78</v>
      </c>
      <c r="D31"/>
    </row>
    <row r="32" spans="1:5" x14ac:dyDescent="0.35">
      <c r="A32" s="5" t="s">
        <v>4</v>
      </c>
      <c r="B32" s="7" t="s">
        <v>53</v>
      </c>
      <c r="C32" s="5" t="s">
        <v>12</v>
      </c>
      <c r="D32"/>
    </row>
    <row r="33" spans="1:4" x14ac:dyDescent="0.35">
      <c r="A33" s="5" t="s">
        <v>64</v>
      </c>
      <c r="B33" s="9" t="s">
        <v>53</v>
      </c>
      <c r="C33" s="9">
        <v>89028</v>
      </c>
      <c r="D33"/>
    </row>
    <row r="34" spans="1:4" x14ac:dyDescent="0.35">
      <c r="A34" s="5" t="s">
        <v>81</v>
      </c>
      <c r="B34" s="7" t="s">
        <v>53</v>
      </c>
      <c r="C34" s="7" t="s">
        <v>56</v>
      </c>
      <c r="D34"/>
    </row>
    <row r="35" spans="1:4" ht="31" x14ac:dyDescent="0.35">
      <c r="A35" s="5" t="s">
        <v>72</v>
      </c>
      <c r="B35" s="5" t="s">
        <v>73</v>
      </c>
      <c r="C35" s="5" t="s">
        <v>74</v>
      </c>
      <c r="D35"/>
    </row>
    <row r="36" spans="1:4" x14ac:dyDescent="0.35">
      <c r="A36" s="5" t="s">
        <v>27</v>
      </c>
      <c r="B36" s="7" t="s">
        <v>9</v>
      </c>
      <c r="C36" s="5" t="s">
        <v>8</v>
      </c>
      <c r="D36"/>
    </row>
    <row r="37" spans="1:4" ht="31" x14ac:dyDescent="0.35">
      <c r="A37" s="5" t="s">
        <v>71</v>
      </c>
      <c r="B37" s="5" t="s">
        <v>26</v>
      </c>
      <c r="C37" s="5" t="s">
        <v>55</v>
      </c>
      <c r="D37"/>
    </row>
    <row r="38" spans="1:4" x14ac:dyDescent="0.35">
      <c r="A38" s="5" t="s">
        <v>65</v>
      </c>
      <c r="B38" s="9" t="s">
        <v>53</v>
      </c>
      <c r="C38" s="6">
        <v>10111</v>
      </c>
      <c r="D38"/>
    </row>
    <row r="39" spans="1:4" ht="50.5" x14ac:dyDescent="0.35">
      <c r="A39" s="4" t="s">
        <v>89</v>
      </c>
      <c r="B39" s="6" t="s">
        <v>76</v>
      </c>
      <c r="C39" s="4" t="s">
        <v>75</v>
      </c>
      <c r="D39"/>
    </row>
    <row r="40" spans="1:4" ht="31" x14ac:dyDescent="0.35">
      <c r="A40" s="5" t="s">
        <v>35</v>
      </c>
      <c r="B40" s="7" t="s">
        <v>36</v>
      </c>
      <c r="C40" s="7" t="s">
        <v>37</v>
      </c>
      <c r="D40"/>
    </row>
    <row r="41" spans="1:4" x14ac:dyDescent="0.35">
      <c r="D41"/>
    </row>
    <row r="42" spans="1:4" x14ac:dyDescent="0.35">
      <c r="D42"/>
    </row>
    <row r="43" spans="1:4" x14ac:dyDescent="0.35">
      <c r="D43"/>
    </row>
    <row r="44" spans="1:4" x14ac:dyDescent="0.35">
      <c r="D44"/>
    </row>
    <row r="45" spans="1:4" x14ac:dyDescent="0.35">
      <c r="D45"/>
    </row>
    <row r="46" spans="1:4" x14ac:dyDescent="0.35">
      <c r="D46"/>
    </row>
    <row r="47" spans="1:4" x14ac:dyDescent="0.35">
      <c r="D47"/>
    </row>
    <row r="48" spans="1:4" x14ac:dyDescent="0.35">
      <c r="D48"/>
    </row>
    <row r="49" spans="4:4" x14ac:dyDescent="0.35">
      <c r="D49"/>
    </row>
    <row r="50" spans="4:4" x14ac:dyDescent="0.35">
      <c r="D50"/>
    </row>
    <row r="51" spans="4:4" x14ac:dyDescent="0.35">
      <c r="D51"/>
    </row>
    <row r="52" spans="4:4" x14ac:dyDescent="0.35">
      <c r="D52"/>
    </row>
    <row r="53" spans="4:4" x14ac:dyDescent="0.35">
      <c r="D53"/>
    </row>
    <row r="54" spans="4:4" x14ac:dyDescent="0.35">
      <c r="D54"/>
    </row>
    <row r="55" spans="4:4" x14ac:dyDescent="0.35">
      <c r="D55"/>
    </row>
    <row r="56" spans="4:4" x14ac:dyDescent="0.35">
      <c r="D56"/>
    </row>
    <row r="57" spans="4:4" x14ac:dyDescent="0.35">
      <c r="D57"/>
    </row>
    <row r="58" spans="4:4" x14ac:dyDescent="0.35">
      <c r="D58"/>
    </row>
    <row r="59" spans="4:4" x14ac:dyDescent="0.35">
      <c r="D59"/>
    </row>
    <row r="60" spans="4:4" x14ac:dyDescent="0.35">
      <c r="D60"/>
    </row>
    <row r="61" spans="4:4" x14ac:dyDescent="0.35">
      <c r="D61"/>
    </row>
    <row r="62" spans="4:4" x14ac:dyDescent="0.35">
      <c r="D62"/>
    </row>
    <row r="63" spans="4:4" x14ac:dyDescent="0.35">
      <c r="D63"/>
    </row>
    <row r="64" spans="4:4" x14ac:dyDescent="0.35">
      <c r="D64"/>
    </row>
    <row r="65" spans="4:4" x14ac:dyDescent="0.35">
      <c r="D65"/>
    </row>
    <row r="66" spans="4:4" x14ac:dyDescent="0.35">
      <c r="D66"/>
    </row>
    <row r="67" spans="4:4" x14ac:dyDescent="0.35">
      <c r="D67"/>
    </row>
    <row r="68" spans="4:4" x14ac:dyDescent="0.35">
      <c r="D68"/>
    </row>
    <row r="69" spans="4:4" x14ac:dyDescent="0.35">
      <c r="D69"/>
    </row>
    <row r="70" spans="4:4" x14ac:dyDescent="0.35">
      <c r="D70"/>
    </row>
    <row r="71" spans="4:4" x14ac:dyDescent="0.35">
      <c r="D71"/>
    </row>
    <row r="72" spans="4:4" x14ac:dyDescent="0.35">
      <c r="D72"/>
    </row>
    <row r="73" spans="4:4" x14ac:dyDescent="0.35">
      <c r="D73"/>
    </row>
    <row r="74" spans="4:4" x14ac:dyDescent="0.35">
      <c r="D74"/>
    </row>
    <row r="75" spans="4:4" x14ac:dyDescent="0.35">
      <c r="D75"/>
    </row>
    <row r="76" spans="4:4" x14ac:dyDescent="0.35">
      <c r="D76"/>
    </row>
    <row r="77" spans="4:4" x14ac:dyDescent="0.35">
      <c r="D77"/>
    </row>
    <row r="78" spans="4:4" x14ac:dyDescent="0.35">
      <c r="D78"/>
    </row>
    <row r="79" spans="4:4" x14ac:dyDescent="0.35">
      <c r="D79"/>
    </row>
    <row r="80" spans="4:4" x14ac:dyDescent="0.35">
      <c r="D80"/>
    </row>
    <row r="81" spans="4:4" x14ac:dyDescent="0.35">
      <c r="D81"/>
    </row>
    <row r="82" spans="4:4" x14ac:dyDescent="0.35">
      <c r="D82"/>
    </row>
    <row r="83" spans="4:4" x14ac:dyDescent="0.35">
      <c r="D83"/>
    </row>
    <row r="84" spans="4:4" x14ac:dyDescent="0.35">
      <c r="D84"/>
    </row>
    <row r="85" spans="4:4" x14ac:dyDescent="0.35">
      <c r="D85"/>
    </row>
    <row r="86" spans="4:4" x14ac:dyDescent="0.35">
      <c r="D86"/>
    </row>
    <row r="87" spans="4:4" x14ac:dyDescent="0.35">
      <c r="D87"/>
    </row>
    <row r="88" spans="4:4" x14ac:dyDescent="0.35">
      <c r="D88"/>
    </row>
    <row r="89" spans="4:4" x14ac:dyDescent="0.35">
      <c r="D89"/>
    </row>
    <row r="90" spans="4:4" x14ac:dyDescent="0.35">
      <c r="D90"/>
    </row>
    <row r="91" spans="4:4" x14ac:dyDescent="0.35">
      <c r="D91"/>
    </row>
    <row r="92" spans="4:4" x14ac:dyDescent="0.35">
      <c r="D92"/>
    </row>
    <row r="93" spans="4:4" x14ac:dyDescent="0.35">
      <c r="D93"/>
    </row>
    <row r="94" spans="4:4" x14ac:dyDescent="0.35">
      <c r="D94"/>
    </row>
    <row r="95" spans="4:4" x14ac:dyDescent="0.35">
      <c r="D95"/>
    </row>
    <row r="96" spans="4:4" x14ac:dyDescent="0.35">
      <c r="D96"/>
    </row>
    <row r="97" spans="4:4" x14ac:dyDescent="0.35">
      <c r="D97"/>
    </row>
    <row r="98" spans="4:4" x14ac:dyDescent="0.35">
      <c r="D98"/>
    </row>
    <row r="99" spans="4:4" x14ac:dyDescent="0.35">
      <c r="D99"/>
    </row>
    <row r="100" spans="4:4" x14ac:dyDescent="0.35">
      <c r="D100"/>
    </row>
    <row r="101" spans="4:4" x14ac:dyDescent="0.35">
      <c r="D101"/>
    </row>
    <row r="102" spans="4:4" x14ac:dyDescent="0.35">
      <c r="D102"/>
    </row>
    <row r="103" spans="4:4" x14ac:dyDescent="0.35">
      <c r="D103"/>
    </row>
    <row r="104" spans="4:4" x14ac:dyDescent="0.35">
      <c r="D104"/>
    </row>
    <row r="105" spans="4:4" x14ac:dyDescent="0.35">
      <c r="D105"/>
    </row>
    <row r="106" spans="4:4" x14ac:dyDescent="0.35">
      <c r="D106"/>
    </row>
    <row r="107" spans="4:4" x14ac:dyDescent="0.35">
      <c r="D107"/>
    </row>
    <row r="108" spans="4:4" x14ac:dyDescent="0.35">
      <c r="D108"/>
    </row>
    <row r="109" spans="4:4" x14ac:dyDescent="0.35">
      <c r="D109"/>
    </row>
    <row r="110" spans="4:4" x14ac:dyDescent="0.35">
      <c r="D110"/>
    </row>
    <row r="111" spans="4:4" x14ac:dyDescent="0.35">
      <c r="D111"/>
    </row>
    <row r="112" spans="4:4" x14ac:dyDescent="0.35">
      <c r="D112"/>
    </row>
    <row r="113" spans="4:4" x14ac:dyDescent="0.35">
      <c r="D113"/>
    </row>
    <row r="114" spans="4:4" x14ac:dyDescent="0.35">
      <c r="D114"/>
    </row>
    <row r="115" spans="4:4" x14ac:dyDescent="0.35">
      <c r="D115"/>
    </row>
    <row r="116" spans="4:4" x14ac:dyDescent="0.35">
      <c r="D116"/>
    </row>
    <row r="117" spans="4:4" x14ac:dyDescent="0.35">
      <c r="D117"/>
    </row>
    <row r="118" spans="4:4" x14ac:dyDescent="0.35">
      <c r="D118"/>
    </row>
    <row r="119" spans="4:4" x14ac:dyDescent="0.35">
      <c r="D119"/>
    </row>
    <row r="120" spans="4:4" x14ac:dyDescent="0.35">
      <c r="D120"/>
    </row>
    <row r="121" spans="4:4" x14ac:dyDescent="0.35">
      <c r="D121"/>
    </row>
    <row r="122" spans="4:4" x14ac:dyDescent="0.35">
      <c r="D122"/>
    </row>
    <row r="123" spans="4:4" x14ac:dyDescent="0.35">
      <c r="D123"/>
    </row>
    <row r="124" spans="4:4" x14ac:dyDescent="0.35">
      <c r="D124"/>
    </row>
    <row r="125" spans="4:4" x14ac:dyDescent="0.35">
      <c r="D125"/>
    </row>
    <row r="126" spans="4:4" x14ac:dyDescent="0.35">
      <c r="D126"/>
    </row>
    <row r="127" spans="4:4" x14ac:dyDescent="0.35">
      <c r="D127"/>
    </row>
    <row r="128" spans="4:4" x14ac:dyDescent="0.35">
      <c r="D128"/>
    </row>
    <row r="129" spans="4:4" x14ac:dyDescent="0.35">
      <c r="D129"/>
    </row>
    <row r="130" spans="4:4" x14ac:dyDescent="0.35">
      <c r="D130"/>
    </row>
    <row r="131" spans="4:4" x14ac:dyDescent="0.35">
      <c r="D131"/>
    </row>
    <row r="132" spans="4:4" x14ac:dyDescent="0.35">
      <c r="D132"/>
    </row>
    <row r="133" spans="4:4" x14ac:dyDescent="0.35">
      <c r="D133"/>
    </row>
    <row r="134" spans="4:4" x14ac:dyDescent="0.35">
      <c r="D134"/>
    </row>
    <row r="135" spans="4:4" x14ac:dyDescent="0.35">
      <c r="D135"/>
    </row>
    <row r="136" spans="4:4" x14ac:dyDescent="0.35">
      <c r="D136"/>
    </row>
    <row r="137" spans="4:4" x14ac:dyDescent="0.35">
      <c r="D137"/>
    </row>
    <row r="138" spans="4:4" x14ac:dyDescent="0.35">
      <c r="D138"/>
    </row>
    <row r="139" spans="4:4" x14ac:dyDescent="0.35">
      <c r="D139"/>
    </row>
    <row r="140" spans="4:4" x14ac:dyDescent="0.35">
      <c r="D140"/>
    </row>
    <row r="141" spans="4:4" x14ac:dyDescent="0.35">
      <c r="D141"/>
    </row>
    <row r="142" spans="4:4" x14ac:dyDescent="0.35">
      <c r="D142"/>
    </row>
    <row r="143" spans="4:4" x14ac:dyDescent="0.35">
      <c r="D143"/>
    </row>
    <row r="144" spans="4:4" x14ac:dyDescent="0.35">
      <c r="D144"/>
    </row>
    <row r="145" spans="4:4" x14ac:dyDescent="0.35">
      <c r="D145"/>
    </row>
    <row r="146" spans="4:4" x14ac:dyDescent="0.35">
      <c r="D146"/>
    </row>
    <row r="147" spans="4:4" x14ac:dyDescent="0.35">
      <c r="D147"/>
    </row>
    <row r="148" spans="4:4" x14ac:dyDescent="0.35">
      <c r="D148"/>
    </row>
    <row r="149" spans="4:4" x14ac:dyDescent="0.35">
      <c r="D149"/>
    </row>
    <row r="150" spans="4:4" x14ac:dyDescent="0.35">
      <c r="D150"/>
    </row>
    <row r="151" spans="4:4" x14ac:dyDescent="0.35">
      <c r="D151"/>
    </row>
    <row r="152" spans="4:4" x14ac:dyDescent="0.35">
      <c r="D152"/>
    </row>
    <row r="153" spans="4:4" x14ac:dyDescent="0.35">
      <c r="D153"/>
    </row>
  </sheetData>
  <sortState xmlns:xlrd2="http://schemas.microsoft.com/office/spreadsheetml/2017/richdata2" ref="A2:C40">
    <sortCondition ref="A2:A40"/>
  </sortState>
  <phoneticPr fontId="3" type="noConversion"/>
  <pageMargins left="1" right="1" top="1" bottom="1" header="0.5" footer="0.5"/>
  <pageSetup orientation="portrait" r:id="rId1"/>
  <customProperties>
    <customPr name="DVSECTION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RowHeight="14.5" x14ac:dyDescent="0.35"/>
  <sheetData>
    <row r="1" spans="1:16" x14ac:dyDescent="0.35">
      <c r="A1" t="e">
        <f>IF(EQUIPMENT!1:1,"AAAAAH384QA=",0)</f>
        <v>#VALUE!</v>
      </c>
      <c r="B1" t="e">
        <f>AND(EQUIPMENT!A1,"AAAAAH384QE=")</f>
        <v>#VALUE!</v>
      </c>
      <c r="C1" t="e">
        <f>AND(EQUIPMENT!B1,"AAAAAH384QI=")</f>
        <v>#VALUE!</v>
      </c>
      <c r="D1" t="e">
        <f>AND(EQUIPMENT!C1,"AAAAAH384QM=")</f>
        <v>#VALUE!</v>
      </c>
      <c r="E1" t="e">
        <f>AND(EQUIPMENT!D1,"AAAAAH384QQ=")</f>
        <v>#VALUE!</v>
      </c>
      <c r="F1" t="e">
        <f>IF(EQUIPMENT!A:A,"AAAAAH384QU=",0)</f>
        <v>#VALUE!</v>
      </c>
      <c r="G1" t="e">
        <f>IF(EQUIPMENT!B:B,"AAAAAH384QY=",0)</f>
        <v>#VALUE!</v>
      </c>
      <c r="H1" t="e">
        <f>IF(EQUIPMENT!C:C,"AAAAAH384Qc=",0)</f>
        <v>#VALUE!</v>
      </c>
      <c r="I1">
        <f>IF(EQUIPMENT!D:D,"AAAAAH384Qg=",0)</f>
        <v>0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EQUIPMENT</vt:lpstr>
      <vt:lpstr>EQUIPMENT!_Hlk63428204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Amit G krishnan</cp:lastModifiedBy>
  <cp:lastPrinted>2021-03-10T20:20:47Z</cp:lastPrinted>
  <dcterms:created xsi:type="dcterms:W3CDTF">2012-02-23T18:29:07Z</dcterms:created>
  <dcterms:modified xsi:type="dcterms:W3CDTF">2021-06-30T11:11:21Z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