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itg\Downloads\04-23-21\"/>
    </mc:Choice>
  </mc:AlternateContent>
  <xr:revisionPtr revIDLastSave="0" documentId="13_ncr:1_{A8D038C0-BB79-4A3F-B05B-1E36D1642B6A}" xr6:coauthVersionLast="46" xr6:coauthVersionMax="46" xr10:uidLastSave="{00000000-0000-0000-0000-000000000000}"/>
  <bookViews>
    <workbookView xWindow="30195" yWindow="765" windowWidth="16110" windowHeight="14610" xr2:uid="{00000000-000D-0000-FFFF-FFFF00000000}"/>
  </bookViews>
  <sheets>
    <sheet name="Table 2" sheetId="6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<sst xmlns="http://schemas.openxmlformats.org/spreadsheetml/2006/main" count="33" uniqueCount="33">
  <si>
    <t>AAAAAH384Q8=</t>
  </si>
  <si>
    <t>Problem</t>
  </si>
  <si>
    <t>Possible cause</t>
  </si>
  <si>
    <t>Suggestion</t>
  </si>
  <si>
    <t>The cell ring is not visible at the interface of two percoll solutions</t>
  </si>
  <si>
    <t>Poor layering of percoll solution or mixing two layers during sample handling</t>
  </si>
  <si>
    <t>Take extra care to not break the 80% percoll cushion during overlaying. Pay attention during sample handling: do not disturb the percoll interface</t>
  </si>
  <si>
    <t>Low numbers of leukocytes (for instance, when using a non-pregnant uteruse)</t>
  </si>
  <si>
    <t>The interface can be seen even when the cell number at the interface is very low. Even if the ring is not visible, collect liquid at between 40% and 80% percoll solutions, as there might still be enough cells for further processing</t>
  </si>
  <si>
    <t>Incomplete RBC lysis</t>
  </si>
  <si>
    <t>Cells was not resuspended properly in the lysing buffer</t>
  </si>
  <si>
    <t>Pipette cells up and down to break the clumps and fully resuspend cells in lysing buffer</t>
  </si>
  <si>
    <t>Lysing solution is cold</t>
  </si>
  <si>
    <t>Equilibrate the lysing solution to room temperature before use</t>
  </si>
  <si>
    <t>Prolong time of incubation with the lysing solution up to 15min</t>
  </si>
  <si>
    <t>RBC lysis step can be repeated</t>
  </si>
  <si>
    <t xml:space="preserve">Low cell yield </t>
  </si>
  <si>
    <t>Poor enzymatic digestion</t>
  </si>
  <si>
    <t>Check if enzymes are not out of date and have been stored according to their manuals</t>
  </si>
  <si>
    <t>Cell loss during washing steps</t>
  </si>
  <si>
    <t>Inspect the cell pellet after each washing step: the opaque pellet at the bottom of the well after spin. Using V-bottom instead U-bottom plates, swing rotor centrifuge, longer centrifugation time may reduce cell loss</t>
  </si>
  <si>
    <t>Tissue sample contains low numbers of lymphocytes (for instance, when using a non-pregnant uteruse)</t>
  </si>
  <si>
    <t>Pool several uteruses to obtain enough events for analysis. Consider using Option B of the protocol for cell isolation</t>
  </si>
  <si>
    <t>High variability of absolute leukocyte numbers obtained from mice of the same group</t>
  </si>
  <si>
    <t>Inconsistent collection of cells at the interface of 40% and 80% percoll solutions</t>
  </si>
  <si>
    <t>Make sure to collect whole cell fraction on the percoll interface. Consider using Option B of the protocol for cell isolation</t>
  </si>
  <si>
    <t>Not able to detect expected lymphocyte subpopulations/markers or unusually low MFI for some cell surface markers</t>
  </si>
  <si>
    <t>Enzymatic digestion affected surface expression of some epitopes or their degradation</t>
  </si>
  <si>
    <t>Optimize enzymatic digestion by changing: enzyme (e.g. to different type of liberase or collagenase) and/or length of incubation and/or enzyme concentration</t>
  </si>
  <si>
    <t>High background noise in the flow cytometer</t>
  </si>
  <si>
    <t>High proportion of cell debris or RBC contamination</t>
  </si>
  <si>
    <t>Adjust FSC thresholding parameter. Consider using Option A of the protocol for cell isolation</t>
  </si>
  <si>
    <r>
      <rPr>
        <b/>
        <sz val="14"/>
        <color theme="1"/>
        <rFont val="Calibri"/>
        <family val="2"/>
        <scheme val="minor"/>
      </rPr>
      <t>Table 2.</t>
    </r>
    <r>
      <rPr>
        <sz val="14"/>
        <color theme="1"/>
        <rFont val="Calibri"/>
        <family val="2"/>
        <scheme val="minor"/>
      </rPr>
      <t xml:space="preserve"> Troubleshooting guide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</si>
</sst>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9EEB4-3D96-D84E-941B-9331AC5AE3F7}">
  <dimension ref="A1:C14"/>
  <sheetViews>
    <sheetView tabSelected="1" workbookViewId="0">
      <selection activeCell="E4" sqref="E4"/>
    </sheetView>
  </sheetViews>
  <sheetFormatPr defaultColWidth="10.81640625" defaultRowHeight="14.5"/>
  <cols>
    <col min="1" max="1" width="22" style="1" customWidth="1"/>
    <col min="2" max="2" width="36.6328125" style="1" customWidth="1"/>
    <col min="3" max="3" width="48.453125" style="1" customWidth="1"/>
    <col min="4" max="16384" width="10.81640625" style="1"/>
  </cols>
  <sheetData>
    <row r="1" spans="1:3" ht="18.5">
      <c r="A1" s="2" t="s">
        <v>32</v>
      </c>
      <c r="B1" s="2"/>
      <c r="C1" s="2"/>
    </row>
    <row r="2" spans="1:3" ht="15.5">
      <c r="A2" s="3" t="s">
        <v>1</v>
      </c>
      <c r="B2" s="3" t="s">
        <v>2</v>
      </c>
      <c r="C2" s="3" t="s">
        <v>3</v>
      </c>
    </row>
    <row r="3" spans="1:3" ht="43.5">
      <c r="A3" s="4" t="s">
        <v>4</v>
      </c>
      <c r="B3" s="5" t="s">
        <v>5</v>
      </c>
      <c r="C3" s="5" t="s">
        <v>6</v>
      </c>
    </row>
    <row r="4" spans="1:3" ht="72.5">
      <c r="A4" s="4"/>
      <c r="B4" s="5" t="s">
        <v>7</v>
      </c>
      <c r="C4" s="5" t="s">
        <v>8</v>
      </c>
    </row>
    <row r="5" spans="1:3" ht="29">
      <c r="A5" s="4" t="s">
        <v>9</v>
      </c>
      <c r="B5" s="5" t="s">
        <v>10</v>
      </c>
      <c r="C5" s="5" t="s">
        <v>11</v>
      </c>
    </row>
    <row r="6" spans="1:3" ht="29">
      <c r="A6" s="4"/>
      <c r="B6" s="5" t="s">
        <v>12</v>
      </c>
      <c r="C6" s="5" t="s">
        <v>13</v>
      </c>
    </row>
    <row r="7" spans="1:3" ht="29">
      <c r="A7" s="4"/>
      <c r="B7" s="5"/>
      <c r="C7" s="5" t="s">
        <v>14</v>
      </c>
    </row>
    <row r="8" spans="1:3">
      <c r="A8" s="4"/>
      <c r="B8" s="5"/>
      <c r="C8" s="5" t="s">
        <v>15</v>
      </c>
    </row>
    <row r="9" spans="1:3" ht="29">
      <c r="A9" s="4" t="s">
        <v>16</v>
      </c>
      <c r="B9" s="5" t="s">
        <v>17</v>
      </c>
      <c r="C9" s="5" t="s">
        <v>18</v>
      </c>
    </row>
    <row r="10" spans="1:3" ht="72.5">
      <c r="A10" s="4"/>
      <c r="B10" s="5" t="s">
        <v>19</v>
      </c>
      <c r="C10" s="5" t="s">
        <v>20</v>
      </c>
    </row>
    <row r="11" spans="1:3" ht="43.5">
      <c r="A11" s="4"/>
      <c r="B11" s="5" t="s">
        <v>21</v>
      </c>
      <c r="C11" s="5" t="s">
        <v>22</v>
      </c>
    </row>
    <row r="12" spans="1:3" ht="58">
      <c r="A12" s="5" t="s">
        <v>23</v>
      </c>
      <c r="B12" s="5" t="s">
        <v>24</v>
      </c>
      <c r="C12" s="5" t="s">
        <v>25</v>
      </c>
    </row>
    <row r="13" spans="1:3" ht="87">
      <c r="A13" s="5" t="s">
        <v>26</v>
      </c>
      <c r="B13" s="5" t="s">
        <v>27</v>
      </c>
      <c r="C13" s="5" t="s">
        <v>28</v>
      </c>
    </row>
    <row r="14" spans="1:3" ht="29">
      <c r="A14" s="5" t="s">
        <v>29</v>
      </c>
      <c r="B14" s="5" t="s">
        <v>30</v>
      </c>
      <c r="C14" s="5" t="s">
        <v>31</v>
      </c>
    </row>
  </sheetData>
  <mergeCells count="4">
    <mergeCell ref="A1:C1"/>
    <mergeCell ref="A3:A4"/>
    <mergeCell ref="A5:A8"/>
    <mergeCell ref="A9:A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P1"/>
  <sheetViews>
    <sheetView workbookViewId="0">
      <selection activeCell="P1" sqref="P1"/>
    </sheetView>
  </sheetViews>
  <sheetFormatPr defaultColWidth="8.81640625" defaultRowHeight="14.5"/>
  <sheetData>
    <row r="1" spans="1:16">
      <c r="A1" t="e">
        <f>IF(#REF!,"AAAAAH384QA=",0)</f>
        <v>#REF!</v>
      </c>
      <c r="B1" t="e">
        <f>AND(#REF!,"AAAAAH384QE=")</f>
        <v>#REF!</v>
      </c>
      <c r="C1" t="e">
        <f>AND(#REF!,"AAAAAH384QI=")</f>
        <v>#REF!</v>
      </c>
      <c r="D1" t="e">
        <f>AND(#REF!,"AAAAAH384QM=")</f>
        <v>#REF!</v>
      </c>
      <c r="E1" t="e">
        <f>AND(#REF!,"AAAAAH384QQ=")</f>
        <v>#REF!</v>
      </c>
      <c r="F1" t="e">
        <f>IF(#REF!,"AAAAAH384QU=",0)</f>
        <v>#REF!</v>
      </c>
      <c r="G1" t="e">
        <f>IF(#REF!,"AAAAAH384QY=",0)</f>
        <v>#REF!</v>
      </c>
      <c r="H1" t="e">
        <f>IF(#REF!,"AAAAAH384Qc=",0)</f>
        <v>#REF!</v>
      </c>
      <c r="I1" t="e">
        <f>IF(#REF!,"AAAAAH384Qg=",0)</f>
        <v>#REF!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0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Amit G krishnan</cp:lastModifiedBy>
  <dcterms:created xsi:type="dcterms:W3CDTF">2012-02-23T18:29:07Z</dcterms:created>
  <dcterms:modified xsi:type="dcterms:W3CDTF">2021-04-23T14:34:11Z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