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codeName="ThisWorkbook"/>
  <xr:revisionPtr revIDLastSave="0" documentId="8_{9F8F901C-FA71-4CB4-BA9F-7D7D706FA17B}" xr6:coauthVersionLast="46" xr6:coauthVersionMax="46" xr10:uidLastSave="{00000000-0000-0000-0000-000000000000}"/>
  <bookViews>
    <workbookView xWindow="1920" yWindow="1596" windowWidth="18132" windowHeight="11364" xr2:uid="{00000000-000D-0000-FFFF-FFFF00000000}"/>
  </bookViews>
  <sheets>
    <sheet name="Materials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<sst xmlns="http://schemas.openxmlformats.org/spreadsheetml/2006/main" count="148" uniqueCount="105">
  <si>
    <t>Company</t>
  </si>
  <si>
    <t>Catalog Number</t>
  </si>
  <si>
    <t>AAAAAH384Q8=</t>
  </si>
  <si>
    <t>Comments/Description</t>
  </si>
  <si>
    <t>Name of Material/ Equipment</t>
  </si>
  <si>
    <t>NA</t>
  </si>
  <si>
    <t xml:space="preserve">1.5 mL polypropylene centrifuge tubes </t>
  </si>
  <si>
    <t>Analytical scale</t>
  </si>
  <si>
    <t>Scale that is accurate to 0.1 mg</t>
  </si>
  <si>
    <t>Screw Thread Glass Vials with ID Patch</t>
  </si>
  <si>
    <t>VWR</t>
  </si>
  <si>
    <t>46610-724</t>
  </si>
  <si>
    <t>53283-800</t>
  </si>
  <si>
    <t>Screw Caps, Blue, Red PTFE/White Silicone</t>
  </si>
  <si>
    <t>89239-020</t>
  </si>
  <si>
    <t>VWR Culture Tubes Disposable Borosilicate Glass</t>
  </si>
  <si>
    <t>Phenolic Screw Thread Closure, Kimble Chase (caps for disposable culture tubes)</t>
  </si>
  <si>
    <t>89001-502</t>
  </si>
  <si>
    <t>Methanol LC-MS Grade 4L</t>
  </si>
  <si>
    <t>EM-MX0486-1</t>
  </si>
  <si>
    <t>Water Hipersolve Chromanorm LC-MS</t>
  </si>
  <si>
    <t>BDH83645.400</t>
  </si>
  <si>
    <t>CHLOROFORM OMNISOLV 4L</t>
  </si>
  <si>
    <t>EM-CX1054-1</t>
  </si>
  <si>
    <t xml:space="preserve">Kimwipes </t>
  </si>
  <si>
    <t>Kimtech</t>
  </si>
  <si>
    <t>1 mL polypropylene pipette tips</t>
  </si>
  <si>
    <t>Phosphate bufffered saline</t>
  </si>
  <si>
    <t>Vortexer</t>
  </si>
  <si>
    <t xml:space="preserve">Branson </t>
  </si>
  <si>
    <t>Model 2800</t>
  </si>
  <si>
    <t>Bottle top dispenser</t>
  </si>
  <si>
    <t xml:space="preserve">Sartorius </t>
  </si>
  <si>
    <t>LH-723071</t>
  </si>
  <si>
    <t>Repeater pipette</t>
  </si>
  <si>
    <t>Eppendorf</t>
  </si>
  <si>
    <t>ClickSeal Biocontainment Lids</t>
  </si>
  <si>
    <t>Thermo Scientific</t>
  </si>
  <si>
    <t xml:space="preserve">Homogenizer 150 </t>
  </si>
  <si>
    <t>Fisher Scientific</t>
  </si>
  <si>
    <t>15-340-167</t>
  </si>
  <si>
    <t>Homogenizer Plastic Disposable Generator Probe</t>
  </si>
  <si>
    <t>15-340-177</t>
  </si>
  <si>
    <t>Conflikt</t>
  </si>
  <si>
    <t>Decon Labs</t>
  </si>
  <si>
    <t>Heated water bath</t>
  </si>
  <si>
    <t>SpeedVac</t>
  </si>
  <si>
    <t>SPD2030P1220</t>
  </si>
  <si>
    <t>13x100 mm screw top tubes</t>
  </si>
  <si>
    <t>13x100 mm screw top tube caps</t>
  </si>
  <si>
    <t xml:space="preserve">Disposable Culture Tubes 13x100mm </t>
  </si>
  <si>
    <t>13x100 glass culture tubes</t>
  </si>
  <si>
    <t>Autoinjector vial caps</t>
  </si>
  <si>
    <t>Autoinjector vials</t>
  </si>
  <si>
    <t>Permanent marker</t>
  </si>
  <si>
    <t>52877-310</t>
  </si>
  <si>
    <t>10 mL Erlenmeyer flask</t>
  </si>
  <si>
    <t>89091-116</t>
  </si>
  <si>
    <t>Avanti Polar Lipids</t>
  </si>
  <si>
    <t>LM2144</t>
  </si>
  <si>
    <t xml:space="preserve">d17:1-Sphingosine;  (2S,3R,4E)-2-aminoheptadec-4-ene-1,3-diol </t>
  </si>
  <si>
    <t>d17:1-Sphingosine-1-phosphate; heptadecasphing-4-enine-1-phosphate</t>
  </si>
  <si>
    <t>LM2000</t>
  </si>
  <si>
    <t>LM2212</t>
  </si>
  <si>
    <t>LM2312</t>
  </si>
  <si>
    <t>LM2511</t>
  </si>
  <si>
    <t xml:space="preserve">C12-lactosylceramide (d18:1/12:0); N-(dodecanoyl)-1-ß-lactosyl-sphing-4-ene </t>
  </si>
  <si>
    <t xml:space="preserve">C12-glucosylceramide (d18:1/12:0); N-(dodecanoyl)-1-β-glucosyl-sphing-4-eine </t>
  </si>
  <si>
    <t>C12-Sphingomyelin  (d18:1/C12:0), N-(dodecanoyl)-sphing-4-enine-1-phosphocholine</t>
  </si>
  <si>
    <t xml:space="preserve">C12-Ceramide (d18:1/C12:0); N-(dodecanoyl)-sphing-4-enine </t>
  </si>
  <si>
    <t>LM2512</t>
  </si>
  <si>
    <t xml:space="preserve">Ammonium formate </t>
  </si>
  <si>
    <t>A11550</t>
  </si>
  <si>
    <t>Sigma Aldrich</t>
  </si>
  <si>
    <t>53822-U</t>
  </si>
  <si>
    <t>Supelco 2.1 (i.d.) x 50 mm Ascentis Express C18 column</t>
  </si>
  <si>
    <t>Nexera LC-30 AD binary pump system</t>
  </si>
  <si>
    <t>Shimadzu</t>
  </si>
  <si>
    <t>SIL-30AC autoinjector</t>
  </si>
  <si>
    <t xml:space="preserve">DGU20A5R degasser </t>
  </si>
  <si>
    <t xml:space="preserve">Triple Quad 5500+ LC-MS/MS System </t>
  </si>
  <si>
    <t>Sciex</t>
  </si>
  <si>
    <t>CTO-20A/20AC Column Oven</t>
  </si>
  <si>
    <t xml:space="preserve">AB Sciex Analyst 1.6.2 </t>
  </si>
  <si>
    <t>Decontaminant</t>
  </si>
  <si>
    <t>Internal standard</t>
  </si>
  <si>
    <t>Used for tube and tissue weighing</t>
  </si>
  <si>
    <t>Software to analyze and integrate MS data</t>
  </si>
  <si>
    <t>Used to retrieve specimens</t>
  </si>
  <si>
    <t>For LC mobile phases</t>
  </si>
  <si>
    <t>Used for dispensing solvents</t>
  </si>
  <si>
    <t xml:space="preserve">To prevent biohazard aeresols during centrifugation </t>
  </si>
  <si>
    <t>For LC</t>
  </si>
  <si>
    <t>For overnight lipid extraction</t>
  </si>
  <si>
    <t>triturate tissues</t>
  </si>
  <si>
    <t>for homogenization</t>
  </si>
  <si>
    <t>Laboratory grade tissue used to make wicks</t>
  </si>
  <si>
    <t>To retrieve specimens from tubes after washing</t>
  </si>
  <si>
    <t>To dispense LC-MS internal standards</t>
  </si>
  <si>
    <t>for homogenization and resuspension of extracted and dried lipids</t>
  </si>
  <si>
    <t xml:space="preserve">For drying solvents </t>
  </si>
  <si>
    <t>For LC-MS</t>
  </si>
  <si>
    <t>For LC-ESI-MS/MS</t>
  </si>
  <si>
    <t>For sOCTrP and resuspending dried lipids</t>
  </si>
  <si>
    <t>Ultrasonic water bath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</si>
</sst>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40"/>
  <sheetViews>
    <sheetView tabSelected="1" topLeftCell="A17" workbookViewId="0">
      <selection activeCell="A32" sqref="A32"/>
    </sheetView>
  </sheetViews>
  <sheetFormatPr defaultColWidth="8.88671875" defaultRowHeight="14.4" x14ac:dyDescent="0.3"/>
  <cols>
    <col min="1" max="1" width="76.6640625" style="1" customWidth="1"/>
    <col min="2" max="2" width="20.109375" style="1" customWidth="1"/>
    <col min="3" max="3" width="17" style="1" bestFit="1" customWidth="1"/>
    <col min="4" max="4" width="47" style="1" customWidth="1"/>
    <col min="5" max="5" width="8.88671875" style="1"/>
  </cols>
  <sheetData>
    <row r="1" spans="1:4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x14ac:dyDescent="0.3">
      <c r="A2" s="1" t="s">
        <v>26</v>
      </c>
      <c r="B2" s="1" t="s">
        <v>5</v>
      </c>
      <c r="C2" s="1" t="s">
        <v>5</v>
      </c>
      <c r="D2" s="1" t="s">
        <v>88</v>
      </c>
    </row>
    <row r="3" spans="1:4" x14ac:dyDescent="0.3">
      <c r="A3" s="1" t="s">
        <v>6</v>
      </c>
      <c r="B3" s="1" t="s">
        <v>5</v>
      </c>
      <c r="C3" s="1" t="s">
        <v>5</v>
      </c>
    </row>
    <row r="4" spans="1:4" x14ac:dyDescent="0.3">
      <c r="A4" s="1" t="s">
        <v>56</v>
      </c>
      <c r="B4" s="1" t="s">
        <v>10</v>
      </c>
      <c r="C4" s="1" t="s">
        <v>57</v>
      </c>
      <c r="D4" s="1" t="s">
        <v>86</v>
      </c>
    </row>
    <row r="5" spans="1:4" x14ac:dyDescent="0.3">
      <c r="A5" s="1" t="s">
        <v>83</v>
      </c>
      <c r="B5" s="1" t="s">
        <v>81</v>
      </c>
      <c r="C5" s="1" t="s">
        <v>5</v>
      </c>
      <c r="D5" s="1" t="s">
        <v>87</v>
      </c>
    </row>
    <row r="6" spans="1:4" x14ac:dyDescent="0.3">
      <c r="A6" s="1" t="s">
        <v>71</v>
      </c>
      <c r="B6" s="1" t="s">
        <v>39</v>
      </c>
      <c r="C6" s="1" t="s">
        <v>72</v>
      </c>
      <c r="D6" s="1" t="s">
        <v>89</v>
      </c>
    </row>
    <row r="7" spans="1:4" x14ac:dyDescent="0.3">
      <c r="A7" s="1" t="s">
        <v>7</v>
      </c>
      <c r="B7" s="1" t="s">
        <v>5</v>
      </c>
      <c r="C7" s="1" t="s">
        <v>5</v>
      </c>
      <c r="D7" s="1" t="s">
        <v>8</v>
      </c>
    </row>
    <row r="8" spans="1:4" x14ac:dyDescent="0.3">
      <c r="A8" s="1" t="s">
        <v>31</v>
      </c>
      <c r="B8" s="1" t="s">
        <v>32</v>
      </c>
      <c r="C8" s="1" t="s">
        <v>33</v>
      </c>
      <c r="D8" s="1" t="s">
        <v>90</v>
      </c>
    </row>
    <row r="9" spans="1:4" x14ac:dyDescent="0.3">
      <c r="A9" s="1" t="s">
        <v>69</v>
      </c>
      <c r="B9" s="1" t="s">
        <v>58</v>
      </c>
      <c r="C9" s="1" t="s">
        <v>63</v>
      </c>
      <c r="D9" s="1" t="s">
        <v>85</v>
      </c>
    </row>
    <row r="10" spans="1:4" x14ac:dyDescent="0.3">
      <c r="A10" s="1" t="s">
        <v>67</v>
      </c>
      <c r="B10" s="1" t="s">
        <v>58</v>
      </c>
      <c r="C10" s="1" t="s">
        <v>65</v>
      </c>
      <c r="D10" s="1" t="s">
        <v>85</v>
      </c>
    </row>
    <row r="11" spans="1:4" x14ac:dyDescent="0.3">
      <c r="A11" s="1" t="s">
        <v>66</v>
      </c>
      <c r="B11" s="1" t="s">
        <v>58</v>
      </c>
      <c r="C11" s="1" t="s">
        <v>70</v>
      </c>
      <c r="D11" s="1" t="s">
        <v>85</v>
      </c>
    </row>
    <row r="12" spans="1:4" x14ac:dyDescent="0.3">
      <c r="A12" s="1" t="s">
        <v>68</v>
      </c>
      <c r="B12" s="1" t="s">
        <v>58</v>
      </c>
      <c r="C12" s="1" t="s">
        <v>64</v>
      </c>
      <c r="D12" s="1" t="s">
        <v>85</v>
      </c>
    </row>
    <row r="13" spans="1:4" x14ac:dyDescent="0.3">
      <c r="A13" s="1" t="s">
        <v>22</v>
      </c>
      <c r="B13" s="1" t="s">
        <v>10</v>
      </c>
      <c r="C13" s="1" t="s">
        <v>23</v>
      </c>
    </row>
    <row r="14" spans="1:4" x14ac:dyDescent="0.3">
      <c r="A14" s="1" t="s">
        <v>36</v>
      </c>
      <c r="B14" s="1" t="s">
        <v>37</v>
      </c>
      <c r="C14" s="1">
        <v>75007309</v>
      </c>
      <c r="D14" s="1" t="s">
        <v>91</v>
      </c>
    </row>
    <row r="15" spans="1:4" x14ac:dyDescent="0.3">
      <c r="A15" s="1" t="s">
        <v>43</v>
      </c>
      <c r="B15" s="1" t="s">
        <v>44</v>
      </c>
      <c r="C15" s="1">
        <v>4101</v>
      </c>
      <c r="D15" s="1" t="s">
        <v>84</v>
      </c>
    </row>
    <row r="16" spans="1:4" x14ac:dyDescent="0.3">
      <c r="A16" s="1" t="s">
        <v>82</v>
      </c>
      <c r="B16" s="1" t="s">
        <v>77</v>
      </c>
      <c r="C16" s="1" t="s">
        <v>5</v>
      </c>
      <c r="D16" s="1" t="s">
        <v>92</v>
      </c>
    </row>
    <row r="17" spans="1:4" x14ac:dyDescent="0.3">
      <c r="A17" s="1" t="s">
        <v>60</v>
      </c>
      <c r="B17" s="1" t="s">
        <v>58</v>
      </c>
      <c r="C17" s="1" t="s">
        <v>62</v>
      </c>
      <c r="D17" s="1" t="s">
        <v>85</v>
      </c>
    </row>
    <row r="18" spans="1:4" x14ac:dyDescent="0.3">
      <c r="A18" s="1" t="s">
        <v>61</v>
      </c>
      <c r="B18" s="1" t="s">
        <v>58</v>
      </c>
      <c r="C18" s="1" t="s">
        <v>59</v>
      </c>
      <c r="D18" s="1" t="s">
        <v>85</v>
      </c>
    </row>
    <row r="19" spans="1:4" x14ac:dyDescent="0.3">
      <c r="A19" s="1" t="s">
        <v>79</v>
      </c>
      <c r="B19" s="1" t="s">
        <v>77</v>
      </c>
      <c r="C19" s="1" t="s">
        <v>5</v>
      </c>
    </row>
    <row r="20" spans="1:4" x14ac:dyDescent="0.3">
      <c r="A20" s="1" t="s">
        <v>50</v>
      </c>
      <c r="B20" s="1" t="s">
        <v>10</v>
      </c>
      <c r="C20" s="1" t="s">
        <v>12</v>
      </c>
      <c r="D20" s="1" t="s">
        <v>48</v>
      </c>
    </row>
    <row r="21" spans="1:4" x14ac:dyDescent="0.3">
      <c r="A21" s="1" t="s">
        <v>45</v>
      </c>
      <c r="B21" s="1" t="s">
        <v>5</v>
      </c>
      <c r="C21" s="1" t="s">
        <v>5</v>
      </c>
      <c r="D21" s="1" t="s">
        <v>93</v>
      </c>
    </row>
    <row r="22" spans="1:4" x14ac:dyDescent="0.3">
      <c r="A22" s="1" t="s">
        <v>38</v>
      </c>
      <c r="B22" s="1" t="s">
        <v>39</v>
      </c>
      <c r="C22" s="1" t="s">
        <v>40</v>
      </c>
      <c r="D22" s="1" t="s">
        <v>94</v>
      </c>
    </row>
    <row r="23" spans="1:4" x14ac:dyDescent="0.3">
      <c r="A23" s="1" t="s">
        <v>41</v>
      </c>
      <c r="B23" s="1" t="s">
        <v>39</v>
      </c>
      <c r="C23" s="1" t="s">
        <v>42</v>
      </c>
      <c r="D23" s="1" t="s">
        <v>95</v>
      </c>
    </row>
    <row r="24" spans="1:4" x14ac:dyDescent="0.3">
      <c r="A24" s="1" t="s">
        <v>24</v>
      </c>
      <c r="B24" s="1" t="s">
        <v>25</v>
      </c>
      <c r="C24" s="1">
        <v>34120</v>
      </c>
      <c r="D24" s="1" t="s">
        <v>96</v>
      </c>
    </row>
    <row r="25" spans="1:4" x14ac:dyDescent="0.3">
      <c r="A25" s="1" t="s">
        <v>18</v>
      </c>
      <c r="B25" s="1" t="s">
        <v>10</v>
      </c>
      <c r="C25" s="1" t="s">
        <v>19</v>
      </c>
    </row>
    <row r="26" spans="1:4" x14ac:dyDescent="0.3">
      <c r="A26" s="1" t="s">
        <v>76</v>
      </c>
      <c r="B26" s="1" t="s">
        <v>77</v>
      </c>
      <c r="C26" s="1" t="s">
        <v>5</v>
      </c>
      <c r="D26" s="1" t="s">
        <v>101</v>
      </c>
    </row>
    <row r="27" spans="1:4" x14ac:dyDescent="0.3">
      <c r="A27" s="1" t="s">
        <v>54</v>
      </c>
      <c r="B27" s="1" t="s">
        <v>10</v>
      </c>
      <c r="C27" s="1" t="s">
        <v>55</v>
      </c>
    </row>
    <row r="28" spans="1:4" x14ac:dyDescent="0.3">
      <c r="A28" s="1" t="s">
        <v>16</v>
      </c>
      <c r="B28" s="1" t="s">
        <v>10</v>
      </c>
      <c r="C28" s="1" t="s">
        <v>17</v>
      </c>
      <c r="D28" s="1" t="s">
        <v>49</v>
      </c>
    </row>
    <row r="29" spans="1:4" x14ac:dyDescent="0.3">
      <c r="A29" s="1" t="s">
        <v>27</v>
      </c>
      <c r="B29" s="1" t="s">
        <v>37</v>
      </c>
      <c r="C29" s="1">
        <v>10010023</v>
      </c>
      <c r="D29" s="1" t="s">
        <v>97</v>
      </c>
    </row>
    <row r="30" spans="1:4" x14ac:dyDescent="0.3">
      <c r="A30" s="1" t="s">
        <v>34</v>
      </c>
      <c r="B30" s="1" t="s">
        <v>35</v>
      </c>
      <c r="C30" s="1">
        <v>4987000118</v>
      </c>
      <c r="D30" s="1" t="s">
        <v>98</v>
      </c>
    </row>
    <row r="31" spans="1:4" x14ac:dyDescent="0.3">
      <c r="A31" s="1" t="s">
        <v>13</v>
      </c>
      <c r="B31" s="1" t="s">
        <v>10</v>
      </c>
      <c r="C31" s="1" t="s">
        <v>14</v>
      </c>
      <c r="D31" s="1" t="s">
        <v>52</v>
      </c>
    </row>
    <row r="32" spans="1:4" x14ac:dyDescent="0.3">
      <c r="A32" s="1" t="s">
        <v>9</v>
      </c>
      <c r="B32" s="1" t="s">
        <v>10</v>
      </c>
      <c r="C32" s="1" t="s">
        <v>11</v>
      </c>
      <c r="D32" s="1" t="s">
        <v>53</v>
      </c>
    </row>
    <row r="33" spans="1:4" x14ac:dyDescent="0.3">
      <c r="A33" s="1" t="s">
        <v>78</v>
      </c>
      <c r="B33" s="1" t="s">
        <v>77</v>
      </c>
      <c r="C33" s="1" t="s">
        <v>5</v>
      </c>
    </row>
    <row r="34" spans="1:4" x14ac:dyDescent="0.3">
      <c r="A34" s="1" t="s">
        <v>46</v>
      </c>
      <c r="B34" s="1" t="s">
        <v>37</v>
      </c>
      <c r="C34" s="1" t="s">
        <v>47</v>
      </c>
      <c r="D34" s="1" t="s">
        <v>100</v>
      </c>
    </row>
    <row r="35" spans="1:4" x14ac:dyDescent="0.3">
      <c r="A35" s="1" t="s">
        <v>75</v>
      </c>
      <c r="B35" s="1" t="s">
        <v>73</v>
      </c>
      <c r="C35" s="1" t="s">
        <v>74</v>
      </c>
      <c r="D35" s="1" t="s">
        <v>101</v>
      </c>
    </row>
    <row r="36" spans="1:4" x14ac:dyDescent="0.3">
      <c r="A36" s="1" t="s">
        <v>80</v>
      </c>
      <c r="B36" s="1" t="s">
        <v>81</v>
      </c>
      <c r="C36" s="1" t="s">
        <v>5</v>
      </c>
      <c r="D36" s="1" t="s">
        <v>102</v>
      </c>
    </row>
    <row r="37" spans="1:4" x14ac:dyDescent="0.3">
      <c r="A37" s="1" t="s">
        <v>104</v>
      </c>
      <c r="B37" s="1" t="s">
        <v>29</v>
      </c>
      <c r="C37" s="1" t="s">
        <v>30</v>
      </c>
      <c r="D37" s="1" t="s">
        <v>99</v>
      </c>
    </row>
    <row r="38" spans="1:4" x14ac:dyDescent="0.3">
      <c r="A38" s="1" t="s">
        <v>28</v>
      </c>
      <c r="B38" s="1" t="s">
        <v>5</v>
      </c>
      <c r="C38" s="1" t="s">
        <v>5</v>
      </c>
      <c r="D38" s="1" t="s">
        <v>103</v>
      </c>
    </row>
    <row r="39" spans="1:4" x14ac:dyDescent="0.3">
      <c r="A39" s="1" t="s">
        <v>15</v>
      </c>
      <c r="B39" s="1" t="s">
        <v>10</v>
      </c>
      <c r="C39" s="1">
        <v>47729572</v>
      </c>
      <c r="D39" s="1" t="s">
        <v>51</v>
      </c>
    </row>
    <row r="40" spans="1:4" x14ac:dyDescent="0.3">
      <c r="A40" s="1" t="s">
        <v>20</v>
      </c>
      <c r="B40" s="1" t="s">
        <v>10</v>
      </c>
      <c r="C40" s="1" t="s">
        <v>21</v>
      </c>
    </row>
  </sheetData>
  <sortState xmlns:xlrd2="http://schemas.microsoft.com/office/spreadsheetml/2017/richdata2" ref="A2:D40">
    <sortCondition ref="A2:A40"/>
  </sortState>
  <pageMargins left="0.75" right="0.75" top="1" bottom="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IF(Materials!1:1,"AAAAAH384QA=",0)</f>
        <v>#VALUE!</v>
      </c>
      <c r="B1" t="e">
        <f>AND(Materials!A1,"AAAAAH384QE=")</f>
        <v>#VALUE!</v>
      </c>
      <c r="C1" t="e">
        <f>AND(Materials!B1,"AAAAAH384QI=")</f>
        <v>#VALUE!</v>
      </c>
      <c r="D1" t="e">
        <f>AND(Materials!C1,"AAAAAH384QM=")</f>
        <v>#VALUE!</v>
      </c>
      <c r="E1" t="e">
        <f>AND(Materials!D1,"AAAAAH384QQ=")</f>
        <v>#VALUE!</v>
      </c>
      <c r="F1" t="e">
        <f>IF(Materials!A:A,"AAAAAH384QU=",0)</f>
        <v>#VALUE!</v>
      </c>
      <c r="G1" t="e">
        <f>IF(Materials!B:B,"AAAAAH384QY=",0)</f>
        <v>#VALUE!</v>
      </c>
      <c r="H1" t="e">
        <f>IF(Materials!C:C,"AAAAAH384Qc=",0)</f>
        <v>#VALUE!</v>
      </c>
      <c r="I1" t="e">
        <f>IF(Materials!D:D,"AAAAAH384Qg=",0)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2021-04-09T14:13:12Z</dcterms:modified>
</cp:coreProperties>
</file>