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onmarrs/Google Drive/UC Davis/Hihath Research Group/Publications/Gold Nanoparticle Synthesis - JoVE/Paper Drafts/"/>
    </mc:Choice>
  </mc:AlternateContent>
  <xr:revisionPtr revIDLastSave="0" documentId="13_ncr:1_{068B7EE6-73D7-3E42-B380-7D2425F9D2CA}" xr6:coauthVersionLast="46" xr6:coauthVersionMax="46" xr10:uidLastSave="{00000000-0000-0000-0000-000000000000}"/>
  <bookViews>
    <workbookView xWindow="11740" yWindow="1380" windowWidth="21560" windowHeight="166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<sst xmlns="http://schemas.openxmlformats.org/spreadsheetml/2006/main" count="22" uniqueCount="22">
  <si>
    <t>AAAAAH384Q8=</t>
  </si>
  <si>
    <t>Comments/Description</t>
  </si>
  <si>
    <r>
      <t>150 mg of tetrachloroauric acid (HAuCl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) (0.15 mmol)</t>
    </r>
  </si>
  <si>
    <t>3.0 g (3.7 mmol, 3.6 mL) of oleylamine</t>
  </si>
  <si>
    <t>3.0 mL of toluene</t>
  </si>
  <si>
    <t>Injection</t>
  </si>
  <si>
    <t>Item Number</t>
  </si>
  <si>
    <t>5.1 g (6.4 mmol, 8.7 mL) of oleylamine</t>
  </si>
  <si>
    <t>147 mL of toluene</t>
  </si>
  <si>
    <t>Boiling</t>
  </si>
  <si>
    <t>10 mL of toluene (x3 washes) (x12 tubes) = 360 mL of toluene</t>
  </si>
  <si>
    <t>40 mL of methanol (x3 washes) (x12 tubes) = 1.44 L of methanol</t>
  </si>
  <si>
    <t>Washing/Purification</t>
  </si>
  <si>
    <t>Solution Type</t>
  </si>
  <si>
    <t>Amount and Type of Chemical</t>
  </si>
  <si>
    <t>150 mL of gold etchant TFA [or aqua regia]</t>
  </si>
  <si>
    <t>150 mL of deionized (DI) water</t>
  </si>
  <si>
    <t>Gold Etchant</t>
  </si>
  <si>
    <t>for cleaning chemical reaction glassware/supplies</t>
  </si>
  <si>
    <t>for washing/purifying gold nanoparticles</t>
  </si>
  <si>
    <t>for boiling in reaction vessel</t>
  </si>
  <si>
    <t>for injecting into reaction vessel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</si>
</sst>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6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0"/>
  <sheetViews>
    <sheetView tabSelected="1" zoomScale="92" workbookViewId="0">
      <selection activeCell="A15" sqref="A15"/>
    </sheetView>
  </sheetViews>
  <sheetFormatPr baseColWidth="10" defaultColWidth="8.83203125" defaultRowHeight="16" x14ac:dyDescent="0.2"/>
  <cols>
    <col min="1" max="1" width="21" style="2" customWidth="1"/>
    <col min="2" max="2" width="14.5" style="11" customWidth="1"/>
    <col min="3" max="3" width="58.5" style="2" customWidth="1"/>
    <col min="4" max="4" width="44.33203125" style="3" customWidth="1"/>
  </cols>
  <sheetData>
    <row r="1" spans="1:4" s="1" customFormat="1" ht="17" x14ac:dyDescent="0.2">
      <c r="A1" s="7" t="s">
        <v>13</v>
      </c>
      <c r="B1" s="7" t="s">
        <v>6</v>
      </c>
      <c r="C1" s="7" t="s">
        <v>14</v>
      </c>
      <c r="D1" s="8" t="s">
        <v>1</v>
      </c>
    </row>
    <row r="2" spans="1:4" ht="19" x14ac:dyDescent="0.2">
      <c r="A2" s="13" t="s">
        <v>5</v>
      </c>
      <c r="B2" s="11">
        <v>1</v>
      </c>
      <c r="C2" s="5" t="s">
        <v>2</v>
      </c>
      <c r="D2" s="18" t="s">
        <v>21</v>
      </c>
    </row>
    <row r="3" spans="1:4" x14ac:dyDescent="0.2">
      <c r="A3" s="14"/>
      <c r="B3" s="11">
        <v>2</v>
      </c>
      <c r="C3" s="4" t="s">
        <v>3</v>
      </c>
      <c r="D3" s="19"/>
    </row>
    <row r="4" spans="1:4" x14ac:dyDescent="0.2">
      <c r="A4" s="15"/>
      <c r="B4" s="12">
        <v>3</v>
      </c>
      <c r="C4" s="9" t="s">
        <v>4</v>
      </c>
      <c r="D4" s="20"/>
    </row>
    <row r="5" spans="1:4" ht="17" x14ac:dyDescent="0.2">
      <c r="A5" s="13" t="s">
        <v>9</v>
      </c>
      <c r="B5" s="11">
        <v>1</v>
      </c>
      <c r="C5" s="5" t="s">
        <v>7</v>
      </c>
      <c r="D5" s="13" t="s">
        <v>20</v>
      </c>
    </row>
    <row r="6" spans="1:4" x14ac:dyDescent="0.2">
      <c r="A6" s="15"/>
      <c r="B6" s="12">
        <v>2</v>
      </c>
      <c r="C6" s="9" t="s">
        <v>8</v>
      </c>
      <c r="D6" s="15"/>
    </row>
    <row r="7" spans="1:4" x14ac:dyDescent="0.2">
      <c r="A7" s="13" t="s">
        <v>12</v>
      </c>
      <c r="B7" s="11">
        <v>1</v>
      </c>
      <c r="C7" s="4" t="s">
        <v>10</v>
      </c>
      <c r="D7" s="18" t="s">
        <v>19</v>
      </c>
    </row>
    <row r="8" spans="1:4" x14ac:dyDescent="0.2">
      <c r="A8" s="15"/>
      <c r="B8" s="12">
        <v>2</v>
      </c>
      <c r="C8" s="9" t="s">
        <v>11</v>
      </c>
      <c r="D8" s="20"/>
    </row>
    <row r="9" spans="1:4" ht="17" x14ac:dyDescent="0.2">
      <c r="A9" s="16" t="s">
        <v>17</v>
      </c>
      <c r="B9" s="11">
        <v>1</v>
      </c>
      <c r="C9" s="6" t="s">
        <v>15</v>
      </c>
      <c r="D9" s="13" t="s">
        <v>18</v>
      </c>
    </row>
    <row r="10" spans="1:4" ht="17" x14ac:dyDescent="0.2">
      <c r="A10" s="17"/>
      <c r="B10" s="12">
        <v>2</v>
      </c>
      <c r="C10" s="10" t="s">
        <v>16</v>
      </c>
      <c r="D10" s="15"/>
    </row>
  </sheetData>
  <mergeCells count="8">
    <mergeCell ref="A2:A4"/>
    <mergeCell ref="A5:A6"/>
    <mergeCell ref="A7:A8"/>
    <mergeCell ref="A9:A10"/>
    <mergeCell ref="D2:D4"/>
    <mergeCell ref="D5:D6"/>
    <mergeCell ref="D7:D8"/>
    <mergeCell ref="D9:D10"/>
  </mergeCells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AND(Sheet1!C1,"AAAAAH384QE=")</f>
        <v>#VALUE!</v>
      </c>
      <c r="C1" t="e">
        <f>AND(Sheet1!#REF!,"AAAAAH384QI=")</f>
        <v>#REF!</v>
      </c>
      <c r="D1" t="e">
        <f>AND(Sheet1!#REF!,"AAAAAH384QM=")</f>
        <v>#REF!</v>
      </c>
      <c r="E1" t="e">
        <f>AND(Sheet1!D1,"AAAAAH384QQ=")</f>
        <v>#VALUE!</v>
      </c>
      <c r="F1" t="e">
        <f>IF(Sheet1!C:C,"AAAAAH384QU=",0)</f>
        <v>#VALUE!</v>
      </c>
      <c r="G1" t="e">
        <f>IF(_xlfn.SINGLE(Sheet1!#REF!),"AAAAAH384QY=",0)</f>
        <v>#REF!</v>
      </c>
      <c r="H1" t="e">
        <f>IF(_xlfn.SINGLE(Sheet1!#REF!),"AAAAAH384Qc=",0)</f>
        <v>#REF!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Jon Marrs</cp:lastModifiedBy>
  <dcterms:created xsi:type="dcterms:W3CDTF">2012-02-23T18:29:07Z</dcterms:created>
  <dcterms:modified xsi:type="dcterms:W3CDTF">2021-03-24T04:34:36Z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