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yerv\Downloads\"/>
    </mc:Choice>
  </mc:AlternateContent>
  <xr:revisionPtr revIDLastSave="0" documentId="13_ncr:1_{FE74FF22-25A5-42E4-874E-DC789BBC2B3F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Table of materials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<sst xmlns="http://schemas.openxmlformats.org/spreadsheetml/2006/main" count="175" uniqueCount="136">
  <si>
    <t>Company</t>
  </si>
  <si>
    <t>Catalog Number</t>
  </si>
  <si>
    <t>AAAAAH384Q8=</t>
  </si>
  <si>
    <t>Comments/Description</t>
  </si>
  <si>
    <t>Name of Material/ Equipment</t>
  </si>
  <si>
    <t>Prolong Diamond Antifade Mountant</t>
  </si>
  <si>
    <t>Vectra Polaris Slide Scanner</t>
  </si>
  <si>
    <t>Perkin Elmer</t>
  </si>
  <si>
    <t>Fisher Scientific</t>
  </si>
  <si>
    <t>ARD1001EA</t>
  </si>
  <si>
    <t>Antibody diluent/blocking buffer</t>
  </si>
  <si>
    <t>ARH1001EA</t>
  </si>
  <si>
    <t>FP1498</t>
  </si>
  <si>
    <t>Fluorophore diluent</t>
  </si>
  <si>
    <t>DAPI Dilactate</t>
  </si>
  <si>
    <t>Life Technologies</t>
  </si>
  <si>
    <t>D3571</t>
  </si>
  <si>
    <t>PBS</t>
  </si>
  <si>
    <t>Xylene</t>
  </si>
  <si>
    <t>FP1488001KT</t>
  </si>
  <si>
    <t>FP1495001KT</t>
  </si>
  <si>
    <t>FP1497001KT</t>
  </si>
  <si>
    <t>Invitrogen</t>
  </si>
  <si>
    <t>P36961</t>
  </si>
  <si>
    <t>Leica ASP3000 Tissue Processor</t>
  </si>
  <si>
    <t>Leica Arcadia H and C</t>
  </si>
  <si>
    <t>Embedding wax bath</t>
  </si>
  <si>
    <t>Leica RM2125RT</t>
  </si>
  <si>
    <t>Rotary microtome</t>
  </si>
  <si>
    <t>Leica ST4040 Linear Stainer</t>
  </si>
  <si>
    <t>H&amp;E stainer</t>
  </si>
  <si>
    <t>10% Formalin</t>
  </si>
  <si>
    <t>Merck Milipore</t>
  </si>
  <si>
    <t>PICMORG50</t>
  </si>
  <si>
    <t>Genta Medical</t>
  </si>
  <si>
    <t>XYL050</t>
  </si>
  <si>
    <t>Industrial methylated spirit (IMS)</t>
  </si>
  <si>
    <t>99% Industrial Denatured Alcohol (IDA)</t>
  </si>
  <si>
    <t>Leica Biosystems</t>
  </si>
  <si>
    <t>RE7150-K</t>
  </si>
  <si>
    <t>Novolink Polymer Detection System</t>
  </si>
  <si>
    <t>DAB staining kit</t>
  </si>
  <si>
    <t>FP1500001KT </t>
  </si>
  <si>
    <t>FP1487001KT </t>
  </si>
  <si>
    <t>FP1496001KT</t>
  </si>
  <si>
    <t>FP1501001KT</t>
  </si>
  <si>
    <t>Slide clips</t>
  </si>
  <si>
    <t>HRP polymer</t>
  </si>
  <si>
    <t>1x Plus Amplification Diluent</t>
  </si>
  <si>
    <t>VectaShield</t>
  </si>
  <si>
    <t>Vecta Laboratories</t>
  </si>
  <si>
    <t>H-1000-10</t>
  </si>
  <si>
    <t>Mounting medium</t>
  </si>
  <si>
    <t>Merck</t>
  </si>
  <si>
    <t>Phosphate Buffered Saline Tablets</t>
  </si>
  <si>
    <t>BR0014G</t>
  </si>
  <si>
    <t>Foetal Bovine Serum</t>
  </si>
  <si>
    <t>Gibco</t>
  </si>
  <si>
    <t>10500-064 </t>
  </si>
  <si>
    <t>Penicillin/streptomycin solution</t>
  </si>
  <si>
    <t>11548876  </t>
  </si>
  <si>
    <t xml:space="preserve">37% Formaldehyde </t>
  </si>
  <si>
    <t>Sodium Chloride</t>
  </si>
  <si>
    <t xml:space="preserve">S/3160/63 </t>
  </si>
  <si>
    <t>Automated Vacuum Tissue Processor</t>
  </si>
  <si>
    <t>Mayer's Haematoxylin</t>
  </si>
  <si>
    <t>Sigma</t>
  </si>
  <si>
    <t>GHS132-1L</t>
  </si>
  <si>
    <t>Staining reagent</t>
  </si>
  <si>
    <t>Eosin</t>
  </si>
  <si>
    <t>CellPath</t>
  </si>
  <si>
    <t>RBC-0100-00A</t>
  </si>
  <si>
    <t>Acetic acid</t>
  </si>
  <si>
    <t>DPX mountant</t>
  </si>
  <si>
    <t>VWR</t>
  </si>
  <si>
    <t>360294H</t>
  </si>
  <si>
    <t>Gibco (Life Technologies)</t>
  </si>
  <si>
    <t>10569-010</t>
  </si>
  <si>
    <t>Tissue culture medium (500 mL)</t>
  </si>
  <si>
    <t>6 multiwell plate</t>
  </si>
  <si>
    <t>Organotypic culture insert disc</t>
  </si>
  <si>
    <t>Fisher (Acros)</t>
  </si>
  <si>
    <t>For use in tissue culture medium</t>
  </si>
  <si>
    <t>De-waxing agent</t>
  </si>
  <si>
    <t>Slide scanner</t>
  </si>
  <si>
    <t>Barnstead</t>
  </si>
  <si>
    <t>Fluorophore with Dimethyl Sulfoxide (DMSO) diluent</t>
  </si>
  <si>
    <t>Fluorophore with Dimethyl Sulfoxide (DMSO) diluent and TSA-DIG reagent</t>
  </si>
  <si>
    <t>Holder for slides and slide clips</t>
  </si>
  <si>
    <t>ThermoFisher Scientific</t>
  </si>
  <si>
    <t>Corning Incorporated</t>
  </si>
  <si>
    <t>Slide Carrier</t>
  </si>
  <si>
    <t>To load slides into Slide Carrier Hotel for scanning with Vectra Polaris</t>
  </si>
  <si>
    <t>Citric Acid Monohydrate</t>
  </si>
  <si>
    <t>Sigma-Aldrich</t>
  </si>
  <si>
    <t>C7129</t>
  </si>
  <si>
    <t>Reagent for citrate buffer</t>
  </si>
  <si>
    <t>Sodium Hydroxide pellets</t>
  </si>
  <si>
    <t>S/4920/53</t>
  </si>
  <si>
    <t>Reagent for TE buffer</t>
  </si>
  <si>
    <t>Ethylenediaminetetraacetic acid (EDTA)</t>
  </si>
  <si>
    <t>Dental wax surface</t>
  </si>
  <si>
    <t>KEMDENT</t>
  </si>
  <si>
    <t>1-601</t>
  </si>
  <si>
    <t>100 mm diameter dish for tissue culture</t>
  </si>
  <si>
    <t>Barnstead NANOpure Diamond</t>
  </si>
  <si>
    <t>Costar Multiple Well Cell Culture Plates</t>
  </si>
  <si>
    <t>Millicell Cell Culture Inserts, 30 mm, hydrophilic PTFE, 0.4 µm</t>
  </si>
  <si>
    <t>OPAL 480</t>
  </si>
  <si>
    <t>OPAL 520</t>
  </si>
  <si>
    <t>OPAL 570</t>
  </si>
  <si>
    <t>OPAL 620</t>
  </si>
  <si>
    <t>OPAL 650</t>
  </si>
  <si>
    <t>OPAL 690</t>
  </si>
  <si>
    <t>OPAL 780 / OPAL TSA-DIG Reagent</t>
  </si>
  <si>
    <t>Thermo Scientific Shandon Sequenza Slide Rack for Immunostaining Center</t>
  </si>
  <si>
    <t>Thermo Scientific Shandon Plastic Coverplates</t>
  </si>
  <si>
    <t>Akoya Biosciences</t>
  </si>
  <si>
    <t>Thermo Scientific Oxoid</t>
  </si>
  <si>
    <t>Viewer software for scanned images</t>
  </si>
  <si>
    <t>PhenoChart</t>
  </si>
  <si>
    <t>InForm</t>
  </si>
  <si>
    <t>InForm Advanced Image Analysis Software</t>
  </si>
  <si>
    <t>PhenoChart Whole Slide Contextual Viewer</t>
  </si>
  <si>
    <t>Vectra Polaris</t>
  </si>
  <si>
    <t>iGenix, microwave oven IG2095</t>
  </si>
  <si>
    <t>iGenix</t>
  </si>
  <si>
    <t>IG2095</t>
  </si>
  <si>
    <t>Microwave used for antigen retreival</t>
  </si>
  <si>
    <t>Antibody Diluent / Block, 1x</t>
  </si>
  <si>
    <t>100 x 17 mm Dish, Nunclon Delta</t>
  </si>
  <si>
    <t>DMEM (1x) Dubelcco's Modified Eagle Medium + 4.5 g/L D-Glucose + 110 mg/mL Sodium Pyruvate </t>
  </si>
  <si>
    <t>Opal Polymer HRP Ms Plus Rb, 1x</t>
  </si>
  <si>
    <t>Tenatex Toughened Wax - Pink (500 g)</t>
  </si>
  <si>
    <t>Tris(hydroxymethyl)aminomethane (Tris)</t>
  </si>
  <si>
    <r>
      <t>Ultra Pure (UP) 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O machine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</si>
</sst>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333333"/>
      <name val="Calibri"/>
      <family val="2"/>
      <scheme val="minor"/>
    </font>
    <font>
      <b/>
      <sz val="12"/>
      <color rgb="FF403C36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9" fontId="3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/>
    <xf numFmtId="0" fontId="6" fillId="2" borderId="1" xfId="0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0" fontId="2" fillId="0" borderId="1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0" fillId="0" borderId="0" xfId="0" applyBorder="1"/>
    <xf numFmtId="0" fontId="8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/>
    </xf>
    <xf numFmtId="0" fontId="1" fillId="0" borderId="1" xfId="1" applyBorder="1" applyAlignment="1">
      <alignment horizontal="left"/>
    </xf>
    <xf numFmtId="0" fontId="1" fillId="0" borderId="1" xfId="1" applyBorder="1" applyAlignment="1">
      <alignment horizontal="left" vertical="center" wrapText="1"/>
    </xf>
    <xf numFmtId="0" fontId="1" fillId="0" borderId="4" xfId="1" applyBorder="1" applyAlignment="1">
      <alignment horizontal="left" wrapText="1"/>
    </xf>
    <xf numFmtId="0" fontId="5" fillId="0" borderId="1" xfId="0" applyNumberFormat="1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koyabio.com/wp-content/uploads/2020/04/PolarisUserManual_1_0_10_rev0.pdf" TargetMode="External"/><Relationship Id="rId2" Type="http://schemas.openxmlformats.org/officeDocument/2006/relationships/hyperlink" Target="https://akoyabio.helpdocs.com/phenoptics-software-updates/inform-2-4-10" TargetMode="External"/><Relationship Id="rId1" Type="http://schemas.openxmlformats.org/officeDocument/2006/relationships/hyperlink" Target="https://akoyabio.helpdocs.com/phenoptics-software-updates/phenochart-version-1011" TargetMode="External"/><Relationship Id="rId5" Type="http://schemas.openxmlformats.org/officeDocument/2006/relationships/customProperty" Target="../customProperty1.bin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50"/>
  <sheetViews>
    <sheetView tabSelected="1" topLeftCell="B33" workbookViewId="0">
      <selection activeCell="D48" sqref="D48"/>
    </sheetView>
  </sheetViews>
  <sheetFormatPr defaultColWidth="8.81640625" defaultRowHeight="15.5" x14ac:dyDescent="0.35"/>
  <cols>
    <col min="1" max="1" width="96.1796875" style="2" customWidth="1"/>
    <col min="2" max="2" width="27.453125" style="2" customWidth="1"/>
    <col min="3" max="3" width="19.1796875" style="2" customWidth="1"/>
    <col min="4" max="4" width="74.54296875" style="3" customWidth="1"/>
  </cols>
  <sheetData>
    <row r="1" spans="1:4" s="1" customFormat="1" x14ac:dyDescent="0.35">
      <c r="A1" s="4" t="s">
        <v>4</v>
      </c>
      <c r="B1" s="4" t="s">
        <v>0</v>
      </c>
      <c r="C1" s="4" t="s">
        <v>1</v>
      </c>
      <c r="D1" s="5" t="s">
        <v>3</v>
      </c>
    </row>
    <row r="2" spans="1:4" s="1" customFormat="1" x14ac:dyDescent="0.35">
      <c r="A2" s="12" t="s">
        <v>72</v>
      </c>
      <c r="B2" s="8" t="s">
        <v>66</v>
      </c>
      <c r="C2" s="8">
        <v>320099</v>
      </c>
      <c r="D2" s="9" t="s">
        <v>68</v>
      </c>
    </row>
    <row r="3" spans="1:4" s="1" customFormat="1" x14ac:dyDescent="0.35">
      <c r="A3" s="13" t="s">
        <v>129</v>
      </c>
      <c r="B3" s="8" t="s">
        <v>7</v>
      </c>
      <c r="C3" s="8" t="s">
        <v>9</v>
      </c>
      <c r="D3" s="9" t="s">
        <v>10</v>
      </c>
    </row>
    <row r="4" spans="1:4" s="1" customFormat="1" ht="17.5" x14ac:dyDescent="0.45">
      <c r="A4" s="13" t="s">
        <v>105</v>
      </c>
      <c r="B4" s="8" t="s">
        <v>85</v>
      </c>
      <c r="C4" s="8"/>
      <c r="D4" s="9" t="s">
        <v>135</v>
      </c>
    </row>
    <row r="5" spans="1:4" s="1" customFormat="1" x14ac:dyDescent="0.35">
      <c r="A5" s="13" t="s">
        <v>93</v>
      </c>
      <c r="B5" s="8" t="s">
        <v>94</v>
      </c>
      <c r="C5" s="8" t="s">
        <v>95</v>
      </c>
      <c r="D5" s="9" t="s">
        <v>96</v>
      </c>
    </row>
    <row r="6" spans="1:4" s="1" customFormat="1" x14ac:dyDescent="0.35">
      <c r="A6" s="13" t="s">
        <v>106</v>
      </c>
      <c r="B6" s="8" t="s">
        <v>90</v>
      </c>
      <c r="C6" s="8">
        <v>3516</v>
      </c>
      <c r="D6" s="9" t="s">
        <v>79</v>
      </c>
    </row>
    <row r="7" spans="1:4" s="1" customFormat="1" x14ac:dyDescent="0.35">
      <c r="A7" s="6" t="s">
        <v>14</v>
      </c>
      <c r="B7" s="8" t="s">
        <v>15</v>
      </c>
      <c r="C7" s="8" t="s">
        <v>16</v>
      </c>
      <c r="D7" s="9"/>
    </row>
    <row r="8" spans="1:4" s="1" customFormat="1" x14ac:dyDescent="0.35">
      <c r="A8" s="6" t="s">
        <v>130</v>
      </c>
      <c r="B8" s="8" t="s">
        <v>89</v>
      </c>
      <c r="C8" s="8">
        <v>150350</v>
      </c>
      <c r="D8" s="9" t="s">
        <v>104</v>
      </c>
    </row>
    <row r="9" spans="1:4" s="1" customFormat="1" x14ac:dyDescent="0.35">
      <c r="A9" s="12" t="s">
        <v>131</v>
      </c>
      <c r="B9" s="7" t="s">
        <v>76</v>
      </c>
      <c r="C9" s="9" t="s">
        <v>77</v>
      </c>
      <c r="D9" s="10" t="s">
        <v>78</v>
      </c>
    </row>
    <row r="10" spans="1:4" s="1" customFormat="1" x14ac:dyDescent="0.35">
      <c r="A10" s="12" t="s">
        <v>73</v>
      </c>
      <c r="B10" s="8" t="s">
        <v>74</v>
      </c>
      <c r="C10" s="8" t="s">
        <v>75</v>
      </c>
      <c r="D10" s="9" t="s">
        <v>52</v>
      </c>
    </row>
    <row r="11" spans="1:4" s="1" customFormat="1" x14ac:dyDescent="0.35">
      <c r="A11" s="6" t="s">
        <v>73</v>
      </c>
      <c r="B11" s="8" t="s">
        <v>53</v>
      </c>
      <c r="C11" s="30">
        <v>6522</v>
      </c>
      <c r="D11" s="9" t="s">
        <v>52</v>
      </c>
    </row>
    <row r="12" spans="1:4" s="1" customFormat="1" x14ac:dyDescent="0.35">
      <c r="A12" s="6" t="s">
        <v>100</v>
      </c>
      <c r="B12" s="8" t="s">
        <v>94</v>
      </c>
      <c r="C12" s="30">
        <v>3609</v>
      </c>
      <c r="D12" s="9" t="s">
        <v>99</v>
      </c>
    </row>
    <row r="13" spans="1:4" s="1" customFormat="1" x14ac:dyDescent="0.35">
      <c r="A13" s="12" t="s">
        <v>69</v>
      </c>
      <c r="B13" s="8" t="s">
        <v>70</v>
      </c>
      <c r="C13" s="8" t="s">
        <v>71</v>
      </c>
      <c r="D13" s="9" t="s">
        <v>68</v>
      </c>
    </row>
    <row r="14" spans="1:4" s="1" customFormat="1" x14ac:dyDescent="0.35">
      <c r="A14" s="6" t="s">
        <v>56</v>
      </c>
      <c r="B14" s="7" t="s">
        <v>57</v>
      </c>
      <c r="C14" s="9" t="s">
        <v>58</v>
      </c>
      <c r="D14" s="10" t="s">
        <v>82</v>
      </c>
    </row>
    <row r="15" spans="1:4" s="1" customFormat="1" x14ac:dyDescent="0.35">
      <c r="A15" s="6" t="s">
        <v>61</v>
      </c>
      <c r="B15" s="8" t="s">
        <v>81</v>
      </c>
      <c r="C15" s="8">
        <v>119690010</v>
      </c>
      <c r="D15" s="9" t="s">
        <v>31</v>
      </c>
    </row>
    <row r="16" spans="1:4" s="1" customFormat="1" x14ac:dyDescent="0.35">
      <c r="A16" s="6" t="s">
        <v>125</v>
      </c>
      <c r="B16" s="8" t="s">
        <v>126</v>
      </c>
      <c r="C16" s="8" t="s">
        <v>127</v>
      </c>
      <c r="D16" s="9" t="s">
        <v>128</v>
      </c>
    </row>
    <row r="17" spans="1:4" s="1" customFormat="1" x14ac:dyDescent="0.35">
      <c r="A17" s="6" t="s">
        <v>36</v>
      </c>
      <c r="B17" s="7" t="s">
        <v>34</v>
      </c>
      <c r="C17" s="7">
        <v>199050</v>
      </c>
      <c r="D17" s="11" t="s">
        <v>37</v>
      </c>
    </row>
    <row r="18" spans="1:4" s="1" customFormat="1" x14ac:dyDescent="0.35">
      <c r="A18" s="6" t="s">
        <v>122</v>
      </c>
      <c r="B18" s="8" t="s">
        <v>117</v>
      </c>
      <c r="C18" s="28" t="s">
        <v>121</v>
      </c>
      <c r="D18" s="11"/>
    </row>
    <row r="19" spans="1:4" s="1" customFormat="1" x14ac:dyDescent="0.35">
      <c r="A19" s="12" t="s">
        <v>24</v>
      </c>
      <c r="B19" s="8" t="s">
        <v>38</v>
      </c>
      <c r="C19" s="8"/>
      <c r="D19" s="9" t="s">
        <v>64</v>
      </c>
    </row>
    <row r="20" spans="1:4" s="1" customFormat="1" x14ac:dyDescent="0.35">
      <c r="A20" s="12" t="s">
        <v>25</v>
      </c>
      <c r="B20" s="8" t="s">
        <v>38</v>
      </c>
      <c r="C20" s="8"/>
      <c r="D20" s="9" t="s">
        <v>26</v>
      </c>
    </row>
    <row r="21" spans="1:4" s="1" customFormat="1" x14ac:dyDescent="0.35">
      <c r="A21" s="12" t="s">
        <v>27</v>
      </c>
      <c r="B21" s="8" t="s">
        <v>38</v>
      </c>
      <c r="C21" s="8"/>
      <c r="D21" s="9" t="s">
        <v>28</v>
      </c>
    </row>
    <row r="22" spans="1:4" s="1" customFormat="1" x14ac:dyDescent="0.35">
      <c r="A22" s="12" t="s">
        <v>29</v>
      </c>
      <c r="B22" s="8" t="s">
        <v>38</v>
      </c>
      <c r="C22" s="8"/>
      <c r="D22" s="9" t="s">
        <v>30</v>
      </c>
    </row>
    <row r="23" spans="1:4" s="1" customFormat="1" x14ac:dyDescent="0.35">
      <c r="A23" s="12" t="s">
        <v>65</v>
      </c>
      <c r="B23" s="8" t="s">
        <v>66</v>
      </c>
      <c r="C23" s="8" t="s">
        <v>67</v>
      </c>
      <c r="D23" s="9" t="s">
        <v>68</v>
      </c>
    </row>
    <row r="24" spans="1:4" s="1" customFormat="1" x14ac:dyDescent="0.35">
      <c r="A24" s="6" t="s">
        <v>107</v>
      </c>
      <c r="B24" s="7" t="s">
        <v>32</v>
      </c>
      <c r="C24" s="7" t="s">
        <v>33</v>
      </c>
      <c r="D24" s="7" t="s">
        <v>80</v>
      </c>
    </row>
    <row r="25" spans="1:4" s="1" customFormat="1" x14ac:dyDescent="0.35">
      <c r="A25" s="6" t="s">
        <v>40</v>
      </c>
      <c r="B25" s="7" t="s">
        <v>38</v>
      </c>
      <c r="C25" s="7" t="s">
        <v>39</v>
      </c>
      <c r="D25" s="10" t="s">
        <v>41</v>
      </c>
    </row>
    <row r="26" spans="1:4" s="1" customFormat="1" x14ac:dyDescent="0.35">
      <c r="A26" s="6" t="s">
        <v>108</v>
      </c>
      <c r="B26" s="8" t="s">
        <v>117</v>
      </c>
      <c r="C26" s="9" t="s">
        <v>42</v>
      </c>
      <c r="D26" s="9" t="s">
        <v>86</v>
      </c>
    </row>
    <row r="27" spans="1:4" s="1" customFormat="1" x14ac:dyDescent="0.35">
      <c r="A27" s="6" t="s">
        <v>109</v>
      </c>
      <c r="B27" s="8" t="s">
        <v>117</v>
      </c>
      <c r="C27" s="9" t="s">
        <v>43</v>
      </c>
      <c r="D27" s="9" t="s">
        <v>86</v>
      </c>
    </row>
    <row r="28" spans="1:4" s="1" customFormat="1" x14ac:dyDescent="0.35">
      <c r="A28" s="6" t="s">
        <v>110</v>
      </c>
      <c r="B28" s="8" t="s">
        <v>117</v>
      </c>
      <c r="C28" s="8" t="s">
        <v>19</v>
      </c>
      <c r="D28" s="9" t="s">
        <v>86</v>
      </c>
    </row>
    <row r="29" spans="1:4" s="1" customFormat="1" x14ac:dyDescent="0.35">
      <c r="A29" s="6" t="s">
        <v>111</v>
      </c>
      <c r="B29" s="8" t="s">
        <v>117</v>
      </c>
      <c r="C29" s="8" t="s">
        <v>20</v>
      </c>
      <c r="D29" s="9" t="s">
        <v>86</v>
      </c>
    </row>
    <row r="30" spans="1:4" s="1" customFormat="1" x14ac:dyDescent="0.35">
      <c r="A30" s="6" t="s">
        <v>112</v>
      </c>
      <c r="B30" s="8" t="s">
        <v>117</v>
      </c>
      <c r="C30" s="8" t="s">
        <v>44</v>
      </c>
      <c r="D30" s="9" t="s">
        <v>86</v>
      </c>
    </row>
    <row r="31" spans="1:4" s="1" customFormat="1" x14ac:dyDescent="0.35">
      <c r="A31" s="6" t="s">
        <v>113</v>
      </c>
      <c r="B31" s="8" t="s">
        <v>117</v>
      </c>
      <c r="C31" s="8" t="s">
        <v>21</v>
      </c>
      <c r="D31" s="9" t="s">
        <v>86</v>
      </c>
    </row>
    <row r="32" spans="1:4" s="1" customFormat="1" x14ac:dyDescent="0.35">
      <c r="A32" s="6" t="s">
        <v>114</v>
      </c>
      <c r="B32" s="8" t="s">
        <v>117</v>
      </c>
      <c r="C32" s="8" t="s">
        <v>45</v>
      </c>
      <c r="D32" s="9" t="s">
        <v>87</v>
      </c>
    </row>
    <row r="33" spans="1:4" s="1" customFormat="1" x14ac:dyDescent="0.35">
      <c r="A33" s="13" t="s">
        <v>132</v>
      </c>
      <c r="B33" s="8" t="s">
        <v>7</v>
      </c>
      <c r="C33" s="8" t="s">
        <v>11</v>
      </c>
      <c r="D33" s="9" t="s">
        <v>47</v>
      </c>
    </row>
    <row r="34" spans="1:4" s="1" customFormat="1" x14ac:dyDescent="0.35">
      <c r="A34" s="6" t="s">
        <v>59</v>
      </c>
      <c r="B34" s="7" t="s">
        <v>8</v>
      </c>
      <c r="C34" s="9" t="s">
        <v>60</v>
      </c>
      <c r="D34" s="10" t="s">
        <v>82</v>
      </c>
    </row>
    <row r="35" spans="1:4" s="1" customFormat="1" x14ac:dyDescent="0.35">
      <c r="A35" s="6" t="s">
        <v>123</v>
      </c>
      <c r="B35" s="8" t="s">
        <v>117</v>
      </c>
      <c r="C35" s="27" t="s">
        <v>120</v>
      </c>
      <c r="D35" s="10" t="s">
        <v>119</v>
      </c>
    </row>
    <row r="36" spans="1:4" s="1" customFormat="1" x14ac:dyDescent="0.35">
      <c r="A36" s="13" t="s">
        <v>54</v>
      </c>
      <c r="B36" s="8" t="s">
        <v>118</v>
      </c>
      <c r="C36" s="8" t="s">
        <v>55</v>
      </c>
      <c r="D36" s="9" t="s">
        <v>17</v>
      </c>
    </row>
    <row r="37" spans="1:4" s="1" customFormat="1" x14ac:dyDescent="0.35">
      <c r="A37" s="6" t="s">
        <v>48</v>
      </c>
      <c r="B37" s="8" t="s">
        <v>7</v>
      </c>
      <c r="C37" s="8" t="s">
        <v>12</v>
      </c>
      <c r="D37" s="9" t="s">
        <v>13</v>
      </c>
    </row>
    <row r="38" spans="1:4" s="1" customFormat="1" x14ac:dyDescent="0.35">
      <c r="A38" s="6" t="s">
        <v>5</v>
      </c>
      <c r="B38" s="8" t="s">
        <v>22</v>
      </c>
      <c r="C38" s="8" t="s">
        <v>23</v>
      </c>
      <c r="D38" s="9" t="s">
        <v>52</v>
      </c>
    </row>
    <row r="39" spans="1:4" s="1" customFormat="1" x14ac:dyDescent="0.35">
      <c r="A39" s="6" t="s">
        <v>91</v>
      </c>
      <c r="B39" s="8" t="s">
        <v>7</v>
      </c>
      <c r="C39" s="8"/>
      <c r="D39" s="9" t="s">
        <v>92</v>
      </c>
    </row>
    <row r="40" spans="1:4" s="1" customFormat="1" x14ac:dyDescent="0.35">
      <c r="A40" s="6" t="s">
        <v>62</v>
      </c>
      <c r="B40" s="8" t="s">
        <v>8</v>
      </c>
      <c r="C40" s="8" t="s">
        <v>63</v>
      </c>
      <c r="D40" s="9" t="s">
        <v>31</v>
      </c>
    </row>
    <row r="41" spans="1:4" s="1" customFormat="1" x14ac:dyDescent="0.35">
      <c r="A41" s="6" t="s">
        <v>97</v>
      </c>
      <c r="B41" s="8" t="s">
        <v>8</v>
      </c>
      <c r="C41" s="8" t="s">
        <v>98</v>
      </c>
      <c r="D41" s="9" t="s">
        <v>96</v>
      </c>
    </row>
    <row r="42" spans="1:4" x14ac:dyDescent="0.35">
      <c r="A42" s="17" t="s">
        <v>133</v>
      </c>
      <c r="B42" s="14" t="s">
        <v>102</v>
      </c>
      <c r="C42" s="16" t="s">
        <v>103</v>
      </c>
      <c r="D42" s="15" t="s">
        <v>101</v>
      </c>
    </row>
    <row r="43" spans="1:4" s="1" customFormat="1" x14ac:dyDescent="0.35">
      <c r="A43" s="6" t="s">
        <v>115</v>
      </c>
      <c r="B43" s="7" t="s">
        <v>8</v>
      </c>
      <c r="C43" s="7">
        <v>10098889</v>
      </c>
      <c r="D43" s="10" t="s">
        <v>88</v>
      </c>
    </row>
    <row r="44" spans="1:4" s="1" customFormat="1" x14ac:dyDescent="0.35">
      <c r="A44" s="6" t="s">
        <v>116</v>
      </c>
      <c r="B44" s="8" t="s">
        <v>8</v>
      </c>
      <c r="C44" s="8">
        <v>11927774</v>
      </c>
      <c r="D44" s="9" t="s">
        <v>46</v>
      </c>
    </row>
    <row r="45" spans="1:4" s="1" customFormat="1" x14ac:dyDescent="0.35">
      <c r="A45" s="6" t="s">
        <v>134</v>
      </c>
      <c r="B45" s="8" t="s">
        <v>94</v>
      </c>
      <c r="C45" s="8">
        <v>252859</v>
      </c>
      <c r="D45" s="9" t="s">
        <v>99</v>
      </c>
    </row>
    <row r="46" spans="1:4" s="1" customFormat="1" x14ac:dyDescent="0.35">
      <c r="A46" s="6" t="s">
        <v>49</v>
      </c>
      <c r="B46" s="8" t="s">
        <v>50</v>
      </c>
      <c r="C46" s="8" t="s">
        <v>51</v>
      </c>
      <c r="D46" s="9" t="s">
        <v>52</v>
      </c>
    </row>
    <row r="47" spans="1:4" s="1" customFormat="1" x14ac:dyDescent="0.35">
      <c r="A47" s="18" t="s">
        <v>6</v>
      </c>
      <c r="B47" s="19" t="s">
        <v>7</v>
      </c>
      <c r="C47" s="29" t="s">
        <v>124</v>
      </c>
      <c r="D47" s="20" t="s">
        <v>84</v>
      </c>
    </row>
    <row r="48" spans="1:4" s="21" customFormat="1" x14ac:dyDescent="0.35">
      <c r="A48" s="6" t="s">
        <v>18</v>
      </c>
      <c r="B48" s="7" t="s">
        <v>34</v>
      </c>
      <c r="C48" s="7" t="s">
        <v>35</v>
      </c>
      <c r="D48" s="10" t="s">
        <v>83</v>
      </c>
    </row>
    <row r="49" spans="1:4" s="24" customFormat="1" x14ac:dyDescent="0.35">
      <c r="A49" s="22"/>
      <c r="B49" s="22"/>
      <c r="C49" s="22"/>
      <c r="D49" s="23"/>
    </row>
    <row r="50" spans="1:4" s="24" customFormat="1" x14ac:dyDescent="0.35">
      <c r="A50" s="25"/>
      <c r="B50" s="22"/>
      <c r="C50" s="26"/>
      <c r="D50" s="23"/>
    </row>
  </sheetData>
  <hyperlinks>
    <hyperlink ref="C35" r:id="rId1" xr:uid="{00000000-0004-0000-0000-000000000000}"/>
    <hyperlink ref="C18" r:id="rId2" xr:uid="{00000000-0004-0000-0000-000001000000}"/>
    <hyperlink ref="C47" r:id="rId3" xr:uid="{00000000-0004-0000-0000-000002000000}"/>
  </hyperlinks>
  <pageMargins left="0.7" right="0.7" top="0.75" bottom="0.75" header="0.3" footer="0.3"/>
  <pageSetup orientation="landscape" r:id="rId4"/>
  <customProperties>
    <customPr name="DVSECTIONID" r:id="rId5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defaultColWidth="8.81640625" defaultRowHeight="14.5" x14ac:dyDescent="0.35"/>
  <sheetData>
    <row r="1" spans="1:16" x14ac:dyDescent="0.35">
      <c r="A1" t="e">
        <f>IF('Table of materials'!1:1,"AAAAAH384QA=",0)</f>
        <v>#VALUE!</v>
      </c>
      <c r="B1" t="e">
        <f>AND('Table of materials'!A1,"AAAAAH384QE=")</f>
        <v>#VALUE!</v>
      </c>
      <c r="C1" t="e">
        <f>AND('Table of materials'!B1,"AAAAAH384QI=")</f>
        <v>#VALUE!</v>
      </c>
      <c r="D1" t="e">
        <f>AND('Table of materials'!C1,"AAAAAH384QM=")</f>
        <v>#VALUE!</v>
      </c>
      <c r="E1" t="e">
        <f>AND('Table of materials'!D1,"AAAAAH384QQ=")</f>
        <v>#VALUE!</v>
      </c>
      <c r="F1" t="e">
        <f>IF('Table of materials'!A:A,"AAAAAH384QU=",0)</f>
        <v>#VALUE!</v>
      </c>
      <c r="G1" t="e">
        <f>IF('Table of materials'!B:B,"AAAAAH384QY=",0)</f>
        <v>#VALUE!</v>
      </c>
      <c r="H1" t="e">
        <f>IF('Table of materials'!C:C,"AAAAAH384Qc=",0)</f>
        <v>#VALUE!</v>
      </c>
      <c r="I1" t="e">
        <f>IF('Table of materials'!D:D,"AAAAAH384Qg=",0)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of materials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Vidhya Iyer</cp:lastModifiedBy>
  <dcterms:created xsi:type="dcterms:W3CDTF">2012-02-23T18:29:07Z</dcterms:created>
  <dcterms:modified xsi:type="dcterms:W3CDTF">2021-01-18T10:05:37Z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