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ave/Documents/psi/papers/200303-JoVE-micro-xtal/for-resubmission/tables-for_resubmission/"/>
    </mc:Choice>
  </mc:AlternateContent>
  <xr:revisionPtr revIDLastSave="0" documentId="13_ncr:1_{963DC5C7-4841-9D4A-8BFB-25C4C2C8A178}" xr6:coauthVersionLast="45" xr6:coauthVersionMax="45" xr10:uidLastSave="{00000000-0000-0000-0000-000000000000}"/>
  <bookViews>
    <workbookView xWindow="0" yWindow="460" windowWidth="28800" windowHeight="17540" activeTab="1" xr2:uid="{A74C119D-E089-DF40-82A5-0116F66B8E52}"/>
  </bookViews>
  <sheets>
    <sheet name="input_results" sheetId="1" r:id="rId1"/>
    <sheet name="phase_diagra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42" i="1"/>
  <c r="I7" i="1"/>
  <c r="J7" i="1" s="1"/>
  <c r="K7" i="1" s="1"/>
  <c r="L7" i="1" s="1"/>
  <c r="M7" i="1" s="1"/>
  <c r="N7" i="1" s="1"/>
  <c r="O7" i="1" s="1"/>
  <c r="P7" i="1" s="1"/>
  <c r="Q7" i="1" s="1"/>
  <c r="R7" i="1" s="1"/>
  <c r="H7" i="1"/>
  <c r="AB49" i="1" l="1"/>
  <c r="AB48" i="1"/>
  <c r="AB47" i="1"/>
  <c r="AB46" i="1"/>
  <c r="AB45" i="1"/>
  <c r="AB44" i="1"/>
  <c r="AB43" i="1"/>
  <c r="AB42" i="1"/>
  <c r="AA45" i="1"/>
  <c r="AA44" i="1"/>
  <c r="AA43" i="1"/>
  <c r="AA42" i="1"/>
  <c r="X49" i="1"/>
  <c r="X48" i="1"/>
  <c r="X47" i="1"/>
  <c r="X46" i="1"/>
  <c r="X45" i="1"/>
  <c r="X44" i="1"/>
  <c r="X43" i="1"/>
  <c r="X42" i="1"/>
  <c r="W49" i="1"/>
  <c r="W44" i="1"/>
  <c r="W43" i="1"/>
  <c r="W42" i="1"/>
  <c r="T49" i="1"/>
  <c r="T48" i="1"/>
  <c r="T47" i="1"/>
  <c r="T46" i="1"/>
  <c r="T45" i="1"/>
  <c r="T44" i="1"/>
  <c r="T43" i="1"/>
  <c r="T42" i="1"/>
  <c r="S49" i="1"/>
  <c r="S48" i="1"/>
  <c r="S43" i="1"/>
  <c r="S42" i="1"/>
  <c r="P49" i="1"/>
  <c r="P48" i="1"/>
  <c r="P47" i="1"/>
  <c r="P46" i="1"/>
  <c r="P45" i="1"/>
  <c r="P44" i="1"/>
  <c r="P43" i="1"/>
  <c r="P42" i="1"/>
  <c r="O49" i="1"/>
  <c r="O48" i="1"/>
  <c r="O47" i="1"/>
  <c r="O42" i="1"/>
  <c r="L49" i="1"/>
  <c r="L48" i="1"/>
  <c r="L47" i="1"/>
  <c r="L46" i="1"/>
  <c r="L45" i="1"/>
  <c r="L44" i="1"/>
  <c r="L43" i="1"/>
  <c r="L42" i="1"/>
  <c r="K49" i="1"/>
  <c r="K48" i="1"/>
  <c r="K47" i="1"/>
  <c r="K46" i="1"/>
  <c r="K44" i="1"/>
  <c r="H49" i="1"/>
  <c r="H48" i="1"/>
  <c r="H47" i="1"/>
  <c r="H46" i="1"/>
  <c r="H45" i="1"/>
  <c r="H44" i="1"/>
  <c r="H43" i="1"/>
  <c r="H42" i="1"/>
  <c r="G49" i="1"/>
  <c r="G48" i="1"/>
  <c r="G47" i="1"/>
  <c r="G46" i="1"/>
  <c r="G45" i="1"/>
  <c r="T36" i="1"/>
  <c r="Z49" i="1"/>
  <c r="V49" i="1"/>
  <c r="R49" i="1"/>
  <c r="N49" i="1"/>
  <c r="J49" i="1"/>
  <c r="F49" i="1"/>
  <c r="Z48" i="1"/>
  <c r="V48" i="1"/>
  <c r="R48" i="1"/>
  <c r="N48" i="1"/>
  <c r="J48" i="1"/>
  <c r="F48" i="1"/>
  <c r="Z47" i="1"/>
  <c r="V47" i="1"/>
  <c r="R47" i="1"/>
  <c r="N47" i="1"/>
  <c r="J47" i="1"/>
  <c r="F47" i="1"/>
  <c r="Z46" i="1"/>
  <c r="V46" i="1"/>
  <c r="R46" i="1"/>
  <c r="N46" i="1"/>
  <c r="J46" i="1"/>
  <c r="F46" i="1"/>
  <c r="Z45" i="1"/>
  <c r="V45" i="1"/>
  <c r="R45" i="1"/>
  <c r="N45" i="1"/>
  <c r="J45" i="1"/>
  <c r="F45" i="1"/>
  <c r="Z44" i="1"/>
  <c r="V44" i="1"/>
  <c r="R44" i="1"/>
  <c r="N44" i="1"/>
  <c r="J44" i="1"/>
  <c r="F44" i="1"/>
  <c r="Z43" i="1"/>
  <c r="V43" i="1"/>
  <c r="R43" i="1"/>
  <c r="N43" i="1"/>
  <c r="J43" i="1"/>
  <c r="F43" i="1"/>
  <c r="Z42" i="1"/>
  <c r="V42" i="1"/>
  <c r="R42" i="1"/>
  <c r="N42" i="1"/>
  <c r="J42" i="1"/>
  <c r="AB38" i="1"/>
  <c r="AB37" i="1"/>
  <c r="AB36" i="1"/>
  <c r="AB35" i="1"/>
  <c r="AB34" i="1"/>
  <c r="AB33" i="1"/>
  <c r="AB32" i="1"/>
  <c r="AB31" i="1"/>
  <c r="AA38" i="1"/>
  <c r="AA37" i="1"/>
  <c r="AA36" i="1"/>
  <c r="AA35" i="1"/>
  <c r="AA34" i="1"/>
  <c r="AA33" i="1"/>
  <c r="X38" i="1"/>
  <c r="X37" i="1"/>
  <c r="X36" i="1"/>
  <c r="X35" i="1"/>
  <c r="X34" i="1"/>
  <c r="X33" i="1"/>
  <c r="X31" i="1"/>
  <c r="X32" i="1"/>
  <c r="W38" i="1"/>
  <c r="W37" i="1"/>
  <c r="W36" i="1"/>
  <c r="W35" i="1"/>
  <c r="W34" i="1"/>
  <c r="W33" i="1"/>
  <c r="W32" i="1"/>
  <c r="S38" i="1"/>
  <c r="S37" i="1"/>
  <c r="S36" i="1"/>
  <c r="S35" i="1"/>
  <c r="S34" i="1"/>
  <c r="S33" i="1"/>
  <c r="S32" i="1"/>
  <c r="S31" i="1"/>
  <c r="T38" i="1"/>
  <c r="T37" i="1"/>
  <c r="T35" i="1"/>
  <c r="T34" i="1"/>
  <c r="T33" i="1"/>
  <c r="T32" i="1"/>
  <c r="T31" i="1"/>
  <c r="P38" i="1"/>
  <c r="P37" i="1"/>
  <c r="P36" i="1"/>
  <c r="P35" i="1"/>
  <c r="P34" i="1"/>
  <c r="P33" i="1"/>
  <c r="P32" i="1"/>
  <c r="P31" i="1"/>
  <c r="O38" i="1"/>
  <c r="O37" i="1"/>
  <c r="O36" i="1"/>
  <c r="O35" i="1"/>
  <c r="O34" i="1"/>
  <c r="O33" i="1"/>
  <c r="O32" i="1"/>
  <c r="O31" i="1"/>
  <c r="L38" i="1"/>
  <c r="L37" i="1"/>
  <c r="L36" i="1"/>
  <c r="L35" i="1"/>
  <c r="L34" i="1"/>
  <c r="L33" i="1"/>
  <c r="L32" i="1"/>
  <c r="L31" i="1"/>
  <c r="K38" i="1"/>
  <c r="K37" i="1"/>
  <c r="K36" i="1"/>
  <c r="K35" i="1"/>
  <c r="K34" i="1"/>
  <c r="K33" i="1"/>
  <c r="K32" i="1"/>
  <c r="K31" i="1"/>
  <c r="H38" i="1"/>
  <c r="H37" i="1"/>
  <c r="H36" i="1"/>
  <c r="H35" i="1"/>
  <c r="H34" i="1"/>
  <c r="H33" i="1"/>
  <c r="H32" i="1"/>
  <c r="H31" i="1"/>
  <c r="G38" i="1"/>
  <c r="G37" i="1"/>
  <c r="G36" i="1"/>
  <c r="G35" i="1"/>
  <c r="G34" i="1"/>
  <c r="G33" i="1"/>
  <c r="G32" i="1"/>
  <c r="G31" i="1"/>
  <c r="Z38" i="1"/>
  <c r="Z37" i="1"/>
  <c r="Z36" i="1"/>
  <c r="Z35" i="1"/>
  <c r="Z34" i="1"/>
  <c r="Z33" i="1"/>
  <c r="Z32" i="1"/>
  <c r="Z31" i="1"/>
  <c r="V38" i="1"/>
  <c r="V37" i="1"/>
  <c r="V36" i="1"/>
  <c r="V35" i="1"/>
  <c r="V34" i="1"/>
  <c r="V33" i="1"/>
  <c r="V32" i="1"/>
  <c r="V31" i="1"/>
  <c r="R38" i="1"/>
  <c r="R37" i="1"/>
  <c r="R36" i="1"/>
  <c r="R35" i="1"/>
  <c r="R34" i="1"/>
  <c r="R33" i="1"/>
  <c r="R32" i="1"/>
  <c r="R31" i="1"/>
  <c r="N38" i="1"/>
  <c r="N37" i="1"/>
  <c r="N36" i="1"/>
  <c r="N35" i="1"/>
  <c r="N34" i="1"/>
  <c r="N33" i="1"/>
  <c r="N32" i="1"/>
  <c r="N31" i="1"/>
  <c r="J38" i="1"/>
  <c r="J37" i="1"/>
  <c r="J36" i="1"/>
  <c r="J35" i="1"/>
  <c r="J34" i="1"/>
  <c r="J33" i="1"/>
  <c r="J32" i="1"/>
  <c r="J31" i="1"/>
  <c r="E32" i="1"/>
  <c r="E33" i="1"/>
  <c r="E34" i="1"/>
  <c r="E35" i="1"/>
  <c r="E36" i="1"/>
  <c r="E37" i="1"/>
  <c r="E38" i="1"/>
  <c r="E31" i="1"/>
  <c r="W31" i="1"/>
  <c r="AA31" i="1"/>
  <c r="AA32" i="1"/>
  <c r="O45" i="1"/>
  <c r="S47" i="1"/>
  <c r="W47" i="1"/>
  <c r="AA48" i="1"/>
  <c r="AA49" i="1"/>
  <c r="I31" i="1"/>
  <c r="H8" i="1"/>
  <c r="I8" i="1" s="1"/>
  <c r="J8" i="1" s="1"/>
  <c r="K8" i="1" s="1"/>
  <c r="L8" i="1" s="1"/>
  <c r="M8" i="1" s="1"/>
  <c r="N8" i="1" s="1"/>
  <c r="K45" i="1" l="1"/>
  <c r="G44" i="1"/>
  <c r="O46" i="1"/>
  <c r="I38" i="1"/>
  <c r="I37" i="1"/>
  <c r="W48" i="1"/>
  <c r="S46" i="1"/>
  <c r="W46" i="1"/>
  <c r="I36" i="1"/>
  <c r="M36" i="1"/>
  <c r="I35" i="1"/>
  <c r="AA47" i="1"/>
  <c r="G43" i="1"/>
  <c r="O8" i="1"/>
  <c r="P8" i="1" s="1"/>
  <c r="Q8" i="1" s="1"/>
  <c r="R8" i="1" s="1"/>
  <c r="I34" i="1"/>
  <c r="I33" i="1"/>
  <c r="I32" i="1"/>
  <c r="O44" i="1"/>
  <c r="M33" i="1" l="1"/>
  <c r="M34" i="1"/>
  <c r="M31" i="1"/>
  <c r="Q31" i="1"/>
  <c r="M35" i="1"/>
  <c r="W45" i="1"/>
  <c r="S45" i="1"/>
  <c r="M32" i="1"/>
  <c r="M38" i="1"/>
  <c r="M37" i="1"/>
  <c r="K42" i="1"/>
  <c r="G42" i="1"/>
  <c r="K43" i="1"/>
  <c r="AA46" i="1"/>
  <c r="Q35" i="1"/>
  <c r="Q37" i="1"/>
  <c r="S44" i="1"/>
  <c r="O43" i="1" l="1"/>
  <c r="Q34" i="1"/>
  <c r="Q38" i="1"/>
  <c r="Q33" i="1"/>
  <c r="Q32" i="1"/>
  <c r="Q36" i="1"/>
  <c r="U31" i="1"/>
  <c r="U37" i="1"/>
  <c r="U32" i="1"/>
  <c r="U33" i="1"/>
  <c r="U34" i="1"/>
  <c r="U35" i="1"/>
  <c r="U36" i="1"/>
  <c r="U38" i="1"/>
  <c r="Y31" i="1" l="1"/>
  <c r="Y36" i="1"/>
  <c r="Y32" i="1"/>
  <c r="Y33" i="1"/>
  <c r="Y34" i="1"/>
  <c r="Y38" i="1"/>
  <c r="Y35" i="1"/>
  <c r="Y37" i="1"/>
  <c r="E42" i="1" l="1"/>
  <c r="E47" i="1"/>
  <c r="E43" i="1"/>
  <c r="E45" i="1"/>
  <c r="E46" i="1"/>
  <c r="E44" i="1"/>
  <c r="E48" i="1"/>
  <c r="E49" i="1"/>
  <c r="I42" i="1" l="1"/>
  <c r="I46" i="1"/>
  <c r="I47" i="1"/>
  <c r="I48" i="1"/>
  <c r="I43" i="1"/>
  <c r="I44" i="1"/>
  <c r="I45" i="1"/>
  <c r="I49" i="1"/>
  <c r="M42" i="1" l="1"/>
  <c r="M45" i="1"/>
  <c r="M43" i="1"/>
  <c r="M46" i="1"/>
  <c r="M47" i="1"/>
  <c r="M49" i="1"/>
  <c r="M44" i="1"/>
  <c r="M48" i="1"/>
  <c r="Q42" i="1" l="1"/>
  <c r="Q43" i="1"/>
  <c r="Q49" i="1"/>
  <c r="Q47" i="1"/>
  <c r="Q46" i="1"/>
  <c r="Q48" i="1"/>
  <c r="Q45" i="1"/>
  <c r="Q44" i="1"/>
  <c r="U42" i="1" l="1"/>
  <c r="U49" i="1"/>
  <c r="U47" i="1"/>
  <c r="U46" i="1"/>
  <c r="U48" i="1"/>
  <c r="U45" i="1"/>
  <c r="U44" i="1"/>
  <c r="U43" i="1"/>
  <c r="Y42" i="1" l="1"/>
  <c r="Y49" i="1"/>
  <c r="Y46" i="1"/>
  <c r="Y45" i="1"/>
  <c r="Y43" i="1"/>
  <c r="Y48" i="1"/>
  <c r="Y47" i="1"/>
  <c r="Y44" i="1"/>
</calcChain>
</file>

<file path=xl/sharedStrings.xml><?xml version="1.0" encoding="utf-8"?>
<sst xmlns="http://schemas.openxmlformats.org/spreadsheetml/2006/main" count="81" uniqueCount="21">
  <si>
    <t>A</t>
  </si>
  <si>
    <t>B</t>
  </si>
  <si>
    <t>C</t>
  </si>
  <si>
    <t>D</t>
  </si>
  <si>
    <t>E</t>
  </si>
  <si>
    <t>F</t>
  </si>
  <si>
    <t>G</t>
  </si>
  <si>
    <t>H</t>
  </si>
  <si>
    <t>[protein] (mg/mL)</t>
  </si>
  <si>
    <t>x</t>
  </si>
  <si>
    <t>y</t>
  </si>
  <si>
    <t>no-seed</t>
  </si>
  <si>
    <t>seed</t>
  </si>
  <si>
    <t>Row</t>
  </si>
  <si>
    <t>Drop</t>
  </si>
  <si>
    <t>Automatic input generated for plot</t>
  </si>
  <si>
    <t>↓ insert protein name and concentration units</t>
  </si>
  <si>
    <t>← insert precipitant name and concentration units</t>
  </si>
  <si>
    <t>← insert precipitant drop concentrations here</t>
  </si>
  <si>
    <t>↑ insert protein drop concentrations here</t>
  </si>
  <si>
    <t>[precipitant] [% (w/v)]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</si>
</sst>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EFCDCA"/>
        <bgColor indexed="64"/>
      </patternFill>
    </fill>
    <fill>
      <patternFill patternType="solid">
        <fgColor rgb="FFC9E0EE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/>
    <xf numFmtId="0" fontId="0" fillId="0" borderId="12" xfId="0" applyFont="1" applyBorder="1"/>
    <xf numFmtId="0" fontId="0" fillId="0" borderId="14" xfId="0" applyFont="1" applyBorder="1"/>
    <xf numFmtId="0" fontId="0" fillId="0" borderId="0" xfId="0" applyFont="1" applyFill="1" applyBorder="1"/>
    <xf numFmtId="2" fontId="1" fillId="0" borderId="0" xfId="0" applyNumberFormat="1" applyFont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9" xfId="0" applyFont="1" applyBorder="1"/>
    <xf numFmtId="0" fontId="0" fillId="0" borderId="11" xfId="0" applyFont="1" applyBorder="1"/>
    <xf numFmtId="0" fontId="0" fillId="0" borderId="3" xfId="0" applyFont="1" applyBorder="1"/>
    <xf numFmtId="0" fontId="1" fillId="0" borderId="0" xfId="0" applyFont="1" applyBorder="1"/>
    <xf numFmtId="0" fontId="1" fillId="0" borderId="16" xfId="0" applyFont="1" applyBorder="1"/>
    <xf numFmtId="0" fontId="1" fillId="0" borderId="15" xfId="0" applyFont="1" applyBorder="1"/>
    <xf numFmtId="2" fontId="1" fillId="0" borderId="0" xfId="0" applyNumberFormat="1" applyFont="1" applyBorder="1"/>
    <xf numFmtId="0" fontId="1" fillId="0" borderId="17" xfId="0" applyFont="1" applyBorder="1"/>
    <xf numFmtId="0" fontId="1" fillId="0" borderId="18" xfId="0" applyFont="1" applyBorder="1"/>
    <xf numFmtId="2" fontId="1" fillId="0" borderId="18" xfId="0" applyNumberFormat="1" applyFont="1" applyBorder="1"/>
    <xf numFmtId="0" fontId="1" fillId="0" borderId="19" xfId="0" applyFont="1" applyBorder="1"/>
    <xf numFmtId="2" fontId="1" fillId="0" borderId="15" xfId="0" applyNumberFormat="1" applyFont="1" applyBorder="1"/>
    <xf numFmtId="2" fontId="1" fillId="0" borderId="17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26" xfId="0" applyFont="1" applyBorder="1"/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0" fillId="0" borderId="31" xfId="0" applyFont="1" applyBorder="1"/>
    <xf numFmtId="0" fontId="1" fillId="0" borderId="11" xfId="0" applyFont="1" applyBorder="1"/>
    <xf numFmtId="0" fontId="1" fillId="0" borderId="3" xfId="0" applyFont="1" applyBorder="1"/>
    <xf numFmtId="2" fontId="1" fillId="4" borderId="11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3" xfId="0" applyFont="1" applyBorder="1"/>
    <xf numFmtId="2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0" fontId="1" fillId="0" borderId="0" xfId="0" applyFont="1" applyAlignment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0EE"/>
      <color rgb="FFEFCD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75751724351751"/>
          <c:y val="3.089986743028143E-2"/>
          <c:w val="0.761494251945524"/>
          <c:h val="0.72990969540806716"/>
        </c:manualLayout>
      </c:layout>
      <c:bubbleChart>
        <c:varyColors val="0"/>
        <c:ser>
          <c:idx val="12"/>
          <c:order val="0"/>
          <c:tx>
            <c:v>1-seed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input_results!$E$31:$E$38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xVal>
          <c:yVal>
            <c:numRef>
              <c:f>input_results!$F$31:$F$38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input_results!$H$31:$H$38</c:f>
              <c:numCache>
                <c:formatCode>General</c:formatCode>
                <c:ptCount val="8"/>
                <c:pt idx="0">
                  <c:v>20</c:v>
                </c:pt>
                <c:pt idx="1">
                  <c:v>26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07FD-CA4B-9A07-C4112DE753FE}"/>
            </c:ext>
          </c:extLst>
        </c:ser>
        <c:ser>
          <c:idx val="2"/>
          <c:order val="1"/>
          <c:tx>
            <c:v>2-seed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input_results!$I$31:$I$38</c:f>
              <c:numCache>
                <c:formatCode>0.00</c:formatCode>
                <c:ptCount val="8"/>
                <c:pt idx="0">
                  <c:v>8.1820000000000004</c:v>
                </c:pt>
                <c:pt idx="1">
                  <c:v>8.1820000000000004</c:v>
                </c:pt>
                <c:pt idx="2">
                  <c:v>8.1820000000000004</c:v>
                </c:pt>
                <c:pt idx="3">
                  <c:v>8.1820000000000004</c:v>
                </c:pt>
                <c:pt idx="4">
                  <c:v>8.1820000000000004</c:v>
                </c:pt>
                <c:pt idx="5">
                  <c:v>8.1820000000000004</c:v>
                </c:pt>
                <c:pt idx="6">
                  <c:v>8.1820000000000004</c:v>
                </c:pt>
                <c:pt idx="7">
                  <c:v>8.1820000000000004</c:v>
                </c:pt>
              </c:numCache>
            </c:numRef>
          </c:xVal>
          <c:yVal>
            <c:numRef>
              <c:f>input_results!$J$31:$J$38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input_results!$L$31:$L$38</c:f>
              <c:numCache>
                <c:formatCode>General</c:formatCode>
                <c:ptCount val="8"/>
                <c:pt idx="0">
                  <c:v>15</c:v>
                </c:pt>
                <c:pt idx="1">
                  <c:v>25</c:v>
                </c:pt>
                <c:pt idx="2">
                  <c:v>25</c:v>
                </c:pt>
                <c:pt idx="3">
                  <c:v>15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7FD-CA4B-9A07-C4112DE753FE}"/>
            </c:ext>
          </c:extLst>
        </c:ser>
        <c:ser>
          <c:idx val="4"/>
          <c:order val="2"/>
          <c:tx>
            <c:v>3-seed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input_results!$M$31:$M$38</c:f>
              <c:numCache>
                <c:formatCode>0.00</c:formatCode>
                <c:ptCount val="8"/>
                <c:pt idx="0">
                  <c:v>11.364000000000001</c:v>
                </c:pt>
                <c:pt idx="1">
                  <c:v>11.364000000000001</c:v>
                </c:pt>
                <c:pt idx="2">
                  <c:v>11.364000000000001</c:v>
                </c:pt>
                <c:pt idx="3">
                  <c:v>11.364000000000001</c:v>
                </c:pt>
                <c:pt idx="4">
                  <c:v>11.364000000000001</c:v>
                </c:pt>
                <c:pt idx="5">
                  <c:v>11.364000000000001</c:v>
                </c:pt>
                <c:pt idx="6">
                  <c:v>11.364000000000001</c:v>
                </c:pt>
                <c:pt idx="7">
                  <c:v>11.364000000000001</c:v>
                </c:pt>
              </c:numCache>
            </c:numRef>
          </c:xVal>
          <c:yVal>
            <c:numRef>
              <c:f>input_results!$N$31:$N$38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input_results!$P$31:$P$38</c:f>
              <c:numCache>
                <c:formatCode>General</c:formatCode>
                <c:ptCount val="8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3</c:v>
                </c:pt>
                <c:pt idx="6">
                  <c:v>10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07FD-CA4B-9A07-C4112DE753FE}"/>
            </c:ext>
          </c:extLst>
        </c:ser>
        <c:ser>
          <c:idx val="6"/>
          <c:order val="3"/>
          <c:tx>
            <c:v>4-seed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input_results!$Q$31:$Q$38</c:f>
              <c:numCache>
                <c:formatCode>0.00</c:formatCode>
                <c:ptCount val="8"/>
                <c:pt idx="0">
                  <c:v>14.546000000000001</c:v>
                </c:pt>
                <c:pt idx="1">
                  <c:v>14.546000000000001</c:v>
                </c:pt>
                <c:pt idx="2">
                  <c:v>14.546000000000001</c:v>
                </c:pt>
                <c:pt idx="3">
                  <c:v>14.546000000000001</c:v>
                </c:pt>
                <c:pt idx="4">
                  <c:v>14.546000000000001</c:v>
                </c:pt>
                <c:pt idx="5">
                  <c:v>14.546000000000001</c:v>
                </c:pt>
                <c:pt idx="6">
                  <c:v>14.546000000000001</c:v>
                </c:pt>
                <c:pt idx="7">
                  <c:v>14.546000000000001</c:v>
                </c:pt>
              </c:numCache>
            </c:numRef>
          </c:xVal>
          <c:yVal>
            <c:numRef>
              <c:f>input_results!$R$31:$R$38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input_results!$T$31:$T$38</c:f>
              <c:numCache>
                <c:formatCode>General</c:formatCode>
                <c:ptCount val="8"/>
                <c:pt idx="0">
                  <c:v>30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07FD-CA4B-9A07-C4112DE753FE}"/>
            </c:ext>
          </c:extLst>
        </c:ser>
        <c:ser>
          <c:idx val="8"/>
          <c:order val="4"/>
          <c:tx>
            <c:v>5-seed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input_results!$U$31:$U$38</c:f>
              <c:numCache>
                <c:formatCode>0.00</c:formatCode>
                <c:ptCount val="8"/>
                <c:pt idx="0">
                  <c:v>17.728000000000002</c:v>
                </c:pt>
                <c:pt idx="1">
                  <c:v>17.728000000000002</c:v>
                </c:pt>
                <c:pt idx="2">
                  <c:v>17.728000000000002</c:v>
                </c:pt>
                <c:pt idx="3">
                  <c:v>17.728000000000002</c:v>
                </c:pt>
                <c:pt idx="4">
                  <c:v>17.728000000000002</c:v>
                </c:pt>
                <c:pt idx="5">
                  <c:v>17.728000000000002</c:v>
                </c:pt>
                <c:pt idx="6">
                  <c:v>17.728000000000002</c:v>
                </c:pt>
                <c:pt idx="7">
                  <c:v>17.728000000000002</c:v>
                </c:pt>
              </c:numCache>
            </c:numRef>
          </c:xVal>
          <c:yVal>
            <c:numRef>
              <c:f>input_results!$V$31:$V$38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input_results!$X$31:$X$38</c:f>
              <c:numCache>
                <c:formatCode>General</c:formatCode>
                <c:ptCount val="8"/>
                <c:pt idx="0">
                  <c:v>40</c:v>
                </c:pt>
                <c:pt idx="1">
                  <c:v>60</c:v>
                </c:pt>
                <c:pt idx="2">
                  <c:v>25</c:v>
                </c:pt>
                <c:pt idx="3">
                  <c:v>25</c:v>
                </c:pt>
                <c:pt idx="4">
                  <c:v>20</c:v>
                </c:pt>
                <c:pt idx="5">
                  <c:v>25</c:v>
                </c:pt>
                <c:pt idx="6">
                  <c:v>20</c:v>
                </c:pt>
                <c:pt idx="7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07FD-CA4B-9A07-C4112DE753FE}"/>
            </c:ext>
          </c:extLst>
        </c:ser>
        <c:ser>
          <c:idx val="10"/>
          <c:order val="5"/>
          <c:tx>
            <c:v>6-seed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input_results!$Y$31:$Y$38</c:f>
              <c:numCache>
                <c:formatCode>0.00</c:formatCode>
                <c:ptCount val="8"/>
                <c:pt idx="0">
                  <c:v>20.91</c:v>
                </c:pt>
                <c:pt idx="1">
                  <c:v>20.91</c:v>
                </c:pt>
                <c:pt idx="2">
                  <c:v>20.91</c:v>
                </c:pt>
                <c:pt idx="3">
                  <c:v>20.91</c:v>
                </c:pt>
                <c:pt idx="4">
                  <c:v>20.91</c:v>
                </c:pt>
                <c:pt idx="5">
                  <c:v>20.91</c:v>
                </c:pt>
                <c:pt idx="6">
                  <c:v>20.91</c:v>
                </c:pt>
                <c:pt idx="7">
                  <c:v>20.91</c:v>
                </c:pt>
              </c:numCache>
            </c:numRef>
          </c:xVal>
          <c:yVal>
            <c:numRef>
              <c:f>input_results!$Z$31:$Z$38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input_results!$AB$31:$AB$38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35</c:v>
                </c:pt>
                <c:pt idx="3">
                  <c:v>20</c:v>
                </c:pt>
                <c:pt idx="4">
                  <c:v>20</c:v>
                </c:pt>
                <c:pt idx="5">
                  <c:v>50</c:v>
                </c:pt>
                <c:pt idx="6">
                  <c:v>15</c:v>
                </c:pt>
                <c:pt idx="7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07FD-CA4B-9A07-C4112DE753FE}"/>
            </c:ext>
          </c:extLst>
        </c:ser>
        <c:ser>
          <c:idx val="13"/>
          <c:order val="6"/>
          <c:tx>
            <c:v>7-seed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input_results!$E$42:$E$49</c:f>
              <c:numCache>
                <c:formatCode>0.00</c:formatCode>
                <c:ptCount val="8"/>
                <c:pt idx="0">
                  <c:v>24.091999999999999</c:v>
                </c:pt>
                <c:pt idx="1">
                  <c:v>24.091999999999999</c:v>
                </c:pt>
                <c:pt idx="2">
                  <c:v>24.091999999999999</c:v>
                </c:pt>
                <c:pt idx="3">
                  <c:v>24.091999999999999</c:v>
                </c:pt>
                <c:pt idx="4">
                  <c:v>24.091999999999999</c:v>
                </c:pt>
                <c:pt idx="5">
                  <c:v>24.091999999999999</c:v>
                </c:pt>
                <c:pt idx="6">
                  <c:v>24.091999999999999</c:v>
                </c:pt>
                <c:pt idx="7">
                  <c:v>24.091999999999999</c:v>
                </c:pt>
              </c:numCache>
            </c:numRef>
          </c:xVal>
          <c:yVal>
            <c:numRef>
              <c:f>input_results!$F$42:$F$49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input_results!$H$42:$H$49</c:f>
              <c:numCache>
                <c:formatCode>General</c:formatCode>
                <c:ptCount val="8"/>
                <c:pt idx="0">
                  <c:v>70</c:v>
                </c:pt>
                <c:pt idx="1">
                  <c:v>50</c:v>
                </c:pt>
                <c:pt idx="2">
                  <c:v>40</c:v>
                </c:pt>
                <c:pt idx="3">
                  <c:v>30</c:v>
                </c:pt>
                <c:pt idx="4">
                  <c:v>25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07FD-CA4B-9A07-C4112DE753FE}"/>
            </c:ext>
          </c:extLst>
        </c:ser>
        <c:ser>
          <c:idx val="15"/>
          <c:order val="7"/>
          <c:tx>
            <c:v>8-seed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input_results!$I$42:$I$49</c:f>
              <c:numCache>
                <c:formatCode>0.00</c:formatCode>
                <c:ptCount val="8"/>
                <c:pt idx="0">
                  <c:v>27.273999999999997</c:v>
                </c:pt>
                <c:pt idx="1">
                  <c:v>27.273999999999997</c:v>
                </c:pt>
                <c:pt idx="2">
                  <c:v>27.273999999999997</c:v>
                </c:pt>
                <c:pt idx="3">
                  <c:v>27.273999999999997</c:v>
                </c:pt>
                <c:pt idx="4">
                  <c:v>27.273999999999997</c:v>
                </c:pt>
                <c:pt idx="5">
                  <c:v>27.273999999999997</c:v>
                </c:pt>
                <c:pt idx="6">
                  <c:v>27.273999999999997</c:v>
                </c:pt>
                <c:pt idx="7">
                  <c:v>27.273999999999997</c:v>
                </c:pt>
              </c:numCache>
            </c:numRef>
          </c:xVal>
          <c:yVal>
            <c:numRef>
              <c:f>input_results!$J$42:$J$49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input_results!$L$42:$L$49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30</c:v>
                </c:pt>
                <c:pt idx="4">
                  <c:v>20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F-07FD-CA4B-9A07-C4112DE753FE}"/>
            </c:ext>
          </c:extLst>
        </c:ser>
        <c:ser>
          <c:idx val="17"/>
          <c:order val="8"/>
          <c:tx>
            <c:v>9-seed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input_results!$M$42:$M$49</c:f>
              <c:numCache>
                <c:formatCode>0.00</c:formatCode>
                <c:ptCount val="8"/>
                <c:pt idx="0">
                  <c:v>30.455999999999996</c:v>
                </c:pt>
                <c:pt idx="1">
                  <c:v>30.455999999999996</c:v>
                </c:pt>
                <c:pt idx="2">
                  <c:v>30.455999999999996</c:v>
                </c:pt>
                <c:pt idx="3">
                  <c:v>30.455999999999996</c:v>
                </c:pt>
                <c:pt idx="4">
                  <c:v>30.455999999999996</c:v>
                </c:pt>
                <c:pt idx="5">
                  <c:v>30.455999999999996</c:v>
                </c:pt>
                <c:pt idx="6">
                  <c:v>30.455999999999996</c:v>
                </c:pt>
                <c:pt idx="7">
                  <c:v>30.455999999999996</c:v>
                </c:pt>
              </c:numCache>
            </c:numRef>
          </c:xVal>
          <c:yVal>
            <c:numRef>
              <c:f>input_results!$N$42:$N$49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input_results!$P$42:$P$49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10</c:v>
                </c:pt>
                <c:pt idx="4">
                  <c:v>25</c:v>
                </c:pt>
                <c:pt idx="5">
                  <c:v>20</c:v>
                </c:pt>
                <c:pt idx="6">
                  <c:v>30</c:v>
                </c:pt>
                <c:pt idx="7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1-07FD-CA4B-9A07-C4112DE753FE}"/>
            </c:ext>
          </c:extLst>
        </c:ser>
        <c:ser>
          <c:idx val="19"/>
          <c:order val="9"/>
          <c:tx>
            <c:v>10-seed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input_results!$Q$42:$Q$49</c:f>
              <c:numCache>
                <c:formatCode>0.00</c:formatCode>
                <c:ptCount val="8"/>
                <c:pt idx="0">
                  <c:v>33.637999999999998</c:v>
                </c:pt>
                <c:pt idx="1">
                  <c:v>33.637999999999998</c:v>
                </c:pt>
                <c:pt idx="2">
                  <c:v>33.637999999999998</c:v>
                </c:pt>
                <c:pt idx="3">
                  <c:v>33.637999999999998</c:v>
                </c:pt>
                <c:pt idx="4">
                  <c:v>33.637999999999998</c:v>
                </c:pt>
                <c:pt idx="5">
                  <c:v>33.637999999999998</c:v>
                </c:pt>
                <c:pt idx="6">
                  <c:v>33.637999999999998</c:v>
                </c:pt>
                <c:pt idx="7">
                  <c:v>33.637999999999998</c:v>
                </c:pt>
              </c:numCache>
            </c:numRef>
          </c:xVal>
          <c:yVal>
            <c:numRef>
              <c:f>input_results!$R$42:$R$49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input_results!$T$42:$T$49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40</c:v>
                </c:pt>
                <c:pt idx="7">
                  <c:v>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3-07FD-CA4B-9A07-C4112DE753FE}"/>
            </c:ext>
          </c:extLst>
        </c:ser>
        <c:ser>
          <c:idx val="21"/>
          <c:order val="10"/>
          <c:tx>
            <c:v>11-seed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input_results!$U$42:$U$49</c:f>
              <c:numCache>
                <c:formatCode>0.00</c:formatCode>
                <c:ptCount val="8"/>
                <c:pt idx="0">
                  <c:v>36.82</c:v>
                </c:pt>
                <c:pt idx="1">
                  <c:v>36.82</c:v>
                </c:pt>
                <c:pt idx="2">
                  <c:v>36.82</c:v>
                </c:pt>
                <c:pt idx="3">
                  <c:v>36.82</c:v>
                </c:pt>
                <c:pt idx="4">
                  <c:v>36.82</c:v>
                </c:pt>
                <c:pt idx="5">
                  <c:v>36.82</c:v>
                </c:pt>
                <c:pt idx="6">
                  <c:v>36.82</c:v>
                </c:pt>
                <c:pt idx="7">
                  <c:v>36.82</c:v>
                </c:pt>
              </c:numCache>
            </c:numRef>
          </c:xVal>
          <c:yVal>
            <c:numRef>
              <c:f>input_results!$V$42:$V$49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input_results!$X$42:$X$49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5-07FD-CA4B-9A07-C4112DE753FE}"/>
            </c:ext>
          </c:extLst>
        </c:ser>
        <c:ser>
          <c:idx val="23"/>
          <c:order val="11"/>
          <c:tx>
            <c:v>12-seed</c:v>
          </c:tx>
          <c:spPr>
            <a:solidFill>
              <a:schemeClr val="accent1">
                <a:alpha val="2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input_results!$Y$42:$Y$49</c:f>
              <c:numCache>
                <c:formatCode>0.00</c:formatCode>
                <c:ptCount val="8"/>
                <c:pt idx="0">
                  <c:v>40.002000000000002</c:v>
                </c:pt>
                <c:pt idx="1">
                  <c:v>40.002000000000002</c:v>
                </c:pt>
                <c:pt idx="2">
                  <c:v>40.002000000000002</c:v>
                </c:pt>
                <c:pt idx="3">
                  <c:v>40.002000000000002</c:v>
                </c:pt>
                <c:pt idx="4">
                  <c:v>40.002000000000002</c:v>
                </c:pt>
                <c:pt idx="5">
                  <c:v>40.002000000000002</c:v>
                </c:pt>
                <c:pt idx="6">
                  <c:v>40.002000000000002</c:v>
                </c:pt>
                <c:pt idx="7">
                  <c:v>40.002000000000002</c:v>
                </c:pt>
              </c:numCache>
            </c:numRef>
          </c:xVal>
          <c:yVal>
            <c:numRef>
              <c:f>input_results!$Z$42:$Z$49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input_results!$AB$42:$AB$49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7-07FD-CA4B-9A07-C4112DE753FE}"/>
            </c:ext>
          </c:extLst>
        </c:ser>
        <c:ser>
          <c:idx val="0"/>
          <c:order val="12"/>
          <c:tx>
            <c:v>1-no-seed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input_results!$E$31:$E$38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xVal>
          <c:yVal>
            <c:numRef>
              <c:f>input_results!$F$31:$F$38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input_results!$G$31:$G$38</c:f>
              <c:numCache>
                <c:formatCode>General</c:formatCode>
                <c:ptCount val="8"/>
                <c:pt idx="0">
                  <c:v>20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7FD-CA4B-9A07-C4112DE753FE}"/>
            </c:ext>
          </c:extLst>
        </c:ser>
        <c:ser>
          <c:idx val="1"/>
          <c:order val="13"/>
          <c:tx>
            <c:v>2-no-seed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input_results!$I$31:$I$38</c:f>
              <c:numCache>
                <c:formatCode>0.00</c:formatCode>
                <c:ptCount val="8"/>
                <c:pt idx="0">
                  <c:v>8.1820000000000004</c:v>
                </c:pt>
                <c:pt idx="1">
                  <c:v>8.1820000000000004</c:v>
                </c:pt>
                <c:pt idx="2">
                  <c:v>8.1820000000000004</c:v>
                </c:pt>
                <c:pt idx="3">
                  <c:v>8.1820000000000004</c:v>
                </c:pt>
                <c:pt idx="4">
                  <c:v>8.1820000000000004</c:v>
                </c:pt>
                <c:pt idx="5">
                  <c:v>8.1820000000000004</c:v>
                </c:pt>
                <c:pt idx="6">
                  <c:v>8.1820000000000004</c:v>
                </c:pt>
                <c:pt idx="7">
                  <c:v>8.1820000000000004</c:v>
                </c:pt>
              </c:numCache>
            </c:numRef>
          </c:xVal>
          <c:yVal>
            <c:numRef>
              <c:f>input_results!$J$31:$J$38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input_results!$K$31:$K$38</c:f>
              <c:numCache>
                <c:formatCode>General</c:formatCode>
                <c:ptCount val="8"/>
                <c:pt idx="0">
                  <c:v>20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07FD-CA4B-9A07-C4112DE753FE}"/>
            </c:ext>
          </c:extLst>
        </c:ser>
        <c:ser>
          <c:idx val="3"/>
          <c:order val="14"/>
          <c:tx>
            <c:v>3-no-seed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input_results!$M$31:$M$38</c:f>
              <c:numCache>
                <c:formatCode>0.00</c:formatCode>
                <c:ptCount val="8"/>
                <c:pt idx="0">
                  <c:v>11.364000000000001</c:v>
                </c:pt>
                <c:pt idx="1">
                  <c:v>11.364000000000001</c:v>
                </c:pt>
                <c:pt idx="2">
                  <c:v>11.364000000000001</c:v>
                </c:pt>
                <c:pt idx="3">
                  <c:v>11.364000000000001</c:v>
                </c:pt>
                <c:pt idx="4">
                  <c:v>11.364000000000001</c:v>
                </c:pt>
                <c:pt idx="5">
                  <c:v>11.364000000000001</c:v>
                </c:pt>
                <c:pt idx="6">
                  <c:v>11.364000000000001</c:v>
                </c:pt>
                <c:pt idx="7">
                  <c:v>11.364000000000001</c:v>
                </c:pt>
              </c:numCache>
            </c:numRef>
          </c:xVal>
          <c:yVal>
            <c:numRef>
              <c:f>input_results!$N$31:$N$38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input_results!$O$31:$O$38</c:f>
              <c:numCache>
                <c:formatCode>General</c:formatCode>
                <c:ptCount val="8"/>
                <c:pt idx="0">
                  <c:v>40</c:v>
                </c:pt>
                <c:pt idx="1">
                  <c:v>20</c:v>
                </c:pt>
                <c:pt idx="2">
                  <c:v>10</c:v>
                </c:pt>
                <c:pt idx="3">
                  <c:v>10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07FD-CA4B-9A07-C4112DE753FE}"/>
            </c:ext>
          </c:extLst>
        </c:ser>
        <c:ser>
          <c:idx val="5"/>
          <c:order val="15"/>
          <c:tx>
            <c:v>4-no-seed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input_results!$Q$31:$Q$38</c:f>
              <c:numCache>
                <c:formatCode>0.00</c:formatCode>
                <c:ptCount val="8"/>
                <c:pt idx="0">
                  <c:v>14.546000000000001</c:v>
                </c:pt>
                <c:pt idx="1">
                  <c:v>14.546000000000001</c:v>
                </c:pt>
                <c:pt idx="2">
                  <c:v>14.546000000000001</c:v>
                </c:pt>
                <c:pt idx="3">
                  <c:v>14.546000000000001</c:v>
                </c:pt>
                <c:pt idx="4">
                  <c:v>14.546000000000001</c:v>
                </c:pt>
                <c:pt idx="5">
                  <c:v>14.546000000000001</c:v>
                </c:pt>
                <c:pt idx="6">
                  <c:v>14.546000000000001</c:v>
                </c:pt>
                <c:pt idx="7">
                  <c:v>14.546000000000001</c:v>
                </c:pt>
              </c:numCache>
            </c:numRef>
          </c:xVal>
          <c:yVal>
            <c:numRef>
              <c:f>input_results!$R$31:$R$38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input_results!$S$31:$S$38</c:f>
              <c:numCache>
                <c:formatCode>General</c:formatCode>
                <c:ptCount val="8"/>
                <c:pt idx="0">
                  <c:v>30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07FD-CA4B-9A07-C4112DE753FE}"/>
            </c:ext>
          </c:extLst>
        </c:ser>
        <c:ser>
          <c:idx val="7"/>
          <c:order val="16"/>
          <c:tx>
            <c:v>5-no-seed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input_results!$U$31:$U$38</c:f>
              <c:numCache>
                <c:formatCode>0.00</c:formatCode>
                <c:ptCount val="8"/>
                <c:pt idx="0">
                  <c:v>17.728000000000002</c:v>
                </c:pt>
                <c:pt idx="1">
                  <c:v>17.728000000000002</c:v>
                </c:pt>
                <c:pt idx="2">
                  <c:v>17.728000000000002</c:v>
                </c:pt>
                <c:pt idx="3">
                  <c:v>17.728000000000002</c:v>
                </c:pt>
                <c:pt idx="4">
                  <c:v>17.728000000000002</c:v>
                </c:pt>
                <c:pt idx="5">
                  <c:v>17.728000000000002</c:v>
                </c:pt>
                <c:pt idx="6">
                  <c:v>17.728000000000002</c:v>
                </c:pt>
                <c:pt idx="7">
                  <c:v>17.728000000000002</c:v>
                </c:pt>
              </c:numCache>
            </c:numRef>
          </c:xVal>
          <c:yVal>
            <c:numRef>
              <c:f>input_results!$V$31:$V$38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input_results!$W$31:$W$38</c:f>
              <c:numCache>
                <c:formatCode>General</c:formatCode>
                <c:ptCount val="8"/>
                <c:pt idx="0">
                  <c:v>70</c:v>
                </c:pt>
                <c:pt idx="1">
                  <c:v>25</c:v>
                </c:pt>
                <c:pt idx="2">
                  <c:v>25</c:v>
                </c:pt>
                <c:pt idx="3">
                  <c:v>20</c:v>
                </c:pt>
                <c:pt idx="4">
                  <c:v>10</c:v>
                </c:pt>
                <c:pt idx="5">
                  <c:v>10</c:v>
                </c:pt>
                <c:pt idx="6">
                  <c:v>2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07FD-CA4B-9A07-C4112DE753FE}"/>
            </c:ext>
          </c:extLst>
        </c:ser>
        <c:ser>
          <c:idx val="9"/>
          <c:order val="17"/>
          <c:tx>
            <c:v>6-no-seed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input_results!$Y$31:$Y$38</c:f>
              <c:numCache>
                <c:formatCode>0.00</c:formatCode>
                <c:ptCount val="8"/>
                <c:pt idx="0">
                  <c:v>20.91</c:v>
                </c:pt>
                <c:pt idx="1">
                  <c:v>20.91</c:v>
                </c:pt>
                <c:pt idx="2">
                  <c:v>20.91</c:v>
                </c:pt>
                <c:pt idx="3">
                  <c:v>20.91</c:v>
                </c:pt>
                <c:pt idx="4">
                  <c:v>20.91</c:v>
                </c:pt>
                <c:pt idx="5">
                  <c:v>20.91</c:v>
                </c:pt>
                <c:pt idx="6">
                  <c:v>20.91</c:v>
                </c:pt>
                <c:pt idx="7">
                  <c:v>20.91</c:v>
                </c:pt>
              </c:numCache>
            </c:numRef>
          </c:xVal>
          <c:yVal>
            <c:numRef>
              <c:f>input_results!$Z$31:$Z$38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input_results!$AA$31:$AA$38</c:f>
              <c:numCache>
                <c:formatCode>General</c:formatCode>
                <c:ptCount val="8"/>
                <c:pt idx="0">
                  <c:v>80</c:v>
                </c:pt>
                <c:pt idx="1">
                  <c:v>50</c:v>
                </c:pt>
                <c:pt idx="2">
                  <c:v>20</c:v>
                </c:pt>
                <c:pt idx="3">
                  <c:v>30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07FD-CA4B-9A07-C4112DE753FE}"/>
            </c:ext>
          </c:extLst>
        </c:ser>
        <c:ser>
          <c:idx val="11"/>
          <c:order val="18"/>
          <c:tx>
            <c:v>7-no-seed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input_results!$E$42:$E$49</c:f>
              <c:numCache>
                <c:formatCode>0.00</c:formatCode>
                <c:ptCount val="8"/>
                <c:pt idx="0">
                  <c:v>24.091999999999999</c:v>
                </c:pt>
                <c:pt idx="1">
                  <c:v>24.091999999999999</c:v>
                </c:pt>
                <c:pt idx="2">
                  <c:v>24.091999999999999</c:v>
                </c:pt>
                <c:pt idx="3">
                  <c:v>24.091999999999999</c:v>
                </c:pt>
                <c:pt idx="4">
                  <c:v>24.091999999999999</c:v>
                </c:pt>
                <c:pt idx="5">
                  <c:v>24.091999999999999</c:v>
                </c:pt>
                <c:pt idx="6">
                  <c:v>24.091999999999999</c:v>
                </c:pt>
                <c:pt idx="7">
                  <c:v>24.091999999999999</c:v>
                </c:pt>
              </c:numCache>
            </c:numRef>
          </c:xVal>
          <c:yVal>
            <c:numRef>
              <c:f>input_results!$F$42:$F$49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input_results!$G$42:$G$49</c:f>
              <c:numCache>
                <c:formatCode>General</c:formatCode>
                <c:ptCount val="8"/>
                <c:pt idx="0">
                  <c:v>90</c:v>
                </c:pt>
                <c:pt idx="1">
                  <c:v>75</c:v>
                </c:pt>
                <c:pt idx="2">
                  <c:v>35</c:v>
                </c:pt>
                <c:pt idx="3">
                  <c:v>40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07FD-CA4B-9A07-C4112DE753FE}"/>
            </c:ext>
          </c:extLst>
        </c:ser>
        <c:ser>
          <c:idx val="14"/>
          <c:order val="19"/>
          <c:tx>
            <c:v>8-no-seed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input_results!$I$42:$I$49</c:f>
              <c:numCache>
                <c:formatCode>0.00</c:formatCode>
                <c:ptCount val="8"/>
                <c:pt idx="0">
                  <c:v>27.273999999999997</c:v>
                </c:pt>
                <c:pt idx="1">
                  <c:v>27.273999999999997</c:v>
                </c:pt>
                <c:pt idx="2">
                  <c:v>27.273999999999997</c:v>
                </c:pt>
                <c:pt idx="3">
                  <c:v>27.273999999999997</c:v>
                </c:pt>
                <c:pt idx="4">
                  <c:v>27.273999999999997</c:v>
                </c:pt>
                <c:pt idx="5">
                  <c:v>27.273999999999997</c:v>
                </c:pt>
                <c:pt idx="6">
                  <c:v>27.273999999999997</c:v>
                </c:pt>
                <c:pt idx="7">
                  <c:v>27.273999999999997</c:v>
                </c:pt>
              </c:numCache>
            </c:numRef>
          </c:xVal>
          <c:yVal>
            <c:numRef>
              <c:f>input_results!$J$42:$J$49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input_results!$K$42:$K$49</c:f>
              <c:numCache>
                <c:formatCode>General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30</c:v>
                </c:pt>
                <c:pt idx="3">
                  <c:v>20</c:v>
                </c:pt>
                <c:pt idx="4">
                  <c:v>10</c:v>
                </c:pt>
                <c:pt idx="5">
                  <c:v>3</c:v>
                </c:pt>
                <c:pt idx="6">
                  <c:v>10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E-07FD-CA4B-9A07-C4112DE753FE}"/>
            </c:ext>
          </c:extLst>
        </c:ser>
        <c:ser>
          <c:idx val="16"/>
          <c:order val="20"/>
          <c:tx>
            <c:v>9-no-seed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input_results!$M$42:$M$49</c:f>
              <c:numCache>
                <c:formatCode>0.00</c:formatCode>
                <c:ptCount val="8"/>
                <c:pt idx="0">
                  <c:v>30.455999999999996</c:v>
                </c:pt>
                <c:pt idx="1">
                  <c:v>30.455999999999996</c:v>
                </c:pt>
                <c:pt idx="2">
                  <c:v>30.455999999999996</c:v>
                </c:pt>
                <c:pt idx="3">
                  <c:v>30.455999999999996</c:v>
                </c:pt>
                <c:pt idx="4">
                  <c:v>30.455999999999996</c:v>
                </c:pt>
                <c:pt idx="5">
                  <c:v>30.455999999999996</c:v>
                </c:pt>
                <c:pt idx="6">
                  <c:v>30.455999999999996</c:v>
                </c:pt>
                <c:pt idx="7">
                  <c:v>30.455999999999996</c:v>
                </c:pt>
              </c:numCache>
            </c:numRef>
          </c:xVal>
          <c:yVal>
            <c:numRef>
              <c:f>input_results!$N$42:$N$49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input_results!$O$42:$O$49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0-07FD-CA4B-9A07-C4112DE753FE}"/>
            </c:ext>
          </c:extLst>
        </c:ser>
        <c:ser>
          <c:idx val="18"/>
          <c:order val="21"/>
          <c:tx>
            <c:v>10-no-seed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input_results!$Q$42:$Q$49</c:f>
              <c:numCache>
                <c:formatCode>0.00</c:formatCode>
                <c:ptCount val="8"/>
                <c:pt idx="0">
                  <c:v>33.637999999999998</c:v>
                </c:pt>
                <c:pt idx="1">
                  <c:v>33.637999999999998</c:v>
                </c:pt>
                <c:pt idx="2">
                  <c:v>33.637999999999998</c:v>
                </c:pt>
                <c:pt idx="3">
                  <c:v>33.637999999999998</c:v>
                </c:pt>
                <c:pt idx="4">
                  <c:v>33.637999999999998</c:v>
                </c:pt>
                <c:pt idx="5">
                  <c:v>33.637999999999998</c:v>
                </c:pt>
                <c:pt idx="6">
                  <c:v>33.637999999999998</c:v>
                </c:pt>
                <c:pt idx="7">
                  <c:v>33.637999999999998</c:v>
                </c:pt>
              </c:numCache>
            </c:numRef>
          </c:xVal>
          <c:yVal>
            <c:numRef>
              <c:f>input_results!$R$42:$R$49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input_results!$S$42:$S$49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2-07FD-CA4B-9A07-C4112DE753FE}"/>
            </c:ext>
          </c:extLst>
        </c:ser>
        <c:ser>
          <c:idx val="20"/>
          <c:order val="22"/>
          <c:tx>
            <c:v>11-no-seed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input_results!$U$42:$U$49</c:f>
              <c:numCache>
                <c:formatCode>0.00</c:formatCode>
                <c:ptCount val="8"/>
                <c:pt idx="0">
                  <c:v>36.82</c:v>
                </c:pt>
                <c:pt idx="1">
                  <c:v>36.82</c:v>
                </c:pt>
                <c:pt idx="2">
                  <c:v>36.82</c:v>
                </c:pt>
                <c:pt idx="3">
                  <c:v>36.82</c:v>
                </c:pt>
                <c:pt idx="4">
                  <c:v>36.82</c:v>
                </c:pt>
                <c:pt idx="5">
                  <c:v>36.82</c:v>
                </c:pt>
                <c:pt idx="6">
                  <c:v>36.82</c:v>
                </c:pt>
                <c:pt idx="7">
                  <c:v>36.82</c:v>
                </c:pt>
              </c:numCache>
            </c:numRef>
          </c:xVal>
          <c:yVal>
            <c:numRef>
              <c:f>input_results!$V$42:$V$49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input_results!$W$42:$W$49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4-07FD-CA4B-9A07-C4112DE753FE}"/>
            </c:ext>
          </c:extLst>
        </c:ser>
        <c:ser>
          <c:idx val="22"/>
          <c:order val="23"/>
          <c:tx>
            <c:v>12-no-seed</c:v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xVal>
            <c:numRef>
              <c:f>input_results!$Y$42:$Y$49</c:f>
              <c:numCache>
                <c:formatCode>0.00</c:formatCode>
                <c:ptCount val="8"/>
                <c:pt idx="0">
                  <c:v>40.002000000000002</c:v>
                </c:pt>
                <c:pt idx="1">
                  <c:v>40.002000000000002</c:v>
                </c:pt>
                <c:pt idx="2">
                  <c:v>40.002000000000002</c:v>
                </c:pt>
                <c:pt idx="3">
                  <c:v>40.002000000000002</c:v>
                </c:pt>
                <c:pt idx="4">
                  <c:v>40.002000000000002</c:v>
                </c:pt>
                <c:pt idx="5">
                  <c:v>40.002000000000002</c:v>
                </c:pt>
                <c:pt idx="6">
                  <c:v>40.002000000000002</c:v>
                </c:pt>
                <c:pt idx="7">
                  <c:v>40.002000000000002</c:v>
                </c:pt>
              </c:numCache>
            </c:numRef>
          </c:xVal>
          <c:yVal>
            <c:numRef>
              <c:f>input_results!$Z$42:$Z$49</c:f>
              <c:numCache>
                <c:formatCode>General</c:formatCode>
                <c:ptCount val="8"/>
                <c:pt idx="0">
                  <c:v>100</c:v>
                </c:pt>
                <c:pt idx="1">
                  <c:v>87.5</c:v>
                </c:pt>
                <c:pt idx="2">
                  <c:v>75</c:v>
                </c:pt>
                <c:pt idx="3">
                  <c:v>62.5</c:v>
                </c:pt>
                <c:pt idx="4">
                  <c:v>50</c:v>
                </c:pt>
                <c:pt idx="5">
                  <c:v>37.5</c:v>
                </c:pt>
                <c:pt idx="6">
                  <c:v>25</c:v>
                </c:pt>
                <c:pt idx="7">
                  <c:v>12.5</c:v>
                </c:pt>
              </c:numCache>
            </c:numRef>
          </c:yVal>
          <c:bubbleSize>
            <c:numRef>
              <c:f>input_results!$AA$42:$AA$49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16-07FD-CA4B-9A07-C4112DE75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136334127"/>
        <c:axId val="1162131407"/>
      </c:bubbleChart>
      <c:valAx>
        <c:axId val="1136334127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input_results!$G$6</c:f>
              <c:strCache>
                <c:ptCount val="1"/>
                <c:pt idx="0">
                  <c:v>[precipitant] [% (w/v)]</c:v>
                </c:pt>
              </c:strCache>
            </c:strRef>
          </c:tx>
          <c:layout>
            <c:manualLayout>
              <c:xMode val="edge"/>
              <c:yMode val="edge"/>
              <c:x val="0.34246377733661759"/>
              <c:y val="0.872522366567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131407"/>
        <c:crosses val="autoZero"/>
        <c:crossBetween val="midCat"/>
      </c:valAx>
      <c:valAx>
        <c:axId val="11621314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3200"/>
                  <a:t>[protein] (mg/mL)</a:t>
                </a:r>
              </a:p>
            </c:rich>
          </c:tx>
          <c:layout>
            <c:manualLayout>
              <c:xMode val="edge"/>
              <c:yMode val="edge"/>
              <c:x val="3.2779843526939689E-2"/>
              <c:y val="0.135101755627410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34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BF6110-7582-2540-935C-870FA93275A8}">
  <sheetPr/>
  <sheetViews>
    <sheetView tabSelected="1" zoomScale="140" workbookViewId="0" zoomToFit="1"/>
  </sheetViews>
  <pageMargins left="0.7" right="0.7" top="0.75" bottom="0.75" header="0.3" footer="0.3"/>
  <pageSetup paperSize="9"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214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E04A27-F72F-E043-8F2C-A556B14924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B2B9-75C8-DE4D-A3AC-1E01FFBA2DC1}">
  <dimension ref="C5:AW49"/>
  <sheetViews>
    <sheetView topLeftCell="C1" zoomScale="90" workbookViewId="0">
      <selection activeCell="D6" sqref="D6:D8"/>
    </sheetView>
  </sheetViews>
  <sheetFormatPr baseColWidth="10" defaultRowHeight="21"/>
  <cols>
    <col min="1" max="1" width="10.6640625" style="1" customWidth="1"/>
    <col min="2" max="3" width="10.83203125" style="1"/>
    <col min="4" max="4" width="23.33203125" style="1" customWidth="1"/>
    <col min="5" max="19" width="10.83203125" style="1"/>
    <col min="20" max="20" width="15.33203125" style="1" bestFit="1" customWidth="1"/>
    <col min="21" max="16384" width="10.83203125" style="1"/>
  </cols>
  <sheetData>
    <row r="5" spans="3:22" ht="22" thickBot="1">
      <c r="D5" s="51" t="s">
        <v>16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3:22" ht="22" thickTop="1">
      <c r="C6" s="50"/>
      <c r="D6" s="70" t="s">
        <v>8</v>
      </c>
      <c r="E6" s="2"/>
      <c r="F6" s="14"/>
      <c r="G6" s="64" t="s">
        <v>20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5"/>
      <c r="S6" s="1" t="s">
        <v>17</v>
      </c>
    </row>
    <row r="7" spans="3:22">
      <c r="C7" s="50"/>
      <c r="D7" s="70"/>
      <c r="E7" s="2"/>
      <c r="F7" s="14"/>
      <c r="G7" s="10">
        <v>5</v>
      </c>
      <c r="H7" s="10">
        <f>G7+3.182</f>
        <v>8.1820000000000004</v>
      </c>
      <c r="I7" s="10">
        <f t="shared" ref="I7:R7" si="0">H7+3.182</f>
        <v>11.364000000000001</v>
      </c>
      <c r="J7" s="10">
        <f t="shared" si="0"/>
        <v>14.546000000000001</v>
      </c>
      <c r="K7" s="10">
        <f t="shared" si="0"/>
        <v>17.728000000000002</v>
      </c>
      <c r="L7" s="10">
        <f t="shared" si="0"/>
        <v>20.91</v>
      </c>
      <c r="M7" s="10">
        <f t="shared" si="0"/>
        <v>24.091999999999999</v>
      </c>
      <c r="N7" s="10">
        <f t="shared" si="0"/>
        <v>27.273999999999997</v>
      </c>
      <c r="O7" s="10">
        <f t="shared" si="0"/>
        <v>30.455999999999996</v>
      </c>
      <c r="P7" s="10">
        <f t="shared" si="0"/>
        <v>33.637999999999998</v>
      </c>
      <c r="Q7" s="10">
        <f t="shared" si="0"/>
        <v>36.82</v>
      </c>
      <c r="R7" s="52">
        <f t="shared" si="0"/>
        <v>40.002000000000002</v>
      </c>
      <c r="S7" s="1" t="s">
        <v>18</v>
      </c>
    </row>
    <row r="8" spans="3:22" ht="22" thickBot="1">
      <c r="C8" s="50"/>
      <c r="D8" s="71"/>
      <c r="E8" s="6" t="s">
        <v>13</v>
      </c>
      <c r="F8" s="21" t="s">
        <v>14</v>
      </c>
      <c r="G8" s="6">
        <v>1</v>
      </c>
      <c r="H8" s="6">
        <f>G8+1</f>
        <v>2</v>
      </c>
      <c r="I8" s="6">
        <f t="shared" ref="I8:R8" si="1">H8+1</f>
        <v>3</v>
      </c>
      <c r="J8" s="6">
        <f t="shared" si="1"/>
        <v>4</v>
      </c>
      <c r="K8" s="6">
        <f t="shared" si="1"/>
        <v>5</v>
      </c>
      <c r="L8" s="6">
        <f t="shared" si="1"/>
        <v>6</v>
      </c>
      <c r="M8" s="6">
        <f t="shared" si="1"/>
        <v>7</v>
      </c>
      <c r="N8" s="6">
        <f t="shared" si="1"/>
        <v>8</v>
      </c>
      <c r="O8" s="6">
        <f t="shared" si="1"/>
        <v>9</v>
      </c>
      <c r="P8" s="6">
        <f>O8+1</f>
        <v>10</v>
      </c>
      <c r="Q8" s="6">
        <f t="shared" si="1"/>
        <v>11</v>
      </c>
      <c r="R8" s="21">
        <f t="shared" si="1"/>
        <v>12</v>
      </c>
    </row>
    <row r="9" spans="3:22" ht="22" thickTop="1">
      <c r="C9" s="50"/>
      <c r="D9" s="66">
        <v>100</v>
      </c>
      <c r="E9" s="72" t="s">
        <v>0</v>
      </c>
      <c r="F9" s="11" t="s">
        <v>11</v>
      </c>
      <c r="G9" s="5">
        <v>20</v>
      </c>
      <c r="H9" s="5">
        <v>20</v>
      </c>
      <c r="I9" s="5">
        <v>40</v>
      </c>
      <c r="J9" s="5">
        <v>30</v>
      </c>
      <c r="K9" s="5">
        <v>70</v>
      </c>
      <c r="L9" s="5">
        <v>80</v>
      </c>
      <c r="M9" s="5">
        <v>90</v>
      </c>
      <c r="N9" s="5">
        <v>100</v>
      </c>
      <c r="O9" s="5"/>
      <c r="P9" s="5"/>
      <c r="Q9" s="5"/>
      <c r="R9" s="23"/>
      <c r="S9" s="5"/>
      <c r="U9" s="19"/>
    </row>
    <row r="10" spans="3:22">
      <c r="C10" s="50"/>
      <c r="D10" s="67"/>
      <c r="E10" s="73"/>
      <c r="F10" s="12" t="s">
        <v>12</v>
      </c>
      <c r="G10" s="5">
        <v>20</v>
      </c>
      <c r="H10" s="5">
        <v>15</v>
      </c>
      <c r="I10" s="5">
        <v>30</v>
      </c>
      <c r="J10" s="5">
        <v>20</v>
      </c>
      <c r="K10" s="5">
        <v>40</v>
      </c>
      <c r="L10" s="5">
        <v>50</v>
      </c>
      <c r="M10" s="5">
        <v>70</v>
      </c>
      <c r="N10" s="5">
        <v>100</v>
      </c>
      <c r="O10" s="5"/>
      <c r="P10" s="5"/>
      <c r="Q10" s="5"/>
      <c r="R10" s="23"/>
      <c r="S10" s="5"/>
      <c r="U10" s="55"/>
    </row>
    <row r="11" spans="3:22">
      <c r="C11" s="50"/>
      <c r="D11" s="68">
        <v>87.5</v>
      </c>
      <c r="E11" s="8" t="s">
        <v>1</v>
      </c>
      <c r="F11" s="13" t="s">
        <v>11</v>
      </c>
      <c r="G11" s="15">
        <v>5</v>
      </c>
      <c r="H11" s="4">
        <v>10</v>
      </c>
      <c r="I11" s="4">
        <v>20</v>
      </c>
      <c r="J11" s="4">
        <v>25</v>
      </c>
      <c r="K11" s="4">
        <v>25</v>
      </c>
      <c r="L11" s="4">
        <v>50</v>
      </c>
      <c r="M11" s="4">
        <v>75</v>
      </c>
      <c r="N11" s="4"/>
      <c r="O11" s="4"/>
      <c r="P11" s="4"/>
      <c r="Q11" s="4"/>
      <c r="R11" s="53"/>
      <c r="S11" s="5"/>
      <c r="U11" s="20"/>
    </row>
    <row r="12" spans="3:22">
      <c r="C12" s="50"/>
      <c r="D12" s="67"/>
      <c r="E12" s="7"/>
      <c r="F12" s="12" t="s">
        <v>12</v>
      </c>
      <c r="G12" s="16">
        <v>26</v>
      </c>
      <c r="H12" s="3">
        <v>25</v>
      </c>
      <c r="I12" s="3">
        <v>25</v>
      </c>
      <c r="J12" s="3">
        <v>40</v>
      </c>
      <c r="K12" s="3">
        <v>60</v>
      </c>
      <c r="L12" s="3">
        <v>50</v>
      </c>
      <c r="M12" s="3">
        <v>50</v>
      </c>
      <c r="N12" s="3">
        <v>100</v>
      </c>
      <c r="O12" s="3"/>
      <c r="P12" s="3"/>
      <c r="Q12" s="3"/>
      <c r="R12" s="22"/>
      <c r="S12" s="17"/>
      <c r="U12" s="59"/>
      <c r="V12" s="59"/>
    </row>
    <row r="13" spans="3:22">
      <c r="C13" s="50"/>
      <c r="D13" s="74">
        <v>75</v>
      </c>
      <c r="E13" s="8" t="s">
        <v>2</v>
      </c>
      <c r="F13" s="13" t="s">
        <v>11</v>
      </c>
      <c r="G13" s="5"/>
      <c r="H13" s="17">
        <v>5</v>
      </c>
      <c r="I13" s="17">
        <v>10</v>
      </c>
      <c r="J13" s="17">
        <v>10</v>
      </c>
      <c r="K13" s="5">
        <v>25</v>
      </c>
      <c r="L13" s="5">
        <v>20</v>
      </c>
      <c r="M13" s="5">
        <v>35</v>
      </c>
      <c r="N13" s="5">
        <v>30</v>
      </c>
      <c r="O13" s="5"/>
      <c r="P13" s="5"/>
      <c r="Q13" s="5"/>
      <c r="R13" s="23"/>
      <c r="S13" s="17"/>
      <c r="U13" s="20"/>
    </row>
    <row r="14" spans="3:22">
      <c r="C14" s="50"/>
      <c r="D14" s="74"/>
      <c r="E14" s="7"/>
      <c r="F14" s="12" t="s">
        <v>12</v>
      </c>
      <c r="G14" s="5">
        <v>15</v>
      </c>
      <c r="H14" s="5">
        <v>25</v>
      </c>
      <c r="I14" s="5">
        <v>20</v>
      </c>
      <c r="J14" s="5">
        <v>25</v>
      </c>
      <c r="K14" s="5">
        <v>25</v>
      </c>
      <c r="L14" s="5">
        <v>35</v>
      </c>
      <c r="M14" s="5">
        <v>40</v>
      </c>
      <c r="N14" s="5">
        <v>60</v>
      </c>
      <c r="O14" s="5">
        <v>100</v>
      </c>
      <c r="P14" s="5"/>
      <c r="Q14" s="5"/>
      <c r="R14" s="23"/>
      <c r="S14" s="17"/>
      <c r="U14" s="56"/>
      <c r="V14" s="57"/>
    </row>
    <row r="15" spans="3:22">
      <c r="C15" s="50"/>
      <c r="D15" s="68">
        <v>62.5</v>
      </c>
      <c r="E15" s="8" t="s">
        <v>3</v>
      </c>
      <c r="F15" s="13" t="s">
        <v>11</v>
      </c>
      <c r="G15" s="15"/>
      <c r="H15" s="4"/>
      <c r="I15" s="4">
        <v>10</v>
      </c>
      <c r="J15" s="4">
        <v>10</v>
      </c>
      <c r="K15" s="4">
        <v>20</v>
      </c>
      <c r="L15" s="4">
        <v>30</v>
      </c>
      <c r="M15" s="4">
        <v>40</v>
      </c>
      <c r="N15" s="4">
        <v>20</v>
      </c>
      <c r="O15" s="4"/>
      <c r="P15" s="4"/>
      <c r="Q15" s="4"/>
      <c r="R15" s="53"/>
      <c r="S15" s="17"/>
      <c r="U15" s="56"/>
      <c r="V15" s="57"/>
    </row>
    <row r="16" spans="3:22">
      <c r="C16" s="50"/>
      <c r="D16" s="67"/>
      <c r="E16" s="7"/>
      <c r="F16" s="12" t="s">
        <v>12</v>
      </c>
      <c r="G16" s="16">
        <v>10</v>
      </c>
      <c r="H16" s="3">
        <v>15</v>
      </c>
      <c r="I16" s="3">
        <v>20</v>
      </c>
      <c r="J16" s="3">
        <v>25</v>
      </c>
      <c r="K16" s="3">
        <v>25</v>
      </c>
      <c r="L16" s="3">
        <v>20</v>
      </c>
      <c r="M16" s="3">
        <v>30</v>
      </c>
      <c r="N16" s="3">
        <v>30</v>
      </c>
      <c r="O16" s="3">
        <v>10</v>
      </c>
      <c r="P16" s="3"/>
      <c r="Q16" s="3"/>
      <c r="R16" s="22"/>
      <c r="S16" s="17"/>
      <c r="U16" s="56"/>
      <c r="V16" s="58"/>
    </row>
    <row r="17" spans="3:49">
      <c r="C17" s="50"/>
      <c r="D17" s="74">
        <v>50</v>
      </c>
      <c r="E17" s="8" t="s">
        <v>4</v>
      </c>
      <c r="F17" s="13" t="s">
        <v>11</v>
      </c>
      <c r="G17" s="5"/>
      <c r="H17" s="5"/>
      <c r="I17" s="17">
        <v>1</v>
      </c>
      <c r="J17" s="17">
        <v>5</v>
      </c>
      <c r="K17" s="17">
        <v>10</v>
      </c>
      <c r="L17" s="17">
        <v>10</v>
      </c>
      <c r="M17" s="5">
        <v>15</v>
      </c>
      <c r="N17" s="5">
        <v>10</v>
      </c>
      <c r="O17" s="5"/>
      <c r="P17" s="5"/>
      <c r="Q17" s="5"/>
      <c r="R17" s="23"/>
      <c r="S17" s="17"/>
      <c r="U17" s="20"/>
      <c r="V17" s="25"/>
    </row>
    <row r="18" spans="3:49">
      <c r="C18" s="50"/>
      <c r="D18" s="74"/>
      <c r="E18" s="7"/>
      <c r="F18" s="12" t="s">
        <v>12</v>
      </c>
      <c r="G18" s="5">
        <v>5</v>
      </c>
      <c r="H18" s="5">
        <v>10</v>
      </c>
      <c r="I18" s="5">
        <v>20</v>
      </c>
      <c r="J18" s="5">
        <v>15</v>
      </c>
      <c r="K18" s="5">
        <v>20</v>
      </c>
      <c r="L18" s="5">
        <v>20</v>
      </c>
      <c r="M18" s="5">
        <v>25</v>
      </c>
      <c r="N18" s="5">
        <v>20</v>
      </c>
      <c r="O18" s="5">
        <v>25</v>
      </c>
      <c r="P18" s="5"/>
      <c r="Q18" s="5"/>
      <c r="R18" s="22"/>
      <c r="S18" s="17"/>
      <c r="U18" s="20"/>
      <c r="V18" s="25"/>
    </row>
    <row r="19" spans="3:49">
      <c r="C19" s="50"/>
      <c r="D19" s="68">
        <v>37.5</v>
      </c>
      <c r="E19" s="8" t="s">
        <v>5</v>
      </c>
      <c r="F19" s="13" t="s">
        <v>11</v>
      </c>
      <c r="G19" s="15"/>
      <c r="H19" s="4"/>
      <c r="I19" s="4"/>
      <c r="J19" s="4">
        <v>2</v>
      </c>
      <c r="K19" s="4">
        <v>10</v>
      </c>
      <c r="L19" s="4">
        <v>10</v>
      </c>
      <c r="M19" s="4">
        <v>15</v>
      </c>
      <c r="N19" s="4">
        <v>3</v>
      </c>
      <c r="O19" s="4"/>
      <c r="P19" s="4"/>
      <c r="Q19" s="4"/>
      <c r="R19" s="23"/>
      <c r="S19" s="17"/>
      <c r="U19" s="20"/>
      <c r="V19" s="25"/>
    </row>
    <row r="20" spans="3:49">
      <c r="C20" s="50"/>
      <c r="D20" s="67"/>
      <c r="E20" s="7"/>
      <c r="F20" s="12" t="s">
        <v>12</v>
      </c>
      <c r="G20" s="16">
        <v>3</v>
      </c>
      <c r="H20" s="3">
        <v>10</v>
      </c>
      <c r="I20" s="3">
        <v>3</v>
      </c>
      <c r="J20" s="3">
        <v>20</v>
      </c>
      <c r="K20" s="3">
        <v>25</v>
      </c>
      <c r="L20" s="3">
        <v>50</v>
      </c>
      <c r="M20" s="3">
        <v>25</v>
      </c>
      <c r="N20" s="3">
        <v>30</v>
      </c>
      <c r="O20" s="3">
        <v>20</v>
      </c>
      <c r="P20" s="3">
        <v>20</v>
      </c>
      <c r="Q20" s="3"/>
      <c r="R20" s="22"/>
      <c r="S20" s="17"/>
      <c r="U20" s="20"/>
      <c r="V20" s="25"/>
    </row>
    <row r="21" spans="3:49">
      <c r="C21" s="50"/>
      <c r="D21" s="74">
        <v>25</v>
      </c>
      <c r="E21" s="8" t="s">
        <v>6</v>
      </c>
      <c r="F21" s="13" t="s">
        <v>11</v>
      </c>
      <c r="G21" s="5"/>
      <c r="H21" s="5"/>
      <c r="I21" s="5"/>
      <c r="J21" s="17"/>
      <c r="K21" s="17">
        <v>2</v>
      </c>
      <c r="L21" s="17">
        <v>3</v>
      </c>
      <c r="M21" s="17">
        <v>5</v>
      </c>
      <c r="N21" s="17">
        <v>10</v>
      </c>
      <c r="O21" s="5">
        <v>2</v>
      </c>
      <c r="P21" s="5"/>
      <c r="Q21" s="5"/>
      <c r="R21" s="23"/>
      <c r="S21" s="17"/>
      <c r="U21" s="25"/>
      <c r="V21" s="25"/>
    </row>
    <row r="22" spans="3:49">
      <c r="C22" s="50"/>
      <c r="D22" s="74"/>
      <c r="E22" s="7"/>
      <c r="F22" s="12" t="s">
        <v>12</v>
      </c>
      <c r="G22" s="5"/>
      <c r="H22" s="5">
        <v>3</v>
      </c>
      <c r="I22" s="5">
        <v>10</v>
      </c>
      <c r="J22" s="17">
        <v>10</v>
      </c>
      <c r="K22" s="5">
        <v>20</v>
      </c>
      <c r="L22" s="5">
        <v>15</v>
      </c>
      <c r="M22" s="5">
        <v>20</v>
      </c>
      <c r="N22" s="5">
        <v>25</v>
      </c>
      <c r="O22" s="5">
        <v>30</v>
      </c>
      <c r="P22" s="5">
        <v>40</v>
      </c>
      <c r="Q22" s="5">
        <v>100</v>
      </c>
      <c r="R22" s="22"/>
      <c r="S22" s="17"/>
      <c r="U22" s="25"/>
      <c r="V22" s="25"/>
    </row>
    <row r="23" spans="3:49">
      <c r="C23" s="50"/>
      <c r="D23" s="68">
        <v>12.5</v>
      </c>
      <c r="E23" s="8" t="s">
        <v>7</v>
      </c>
      <c r="F23" s="13" t="s">
        <v>11</v>
      </c>
      <c r="G23" s="15"/>
      <c r="H23" s="4"/>
      <c r="I23" s="4"/>
      <c r="J23" s="4"/>
      <c r="K23" s="4"/>
      <c r="L23" s="4"/>
      <c r="M23" s="4">
        <v>1</v>
      </c>
      <c r="N23" s="4"/>
      <c r="O23" s="4"/>
      <c r="P23" s="4">
        <v>1</v>
      </c>
      <c r="Q23" s="4">
        <v>1</v>
      </c>
      <c r="R23" s="23">
        <v>2</v>
      </c>
      <c r="S23" s="17"/>
      <c r="U23" s="25"/>
      <c r="V23" s="25"/>
    </row>
    <row r="24" spans="3:49" ht="22" thickBot="1">
      <c r="C24" s="50"/>
      <c r="D24" s="69"/>
      <c r="E24" s="48"/>
      <c r="F24" s="21" t="s">
        <v>12</v>
      </c>
      <c r="G24" s="49"/>
      <c r="H24" s="24"/>
      <c r="I24" s="24"/>
      <c r="J24" s="24">
        <v>5</v>
      </c>
      <c r="K24" s="24">
        <v>10</v>
      </c>
      <c r="L24" s="24">
        <v>10</v>
      </c>
      <c r="M24" s="24">
        <v>15</v>
      </c>
      <c r="N24" s="24">
        <v>25</v>
      </c>
      <c r="O24" s="24">
        <v>3</v>
      </c>
      <c r="P24" s="24">
        <v>5</v>
      </c>
      <c r="Q24" s="24">
        <v>2</v>
      </c>
      <c r="R24" s="54">
        <v>3</v>
      </c>
      <c r="S24" s="17"/>
      <c r="U24" s="25"/>
      <c r="V24" s="25"/>
      <c r="AC24" s="9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</row>
    <row r="25" spans="3:49" ht="22" thickTop="1">
      <c r="D25" s="1" t="s">
        <v>19</v>
      </c>
      <c r="AD25" s="9"/>
      <c r="AE25" s="9"/>
      <c r="AH25" s="9"/>
      <c r="AI25" s="9"/>
      <c r="AL25" s="9"/>
      <c r="AM25" s="9"/>
      <c r="AP25" s="9"/>
      <c r="AQ25" s="9"/>
      <c r="AT25" s="9"/>
      <c r="AU25" s="9"/>
    </row>
    <row r="26" spans="3:49">
      <c r="AD26" s="18"/>
      <c r="AH26" s="18"/>
      <c r="AL26" s="18"/>
      <c r="AP26" s="18"/>
      <c r="AT26" s="18"/>
    </row>
    <row r="27" spans="3:49">
      <c r="D27" s="47" t="s">
        <v>15</v>
      </c>
      <c r="E27" s="47"/>
      <c r="F27" s="47"/>
      <c r="AD27" s="18"/>
      <c r="AH27" s="18"/>
      <c r="AL27" s="18"/>
      <c r="AP27" s="18"/>
      <c r="AT27" s="18"/>
    </row>
    <row r="28" spans="3:49" ht="22" thickBot="1">
      <c r="AD28" s="18"/>
      <c r="AH28" s="18"/>
      <c r="AL28" s="18"/>
      <c r="AP28" s="18"/>
      <c r="AT28" s="18"/>
    </row>
    <row r="29" spans="3:49" ht="22" thickBot="1">
      <c r="E29" s="62">
        <v>1</v>
      </c>
      <c r="F29" s="60"/>
      <c r="G29" s="60"/>
      <c r="H29" s="60"/>
      <c r="I29" s="60">
        <v>2</v>
      </c>
      <c r="J29" s="60"/>
      <c r="K29" s="60"/>
      <c r="L29" s="60"/>
      <c r="M29" s="60">
        <v>3</v>
      </c>
      <c r="N29" s="60"/>
      <c r="O29" s="60"/>
      <c r="P29" s="60"/>
      <c r="Q29" s="60">
        <v>4</v>
      </c>
      <c r="R29" s="60"/>
      <c r="S29" s="60"/>
      <c r="T29" s="60"/>
      <c r="U29" s="60">
        <v>5</v>
      </c>
      <c r="V29" s="60"/>
      <c r="W29" s="60"/>
      <c r="X29" s="60"/>
      <c r="Y29" s="60">
        <v>6</v>
      </c>
      <c r="Z29" s="60"/>
      <c r="AA29" s="60"/>
      <c r="AB29" s="61"/>
      <c r="AD29" s="18"/>
      <c r="AH29" s="18"/>
      <c r="AL29" s="18"/>
      <c r="AP29" s="18"/>
      <c r="AT29" s="18"/>
    </row>
    <row r="30" spans="3:49">
      <c r="E30" s="40" t="s">
        <v>9</v>
      </c>
      <c r="F30" s="41" t="s">
        <v>10</v>
      </c>
      <c r="G30" s="42" t="s">
        <v>11</v>
      </c>
      <c r="H30" s="45" t="s">
        <v>12</v>
      </c>
      <c r="I30" s="41" t="s">
        <v>9</v>
      </c>
      <c r="J30" s="44" t="s">
        <v>10</v>
      </c>
      <c r="K30" s="42" t="s">
        <v>11</v>
      </c>
      <c r="L30" s="43" t="s">
        <v>12</v>
      </c>
      <c r="M30" s="40" t="s">
        <v>9</v>
      </c>
      <c r="N30" s="44" t="s">
        <v>10</v>
      </c>
      <c r="O30" s="43" t="s">
        <v>11</v>
      </c>
      <c r="P30" s="45" t="s">
        <v>12</v>
      </c>
      <c r="Q30" s="41" t="s">
        <v>9</v>
      </c>
      <c r="R30" s="41" t="s">
        <v>10</v>
      </c>
      <c r="S30" s="42" t="s">
        <v>11</v>
      </c>
      <c r="T30" s="43" t="s">
        <v>12</v>
      </c>
      <c r="U30" s="40" t="s">
        <v>9</v>
      </c>
      <c r="V30" s="44" t="s">
        <v>10</v>
      </c>
      <c r="W30" s="43" t="s">
        <v>11</v>
      </c>
      <c r="X30" s="45" t="s">
        <v>12</v>
      </c>
      <c r="Y30" s="40" t="s">
        <v>9</v>
      </c>
      <c r="Z30" s="41" t="s">
        <v>10</v>
      </c>
      <c r="AA30" s="43" t="s">
        <v>11</v>
      </c>
      <c r="AB30" s="45" t="s">
        <v>12</v>
      </c>
      <c r="AD30" s="18"/>
      <c r="AH30" s="18"/>
      <c r="AL30" s="18"/>
      <c r="AP30" s="18"/>
      <c r="AT30" s="18"/>
    </row>
    <row r="31" spans="3:49">
      <c r="E31" s="27">
        <f t="shared" ref="E31:E38" si="2">$G$7</f>
        <v>5</v>
      </c>
      <c r="F31" s="25">
        <f>$D$9</f>
        <v>100</v>
      </c>
      <c r="G31" s="36">
        <f>$G$9</f>
        <v>20</v>
      </c>
      <c r="H31" s="26">
        <f>$G$10</f>
        <v>20</v>
      </c>
      <c r="I31" s="28">
        <f t="shared" ref="I31:I38" si="3">$H$7</f>
        <v>8.1820000000000004</v>
      </c>
      <c r="J31" s="37">
        <f>$D$9</f>
        <v>100</v>
      </c>
      <c r="K31" s="36">
        <f>$H$9</f>
        <v>20</v>
      </c>
      <c r="L31" s="25">
        <f>$H$10</f>
        <v>15</v>
      </c>
      <c r="M31" s="33">
        <f t="shared" ref="M31:M38" si="4">$I$7</f>
        <v>11.364000000000001</v>
      </c>
      <c r="N31" s="37">
        <f>$D$9</f>
        <v>100</v>
      </c>
      <c r="O31" s="25">
        <f>$I$9</f>
        <v>40</v>
      </c>
      <c r="P31" s="26">
        <f>$I$10</f>
        <v>30</v>
      </c>
      <c r="Q31" s="28">
        <f t="shared" ref="Q31:Q38" si="5">$J$7</f>
        <v>14.546000000000001</v>
      </c>
      <c r="R31" s="25">
        <f>$D$9</f>
        <v>100</v>
      </c>
      <c r="S31" s="36">
        <f>$J$9</f>
        <v>30</v>
      </c>
      <c r="T31" s="25">
        <f>$I$10</f>
        <v>30</v>
      </c>
      <c r="U31" s="33">
        <f t="shared" ref="U31:U38" si="6">$K$7</f>
        <v>17.728000000000002</v>
      </c>
      <c r="V31" s="37">
        <f>$D$9</f>
        <v>100</v>
      </c>
      <c r="W31" s="25">
        <f>$K$9</f>
        <v>70</v>
      </c>
      <c r="X31" s="26">
        <f>$K$10</f>
        <v>40</v>
      </c>
      <c r="Y31" s="33">
        <f t="shared" ref="Y31:Y38" si="7">$L$7</f>
        <v>20.91</v>
      </c>
      <c r="Z31" s="25">
        <f>$D$9</f>
        <v>100</v>
      </c>
      <c r="AA31" s="35">
        <f>$L$9</f>
        <v>80</v>
      </c>
      <c r="AB31" s="46">
        <f>$L$10</f>
        <v>50</v>
      </c>
      <c r="AD31" s="18"/>
      <c r="AH31" s="18"/>
      <c r="AL31" s="18"/>
      <c r="AP31" s="18"/>
      <c r="AT31" s="18"/>
    </row>
    <row r="32" spans="3:49">
      <c r="E32" s="27">
        <f t="shared" si="2"/>
        <v>5</v>
      </c>
      <c r="F32" s="25">
        <f>$D$11</f>
        <v>87.5</v>
      </c>
      <c r="G32" s="36">
        <f>$G$11</f>
        <v>5</v>
      </c>
      <c r="H32" s="26">
        <f>$G$12</f>
        <v>26</v>
      </c>
      <c r="I32" s="28">
        <f t="shared" si="3"/>
        <v>8.1820000000000004</v>
      </c>
      <c r="J32" s="37">
        <f>$D$11</f>
        <v>87.5</v>
      </c>
      <c r="K32" s="36">
        <f>$H$11</f>
        <v>10</v>
      </c>
      <c r="L32" s="25">
        <f>$H$12</f>
        <v>25</v>
      </c>
      <c r="M32" s="33">
        <f t="shared" si="4"/>
        <v>11.364000000000001</v>
      </c>
      <c r="N32" s="37">
        <f>$D$11</f>
        <v>87.5</v>
      </c>
      <c r="O32" s="25">
        <f>$I$11</f>
        <v>20</v>
      </c>
      <c r="P32" s="26">
        <f>$I$12</f>
        <v>25</v>
      </c>
      <c r="Q32" s="28">
        <f t="shared" si="5"/>
        <v>14.546000000000001</v>
      </c>
      <c r="R32" s="25">
        <f>$D$11</f>
        <v>87.5</v>
      </c>
      <c r="S32" s="36">
        <f>$J$11</f>
        <v>25</v>
      </c>
      <c r="T32" s="25">
        <f>$I$12</f>
        <v>25</v>
      </c>
      <c r="U32" s="33">
        <f t="shared" si="6"/>
        <v>17.728000000000002</v>
      </c>
      <c r="V32" s="37">
        <f>$D$11</f>
        <v>87.5</v>
      </c>
      <c r="W32" s="25">
        <f>$K$11</f>
        <v>25</v>
      </c>
      <c r="X32" s="26">
        <f>$K$12</f>
        <v>60</v>
      </c>
      <c r="Y32" s="33">
        <f t="shared" si="7"/>
        <v>20.91</v>
      </c>
      <c r="Z32" s="25">
        <f>$D$11</f>
        <v>87.5</v>
      </c>
      <c r="AA32" s="36">
        <f>$L$11</f>
        <v>50</v>
      </c>
      <c r="AB32" s="26">
        <f>$L$12</f>
        <v>50</v>
      </c>
      <c r="AD32" s="18"/>
      <c r="AH32" s="18"/>
      <c r="AL32" s="18"/>
      <c r="AP32" s="18"/>
      <c r="AT32" s="18"/>
    </row>
    <row r="33" spans="5:46">
      <c r="E33" s="27">
        <f t="shared" si="2"/>
        <v>5</v>
      </c>
      <c r="F33" s="25">
        <f>$D$13</f>
        <v>75</v>
      </c>
      <c r="G33" s="36">
        <f>$G$13</f>
        <v>0</v>
      </c>
      <c r="H33" s="26">
        <f>$G$14</f>
        <v>15</v>
      </c>
      <c r="I33" s="28">
        <f t="shared" si="3"/>
        <v>8.1820000000000004</v>
      </c>
      <c r="J33" s="37">
        <f>$D$13</f>
        <v>75</v>
      </c>
      <c r="K33" s="36">
        <f>$H$13</f>
        <v>5</v>
      </c>
      <c r="L33" s="25">
        <f>$H$14</f>
        <v>25</v>
      </c>
      <c r="M33" s="33">
        <f t="shared" si="4"/>
        <v>11.364000000000001</v>
      </c>
      <c r="N33" s="37">
        <f>$D$13</f>
        <v>75</v>
      </c>
      <c r="O33" s="25">
        <f>$I$13</f>
        <v>10</v>
      </c>
      <c r="P33" s="26">
        <f>$I$14</f>
        <v>20</v>
      </c>
      <c r="Q33" s="28">
        <f t="shared" si="5"/>
        <v>14.546000000000001</v>
      </c>
      <c r="R33" s="25">
        <f>$D$13</f>
        <v>75</v>
      </c>
      <c r="S33" s="36">
        <f>$J$13</f>
        <v>10</v>
      </c>
      <c r="T33" s="25">
        <f>$I$14</f>
        <v>20</v>
      </c>
      <c r="U33" s="33">
        <f t="shared" si="6"/>
        <v>17.728000000000002</v>
      </c>
      <c r="V33" s="37">
        <f>$D$13</f>
        <v>75</v>
      </c>
      <c r="W33" s="25">
        <f>$K$13</f>
        <v>25</v>
      </c>
      <c r="X33" s="26">
        <f>$K$14</f>
        <v>25</v>
      </c>
      <c r="Y33" s="33">
        <f t="shared" si="7"/>
        <v>20.91</v>
      </c>
      <c r="Z33" s="25">
        <f>$D$13</f>
        <v>75</v>
      </c>
      <c r="AA33" s="36">
        <f>$L$13</f>
        <v>20</v>
      </c>
      <c r="AB33" s="26">
        <f>$L$14</f>
        <v>35</v>
      </c>
      <c r="AD33" s="18"/>
      <c r="AH33" s="18"/>
      <c r="AL33" s="18"/>
      <c r="AP33" s="18"/>
      <c r="AT33" s="18"/>
    </row>
    <row r="34" spans="5:46">
      <c r="E34" s="27">
        <f t="shared" si="2"/>
        <v>5</v>
      </c>
      <c r="F34" s="25">
        <f>$D$15</f>
        <v>62.5</v>
      </c>
      <c r="G34" s="36">
        <f>$G$15</f>
        <v>0</v>
      </c>
      <c r="H34" s="26">
        <f>$G$16</f>
        <v>10</v>
      </c>
      <c r="I34" s="28">
        <f t="shared" si="3"/>
        <v>8.1820000000000004</v>
      </c>
      <c r="J34" s="37">
        <f>$D$15</f>
        <v>62.5</v>
      </c>
      <c r="K34" s="36">
        <f>$H$15</f>
        <v>0</v>
      </c>
      <c r="L34" s="25">
        <f>$H$16</f>
        <v>15</v>
      </c>
      <c r="M34" s="33">
        <f t="shared" si="4"/>
        <v>11.364000000000001</v>
      </c>
      <c r="N34" s="37">
        <f>$D$15</f>
        <v>62.5</v>
      </c>
      <c r="O34" s="25">
        <f>$I$15</f>
        <v>10</v>
      </c>
      <c r="P34" s="26">
        <f>$I$16</f>
        <v>20</v>
      </c>
      <c r="Q34" s="28">
        <f t="shared" si="5"/>
        <v>14.546000000000001</v>
      </c>
      <c r="R34" s="25">
        <f>$D$15</f>
        <v>62.5</v>
      </c>
      <c r="S34" s="36">
        <f>$J$15</f>
        <v>10</v>
      </c>
      <c r="T34" s="25">
        <f>$I$16</f>
        <v>20</v>
      </c>
      <c r="U34" s="33">
        <f t="shared" si="6"/>
        <v>17.728000000000002</v>
      </c>
      <c r="V34" s="37">
        <f>$D$15</f>
        <v>62.5</v>
      </c>
      <c r="W34" s="25">
        <f>$K$15</f>
        <v>20</v>
      </c>
      <c r="X34" s="26">
        <f>$K$16</f>
        <v>25</v>
      </c>
      <c r="Y34" s="33">
        <f t="shared" si="7"/>
        <v>20.91</v>
      </c>
      <c r="Z34" s="25">
        <f>$D$15</f>
        <v>62.5</v>
      </c>
      <c r="AA34" s="36">
        <f>$L$15</f>
        <v>30</v>
      </c>
      <c r="AB34" s="26">
        <f>$L$16</f>
        <v>20</v>
      </c>
    </row>
    <row r="35" spans="5:46">
      <c r="E35" s="27">
        <f t="shared" si="2"/>
        <v>5</v>
      </c>
      <c r="F35" s="25">
        <f>$D$17</f>
        <v>50</v>
      </c>
      <c r="G35" s="36">
        <f>$G$17</f>
        <v>0</v>
      </c>
      <c r="H35" s="26">
        <f>$G$18</f>
        <v>5</v>
      </c>
      <c r="I35" s="28">
        <f t="shared" si="3"/>
        <v>8.1820000000000004</v>
      </c>
      <c r="J35" s="37">
        <f>$D$17</f>
        <v>50</v>
      </c>
      <c r="K35" s="36">
        <f>$H$17</f>
        <v>0</v>
      </c>
      <c r="L35" s="25">
        <f>$H$18</f>
        <v>10</v>
      </c>
      <c r="M35" s="33">
        <f t="shared" si="4"/>
        <v>11.364000000000001</v>
      </c>
      <c r="N35" s="37">
        <f>$D$17</f>
        <v>50</v>
      </c>
      <c r="O35" s="25">
        <f>$I$17</f>
        <v>1</v>
      </c>
      <c r="P35" s="26">
        <f>$I$18</f>
        <v>20</v>
      </c>
      <c r="Q35" s="28">
        <f t="shared" si="5"/>
        <v>14.546000000000001</v>
      </c>
      <c r="R35" s="25">
        <f>$D$17</f>
        <v>50</v>
      </c>
      <c r="S35" s="36">
        <f>$J$17</f>
        <v>5</v>
      </c>
      <c r="T35" s="25">
        <f>$I$18</f>
        <v>20</v>
      </c>
      <c r="U35" s="33">
        <f t="shared" si="6"/>
        <v>17.728000000000002</v>
      </c>
      <c r="V35" s="37">
        <f>$D$17</f>
        <v>50</v>
      </c>
      <c r="W35" s="25">
        <f>$K$17</f>
        <v>10</v>
      </c>
      <c r="X35" s="26">
        <f>$K$18</f>
        <v>20</v>
      </c>
      <c r="Y35" s="33">
        <f t="shared" si="7"/>
        <v>20.91</v>
      </c>
      <c r="Z35" s="25">
        <f>$D$17</f>
        <v>50</v>
      </c>
      <c r="AA35" s="36">
        <f>$L$17</f>
        <v>10</v>
      </c>
      <c r="AB35" s="26">
        <f>$L$18</f>
        <v>20</v>
      </c>
      <c r="AC35" s="9"/>
    </row>
    <row r="36" spans="5:46">
      <c r="E36" s="27">
        <f t="shared" si="2"/>
        <v>5</v>
      </c>
      <c r="F36" s="25">
        <f>$D$19</f>
        <v>37.5</v>
      </c>
      <c r="G36" s="36">
        <f>$G$19</f>
        <v>0</v>
      </c>
      <c r="H36" s="26">
        <f>$G$20</f>
        <v>3</v>
      </c>
      <c r="I36" s="28">
        <f t="shared" si="3"/>
        <v>8.1820000000000004</v>
      </c>
      <c r="J36" s="37">
        <f>$D$19</f>
        <v>37.5</v>
      </c>
      <c r="K36" s="36">
        <f>$H$19</f>
        <v>0</v>
      </c>
      <c r="L36" s="25">
        <f>$H$20</f>
        <v>10</v>
      </c>
      <c r="M36" s="33">
        <f t="shared" si="4"/>
        <v>11.364000000000001</v>
      </c>
      <c r="N36" s="37">
        <f>$D$19</f>
        <v>37.5</v>
      </c>
      <c r="O36" s="25">
        <f>$I$19</f>
        <v>0</v>
      </c>
      <c r="P36" s="26">
        <f>$I$20</f>
        <v>3</v>
      </c>
      <c r="Q36" s="28">
        <f t="shared" si="5"/>
        <v>14.546000000000001</v>
      </c>
      <c r="R36" s="25">
        <f>$D$19</f>
        <v>37.5</v>
      </c>
      <c r="S36" s="36">
        <f>$J$19</f>
        <v>2</v>
      </c>
      <c r="T36" s="25">
        <f>$J$20</f>
        <v>20</v>
      </c>
      <c r="U36" s="33">
        <f t="shared" si="6"/>
        <v>17.728000000000002</v>
      </c>
      <c r="V36" s="37">
        <f>$D$19</f>
        <v>37.5</v>
      </c>
      <c r="W36" s="25">
        <f>$K$19</f>
        <v>10</v>
      </c>
      <c r="X36" s="26">
        <f>$K$20</f>
        <v>25</v>
      </c>
      <c r="Y36" s="33">
        <f t="shared" si="7"/>
        <v>20.91</v>
      </c>
      <c r="Z36" s="25">
        <f>$D$19</f>
        <v>37.5</v>
      </c>
      <c r="AA36" s="36">
        <f>$L$19</f>
        <v>10</v>
      </c>
      <c r="AB36" s="26">
        <f>$L$20</f>
        <v>50</v>
      </c>
    </row>
    <row r="37" spans="5:46">
      <c r="E37" s="27">
        <f t="shared" si="2"/>
        <v>5</v>
      </c>
      <c r="F37" s="25">
        <f>$D$21</f>
        <v>25</v>
      </c>
      <c r="G37" s="36">
        <f>$G$21</f>
        <v>0</v>
      </c>
      <c r="H37" s="26">
        <f>$G$22</f>
        <v>0</v>
      </c>
      <c r="I37" s="28">
        <f t="shared" si="3"/>
        <v>8.1820000000000004</v>
      </c>
      <c r="J37" s="37">
        <f>$D$21</f>
        <v>25</v>
      </c>
      <c r="K37" s="36">
        <f>$H$21</f>
        <v>0</v>
      </c>
      <c r="L37" s="25">
        <f>$H$22</f>
        <v>3</v>
      </c>
      <c r="M37" s="33">
        <f t="shared" si="4"/>
        <v>11.364000000000001</v>
      </c>
      <c r="N37" s="37">
        <f>$D$21</f>
        <v>25</v>
      </c>
      <c r="O37" s="25">
        <f>$I$21</f>
        <v>0</v>
      </c>
      <c r="P37" s="26">
        <f>$I$22</f>
        <v>10</v>
      </c>
      <c r="Q37" s="28">
        <f t="shared" si="5"/>
        <v>14.546000000000001</v>
      </c>
      <c r="R37" s="25">
        <f>$D$21</f>
        <v>25</v>
      </c>
      <c r="S37" s="36">
        <f>$J$21</f>
        <v>0</v>
      </c>
      <c r="T37" s="25">
        <f>$I$22</f>
        <v>10</v>
      </c>
      <c r="U37" s="33">
        <f t="shared" si="6"/>
        <v>17.728000000000002</v>
      </c>
      <c r="V37" s="37">
        <f>$D$21</f>
        <v>25</v>
      </c>
      <c r="W37" s="25">
        <f>$K$21</f>
        <v>2</v>
      </c>
      <c r="X37" s="26">
        <f>$K$22</f>
        <v>20</v>
      </c>
      <c r="Y37" s="33">
        <f t="shared" si="7"/>
        <v>20.91</v>
      </c>
      <c r="Z37" s="25">
        <f>$D$21</f>
        <v>25</v>
      </c>
      <c r="AA37" s="36">
        <f>$L$21</f>
        <v>3</v>
      </c>
      <c r="AB37" s="26">
        <f>$L$22</f>
        <v>15</v>
      </c>
    </row>
    <row r="38" spans="5:46" ht="22" thickBot="1">
      <c r="E38" s="29">
        <f t="shared" si="2"/>
        <v>5</v>
      </c>
      <c r="F38" s="30">
        <f>$D$23</f>
        <v>12.5</v>
      </c>
      <c r="G38" s="39">
        <f>$G$23</f>
        <v>0</v>
      </c>
      <c r="H38" s="32">
        <f>$G$24</f>
        <v>0</v>
      </c>
      <c r="I38" s="31">
        <f t="shared" si="3"/>
        <v>8.1820000000000004</v>
      </c>
      <c r="J38" s="38">
        <f>$D$23</f>
        <v>12.5</v>
      </c>
      <c r="K38" s="39">
        <f>$H$23</f>
        <v>0</v>
      </c>
      <c r="L38" s="30">
        <f>$H$24</f>
        <v>0</v>
      </c>
      <c r="M38" s="34">
        <f t="shared" si="4"/>
        <v>11.364000000000001</v>
      </c>
      <c r="N38" s="38">
        <f>$D$23</f>
        <v>12.5</v>
      </c>
      <c r="O38" s="30">
        <f>$I$23</f>
        <v>0</v>
      </c>
      <c r="P38" s="32">
        <f>$I$24</f>
        <v>0</v>
      </c>
      <c r="Q38" s="31">
        <f t="shared" si="5"/>
        <v>14.546000000000001</v>
      </c>
      <c r="R38" s="30">
        <f>$D$23</f>
        <v>12.5</v>
      </c>
      <c r="S38" s="39">
        <f>$J$23</f>
        <v>0</v>
      </c>
      <c r="T38" s="30">
        <f>$I$24</f>
        <v>0</v>
      </c>
      <c r="U38" s="34">
        <f t="shared" si="6"/>
        <v>17.728000000000002</v>
      </c>
      <c r="V38" s="38">
        <f>$D$23</f>
        <v>12.5</v>
      </c>
      <c r="W38" s="30">
        <f>$K$23</f>
        <v>0</v>
      </c>
      <c r="X38" s="32">
        <f>$K$24</f>
        <v>10</v>
      </c>
      <c r="Y38" s="34">
        <f t="shared" si="7"/>
        <v>20.91</v>
      </c>
      <c r="Z38" s="30">
        <f>$D$23</f>
        <v>12.5</v>
      </c>
      <c r="AA38" s="39">
        <f>$L$23</f>
        <v>0</v>
      </c>
      <c r="AB38" s="32">
        <f>$L$24</f>
        <v>10</v>
      </c>
    </row>
    <row r="39" spans="5:46" ht="22" thickBot="1"/>
    <row r="40" spans="5:46" ht="22" thickBot="1">
      <c r="E40" s="62">
        <v>7</v>
      </c>
      <c r="F40" s="60"/>
      <c r="G40" s="60"/>
      <c r="H40" s="60"/>
      <c r="I40" s="60">
        <v>8</v>
      </c>
      <c r="J40" s="60"/>
      <c r="K40" s="60"/>
      <c r="L40" s="60"/>
      <c r="M40" s="60">
        <v>9</v>
      </c>
      <c r="N40" s="60"/>
      <c r="O40" s="60"/>
      <c r="P40" s="60"/>
      <c r="Q40" s="60">
        <v>10</v>
      </c>
      <c r="R40" s="60"/>
      <c r="S40" s="60"/>
      <c r="T40" s="60"/>
      <c r="U40" s="60">
        <v>11</v>
      </c>
      <c r="V40" s="60"/>
      <c r="W40" s="60"/>
      <c r="X40" s="60"/>
      <c r="Y40" s="60">
        <v>12</v>
      </c>
      <c r="Z40" s="60"/>
      <c r="AA40" s="60"/>
      <c r="AB40" s="61"/>
    </row>
    <row r="41" spans="5:46">
      <c r="E41" s="40" t="s">
        <v>9</v>
      </c>
      <c r="F41" s="41" t="s">
        <v>10</v>
      </c>
      <c r="G41" s="42" t="s">
        <v>11</v>
      </c>
      <c r="H41" s="43" t="s">
        <v>12</v>
      </c>
      <c r="I41" s="40" t="s">
        <v>9</v>
      </c>
      <c r="J41" s="44" t="s">
        <v>10</v>
      </c>
      <c r="K41" s="43" t="s">
        <v>11</v>
      </c>
      <c r="L41" s="45" t="s">
        <v>12</v>
      </c>
      <c r="M41" s="41" t="s">
        <v>9</v>
      </c>
      <c r="N41" s="41" t="s">
        <v>10</v>
      </c>
      <c r="O41" s="42" t="s">
        <v>11</v>
      </c>
      <c r="P41" s="43" t="s">
        <v>12</v>
      </c>
      <c r="Q41" s="40" t="s">
        <v>9</v>
      </c>
      <c r="R41" s="44" t="s">
        <v>10</v>
      </c>
      <c r="S41" s="43" t="s">
        <v>11</v>
      </c>
      <c r="T41" s="45" t="s">
        <v>12</v>
      </c>
      <c r="U41" s="41" t="s">
        <v>9</v>
      </c>
      <c r="V41" s="41" t="s">
        <v>10</v>
      </c>
      <c r="W41" s="42" t="s">
        <v>11</v>
      </c>
      <c r="X41" s="43" t="s">
        <v>12</v>
      </c>
      <c r="Y41" s="40" t="s">
        <v>9</v>
      </c>
      <c r="Z41" s="44" t="s">
        <v>10</v>
      </c>
      <c r="AA41" s="43" t="s">
        <v>11</v>
      </c>
      <c r="AB41" s="45" t="s">
        <v>12</v>
      </c>
    </row>
    <row r="42" spans="5:46">
      <c r="E42" s="33">
        <f t="shared" ref="E42:E49" si="8">$M$7</f>
        <v>24.091999999999999</v>
      </c>
      <c r="F42" s="25">
        <f>$D$9</f>
        <v>100</v>
      </c>
      <c r="G42" s="36">
        <f>$M$9</f>
        <v>90</v>
      </c>
      <c r="H42" s="25">
        <f>$M$10</f>
        <v>70</v>
      </c>
      <c r="I42" s="33">
        <f t="shared" ref="I42:I49" si="9">$N$7</f>
        <v>27.273999999999997</v>
      </c>
      <c r="J42" s="37">
        <f>$D$9</f>
        <v>100</v>
      </c>
      <c r="K42" s="25">
        <f>$N$9</f>
        <v>100</v>
      </c>
      <c r="L42" s="26">
        <f>$N$10</f>
        <v>100</v>
      </c>
      <c r="M42" s="28">
        <f t="shared" ref="M42:M49" si="10">$O$7</f>
        <v>30.455999999999996</v>
      </c>
      <c r="N42" s="25">
        <f>$D$9</f>
        <v>100</v>
      </c>
      <c r="O42" s="36">
        <f>$O$9</f>
        <v>0</v>
      </c>
      <c r="P42" s="25">
        <f>$O$10</f>
        <v>0</v>
      </c>
      <c r="Q42" s="33">
        <f t="shared" ref="Q42:Q49" si="11">$P$7</f>
        <v>33.637999999999998</v>
      </c>
      <c r="R42" s="37">
        <f>$D$9</f>
        <v>100</v>
      </c>
      <c r="S42" s="25">
        <f>$P$9</f>
        <v>0</v>
      </c>
      <c r="T42" s="26">
        <f>$P$10</f>
        <v>0</v>
      </c>
      <c r="U42" s="28">
        <f t="shared" ref="U42:U49" si="12">$Q$7</f>
        <v>36.82</v>
      </c>
      <c r="V42" s="25">
        <f>$D$9</f>
        <v>100</v>
      </c>
      <c r="W42" s="36">
        <f>$Q$9</f>
        <v>0</v>
      </c>
      <c r="X42" s="25">
        <f>$Q$10</f>
        <v>0</v>
      </c>
      <c r="Y42" s="33">
        <f t="shared" ref="Y42:Y49" si="13">$R$7</f>
        <v>40.002000000000002</v>
      </c>
      <c r="Z42" s="37">
        <f>$D$9</f>
        <v>100</v>
      </c>
      <c r="AA42" s="25">
        <f>$R$9</f>
        <v>0</v>
      </c>
      <c r="AB42" s="26">
        <f>$R$10</f>
        <v>0</v>
      </c>
    </row>
    <row r="43" spans="5:46">
      <c r="E43" s="33">
        <f t="shared" si="8"/>
        <v>24.091999999999999</v>
      </c>
      <c r="F43" s="25">
        <f>$D$11</f>
        <v>87.5</v>
      </c>
      <c r="G43" s="36">
        <f>$M$11</f>
        <v>75</v>
      </c>
      <c r="H43" s="25">
        <f>$M$12</f>
        <v>50</v>
      </c>
      <c r="I43" s="33">
        <f t="shared" si="9"/>
        <v>27.273999999999997</v>
      </c>
      <c r="J43" s="37">
        <f>$D$11</f>
        <v>87.5</v>
      </c>
      <c r="K43" s="25">
        <f>$N$11</f>
        <v>0</v>
      </c>
      <c r="L43" s="26">
        <f>$N$12</f>
        <v>100</v>
      </c>
      <c r="M43" s="28">
        <f t="shared" si="10"/>
        <v>30.455999999999996</v>
      </c>
      <c r="N43" s="25">
        <f>$D$11</f>
        <v>87.5</v>
      </c>
      <c r="O43" s="36">
        <f>$O$11</f>
        <v>0</v>
      </c>
      <c r="P43" s="25">
        <f>$O$12</f>
        <v>0</v>
      </c>
      <c r="Q43" s="33">
        <f t="shared" si="11"/>
        <v>33.637999999999998</v>
      </c>
      <c r="R43" s="37">
        <f>$D$11</f>
        <v>87.5</v>
      </c>
      <c r="S43" s="25">
        <f>$P$11</f>
        <v>0</v>
      </c>
      <c r="T43" s="26">
        <f>$P$12</f>
        <v>0</v>
      </c>
      <c r="U43" s="28">
        <f t="shared" si="12"/>
        <v>36.82</v>
      </c>
      <c r="V43" s="25">
        <f>$D$11</f>
        <v>87.5</v>
      </c>
      <c r="W43" s="36">
        <f>$Q$11</f>
        <v>0</v>
      </c>
      <c r="X43" s="25">
        <f>$Q$12</f>
        <v>0</v>
      </c>
      <c r="Y43" s="33">
        <f t="shared" si="13"/>
        <v>40.002000000000002</v>
      </c>
      <c r="Z43" s="37">
        <f>$D$11</f>
        <v>87.5</v>
      </c>
      <c r="AA43" s="25">
        <f>$R$11</f>
        <v>0</v>
      </c>
      <c r="AB43" s="26">
        <f>$R$12</f>
        <v>0</v>
      </c>
    </row>
    <row r="44" spans="5:46">
      <c r="E44" s="33">
        <f t="shared" si="8"/>
        <v>24.091999999999999</v>
      </c>
      <c r="F44" s="25">
        <f>$D$13</f>
        <v>75</v>
      </c>
      <c r="G44" s="36">
        <f>$M$13</f>
        <v>35</v>
      </c>
      <c r="H44" s="25">
        <f>$M$14</f>
        <v>40</v>
      </c>
      <c r="I44" s="33">
        <f t="shared" si="9"/>
        <v>27.273999999999997</v>
      </c>
      <c r="J44" s="37">
        <f>$D$13</f>
        <v>75</v>
      </c>
      <c r="K44" s="25">
        <f>$N$13</f>
        <v>30</v>
      </c>
      <c r="L44" s="26">
        <f>$N$14</f>
        <v>60</v>
      </c>
      <c r="M44" s="28">
        <f t="shared" si="10"/>
        <v>30.455999999999996</v>
      </c>
      <c r="N44" s="25">
        <f>$D$13</f>
        <v>75</v>
      </c>
      <c r="O44" s="36">
        <f>$O$13</f>
        <v>0</v>
      </c>
      <c r="P44" s="25">
        <f>$O$14</f>
        <v>100</v>
      </c>
      <c r="Q44" s="33">
        <f t="shared" si="11"/>
        <v>33.637999999999998</v>
      </c>
      <c r="R44" s="37">
        <f>$D$13</f>
        <v>75</v>
      </c>
      <c r="S44" s="25">
        <f>$P$13</f>
        <v>0</v>
      </c>
      <c r="T44" s="26">
        <f>$P$14</f>
        <v>0</v>
      </c>
      <c r="U44" s="28">
        <f t="shared" si="12"/>
        <v>36.82</v>
      </c>
      <c r="V44" s="25">
        <f>$D$13</f>
        <v>75</v>
      </c>
      <c r="W44" s="36">
        <f>$Q$13</f>
        <v>0</v>
      </c>
      <c r="X44" s="25">
        <f>$Q$14</f>
        <v>0</v>
      </c>
      <c r="Y44" s="33">
        <f t="shared" si="13"/>
        <v>40.002000000000002</v>
      </c>
      <c r="Z44" s="37">
        <f>$D$13</f>
        <v>75</v>
      </c>
      <c r="AA44" s="25">
        <f>$R$13</f>
        <v>0</v>
      </c>
      <c r="AB44" s="26">
        <f>$R$14</f>
        <v>0</v>
      </c>
    </row>
    <row r="45" spans="5:46">
      <c r="E45" s="33">
        <f t="shared" si="8"/>
        <v>24.091999999999999</v>
      </c>
      <c r="F45" s="25">
        <f>$D$15</f>
        <v>62.5</v>
      </c>
      <c r="G45" s="36">
        <f>$M$15</f>
        <v>40</v>
      </c>
      <c r="H45" s="25">
        <f>$M$16</f>
        <v>30</v>
      </c>
      <c r="I45" s="33">
        <f t="shared" si="9"/>
        <v>27.273999999999997</v>
      </c>
      <c r="J45" s="37">
        <f>$D$15</f>
        <v>62.5</v>
      </c>
      <c r="K45" s="25">
        <f>$N$15</f>
        <v>20</v>
      </c>
      <c r="L45" s="26">
        <f>$N$16</f>
        <v>30</v>
      </c>
      <c r="M45" s="28">
        <f t="shared" si="10"/>
        <v>30.455999999999996</v>
      </c>
      <c r="N45" s="25">
        <f>$D$15</f>
        <v>62.5</v>
      </c>
      <c r="O45" s="36">
        <f>$O$15</f>
        <v>0</v>
      </c>
      <c r="P45" s="25">
        <f>$O$16</f>
        <v>10</v>
      </c>
      <c r="Q45" s="33">
        <f t="shared" si="11"/>
        <v>33.637999999999998</v>
      </c>
      <c r="R45" s="37">
        <f>$D$15</f>
        <v>62.5</v>
      </c>
      <c r="S45" s="25">
        <f>$P$15</f>
        <v>0</v>
      </c>
      <c r="T45" s="26">
        <f>$P$16</f>
        <v>0</v>
      </c>
      <c r="U45" s="28">
        <f t="shared" si="12"/>
        <v>36.82</v>
      </c>
      <c r="V45" s="25">
        <f>$D$15</f>
        <v>62.5</v>
      </c>
      <c r="W45" s="36">
        <f>$Q$15</f>
        <v>0</v>
      </c>
      <c r="X45" s="25">
        <f>$Q$16</f>
        <v>0</v>
      </c>
      <c r="Y45" s="33">
        <f t="shared" si="13"/>
        <v>40.002000000000002</v>
      </c>
      <c r="Z45" s="37">
        <f>$D$15</f>
        <v>62.5</v>
      </c>
      <c r="AA45" s="25">
        <f>$R$15</f>
        <v>0</v>
      </c>
      <c r="AB45" s="26">
        <f>$R$16</f>
        <v>0</v>
      </c>
    </row>
    <row r="46" spans="5:46">
      <c r="E46" s="33">
        <f t="shared" si="8"/>
        <v>24.091999999999999</v>
      </c>
      <c r="F46" s="25">
        <f>$D$17</f>
        <v>50</v>
      </c>
      <c r="G46" s="36">
        <f>$M$17</f>
        <v>15</v>
      </c>
      <c r="H46" s="25">
        <f>$M$18</f>
        <v>25</v>
      </c>
      <c r="I46" s="33">
        <f t="shared" si="9"/>
        <v>27.273999999999997</v>
      </c>
      <c r="J46" s="37">
        <f>$D$17</f>
        <v>50</v>
      </c>
      <c r="K46" s="25">
        <f>$N$17</f>
        <v>10</v>
      </c>
      <c r="L46" s="26">
        <f>$N$18</f>
        <v>20</v>
      </c>
      <c r="M46" s="28">
        <f t="shared" si="10"/>
        <v>30.455999999999996</v>
      </c>
      <c r="N46" s="25">
        <f>$D$17</f>
        <v>50</v>
      </c>
      <c r="O46" s="36">
        <f>$O$17</f>
        <v>0</v>
      </c>
      <c r="P46" s="25">
        <f>$O$18</f>
        <v>25</v>
      </c>
      <c r="Q46" s="33">
        <f t="shared" si="11"/>
        <v>33.637999999999998</v>
      </c>
      <c r="R46" s="37">
        <f>$D$17</f>
        <v>50</v>
      </c>
      <c r="S46" s="25">
        <f>$P$17</f>
        <v>0</v>
      </c>
      <c r="T46" s="26">
        <f>$P$18</f>
        <v>0</v>
      </c>
      <c r="U46" s="28">
        <f t="shared" si="12"/>
        <v>36.82</v>
      </c>
      <c r="V46" s="25">
        <f>$D$17</f>
        <v>50</v>
      </c>
      <c r="W46" s="36">
        <f>$Q$17</f>
        <v>0</v>
      </c>
      <c r="X46" s="25">
        <f>$Q$18</f>
        <v>0</v>
      </c>
      <c r="Y46" s="33">
        <f t="shared" si="13"/>
        <v>40.002000000000002</v>
      </c>
      <c r="Z46" s="37">
        <f>$D$17</f>
        <v>50</v>
      </c>
      <c r="AA46" s="25">
        <f>$R$17</f>
        <v>0</v>
      </c>
      <c r="AB46" s="26">
        <f>$R$18</f>
        <v>0</v>
      </c>
    </row>
    <row r="47" spans="5:46">
      <c r="E47" s="33">
        <f t="shared" si="8"/>
        <v>24.091999999999999</v>
      </c>
      <c r="F47" s="25">
        <f>$D$19</f>
        <v>37.5</v>
      </c>
      <c r="G47" s="36">
        <f>$M$19</f>
        <v>15</v>
      </c>
      <c r="H47" s="25">
        <f>$M$20</f>
        <v>25</v>
      </c>
      <c r="I47" s="33">
        <f t="shared" si="9"/>
        <v>27.273999999999997</v>
      </c>
      <c r="J47" s="37">
        <f>$D$19</f>
        <v>37.5</v>
      </c>
      <c r="K47" s="25">
        <f>$N$19</f>
        <v>3</v>
      </c>
      <c r="L47" s="26">
        <f>$N$20</f>
        <v>30</v>
      </c>
      <c r="M47" s="28">
        <f t="shared" si="10"/>
        <v>30.455999999999996</v>
      </c>
      <c r="N47" s="25">
        <f>$D$19</f>
        <v>37.5</v>
      </c>
      <c r="O47" s="36">
        <f>$O$19</f>
        <v>0</v>
      </c>
      <c r="P47" s="25">
        <f>$O$20</f>
        <v>20</v>
      </c>
      <c r="Q47" s="33">
        <f t="shared" si="11"/>
        <v>33.637999999999998</v>
      </c>
      <c r="R47" s="37">
        <f>$D$19</f>
        <v>37.5</v>
      </c>
      <c r="S47" s="25">
        <f>$P$19</f>
        <v>0</v>
      </c>
      <c r="T47" s="26">
        <f>$P$20</f>
        <v>20</v>
      </c>
      <c r="U47" s="28">
        <f t="shared" si="12"/>
        <v>36.82</v>
      </c>
      <c r="V47" s="25">
        <f>$D$19</f>
        <v>37.5</v>
      </c>
      <c r="W47" s="36">
        <f>$Q$19</f>
        <v>0</v>
      </c>
      <c r="X47" s="25">
        <f>$Q$20</f>
        <v>0</v>
      </c>
      <c r="Y47" s="33">
        <f t="shared" si="13"/>
        <v>40.002000000000002</v>
      </c>
      <c r="Z47" s="37">
        <f>$D$19</f>
        <v>37.5</v>
      </c>
      <c r="AA47" s="25">
        <f>$R$19</f>
        <v>0</v>
      </c>
      <c r="AB47" s="26">
        <f>$R$20</f>
        <v>0</v>
      </c>
    </row>
    <row r="48" spans="5:46">
      <c r="E48" s="33">
        <f t="shared" si="8"/>
        <v>24.091999999999999</v>
      </c>
      <c r="F48" s="25">
        <f>$D$21</f>
        <v>25</v>
      </c>
      <c r="G48" s="36">
        <f>$M$21</f>
        <v>5</v>
      </c>
      <c r="H48" s="25">
        <f>$M$22</f>
        <v>20</v>
      </c>
      <c r="I48" s="33">
        <f t="shared" si="9"/>
        <v>27.273999999999997</v>
      </c>
      <c r="J48" s="37">
        <f>$D$21</f>
        <v>25</v>
      </c>
      <c r="K48" s="25">
        <f>$N$21</f>
        <v>10</v>
      </c>
      <c r="L48" s="26">
        <f>$N$22</f>
        <v>25</v>
      </c>
      <c r="M48" s="28">
        <f t="shared" si="10"/>
        <v>30.455999999999996</v>
      </c>
      <c r="N48" s="25">
        <f>$D$21</f>
        <v>25</v>
      </c>
      <c r="O48" s="36">
        <f>$O$21</f>
        <v>2</v>
      </c>
      <c r="P48" s="25">
        <f>$O$22</f>
        <v>30</v>
      </c>
      <c r="Q48" s="33">
        <f t="shared" si="11"/>
        <v>33.637999999999998</v>
      </c>
      <c r="R48" s="37">
        <f>$D$21</f>
        <v>25</v>
      </c>
      <c r="S48" s="25">
        <f>$P$21</f>
        <v>0</v>
      </c>
      <c r="T48" s="26">
        <f>$P$22</f>
        <v>40</v>
      </c>
      <c r="U48" s="28">
        <f t="shared" si="12"/>
        <v>36.82</v>
      </c>
      <c r="V48" s="25">
        <f>$D$21</f>
        <v>25</v>
      </c>
      <c r="W48" s="36">
        <f>$Q$21</f>
        <v>0</v>
      </c>
      <c r="X48" s="25">
        <f>$Q$22</f>
        <v>100</v>
      </c>
      <c r="Y48" s="33">
        <f t="shared" si="13"/>
        <v>40.002000000000002</v>
      </c>
      <c r="Z48" s="37">
        <f>$D$21</f>
        <v>25</v>
      </c>
      <c r="AA48" s="25">
        <f>$R$21</f>
        <v>0</v>
      </c>
      <c r="AB48" s="26">
        <f>$R$22</f>
        <v>0</v>
      </c>
    </row>
    <row r="49" spans="5:28" ht="22" thickBot="1">
      <c r="E49" s="34">
        <f t="shared" si="8"/>
        <v>24.091999999999999</v>
      </c>
      <c r="F49" s="30">
        <f>$D$23</f>
        <v>12.5</v>
      </c>
      <c r="G49" s="39">
        <f>$M$23</f>
        <v>1</v>
      </c>
      <c r="H49" s="30">
        <f>$M$24</f>
        <v>15</v>
      </c>
      <c r="I49" s="34">
        <f t="shared" si="9"/>
        <v>27.273999999999997</v>
      </c>
      <c r="J49" s="38">
        <f>$D$23</f>
        <v>12.5</v>
      </c>
      <c r="K49" s="30">
        <f>$N$23</f>
        <v>0</v>
      </c>
      <c r="L49" s="32">
        <f>$N$24</f>
        <v>25</v>
      </c>
      <c r="M49" s="31">
        <f t="shared" si="10"/>
        <v>30.455999999999996</v>
      </c>
      <c r="N49" s="30">
        <f>$D$23</f>
        <v>12.5</v>
      </c>
      <c r="O49" s="39">
        <f>$O$23</f>
        <v>0</v>
      </c>
      <c r="P49" s="30">
        <f>$O$24</f>
        <v>3</v>
      </c>
      <c r="Q49" s="34">
        <f t="shared" si="11"/>
        <v>33.637999999999998</v>
      </c>
      <c r="R49" s="38">
        <f>$D$23</f>
        <v>12.5</v>
      </c>
      <c r="S49" s="30">
        <f>$P$23</f>
        <v>1</v>
      </c>
      <c r="T49" s="32">
        <f>$P$24</f>
        <v>5</v>
      </c>
      <c r="U49" s="31">
        <f t="shared" si="12"/>
        <v>36.82</v>
      </c>
      <c r="V49" s="30">
        <f>$D$23</f>
        <v>12.5</v>
      </c>
      <c r="W49" s="39">
        <f>$Q$23</f>
        <v>1</v>
      </c>
      <c r="X49" s="30">
        <f>$Q$24</f>
        <v>2</v>
      </c>
      <c r="Y49" s="34">
        <f t="shared" si="13"/>
        <v>40.002000000000002</v>
      </c>
      <c r="Z49" s="38">
        <f>$D$23</f>
        <v>12.5</v>
      </c>
      <c r="AA49" s="30">
        <f>$R$23</f>
        <v>2</v>
      </c>
      <c r="AB49" s="32">
        <f>$R$24</f>
        <v>3</v>
      </c>
    </row>
  </sheetData>
  <mergeCells count="28">
    <mergeCell ref="G6:R6"/>
    <mergeCell ref="D9:D10"/>
    <mergeCell ref="D23:D24"/>
    <mergeCell ref="D6:D8"/>
    <mergeCell ref="E9:E10"/>
    <mergeCell ref="D11:D12"/>
    <mergeCell ref="D13:D14"/>
    <mergeCell ref="D15:D16"/>
    <mergeCell ref="D17:D18"/>
    <mergeCell ref="D19:D20"/>
    <mergeCell ref="D21:D22"/>
    <mergeCell ref="AL24:AO24"/>
    <mergeCell ref="AP24:AS24"/>
    <mergeCell ref="AT24:AW24"/>
    <mergeCell ref="AD24:AG24"/>
    <mergeCell ref="AH24:AK24"/>
    <mergeCell ref="Y40:AB40"/>
    <mergeCell ref="E29:H29"/>
    <mergeCell ref="I29:L29"/>
    <mergeCell ref="M29:P29"/>
    <mergeCell ref="Q29:T29"/>
    <mergeCell ref="U29:X29"/>
    <mergeCell ref="Y29:AB29"/>
    <mergeCell ref="E40:H40"/>
    <mergeCell ref="I40:L40"/>
    <mergeCell ref="M40:P40"/>
    <mergeCell ref="Q40:T40"/>
    <mergeCell ref="U40:X40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input_results</vt:lpstr>
      <vt:lpstr>phase_diagram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2020-11-26T12:34:05Z</cp:lastPrinted>
  <dcterms:created xsi:type="dcterms:W3CDTF">2020-05-14T15:10:13Z</dcterms:created>
  <dcterms:modified xsi:type="dcterms:W3CDTF">2020-11-26T12:38:49Z</dcterms:modified>
</cp:coreProperties>
</file>