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lala\OneDrive\Documents\Papers\JOVE\Revision\"/>
    </mc:Choice>
  </mc:AlternateContent>
  <xr:revisionPtr revIDLastSave="0" documentId="13_ncr:1_{9306873A-C68A-4837-8308-9B3C50841024}" xr6:coauthVersionLast="45" xr6:coauthVersionMax="45" xr10:uidLastSave="{00000000-0000-0000-0000-000000000000}"/>
  <bookViews>
    <workbookView xWindow="-110" yWindow="-110" windowWidth="19420" windowHeight="10420" tabRatio="500" xr2:uid="{00000000-000D-0000-FFFF-FFFF00000000}"/>
  </bookViews>
  <sheets>
    <sheet name="Sheet1" sheetId="1" r:id="rId1"/>
    <sheet name="DV-IDENTITY-0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<sst xmlns="http://schemas.openxmlformats.org/spreadsheetml/2006/main" count="177" uniqueCount="128">
  <si>
    <t>Company</t>
  </si>
  <si>
    <t>Catalog Number</t>
  </si>
  <si>
    <t xml:space="preserve">1.5 mL microcentrifuge tube </t>
  </si>
  <si>
    <t>Sarstedt</t>
  </si>
  <si>
    <t>72.690.001</t>
  </si>
  <si>
    <t>15 mL centrifuge tubes</t>
  </si>
  <si>
    <t>Falcon</t>
  </si>
  <si>
    <t xml:space="preserve">2 mL microcentrifuge tube </t>
  </si>
  <si>
    <t>Starstedt</t>
  </si>
  <si>
    <t>72.691</t>
  </si>
  <si>
    <t>2100 Bioanalyzer Instrument</t>
  </si>
  <si>
    <t xml:space="preserve">Agilent </t>
  </si>
  <si>
    <t xml:space="preserve">G2939BA </t>
  </si>
  <si>
    <t xml:space="preserve">RNA quantity and quality </t>
  </si>
  <si>
    <t>250 mL culture flask</t>
  </si>
  <si>
    <t>Dominique Dutscher</t>
  </si>
  <si>
    <t xml:space="preserve">Bacterial cultures </t>
  </si>
  <si>
    <t>50 mL centrifuge tubes</t>
  </si>
  <si>
    <t xml:space="preserve">Culture centrifugation </t>
  </si>
  <si>
    <t xml:space="preserve">Absolute ethanol </t>
  </si>
  <si>
    <t xml:space="preserve">VWR Chemicals </t>
  </si>
  <si>
    <t xml:space="preserve">RNA extraction and purification </t>
  </si>
  <si>
    <t>Allegra X-12R Centrifuge</t>
  </si>
  <si>
    <t>Beckman Coulter</t>
  </si>
  <si>
    <t xml:space="preserve">Bacterial pelleting </t>
  </si>
  <si>
    <t>Ampicilin (amp)</t>
  </si>
  <si>
    <t>Sigma-Aldrich</t>
  </si>
  <si>
    <t>A9518-5G</t>
  </si>
  <si>
    <t xml:space="preserve">Growth medium </t>
  </si>
  <si>
    <t>Amylose resin</t>
  </si>
  <si>
    <t>New England BioLabs</t>
  </si>
  <si>
    <t xml:space="preserve">E8021S </t>
  </si>
  <si>
    <t xml:space="preserve">MS2-affinity purification </t>
  </si>
  <si>
    <t>BamHI</t>
  </si>
  <si>
    <t>ThermoFisher Scientific</t>
  </si>
  <si>
    <t>ER0051</t>
  </si>
  <si>
    <t>BHI (Brain Heart Infusion) Broth</t>
  </si>
  <si>
    <t>Centrifuge 5415 R</t>
  </si>
  <si>
    <t>Eppendorf</t>
  </si>
  <si>
    <t>Chloroform</t>
  </si>
  <si>
    <t>508320-CER</t>
  </si>
  <si>
    <t xml:space="preserve">DIG-RNA labelling mix </t>
  </si>
  <si>
    <t>Northern blot assays</t>
  </si>
  <si>
    <t xml:space="preserve">DNase I </t>
  </si>
  <si>
    <t>Roche</t>
  </si>
  <si>
    <t>DNase treatment</t>
  </si>
  <si>
    <t>Erythromycin (ery)</t>
  </si>
  <si>
    <t>Fluka 45673</t>
  </si>
  <si>
    <t xml:space="preserve">FastPrep device </t>
  </si>
  <si>
    <t xml:space="preserve">MP Biomedicals </t>
  </si>
  <si>
    <t xml:space="preserve">Mechanical lysis </t>
  </si>
  <si>
    <t>Guanidium Thiocyanate</t>
  </si>
  <si>
    <t>G9277-250G</t>
  </si>
  <si>
    <t xml:space="preserve">Isoamyl alcohol </t>
  </si>
  <si>
    <t>Fisher Scientific</t>
  </si>
  <si>
    <t>A/6960/08</t>
  </si>
  <si>
    <t>LB (Lysogeny Broth)</t>
  </si>
  <si>
    <t>L3022</t>
  </si>
  <si>
    <t>Lysing Matrix B Bulk</t>
  </si>
  <si>
    <t>6540-428</t>
  </si>
  <si>
    <t>MicroPulser Electroporator</t>
  </si>
  <si>
    <t>BioRad</t>
  </si>
  <si>
    <t xml:space="preserve">Milli-Q water device </t>
  </si>
  <si>
    <t xml:space="preserve">Millipore </t>
  </si>
  <si>
    <t>Z00QSV0WW</t>
  </si>
  <si>
    <t>Ultrapure water</t>
  </si>
  <si>
    <t>NanoDrop spectrophotometer</t>
  </si>
  <si>
    <t xml:space="preserve">RNA/DNA quantity and quality </t>
  </si>
  <si>
    <t>Nitrocellulose membrane</t>
  </si>
  <si>
    <t>Dominique Dutsher</t>
  </si>
  <si>
    <t>Phembact Neutre</t>
  </si>
  <si>
    <t>PHEM Technologies</t>
  </si>
  <si>
    <t>BAC03-5-11205</t>
  </si>
  <si>
    <t>Cleaning and decontamination</t>
  </si>
  <si>
    <t>Phenol</t>
  </si>
  <si>
    <t>Carl Roth</t>
  </si>
  <si>
    <t xml:space="preserve">pMBP-MS2 </t>
  </si>
  <si>
    <t>Addgene</t>
  </si>
  <si>
    <t xml:space="preserve">MS2-MBP production </t>
  </si>
  <si>
    <t>Poly-Prep chromatography column</t>
  </si>
  <si>
    <t>PstI</t>
  </si>
  <si>
    <t>ER0615</t>
  </si>
  <si>
    <t xml:space="preserve">Invitrogen </t>
  </si>
  <si>
    <t>RNA quantity</t>
  </si>
  <si>
    <t>ScriptSeq Complete Kit</t>
  </si>
  <si>
    <t xml:space="preserve">Illumina </t>
  </si>
  <si>
    <t>BB1224</t>
  </si>
  <si>
    <t xml:space="preserve">Preparation of cDNA librairies </t>
  </si>
  <si>
    <t>Spectrophotometer Genesys 20</t>
  </si>
  <si>
    <t>SpeedVac Savant vacuum device</t>
  </si>
  <si>
    <t>DNA120</t>
  </si>
  <si>
    <t>Stratalinker UV Crosslinker 1800</t>
  </si>
  <si>
    <t xml:space="preserve">Stratagene </t>
  </si>
  <si>
    <t xml:space="preserve">T4 DNA ligase </t>
  </si>
  <si>
    <t>EL0014</t>
  </si>
  <si>
    <t>TBE (Tris-Borate-EDTA)</t>
  </si>
  <si>
    <t>Euromedex</t>
  </si>
  <si>
    <t>ET020-C</t>
  </si>
  <si>
    <t>ThermalCycler T100</t>
  </si>
  <si>
    <t>AAAAAH384Q8=</t>
  </si>
  <si>
    <t xml:space="preserve">Plasmid construction </t>
  </si>
  <si>
    <t>Name of Material/ Equipment</t>
  </si>
  <si>
    <t>Comments/Description</t>
  </si>
  <si>
    <t>Qubit 3 Fluorometer</t>
  </si>
  <si>
    <t>Phusion High-Fidelity DNA Polymerase</t>
  </si>
  <si>
    <t>M0530</t>
  </si>
  <si>
    <t>New England Biolabs</t>
  </si>
  <si>
    <t xml:space="preserve">Blocking reagent </t>
  </si>
  <si>
    <t>CDP-Star</t>
  </si>
  <si>
    <t>Sigma Aldrich</t>
  </si>
  <si>
    <t xml:space="preserve">Northern blot assays </t>
  </si>
  <si>
    <t>P9416-100ML</t>
  </si>
  <si>
    <t>Anti-dioxigenin AP Fab fragment</t>
  </si>
  <si>
    <t>Hybridization tubes</t>
  </si>
  <si>
    <t>Techne</t>
  </si>
  <si>
    <t>50-212-726</t>
  </si>
  <si>
    <t>X-ray films Super RX-N</t>
  </si>
  <si>
    <t>FujiFilm</t>
  </si>
  <si>
    <t>hu.q</t>
  </si>
  <si>
    <t>HQ-350XT</t>
  </si>
  <si>
    <t>Hybridization Hoven Hybrigene</t>
  </si>
  <si>
    <t>FHB4DD</t>
  </si>
  <si>
    <t>FHB16</t>
  </si>
  <si>
    <t>Tween 20</t>
  </si>
  <si>
    <t xml:space="preserve">X-ray film processor </t>
  </si>
  <si>
    <t>Autoradiography cassette</t>
  </si>
  <si>
    <t>Northern blot assays (substrate)</t>
  </si>
  <si>
    <t>RNAPro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</si>
</sst>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sz val="10.5"/>
      <name val="Arial"/>
      <family val="2"/>
      <charset val="1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charset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8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5" fillId="0" borderId="0" xfId="0" applyFont="1"/>
    <xf numFmtId="0" fontId="11" fillId="0" borderId="0" xfId="0" applyFont="1" applyAlignment="1">
      <alignment horizontal="left" vertical="center" wrapText="1"/>
    </xf>
    <xf numFmtId="0" fontId="9" fillId="0" borderId="0" xfId="0" applyFont="1" applyAlignment="1"/>
  </cellXfs>
  <cellStyles count="2">
    <cellStyle name="Normal" xfId="0" builtinId="0"/>
    <cellStyle name="Normal 2" xfId="1" xr:uid="{D3A568D6-5D95-489E-B883-81A0F94265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abSelected="1" topLeftCell="A4" zoomScaleNormal="100" workbookViewId="0">
      <selection activeCell="A38" sqref="A38"/>
    </sheetView>
  </sheetViews>
  <sheetFormatPr baseColWidth="10" defaultColWidth="8.7265625" defaultRowHeight="15.5" x14ac:dyDescent="0.35"/>
  <cols>
    <col min="1" max="1" width="40.453125" style="1" customWidth="1"/>
    <col min="2" max="2" width="26.54296875" style="1" customWidth="1"/>
    <col min="3" max="3" width="17" style="1" customWidth="1"/>
    <col min="4" max="4" width="35.1796875" style="2" customWidth="1"/>
  </cols>
  <sheetData>
    <row r="1" spans="1:8" s="5" customFormat="1" x14ac:dyDescent="0.35">
      <c r="A1" s="20" t="s">
        <v>101</v>
      </c>
      <c r="B1" s="3" t="s">
        <v>0</v>
      </c>
      <c r="C1" s="3" t="s">
        <v>1</v>
      </c>
      <c r="D1" s="21" t="s">
        <v>102</v>
      </c>
      <c r="E1" s="4"/>
      <c r="F1" s="4"/>
    </row>
    <row r="2" spans="1:8" s="5" customFormat="1" x14ac:dyDescent="0.35">
      <c r="A2" s="12" t="s">
        <v>2</v>
      </c>
      <c r="B2" s="12" t="s">
        <v>3</v>
      </c>
      <c r="C2" s="12" t="s">
        <v>4</v>
      </c>
      <c r="D2" s="7"/>
      <c r="E2" s="8"/>
      <c r="F2" s="8"/>
      <c r="G2" s="9"/>
      <c r="H2" s="9"/>
    </row>
    <row r="3" spans="1:8" s="5" customFormat="1" x14ac:dyDescent="0.35">
      <c r="A3" s="12" t="s">
        <v>5</v>
      </c>
      <c r="B3" s="12" t="s">
        <v>6</v>
      </c>
      <c r="C3" s="12">
        <v>352070</v>
      </c>
      <c r="D3" s="10"/>
      <c r="E3" s="8"/>
      <c r="F3" s="8"/>
      <c r="G3" s="9"/>
      <c r="H3" s="9"/>
    </row>
    <row r="4" spans="1:8" s="5" customFormat="1" x14ac:dyDescent="0.35">
      <c r="A4" s="12" t="s">
        <v>7</v>
      </c>
      <c r="B4" s="12" t="s">
        <v>8</v>
      </c>
      <c r="C4" s="12" t="s">
        <v>9</v>
      </c>
      <c r="D4" s="10"/>
      <c r="E4" s="8"/>
      <c r="F4" s="8"/>
      <c r="G4" s="9"/>
      <c r="H4" s="9"/>
    </row>
    <row r="5" spans="1:8" s="5" customFormat="1" x14ac:dyDescent="0.35">
      <c r="A5" s="12" t="s">
        <v>10</v>
      </c>
      <c r="B5" s="12" t="s">
        <v>11</v>
      </c>
      <c r="C5" s="11" t="s">
        <v>12</v>
      </c>
      <c r="D5" s="10" t="s">
        <v>13</v>
      </c>
      <c r="E5" s="8"/>
      <c r="F5" s="8"/>
      <c r="G5" s="9"/>
      <c r="H5" s="9"/>
    </row>
    <row r="6" spans="1:8" s="5" customFormat="1" x14ac:dyDescent="0.35">
      <c r="A6" s="6" t="s">
        <v>14</v>
      </c>
      <c r="B6" s="12" t="s">
        <v>15</v>
      </c>
      <c r="C6" s="12">
        <v>2515074</v>
      </c>
      <c r="D6" s="13" t="s">
        <v>16</v>
      </c>
      <c r="E6" s="8"/>
      <c r="F6" s="8"/>
      <c r="G6" s="9"/>
      <c r="H6" s="9"/>
    </row>
    <row r="7" spans="1:8" s="5" customFormat="1" x14ac:dyDescent="0.35">
      <c r="A7" s="12" t="s">
        <v>17</v>
      </c>
      <c r="B7" s="12" t="s">
        <v>6</v>
      </c>
      <c r="C7" s="12">
        <v>352051</v>
      </c>
      <c r="D7" s="10" t="s">
        <v>18</v>
      </c>
      <c r="E7" s="8"/>
      <c r="F7" s="8"/>
      <c r="G7" s="9"/>
      <c r="H7" s="9"/>
    </row>
    <row r="8" spans="1:8" s="5" customFormat="1" x14ac:dyDescent="0.35">
      <c r="A8" s="26" t="s">
        <v>19</v>
      </c>
      <c r="B8" s="27" t="s">
        <v>20</v>
      </c>
      <c r="C8" s="27">
        <v>20821.321</v>
      </c>
      <c r="D8" s="26" t="s">
        <v>21</v>
      </c>
      <c r="E8" s="8"/>
      <c r="F8" s="8"/>
      <c r="G8" s="9"/>
      <c r="H8" s="9"/>
    </row>
    <row r="9" spans="1:8" s="5" customFormat="1" x14ac:dyDescent="0.35">
      <c r="A9" s="15" t="s">
        <v>22</v>
      </c>
      <c r="B9" s="15" t="s">
        <v>23</v>
      </c>
      <c r="C9" s="15"/>
      <c r="D9" s="26" t="s">
        <v>24</v>
      </c>
      <c r="E9" s="8"/>
      <c r="F9" s="8"/>
      <c r="G9" s="9"/>
      <c r="H9" s="9"/>
    </row>
    <row r="10" spans="1:8" s="5" customFormat="1" x14ac:dyDescent="0.35">
      <c r="A10" s="27" t="s">
        <v>25</v>
      </c>
      <c r="B10" s="28" t="s">
        <v>26</v>
      </c>
      <c r="C10" s="28" t="s">
        <v>27</v>
      </c>
      <c r="D10" s="26" t="s">
        <v>28</v>
      </c>
      <c r="E10" s="8"/>
      <c r="F10" s="8"/>
      <c r="G10" s="9"/>
      <c r="H10" s="9"/>
    </row>
    <row r="11" spans="1:8" s="5" customFormat="1" x14ac:dyDescent="0.35">
      <c r="A11" s="27" t="s">
        <v>29</v>
      </c>
      <c r="B11" s="27" t="s">
        <v>30</v>
      </c>
      <c r="C11" s="15" t="s">
        <v>31</v>
      </c>
      <c r="D11" s="26" t="s">
        <v>32</v>
      </c>
      <c r="E11" s="8"/>
      <c r="F11" s="8"/>
      <c r="G11" s="9"/>
      <c r="H11" s="9"/>
    </row>
    <row r="12" spans="1:8" x14ac:dyDescent="0.35">
      <c r="A12" s="29" t="s">
        <v>112</v>
      </c>
      <c r="B12" s="22" t="s">
        <v>109</v>
      </c>
      <c r="C12" s="22">
        <v>11093274910</v>
      </c>
      <c r="D12" s="30" t="s">
        <v>110</v>
      </c>
      <c r="E12" s="14"/>
      <c r="F12" s="14"/>
    </row>
    <row r="13" spans="1:8" x14ac:dyDescent="0.35">
      <c r="A13" s="31" t="s">
        <v>125</v>
      </c>
      <c r="B13" s="22" t="s">
        <v>34</v>
      </c>
      <c r="C13" s="22" t="s">
        <v>115</v>
      </c>
      <c r="D13" s="30" t="s">
        <v>110</v>
      </c>
      <c r="E13" s="14"/>
      <c r="F13" s="14"/>
    </row>
    <row r="14" spans="1:8" x14ac:dyDescent="0.35">
      <c r="A14" s="15" t="s">
        <v>33</v>
      </c>
      <c r="B14" s="15" t="s">
        <v>34</v>
      </c>
      <c r="C14" s="15" t="s">
        <v>35</v>
      </c>
      <c r="D14" s="26" t="s">
        <v>100</v>
      </c>
      <c r="E14" s="14"/>
      <c r="F14" s="14"/>
    </row>
    <row r="15" spans="1:8" x14ac:dyDescent="0.35">
      <c r="A15" s="15" t="s">
        <v>36</v>
      </c>
      <c r="B15" s="15" t="s">
        <v>26</v>
      </c>
      <c r="C15" s="15">
        <v>53286</v>
      </c>
      <c r="D15" s="26" t="s">
        <v>28</v>
      </c>
      <c r="E15" s="14"/>
      <c r="F15" s="14"/>
    </row>
    <row r="16" spans="1:8" x14ac:dyDescent="0.35">
      <c r="A16" s="29" t="s">
        <v>107</v>
      </c>
      <c r="B16" s="22" t="s">
        <v>109</v>
      </c>
      <c r="C16" s="22">
        <v>11096176001</v>
      </c>
      <c r="D16" s="30" t="s">
        <v>110</v>
      </c>
      <c r="E16" s="14"/>
      <c r="F16" s="14"/>
    </row>
    <row r="17" spans="1:6" x14ac:dyDescent="0.35">
      <c r="A17" s="29" t="s">
        <v>108</v>
      </c>
      <c r="B17" s="22" t="s">
        <v>109</v>
      </c>
      <c r="C17" s="22">
        <v>11759051001</v>
      </c>
      <c r="D17" s="30" t="s">
        <v>126</v>
      </c>
      <c r="E17" s="14"/>
      <c r="F17" s="14"/>
    </row>
    <row r="18" spans="1:6" x14ac:dyDescent="0.35">
      <c r="A18" s="15" t="s">
        <v>37</v>
      </c>
      <c r="B18" s="15" t="s">
        <v>38</v>
      </c>
      <c r="C18" s="15"/>
      <c r="D18" s="26" t="s">
        <v>21</v>
      </c>
      <c r="E18" s="14"/>
      <c r="F18" s="14"/>
    </row>
    <row r="19" spans="1:6" x14ac:dyDescent="0.35">
      <c r="A19" s="15" t="s">
        <v>39</v>
      </c>
      <c r="B19" s="15" t="s">
        <v>15</v>
      </c>
      <c r="C19" s="15" t="s">
        <v>40</v>
      </c>
      <c r="D19" s="26" t="s">
        <v>21</v>
      </c>
      <c r="E19" s="14"/>
      <c r="F19" s="14"/>
    </row>
    <row r="20" spans="1:6" x14ac:dyDescent="0.35">
      <c r="A20" s="15" t="s">
        <v>41</v>
      </c>
      <c r="B20" s="15" t="s">
        <v>26</v>
      </c>
      <c r="C20" s="15">
        <v>11277073910</v>
      </c>
      <c r="D20" s="26" t="s">
        <v>42</v>
      </c>
      <c r="E20" s="14"/>
      <c r="F20" s="14"/>
    </row>
    <row r="21" spans="1:6" x14ac:dyDescent="0.35">
      <c r="A21" s="15" t="s">
        <v>43</v>
      </c>
      <c r="B21" s="15" t="s">
        <v>44</v>
      </c>
      <c r="C21" s="15">
        <v>4716728001</v>
      </c>
      <c r="D21" s="26" t="s">
        <v>45</v>
      </c>
      <c r="E21" s="14"/>
      <c r="F21" s="14"/>
    </row>
    <row r="22" spans="1:6" x14ac:dyDescent="0.35">
      <c r="A22" s="26" t="s">
        <v>46</v>
      </c>
      <c r="B22" s="15" t="s">
        <v>26</v>
      </c>
      <c r="C22" s="16" t="s">
        <v>47</v>
      </c>
      <c r="D22" s="26" t="s">
        <v>28</v>
      </c>
      <c r="E22" s="14"/>
      <c r="F22" s="14"/>
    </row>
    <row r="23" spans="1:6" x14ac:dyDescent="0.35">
      <c r="A23" s="26" t="s">
        <v>48</v>
      </c>
      <c r="B23" s="15" t="s">
        <v>49</v>
      </c>
      <c r="C23" s="15">
        <v>116004500</v>
      </c>
      <c r="D23" s="26" t="s">
        <v>50</v>
      </c>
      <c r="E23" s="14"/>
      <c r="F23" s="14"/>
    </row>
    <row r="24" spans="1:6" x14ac:dyDescent="0.35">
      <c r="A24" s="26" t="s">
        <v>51</v>
      </c>
      <c r="B24" s="15" t="s">
        <v>26</v>
      </c>
      <c r="C24" s="15" t="s">
        <v>52</v>
      </c>
      <c r="D24" s="26" t="s">
        <v>42</v>
      </c>
      <c r="E24" s="14"/>
      <c r="F24" s="14"/>
    </row>
    <row r="25" spans="1:6" x14ac:dyDescent="0.35">
      <c r="A25" s="29" t="s">
        <v>120</v>
      </c>
      <c r="B25" s="22" t="s">
        <v>114</v>
      </c>
      <c r="C25" s="22" t="s">
        <v>121</v>
      </c>
      <c r="D25" s="30" t="s">
        <v>110</v>
      </c>
      <c r="E25" s="14"/>
      <c r="F25" s="14"/>
    </row>
    <row r="26" spans="1:6" x14ac:dyDescent="0.35">
      <c r="A26" s="29" t="s">
        <v>113</v>
      </c>
      <c r="B26" s="22" t="s">
        <v>114</v>
      </c>
      <c r="C26" s="22" t="s">
        <v>122</v>
      </c>
      <c r="D26" s="30" t="s">
        <v>110</v>
      </c>
      <c r="E26" s="14"/>
      <c r="F26" s="14"/>
    </row>
    <row r="27" spans="1:6" x14ac:dyDescent="0.35">
      <c r="A27" s="26" t="s">
        <v>53</v>
      </c>
      <c r="B27" s="15" t="s">
        <v>54</v>
      </c>
      <c r="C27" s="15" t="s">
        <v>55</v>
      </c>
      <c r="D27" s="26" t="s">
        <v>21</v>
      </c>
      <c r="E27" s="14"/>
      <c r="F27" s="14"/>
    </row>
    <row r="28" spans="1:6" x14ac:dyDescent="0.35">
      <c r="A28" s="15" t="s">
        <v>56</v>
      </c>
      <c r="B28" s="15" t="s">
        <v>26</v>
      </c>
      <c r="C28" s="15" t="s">
        <v>57</v>
      </c>
      <c r="D28" s="26" t="s">
        <v>28</v>
      </c>
      <c r="E28" s="14"/>
      <c r="F28" s="14"/>
    </row>
    <row r="29" spans="1:6" x14ac:dyDescent="0.35">
      <c r="A29" s="26" t="s">
        <v>58</v>
      </c>
      <c r="B29" s="15" t="s">
        <v>49</v>
      </c>
      <c r="C29" s="15" t="s">
        <v>59</v>
      </c>
      <c r="D29" s="26" t="s">
        <v>50</v>
      </c>
      <c r="E29" s="14"/>
      <c r="F29" s="14"/>
    </row>
    <row r="30" spans="1:6" x14ac:dyDescent="0.35">
      <c r="A30" s="15" t="s">
        <v>60</v>
      </c>
      <c r="B30" s="15" t="s">
        <v>61</v>
      </c>
      <c r="C30" s="22">
        <v>1652100</v>
      </c>
      <c r="D30" s="26" t="s">
        <v>100</v>
      </c>
      <c r="E30" s="14"/>
      <c r="F30" s="14"/>
    </row>
    <row r="31" spans="1:6" x14ac:dyDescent="0.35">
      <c r="A31" s="15" t="s">
        <v>62</v>
      </c>
      <c r="B31" s="15" t="s">
        <v>63</v>
      </c>
      <c r="C31" s="15" t="s">
        <v>64</v>
      </c>
      <c r="D31" s="26" t="s">
        <v>65</v>
      </c>
      <c r="E31" s="14"/>
      <c r="F31" s="14"/>
    </row>
    <row r="32" spans="1:6" x14ac:dyDescent="0.35">
      <c r="A32" s="15" t="s">
        <v>66</v>
      </c>
      <c r="B32" s="15" t="s">
        <v>34</v>
      </c>
      <c r="C32" s="15"/>
      <c r="D32" s="32" t="s">
        <v>67</v>
      </c>
      <c r="E32" s="14"/>
      <c r="F32" s="14"/>
    </row>
    <row r="33" spans="1:7" x14ac:dyDescent="0.35">
      <c r="A33" s="15" t="s">
        <v>68</v>
      </c>
      <c r="B33" s="15" t="s">
        <v>69</v>
      </c>
      <c r="C33" s="15">
        <v>10600002</v>
      </c>
      <c r="D33" s="26" t="s">
        <v>42</v>
      </c>
      <c r="E33" s="14"/>
      <c r="F33" s="14"/>
    </row>
    <row r="34" spans="1:7" x14ac:dyDescent="0.35">
      <c r="A34" s="15" t="s">
        <v>70</v>
      </c>
      <c r="B34" s="15" t="s">
        <v>71</v>
      </c>
      <c r="C34" s="15" t="s">
        <v>72</v>
      </c>
      <c r="D34" s="26" t="s">
        <v>73</v>
      </c>
      <c r="E34" s="14"/>
      <c r="F34" s="14"/>
    </row>
    <row r="35" spans="1:7" x14ac:dyDescent="0.35">
      <c r="A35" s="15" t="s">
        <v>74</v>
      </c>
      <c r="B35" s="15" t="s">
        <v>75</v>
      </c>
      <c r="C35" s="15">
        <v>38.200000000000003</v>
      </c>
      <c r="D35" s="26" t="s">
        <v>21</v>
      </c>
      <c r="E35" s="14"/>
      <c r="F35" s="14"/>
    </row>
    <row r="36" spans="1:7" x14ac:dyDescent="0.35">
      <c r="A36" s="33" t="s">
        <v>104</v>
      </c>
      <c r="B36" s="22" t="s">
        <v>106</v>
      </c>
      <c r="C36" s="22" t="s">
        <v>105</v>
      </c>
      <c r="D36" s="30" t="s">
        <v>100</v>
      </c>
      <c r="E36" s="23"/>
      <c r="F36" s="23"/>
      <c r="G36" s="24"/>
    </row>
    <row r="37" spans="1:7" x14ac:dyDescent="0.35">
      <c r="A37" s="15" t="s">
        <v>76</v>
      </c>
      <c r="B37" s="15" t="s">
        <v>77</v>
      </c>
      <c r="C37" s="15">
        <v>65104</v>
      </c>
      <c r="D37" s="26" t="s">
        <v>78</v>
      </c>
      <c r="E37" s="23"/>
      <c r="F37" s="23"/>
      <c r="G37" s="24"/>
    </row>
    <row r="38" spans="1:7" x14ac:dyDescent="0.35">
      <c r="A38" s="15" t="s">
        <v>79</v>
      </c>
      <c r="B38" s="34" t="s">
        <v>61</v>
      </c>
      <c r="C38" s="15">
        <v>7311550</v>
      </c>
      <c r="D38" s="26" t="s">
        <v>32</v>
      </c>
      <c r="E38" s="23"/>
      <c r="F38" s="23"/>
      <c r="G38" s="24"/>
    </row>
    <row r="39" spans="1:7" x14ac:dyDescent="0.35">
      <c r="A39" s="34" t="s">
        <v>80</v>
      </c>
      <c r="B39" s="15" t="s">
        <v>34</v>
      </c>
      <c r="C39" s="15" t="s">
        <v>81</v>
      </c>
      <c r="D39" s="26" t="s">
        <v>100</v>
      </c>
      <c r="E39" s="23"/>
      <c r="F39" s="23"/>
      <c r="G39" s="24"/>
    </row>
    <row r="40" spans="1:7" x14ac:dyDescent="0.35">
      <c r="A40" s="35" t="s">
        <v>103</v>
      </c>
      <c r="B40" s="15" t="s">
        <v>82</v>
      </c>
      <c r="C40" s="15">
        <v>15387293</v>
      </c>
      <c r="D40" s="32" t="s">
        <v>83</v>
      </c>
      <c r="E40" s="23"/>
      <c r="F40" s="23"/>
      <c r="G40" s="24"/>
    </row>
    <row r="41" spans="1:7" x14ac:dyDescent="0.35">
      <c r="A41" s="33" t="s">
        <v>127</v>
      </c>
      <c r="B41" s="33" t="s">
        <v>49</v>
      </c>
      <c r="C41" s="36">
        <v>6055050</v>
      </c>
      <c r="D41" s="37" t="s">
        <v>50</v>
      </c>
      <c r="E41" s="23"/>
      <c r="F41" s="23"/>
      <c r="G41" s="24"/>
    </row>
    <row r="42" spans="1:7" x14ac:dyDescent="0.35">
      <c r="A42" s="15" t="s">
        <v>84</v>
      </c>
      <c r="B42" s="15" t="s">
        <v>85</v>
      </c>
      <c r="C42" s="15" t="s">
        <v>86</v>
      </c>
      <c r="D42" s="26" t="s">
        <v>87</v>
      </c>
      <c r="E42" s="23"/>
      <c r="F42" s="23"/>
      <c r="G42" s="24"/>
    </row>
    <row r="43" spans="1:7" x14ac:dyDescent="0.35">
      <c r="A43" s="15" t="s">
        <v>88</v>
      </c>
      <c r="B43" s="15" t="s">
        <v>34</v>
      </c>
      <c r="C43" s="15">
        <v>11972278</v>
      </c>
      <c r="D43" s="26" t="s">
        <v>16</v>
      </c>
      <c r="E43" s="23"/>
      <c r="F43" s="23"/>
      <c r="G43" s="24"/>
    </row>
    <row r="44" spans="1:7" x14ac:dyDescent="0.35">
      <c r="A44" s="15" t="s">
        <v>89</v>
      </c>
      <c r="B44" s="15" t="s">
        <v>34</v>
      </c>
      <c r="C44" s="15" t="s">
        <v>90</v>
      </c>
      <c r="D44" s="26" t="s">
        <v>21</v>
      </c>
      <c r="E44" s="23"/>
      <c r="F44" s="23"/>
      <c r="G44" s="24"/>
    </row>
    <row r="45" spans="1:7" x14ac:dyDescent="0.35">
      <c r="A45" s="22" t="s">
        <v>91</v>
      </c>
      <c r="B45" s="22" t="s">
        <v>92</v>
      </c>
      <c r="C45" s="22">
        <v>400672</v>
      </c>
      <c r="D45" s="30" t="s">
        <v>42</v>
      </c>
      <c r="E45" s="23"/>
      <c r="F45" s="23"/>
      <c r="G45" s="24"/>
    </row>
    <row r="46" spans="1:7" x14ac:dyDescent="0.35">
      <c r="A46" s="22" t="s">
        <v>93</v>
      </c>
      <c r="B46" s="22" t="s">
        <v>34</v>
      </c>
      <c r="C46" s="22" t="s">
        <v>94</v>
      </c>
      <c r="D46" s="30" t="s">
        <v>100</v>
      </c>
      <c r="E46" s="23"/>
      <c r="F46" s="23"/>
      <c r="G46" s="24"/>
    </row>
    <row r="47" spans="1:7" x14ac:dyDescent="0.35">
      <c r="A47" s="22" t="s">
        <v>95</v>
      </c>
      <c r="B47" s="22" t="s">
        <v>96</v>
      </c>
      <c r="C47" s="22" t="s">
        <v>97</v>
      </c>
      <c r="D47" s="30" t="s">
        <v>42</v>
      </c>
      <c r="E47" s="23"/>
      <c r="F47" s="23"/>
      <c r="G47" s="24"/>
    </row>
    <row r="48" spans="1:7" x14ac:dyDescent="0.35">
      <c r="A48" s="22" t="s">
        <v>98</v>
      </c>
      <c r="B48" s="22" t="s">
        <v>61</v>
      </c>
      <c r="C48" s="22">
        <v>1861096</v>
      </c>
      <c r="D48" s="30" t="s">
        <v>100</v>
      </c>
      <c r="E48" s="23"/>
      <c r="F48" s="23"/>
      <c r="G48" s="24"/>
    </row>
    <row r="49" spans="1:7" x14ac:dyDescent="0.35">
      <c r="A49" s="31" t="s">
        <v>123</v>
      </c>
      <c r="B49" s="22" t="s">
        <v>109</v>
      </c>
      <c r="C49" s="22" t="s">
        <v>111</v>
      </c>
      <c r="D49" s="30" t="s">
        <v>110</v>
      </c>
      <c r="E49" s="23"/>
      <c r="F49" s="23"/>
      <c r="G49" s="24"/>
    </row>
    <row r="50" spans="1:7" x14ac:dyDescent="0.35">
      <c r="A50" s="31" t="s">
        <v>124</v>
      </c>
      <c r="B50" s="33" t="s">
        <v>118</v>
      </c>
      <c r="C50" s="33" t="s">
        <v>119</v>
      </c>
      <c r="D50" s="37" t="s">
        <v>110</v>
      </c>
      <c r="E50" s="23"/>
      <c r="F50" s="23"/>
      <c r="G50" s="24"/>
    </row>
    <row r="51" spans="1:7" x14ac:dyDescent="0.35">
      <c r="A51" s="33" t="s">
        <v>116</v>
      </c>
      <c r="B51" s="33" t="s">
        <v>117</v>
      </c>
      <c r="C51" s="22">
        <v>4741019318</v>
      </c>
      <c r="D51" s="37" t="s">
        <v>110</v>
      </c>
      <c r="E51" s="23"/>
      <c r="F51" s="23"/>
      <c r="G51" s="24"/>
    </row>
    <row r="52" spans="1:7" x14ac:dyDescent="0.35">
      <c r="A52" s="25"/>
      <c r="B52" s="25"/>
      <c r="C52" s="25"/>
      <c r="D52" s="23"/>
      <c r="E52" s="23"/>
      <c r="F52" s="23"/>
      <c r="G52" s="24"/>
    </row>
    <row r="53" spans="1:7" x14ac:dyDescent="0.35">
      <c r="A53" s="25"/>
      <c r="B53" s="25"/>
      <c r="C53" s="25"/>
      <c r="D53" s="23"/>
      <c r="E53" s="23"/>
      <c r="F53" s="23"/>
      <c r="G53" s="24"/>
    </row>
    <row r="54" spans="1:7" x14ac:dyDescent="0.35">
      <c r="A54" s="25"/>
      <c r="B54" s="25"/>
      <c r="C54" s="25"/>
      <c r="D54" s="23"/>
      <c r="E54" s="23"/>
      <c r="F54" s="23"/>
      <c r="G54" s="24"/>
    </row>
    <row r="55" spans="1:7" x14ac:dyDescent="0.35">
      <c r="A55" s="25"/>
      <c r="B55" s="25"/>
      <c r="C55" s="25"/>
      <c r="D55" s="23"/>
      <c r="E55" s="23"/>
      <c r="F55" s="23"/>
      <c r="G55" s="24"/>
    </row>
    <row r="56" spans="1:7" x14ac:dyDescent="0.35">
      <c r="A56" s="25"/>
      <c r="B56" s="25"/>
      <c r="C56" s="25"/>
      <c r="D56" s="23"/>
      <c r="E56" s="23"/>
      <c r="F56" s="23"/>
      <c r="G56" s="24"/>
    </row>
    <row r="57" spans="1:7" x14ac:dyDescent="0.35">
      <c r="A57" s="25"/>
      <c r="B57" s="25"/>
      <c r="C57" s="25"/>
      <c r="D57" s="23"/>
      <c r="E57" s="23"/>
      <c r="F57" s="23"/>
      <c r="G57" s="24"/>
    </row>
    <row r="58" spans="1:7" x14ac:dyDescent="0.35">
      <c r="A58" s="25"/>
      <c r="B58" s="25"/>
      <c r="C58" s="25"/>
      <c r="D58" s="23"/>
      <c r="E58" s="23"/>
      <c r="F58" s="23"/>
      <c r="G58" s="24"/>
    </row>
    <row r="59" spans="1:7" x14ac:dyDescent="0.35">
      <c r="A59" s="25"/>
      <c r="B59" s="25"/>
      <c r="C59" s="25"/>
      <c r="D59" s="23"/>
      <c r="E59" s="23"/>
      <c r="F59" s="23"/>
      <c r="G59" s="24"/>
    </row>
    <row r="60" spans="1:7" x14ac:dyDescent="0.35">
      <c r="A60" s="25"/>
      <c r="B60" s="25"/>
      <c r="C60" s="25"/>
      <c r="D60" s="23"/>
      <c r="E60" s="23"/>
      <c r="F60" s="23"/>
      <c r="G60" s="24"/>
    </row>
    <row r="61" spans="1:7" x14ac:dyDescent="0.35">
      <c r="A61" s="25"/>
      <c r="B61" s="25"/>
      <c r="C61" s="25"/>
      <c r="D61" s="23"/>
      <c r="E61" s="23"/>
      <c r="F61" s="23"/>
      <c r="G61" s="24"/>
    </row>
    <row r="62" spans="1:7" x14ac:dyDescent="0.35">
      <c r="A62" s="25"/>
      <c r="B62" s="25"/>
      <c r="C62" s="25"/>
      <c r="D62" s="23"/>
      <c r="E62" s="23"/>
      <c r="F62" s="23"/>
      <c r="G62" s="24"/>
    </row>
    <row r="63" spans="1:7" x14ac:dyDescent="0.35">
      <c r="A63" s="25"/>
      <c r="B63" s="25"/>
      <c r="C63" s="25"/>
      <c r="D63" s="23"/>
      <c r="E63" s="23"/>
      <c r="F63" s="23"/>
      <c r="G63" s="24"/>
    </row>
    <row r="64" spans="1:7" x14ac:dyDescent="0.35">
      <c r="A64" s="25"/>
      <c r="B64" s="25"/>
      <c r="C64" s="25"/>
      <c r="D64" s="23"/>
      <c r="E64" s="23"/>
      <c r="F64" s="23"/>
      <c r="G64" s="24"/>
    </row>
    <row r="65" spans="1:7" x14ac:dyDescent="0.35">
      <c r="A65" s="25"/>
      <c r="B65" s="25"/>
      <c r="C65" s="25"/>
      <c r="D65" s="23"/>
      <c r="E65" s="23"/>
      <c r="F65" s="23"/>
      <c r="G65" s="24"/>
    </row>
    <row r="66" spans="1:7" x14ac:dyDescent="0.35">
      <c r="A66" s="25"/>
      <c r="B66" s="25"/>
      <c r="C66" s="25"/>
      <c r="D66" s="23"/>
      <c r="E66" s="23"/>
      <c r="F66" s="23"/>
      <c r="G66" s="24"/>
    </row>
    <row r="67" spans="1:7" x14ac:dyDescent="0.35">
      <c r="A67" s="25"/>
      <c r="B67" s="25"/>
      <c r="C67" s="25"/>
      <c r="D67" s="23"/>
      <c r="E67" s="23"/>
      <c r="F67" s="23"/>
      <c r="G67" s="24"/>
    </row>
    <row r="68" spans="1:7" x14ac:dyDescent="0.35">
      <c r="A68" s="25"/>
      <c r="B68" s="25"/>
      <c r="C68" s="25"/>
      <c r="D68" s="23"/>
      <c r="E68" s="23"/>
      <c r="F68" s="23"/>
      <c r="G68" s="24"/>
    </row>
    <row r="69" spans="1:7" x14ac:dyDescent="0.35">
      <c r="A69" s="25"/>
      <c r="B69" s="25"/>
      <c r="C69" s="25"/>
      <c r="D69" s="23"/>
      <c r="E69" s="23"/>
      <c r="F69" s="23"/>
      <c r="G69" s="24"/>
    </row>
    <row r="70" spans="1:7" x14ac:dyDescent="0.35">
      <c r="A70" s="25"/>
      <c r="B70" s="25"/>
      <c r="C70" s="25"/>
      <c r="D70" s="23"/>
      <c r="E70" s="23"/>
      <c r="F70" s="23"/>
      <c r="G70" s="24"/>
    </row>
    <row r="71" spans="1:7" x14ac:dyDescent="0.35">
      <c r="A71" s="25"/>
      <c r="B71" s="25"/>
      <c r="C71" s="25"/>
      <c r="D71" s="23"/>
      <c r="E71" s="23"/>
      <c r="F71" s="23"/>
      <c r="G71" s="24"/>
    </row>
    <row r="72" spans="1:7" x14ac:dyDescent="0.35">
      <c r="A72" s="25"/>
      <c r="B72" s="25"/>
      <c r="C72" s="25"/>
      <c r="D72" s="23"/>
      <c r="E72" s="23"/>
      <c r="F72" s="23"/>
      <c r="G72" s="24"/>
    </row>
    <row r="73" spans="1:7" x14ac:dyDescent="0.35">
      <c r="A73" s="25"/>
      <c r="B73" s="25"/>
      <c r="C73" s="25"/>
      <c r="D73" s="23"/>
      <c r="E73" s="23"/>
      <c r="F73" s="23"/>
      <c r="G73" s="24"/>
    </row>
    <row r="74" spans="1:7" x14ac:dyDescent="0.35">
      <c r="A74" s="25"/>
      <c r="B74" s="25"/>
      <c r="C74" s="25"/>
      <c r="D74" s="23"/>
      <c r="E74" s="23"/>
      <c r="F74" s="23"/>
      <c r="G74" s="24"/>
    </row>
    <row r="75" spans="1:7" x14ac:dyDescent="0.35">
      <c r="A75" s="25"/>
      <c r="B75" s="25"/>
      <c r="C75" s="25"/>
      <c r="D75" s="23"/>
      <c r="E75" s="23"/>
      <c r="F75" s="23"/>
      <c r="G75" s="24"/>
    </row>
    <row r="76" spans="1:7" x14ac:dyDescent="0.35">
      <c r="A76" s="25"/>
      <c r="B76" s="25"/>
      <c r="C76" s="25"/>
      <c r="D76" s="23"/>
      <c r="E76" s="23"/>
      <c r="F76" s="23"/>
      <c r="G76" s="24"/>
    </row>
    <row r="77" spans="1:7" x14ac:dyDescent="0.35">
      <c r="A77" s="17"/>
      <c r="B77" s="17"/>
      <c r="C77" s="17"/>
      <c r="D77" s="18"/>
      <c r="E77" s="14"/>
      <c r="F77" s="14"/>
    </row>
    <row r="78" spans="1:7" x14ac:dyDescent="0.35">
      <c r="A78" s="17"/>
      <c r="B78" s="17"/>
      <c r="C78" s="17"/>
      <c r="D78" s="18"/>
      <c r="E78" s="14"/>
      <c r="F78" s="14"/>
    </row>
    <row r="79" spans="1:7" x14ac:dyDescent="0.35">
      <c r="A79" s="17"/>
      <c r="B79" s="17"/>
      <c r="C79" s="17"/>
      <c r="D79" s="18"/>
      <c r="E79" s="14"/>
      <c r="F79" s="14"/>
    </row>
    <row r="80" spans="1:7" x14ac:dyDescent="0.35">
      <c r="A80" s="17"/>
      <c r="B80" s="17"/>
      <c r="C80" s="17"/>
      <c r="D80" s="18"/>
      <c r="E80" s="14"/>
      <c r="F80" s="14"/>
    </row>
    <row r="81" spans="1:6" x14ac:dyDescent="0.35">
      <c r="A81" s="17"/>
      <c r="B81" s="17"/>
      <c r="C81" s="17"/>
      <c r="D81" s="18"/>
      <c r="E81" s="14"/>
      <c r="F81" s="14"/>
    </row>
    <row r="82" spans="1:6" x14ac:dyDescent="0.35">
      <c r="A82" s="17"/>
      <c r="B82" s="17"/>
      <c r="C82" s="17"/>
      <c r="D82" s="18"/>
      <c r="E82" s="14"/>
      <c r="F82" s="14"/>
    </row>
    <row r="83" spans="1:6" x14ac:dyDescent="0.35">
      <c r="A83" s="17"/>
      <c r="B83" s="17"/>
      <c r="C83" s="17"/>
      <c r="D83" s="18"/>
      <c r="E83" s="14"/>
      <c r="F83" s="14"/>
    </row>
    <row r="84" spans="1:6" x14ac:dyDescent="0.35">
      <c r="A84" s="17"/>
      <c r="B84" s="17"/>
      <c r="C84" s="17"/>
      <c r="D84" s="18"/>
      <c r="E84" s="14"/>
      <c r="F84" s="14"/>
    </row>
    <row r="85" spans="1:6" x14ac:dyDescent="0.35">
      <c r="A85" s="17"/>
      <c r="B85" s="17"/>
      <c r="C85" s="17"/>
      <c r="D85" s="18"/>
      <c r="E85" s="14"/>
      <c r="F85" s="14"/>
    </row>
    <row r="86" spans="1:6" x14ac:dyDescent="0.35">
      <c r="A86" s="17"/>
      <c r="B86" s="17"/>
      <c r="C86" s="17"/>
      <c r="D86" s="18"/>
      <c r="E86" s="14"/>
      <c r="F86" s="14"/>
    </row>
    <row r="87" spans="1:6" x14ac:dyDescent="0.35">
      <c r="A87" s="17"/>
      <c r="B87" s="17"/>
      <c r="C87" s="17"/>
      <c r="D87" s="18"/>
      <c r="E87" s="14"/>
      <c r="F87" s="14"/>
    </row>
    <row r="88" spans="1:6" x14ac:dyDescent="0.35">
      <c r="A88" s="17"/>
      <c r="B88" s="17"/>
      <c r="C88" s="17"/>
      <c r="D88" s="18"/>
      <c r="E88" s="14"/>
      <c r="F88" s="14"/>
    </row>
    <row r="89" spans="1:6" x14ac:dyDescent="0.35">
      <c r="A89" s="17"/>
      <c r="B89" s="17"/>
      <c r="C89" s="17"/>
      <c r="D89" s="18"/>
      <c r="E89" s="14"/>
      <c r="F89" s="14"/>
    </row>
    <row r="90" spans="1:6" x14ac:dyDescent="0.35">
      <c r="A90" s="17"/>
      <c r="B90" s="17"/>
      <c r="C90" s="17"/>
      <c r="D90" s="18"/>
      <c r="E90" s="14"/>
      <c r="F90" s="14"/>
    </row>
    <row r="91" spans="1:6" x14ac:dyDescent="0.35">
      <c r="A91" s="17"/>
      <c r="B91" s="17"/>
      <c r="C91" s="17"/>
      <c r="D91" s="18"/>
      <c r="E91" s="14"/>
      <c r="F91" s="14"/>
    </row>
    <row r="92" spans="1:6" x14ac:dyDescent="0.35">
      <c r="A92" s="17"/>
      <c r="B92" s="17"/>
      <c r="C92" s="17"/>
      <c r="D92" s="18"/>
      <c r="E92" s="14"/>
      <c r="F92" s="14"/>
    </row>
    <row r="93" spans="1:6" x14ac:dyDescent="0.35">
      <c r="A93" s="17"/>
      <c r="B93" s="17"/>
      <c r="C93" s="17"/>
      <c r="D93" s="18"/>
      <c r="E93" s="14"/>
      <c r="F93" s="14"/>
    </row>
    <row r="94" spans="1:6" x14ac:dyDescent="0.35">
      <c r="A94" s="17"/>
      <c r="B94" s="17"/>
      <c r="C94" s="17"/>
      <c r="D94" s="18"/>
      <c r="E94" s="14"/>
      <c r="F94" s="14"/>
    </row>
  </sheetData>
  <sortState xmlns:xlrd2="http://schemas.microsoft.com/office/spreadsheetml/2017/richdata2" ref="A2:D51">
    <sortCondition ref="A2:A51"/>
  </sortState>
  <pageMargins left="0.7" right="0.7" top="0.75" bottom="0.75" header="0.51180555555555496" footer="0.51180555555555496"/>
  <pageSetup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"/>
  <sheetViews>
    <sheetView zoomScaleNormal="100" workbookViewId="0">
      <selection activeCell="P1" sqref="P1"/>
    </sheetView>
  </sheetViews>
  <sheetFormatPr baseColWidth="10" defaultColWidth="8.7265625" defaultRowHeight="14.5" x14ac:dyDescent="0.35"/>
  <sheetData>
    <row r="1" spans="1:16" x14ac:dyDescent="0.35">
      <c r="A1" s="19" t="e">
        <f>IF(Sheet1!1:1,"AAAAAH384QA=",0)</f>
        <v>#VALUE!</v>
      </c>
      <c r="B1" s="19" t="e">
        <f>AND(Sheet1!A1,"AAAAAH384QE=")</f>
        <v>#VALUE!</v>
      </c>
      <c r="C1" s="19" t="e">
        <f>AND(Sheet1!B1,"AAAAAH384QI=")</f>
        <v>#VALUE!</v>
      </c>
      <c r="D1" s="19" t="e">
        <f>AND(Sheet1!C1,"AAAAAH384QM=")</f>
        <v>#VALUE!</v>
      </c>
      <c r="E1" s="19" t="e">
        <f>AND(Sheet1!D1,"AAAAAH384QQ=")</f>
        <v>#VALUE!</v>
      </c>
      <c r="F1" s="19" t="e">
        <f>IF(Sheet1!A:A,"AAAAAH384QU=",0)</f>
        <v>#VALUE!</v>
      </c>
      <c r="G1" s="19" t="e">
        <f>IF(Sheet1!B:B,"AAAAAH384QY=",0)</f>
        <v>#VALUE!</v>
      </c>
      <c r="H1" s="19" t="e">
        <f>IF(Sheet1!C:C,"AAAAAH384Qc=",0)</f>
        <v>#VALUE!</v>
      </c>
      <c r="I1" s="19" t="e">
        <f>IF(Sheet1!D:D,"AAAAAH384Qg=",0)</f>
        <v>#VALUE!</v>
      </c>
      <c r="J1" s="19" t="e">
        <f>IF(#REF!,"AAAAAH384Qk=",0)</f>
        <v>#REF!</v>
      </c>
      <c r="K1" s="19" t="e">
        <f>AND(#REF!,"AAAAAH384Qo=")</f>
        <v>#REF!</v>
      </c>
      <c r="L1" s="19" t="e">
        <f>IF(#REF!,"AAAAAH384Qs=",0)</f>
        <v>#REF!</v>
      </c>
      <c r="M1" s="19" t="e">
        <f>IF(#REF!,"AAAAAH384Qw=",0)</f>
        <v>#REF!</v>
      </c>
      <c r="N1" s="19" t="e">
        <f>AND(#REF!,"AAAAAH384Q0=")</f>
        <v>#REF!</v>
      </c>
      <c r="O1" s="19" t="e">
        <f>IF(#REF!,"AAAAAH384Q4=",0)</f>
        <v>#REF!</v>
      </c>
      <c r="P1" s="19" t="s">
        <v>99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dc:description/>
  <cp:lastModifiedBy>David Lalaouna</cp:lastModifiedBy>
  <cp:revision>9</cp:revision>
  <dcterms:created xsi:type="dcterms:W3CDTF">2012-02-23T18:29:07Z</dcterms:created>
  <dcterms:modified xsi:type="dcterms:W3CDTF">2020-07-27T14:53:21Z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Google.Documents.DocumentId">
    <vt:lpwstr>1_TyPZ1nq2ij5qiLP5WKwIr5Ggz64fndPXsT3KppW9cQ</vt:lpwstr>
  </property>
  <property fmtid="{D5CDD505-2E9C-101B-9397-08002B2CF9AE}" pid="5" name="Google.Documents.MergeIncapabilityFlags">
    <vt:i4>0</vt:i4>
  </property>
  <property fmtid="{D5CDD505-2E9C-101B-9397-08002B2CF9AE}" pid="6" name="Google.Documents.PluginVersion">
    <vt:lpwstr>2.0.2662.553</vt:lpwstr>
  </property>
  <property fmtid="{D5CDD505-2E9C-101B-9397-08002B2CF9AE}" pid="7" name="Google.Documents.PreviousRevisionId">
    <vt:lpwstr>03149905390382699891</vt:lpwstr>
  </property>
  <property fmtid="{D5CDD505-2E9C-101B-9397-08002B2CF9AE}" pid="8" name="Google.Documents.RevisionId">
    <vt:lpwstr>02868307762065459680</vt:lpwstr>
  </property>
  <property fmtid="{D5CDD505-2E9C-101B-9397-08002B2CF9AE}" pid="9" name="Google.Documents.Tracking">
    <vt:lpwstr>true</vt:lpwstr>
  </property>
  <property fmtid="{D5CDD505-2E9C-101B-9397-08002B2CF9AE}" pid="10" name="HyperlinksChanged">
    <vt:bool>false</vt:bool>
  </property>
  <property fmtid="{D5CDD505-2E9C-101B-9397-08002B2CF9AE}" pid="11" name="LinksUpToDate">
    <vt:bool>false</vt:bool>
  </property>
  <property fmtid="{D5CDD505-2E9C-101B-9397-08002B2CF9AE}" pid="12" name="ScaleCrop">
    <vt:bool>false</vt:bool>
  </property>
  <property fmtid="{D5CDD505-2E9C-101B-9397-08002B2CF9AE}" pid="13" name="ShareDoc">
    <vt:bool>false</vt:bool>
  </property>
</Properties>
</file>