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  <sheet name="DV-IDENTITY-0" sheetId="4" state="hidden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<sst xmlns="http://schemas.openxmlformats.org/spreadsheetml/2006/main" count="191" uniqueCount="135">
  <si>
    <t xml:space="preserve">Name of Material/ Equipment</t>
  </si>
  <si>
    <t xml:space="preserve">Company</t>
  </si>
  <si>
    <t xml:space="preserve">Catalog Number</t>
  </si>
  <si>
    <t xml:space="preserve">Comments/Description</t>
  </si>
  <si>
    <t xml:space="preserve">Durgs and solutions</t>
  </si>
  <si>
    <t xml:space="preserve">Atropinum sulfuricum</t>
  </si>
  <si>
    <t xml:space="preserve">Polfa Warszawa</t>
  </si>
  <si>
    <t xml:space="preserve">-</t>
  </si>
  <si>
    <t xml:space="preserve">Glucose</t>
  </si>
  <si>
    <t xml:space="preserve">Merck</t>
  </si>
  <si>
    <t xml:space="preserve">NaHCO3</t>
  </si>
  <si>
    <t xml:space="preserve">Pancuronium Jelfa</t>
  </si>
  <si>
    <t xml:space="preserve">PharmaSwiss/Valeant</t>
  </si>
  <si>
    <t xml:space="preserve">Neuromuscular blocker</t>
  </si>
  <si>
    <t xml:space="preserve">Pentobarbital sodium</t>
  </si>
  <si>
    <t xml:space="preserve">Biowet Puławy Sp. z o.o</t>
  </si>
  <si>
    <t xml:space="preserve">Main anesthetic agent</t>
  </si>
  <si>
    <t xml:space="preserve">Pottasium citrate</t>
  </si>
  <si>
    <t xml:space="preserve">Chempur</t>
  </si>
  <si>
    <t xml:space="preserve">Tetraspan</t>
  </si>
  <si>
    <t xml:space="preserve">Braun</t>
  </si>
  <si>
    <t xml:space="preserve"> HES  solution</t>
  </si>
  <si>
    <t xml:space="preserve">Surgical equipment</t>
  </si>
  <si>
    <t xml:space="preserve">21 Blade </t>
  </si>
  <si>
    <t xml:space="preserve">FST</t>
  </si>
  <si>
    <t xml:space="preserve">10021-00</t>
  </si>
  <si>
    <t xml:space="preserve">Scalpel blade</t>
  </si>
  <si>
    <t xml:space="preserve">Cauterizer</t>
  </si>
  <si>
    <t xml:space="preserve">18010-00</t>
  </si>
  <si>
    <t xml:space="preserve">Chest Tubes</t>
  </si>
  <si>
    <t xml:space="preserve">Mila</t>
  </si>
  <si>
    <t xml:space="preserve">CT1215</t>
  </si>
  <si>
    <t xml:space="preserve">Dumont #4 Forceps</t>
  </si>
  <si>
    <t xml:space="preserve">11241-30</t>
  </si>
  <si>
    <t xml:space="preserve">Muscle forceps</t>
  </si>
  <si>
    <t xml:space="preserve">Dumont #5 Forceps</t>
  </si>
  <si>
    <t xml:space="preserve">11254-20</t>
  </si>
  <si>
    <t xml:space="preserve">Dura forceps</t>
  </si>
  <si>
    <t xml:space="preserve">Dumont #5F Forceps</t>
  </si>
  <si>
    <t xml:space="preserve">11255-20</t>
  </si>
  <si>
    <t xml:space="preserve">Nerve forceps</t>
  </si>
  <si>
    <t xml:space="preserve">Dumont #5SF Forceps</t>
  </si>
  <si>
    <t xml:space="preserve">11252-00</t>
  </si>
  <si>
    <t xml:space="preserve">Pia forceps</t>
  </si>
  <si>
    <t xml:space="preserve">Forceps</t>
  </si>
  <si>
    <t xml:space="preserve">11008-13</t>
  </si>
  <si>
    <t xml:space="preserve">Blunt forceps</t>
  </si>
  <si>
    <t xml:space="preserve">11053-10</t>
  </si>
  <si>
    <t xml:space="preserve">Skin forceps</t>
  </si>
  <si>
    <t xml:space="preserve">Hemostat</t>
  </si>
  <si>
    <t xml:space="preserve">13013-14</t>
  </si>
  <si>
    <t xml:space="preserve">Rongeur</t>
  </si>
  <si>
    <t xml:space="preserve">16021-14</t>
  </si>
  <si>
    <t xml:space="preserve">For laminectomy</t>
  </si>
  <si>
    <t xml:space="preserve">Scissors</t>
  </si>
  <si>
    <t xml:space="preserve">FST </t>
  </si>
  <si>
    <t xml:space="preserve">15000-08</t>
  </si>
  <si>
    <t xml:space="preserve">Vein scissors</t>
  </si>
  <si>
    <t xml:space="preserve">15002-08</t>
  </si>
  <si>
    <t xml:space="preserve">Dura scissors</t>
  </si>
  <si>
    <t xml:space="preserve">14184-09</t>
  </si>
  <si>
    <t xml:space="preserve">For trachea cut</t>
  </si>
  <si>
    <t xml:space="preserve">104075-11</t>
  </si>
  <si>
    <t xml:space="preserve">Muscle scissors</t>
  </si>
  <si>
    <t xml:space="preserve">14002-13</t>
  </si>
  <si>
    <t xml:space="preserve">Skin scissors</t>
  </si>
  <si>
    <t xml:space="preserve">Tracheal tube</t>
  </si>
  <si>
    <t xml:space="preserve">Custom made</t>
  </si>
  <si>
    <t xml:space="preserve">Vein catheter</t>
  </si>
  <si>
    <t xml:space="preserve">Vygon</t>
  </si>
  <si>
    <t xml:space="preserve">Vessel cannulation forceps</t>
  </si>
  <si>
    <t xml:space="preserve">18403-11</t>
  </si>
  <si>
    <t xml:space="preserve">Vessel clamp</t>
  </si>
  <si>
    <t xml:space="preserve">18320-11</t>
  </si>
  <si>
    <t xml:space="preserve">For vein clamping</t>
  </si>
  <si>
    <t xml:space="preserve">Vessel Dilating Probe</t>
  </si>
  <si>
    <t xml:space="preserve">10160-13</t>
  </si>
  <si>
    <t xml:space="preserve">For vein dissection</t>
  </si>
  <si>
    <t xml:space="preserve">Sugrgical materials</t>
  </si>
  <si>
    <t xml:space="preserve">Gel foam</t>
  </si>
  <si>
    <t xml:space="preserve">Pfizer</t>
  </si>
  <si>
    <t xml:space="preserve">GTIN 00300090315085</t>
  </si>
  <si>
    <t xml:space="preserve">Hemostatic agent</t>
  </si>
  <si>
    <t xml:space="preserve">Silk suture 4.0</t>
  </si>
  <si>
    <t xml:space="preserve">18020-40</t>
  </si>
  <si>
    <t xml:space="preserve">Silk suture 6.0</t>
  </si>
  <si>
    <t xml:space="preserve">18020-60</t>
  </si>
  <si>
    <t xml:space="preserve">Equipment</t>
  </si>
  <si>
    <t xml:space="preserve">Axoclamp 2B</t>
  </si>
  <si>
    <t xml:space="preserve">Molecular devices</t>
  </si>
  <si>
    <t xml:space="preserve">discontinued</t>
  </si>
  <si>
    <t xml:space="preserve">Intracellular amplifier/ new model Axoclamp 900A</t>
  </si>
  <si>
    <t xml:space="preserve">CapStar-100 End-tidal CO2 Monitor</t>
  </si>
  <si>
    <t xml:space="preserve">CWE</t>
  </si>
  <si>
    <t xml:space="preserve">11-10000</t>
  </si>
  <si>
    <t xml:space="preserve">Gas analyzer</t>
  </si>
  <si>
    <t xml:space="preserve">Grass S-88</t>
  </si>
  <si>
    <t xml:space="preserve">A-M Systems</t>
  </si>
  <si>
    <t xml:space="preserve">Constant current stimulator</t>
  </si>
  <si>
    <t xml:space="preserve">Homeothermic Blanket Systems with Flexible Probe</t>
  </si>
  <si>
    <t xml:space="preserve">Harvard Apparatus</t>
  </si>
  <si>
    <t xml:space="preserve">507222F</t>
  </si>
  <si>
    <t xml:space="preserve">Heating system</t>
  </si>
  <si>
    <t xml:space="preserve">ISO-DAM8A</t>
  </si>
  <si>
    <t xml:space="preserve">WPI</t>
  </si>
  <si>
    <t xml:space="preserve">Extracellular amplifier</t>
  </si>
  <si>
    <t xml:space="preserve">Microdrive</t>
  </si>
  <si>
    <t xml:space="preserve">Custom made/replacement IVM/Scientifica</t>
  </si>
  <si>
    <t xml:space="preserve">P-1000 Microelectrode puller</t>
  </si>
  <si>
    <t xml:space="preserve">Sutter Instruments</t>
  </si>
  <si>
    <t xml:space="preserve">P-1000</t>
  </si>
  <si>
    <t xml:space="preserve">Microelectrode puller</t>
  </si>
  <si>
    <t xml:space="preserve">SAR-830/AP Small Animal Ventilator</t>
  </si>
  <si>
    <t xml:space="preserve">12-02100</t>
  </si>
  <si>
    <t xml:space="preserve">Respirator</t>
  </si>
  <si>
    <t xml:space="preserve">Support frame</t>
  </si>
  <si>
    <t xml:space="preserve">Custom made/replacement lab standard base 51601/Stoelting </t>
  </si>
  <si>
    <t xml:space="preserve">Spinal clamps</t>
  </si>
  <si>
    <t xml:space="preserve">Custom made/replacement Rat spinal adaptor 51695/Stoelting</t>
  </si>
  <si>
    <t xml:space="preserve">TP-1 DC stimulator</t>
  </si>
  <si>
    <t xml:space="preserve">WiNUE</t>
  </si>
  <si>
    <t xml:space="preserve">tsDCS stimulator</t>
  </si>
  <si>
    <t xml:space="preserve">Miscellaneous</t>
  </si>
  <si>
    <t xml:space="preserve">1B150-4 glass capillaries</t>
  </si>
  <si>
    <t xml:space="preserve">1B150-4</t>
  </si>
  <si>
    <t xml:space="preserve">For microelectrodes production</t>
  </si>
  <si>
    <t xml:space="preserve">Cotton wool</t>
  </si>
  <si>
    <t xml:space="preserve">flexible tubing</t>
  </si>
  <si>
    <t xml:space="preserve">For respirator and CO2 analyzer connection</t>
  </si>
  <si>
    <t xml:space="preserve">MicroFil</t>
  </si>
  <si>
    <t xml:space="preserve">MF28G67-5</t>
  </si>
  <si>
    <t xml:space="preserve">For filling micropipettes</t>
  </si>
  <si>
    <t xml:space="preserve">Silver wire</t>
  </si>
  <si>
    <t xml:space="preserve">For nerve electrodes</t>
  </si>
  <si>
    <t xml:space="preserve">AAAAAH384Q8=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</si>
</sst>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\-MM\-DD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sz val="12"/>
      <color rgb="FF000000"/>
      <name val="Calibri"/>
      <family val="0"/>
    </font>
    <font>
      <sz val="12"/>
      <color rgb="FF000000"/>
      <name val="Docs-Calibri"/>
      <family val="0"/>
    </font>
  </fonts>
  <fills count="3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H31" activeCellId="0" sqref="H31"/>
    </sheetView>
  </sheetViews>
  <sheetFormatPr defaultRowHeight="15" zeroHeight="false" outlineLevelRow="0" outlineLevelCol="0"/>
  <cols>
    <col collapsed="false" customWidth="true" hidden="false" outlineLevel="0" max="1" min="1" style="0" width="30.86"/>
    <col collapsed="false" customWidth="true" hidden="false" outlineLevel="0" max="2" min="2" style="0" width="26.3"/>
    <col collapsed="false" customWidth="true" hidden="false" outlineLevel="0" max="3" min="3" style="0" width="33.71"/>
    <col collapsed="false" customWidth="true" hidden="false" outlineLevel="0" max="4" min="4" style="0" width="23.86"/>
    <col collapsed="false" customWidth="true" hidden="false" outlineLevel="0" max="26" min="5" style="0" width="8"/>
    <col collapsed="false" customWidth="true" hidden="false" outlineLevel="0" max="1025" min="27" style="0" width="14.43"/>
  </cols>
  <sheetData>
    <row r="1" customFormat="false" ht="31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5.75" hidden="false" customHeight="true" outlineLevel="0" collapsed="false">
      <c r="A2" s="3" t="s">
        <v>4</v>
      </c>
      <c r="B2" s="3"/>
      <c r="C2" s="3"/>
      <c r="D2" s="3"/>
    </row>
    <row r="3" customFormat="false" ht="15.75" hidden="false" customHeight="true" outlineLevel="0" collapsed="false">
      <c r="A3" s="4" t="s">
        <v>5</v>
      </c>
      <c r="B3" s="4" t="s">
        <v>6</v>
      </c>
      <c r="C3" s="4" t="s">
        <v>7</v>
      </c>
      <c r="D3" s="4" t="s">
        <v>7</v>
      </c>
    </row>
    <row r="4" customFormat="false" ht="15.75" hidden="false" customHeight="true" outlineLevel="0" collapsed="false">
      <c r="A4" s="4" t="s">
        <v>8</v>
      </c>
      <c r="B4" s="4" t="s">
        <v>9</v>
      </c>
      <c r="C4" s="5" t="n">
        <v>346351</v>
      </c>
      <c r="D4" s="4" t="s">
        <v>7</v>
      </c>
    </row>
    <row r="5" customFormat="false" ht="15.75" hidden="false" customHeight="true" outlineLevel="0" collapsed="false">
      <c r="A5" s="4" t="s">
        <v>10</v>
      </c>
      <c r="B5" s="4" t="s">
        <v>9</v>
      </c>
      <c r="C5" s="5" t="n">
        <v>106329</v>
      </c>
      <c r="D5" s="4" t="s">
        <v>7</v>
      </c>
    </row>
    <row r="6" customFormat="false" ht="15.75" hidden="false" customHeight="true" outlineLevel="0" collapsed="false">
      <c r="A6" s="4" t="s">
        <v>11</v>
      </c>
      <c r="B6" s="4" t="s">
        <v>12</v>
      </c>
      <c r="C6" s="4" t="s">
        <v>7</v>
      </c>
      <c r="D6" s="4" t="s">
        <v>13</v>
      </c>
    </row>
    <row r="7" customFormat="false" ht="15.75" hidden="false" customHeight="true" outlineLevel="0" collapsed="false">
      <c r="A7" s="4" t="s">
        <v>14</v>
      </c>
      <c r="B7" s="4" t="s">
        <v>15</v>
      </c>
      <c r="C7" s="4" t="s">
        <v>7</v>
      </c>
      <c r="D7" s="4" t="s">
        <v>16</v>
      </c>
    </row>
    <row r="8" customFormat="false" ht="15.75" hidden="false" customHeight="true" outlineLevel="0" collapsed="false">
      <c r="A8" s="4" t="s">
        <v>17</v>
      </c>
      <c r="B8" s="4" t="s">
        <v>18</v>
      </c>
      <c r="C8" s="6" t="n">
        <v>1534146</v>
      </c>
      <c r="D8" s="4" t="s">
        <v>7</v>
      </c>
    </row>
    <row r="9" customFormat="false" ht="15.75" hidden="false" customHeight="true" outlineLevel="0" collapsed="false">
      <c r="A9" s="4" t="s">
        <v>19</v>
      </c>
      <c r="B9" s="4" t="s">
        <v>20</v>
      </c>
      <c r="C9" s="4" t="s">
        <v>7</v>
      </c>
      <c r="D9" s="4" t="s">
        <v>21</v>
      </c>
    </row>
    <row r="10" customFormat="false" ht="15.75" hidden="false" customHeight="true" outlineLevel="0" collapsed="false">
      <c r="A10" s="4"/>
      <c r="B10" s="4"/>
      <c r="C10" s="4"/>
      <c r="D10" s="4"/>
    </row>
    <row r="11" customFormat="false" ht="15.75" hidden="false" customHeight="true" outlineLevel="0" collapsed="false">
      <c r="A11" s="3" t="s">
        <v>22</v>
      </c>
      <c r="B11" s="3"/>
      <c r="C11" s="3"/>
      <c r="D11" s="3"/>
    </row>
    <row r="12" customFormat="false" ht="15.75" hidden="false" customHeight="true" outlineLevel="0" collapsed="false">
      <c r="A12" s="4" t="s">
        <v>23</v>
      </c>
      <c r="B12" s="4" t="s">
        <v>24</v>
      </c>
      <c r="C12" s="4" t="s">
        <v>25</v>
      </c>
      <c r="D12" s="4" t="s">
        <v>26</v>
      </c>
    </row>
    <row r="13" customFormat="false" ht="15.75" hidden="false" customHeight="true" outlineLevel="0" collapsed="false">
      <c r="A13" s="4" t="s">
        <v>27</v>
      </c>
      <c r="B13" s="4" t="s">
        <v>24</v>
      </c>
      <c r="C13" s="4" t="s">
        <v>28</v>
      </c>
      <c r="D13" s="4" t="s">
        <v>7</v>
      </c>
    </row>
    <row r="14" customFormat="false" ht="15.75" hidden="false" customHeight="true" outlineLevel="0" collapsed="false">
      <c r="A14" s="4" t="s">
        <v>29</v>
      </c>
      <c r="B14" s="4" t="s">
        <v>30</v>
      </c>
      <c r="C14" s="4" t="s">
        <v>31</v>
      </c>
      <c r="D14" s="4" t="s">
        <v>7</v>
      </c>
    </row>
    <row r="15" customFormat="false" ht="15.75" hidden="false" customHeight="true" outlineLevel="0" collapsed="false">
      <c r="A15" s="4" t="s">
        <v>32</v>
      </c>
      <c r="B15" s="4" t="s">
        <v>24</v>
      </c>
      <c r="C15" s="4" t="s">
        <v>33</v>
      </c>
      <c r="D15" s="4" t="s">
        <v>34</v>
      </c>
    </row>
    <row r="16" customFormat="false" ht="15.75" hidden="false" customHeight="true" outlineLevel="0" collapsed="false">
      <c r="A16" s="4" t="s">
        <v>35</v>
      </c>
      <c r="B16" s="4" t="s">
        <v>24</v>
      </c>
      <c r="C16" s="4" t="s">
        <v>36</v>
      </c>
      <c r="D16" s="4" t="s">
        <v>37</v>
      </c>
    </row>
    <row r="17" customFormat="false" ht="15.75" hidden="false" customHeight="true" outlineLevel="0" collapsed="false">
      <c r="A17" s="4" t="s">
        <v>38</v>
      </c>
      <c r="B17" s="4" t="s">
        <v>24</v>
      </c>
      <c r="C17" s="4" t="s">
        <v>39</v>
      </c>
      <c r="D17" s="4" t="s">
        <v>40</v>
      </c>
    </row>
    <row r="18" customFormat="false" ht="15.75" hidden="false" customHeight="true" outlineLevel="0" collapsed="false">
      <c r="A18" s="4" t="s">
        <v>41</v>
      </c>
      <c r="B18" s="4" t="s">
        <v>24</v>
      </c>
      <c r="C18" s="4" t="s">
        <v>42</v>
      </c>
      <c r="D18" s="4" t="s">
        <v>43</v>
      </c>
    </row>
    <row r="19" customFormat="false" ht="15.75" hidden="false" customHeight="true" outlineLevel="0" collapsed="false">
      <c r="A19" s="4" t="s">
        <v>44</v>
      </c>
      <c r="B19" s="4" t="s">
        <v>24</v>
      </c>
      <c r="C19" s="4" t="s">
        <v>45</v>
      </c>
      <c r="D19" s="4" t="s">
        <v>46</v>
      </c>
      <c r="F19" s="7"/>
    </row>
    <row r="20" customFormat="false" ht="15.75" hidden="false" customHeight="true" outlineLevel="0" collapsed="false">
      <c r="A20" s="4" t="s">
        <v>44</v>
      </c>
      <c r="B20" s="4" t="s">
        <v>24</v>
      </c>
      <c r="C20" s="7" t="s">
        <v>47</v>
      </c>
      <c r="D20" s="4" t="s">
        <v>48</v>
      </c>
    </row>
    <row r="21" customFormat="false" ht="15.75" hidden="false" customHeight="true" outlineLevel="0" collapsed="false">
      <c r="A21" s="4" t="s">
        <v>49</v>
      </c>
      <c r="B21" s="4" t="s">
        <v>24</v>
      </c>
      <c r="C21" s="4" t="s">
        <v>50</v>
      </c>
      <c r="D21" s="4" t="s">
        <v>7</v>
      </c>
    </row>
    <row r="22" customFormat="false" ht="15.75" hidden="false" customHeight="true" outlineLevel="0" collapsed="false">
      <c r="A22" s="4" t="s">
        <v>51</v>
      </c>
      <c r="B22" s="4" t="s">
        <v>24</v>
      </c>
      <c r="C22" s="4" t="s">
        <v>52</v>
      </c>
      <c r="D22" s="4" t="s">
        <v>53</v>
      </c>
    </row>
    <row r="23" customFormat="false" ht="15.75" hidden="false" customHeight="true" outlineLevel="0" collapsed="false">
      <c r="A23" s="4" t="s">
        <v>54</v>
      </c>
      <c r="B23" s="4" t="s">
        <v>55</v>
      </c>
      <c r="C23" s="8" t="s">
        <v>56</v>
      </c>
      <c r="D23" s="4" t="s">
        <v>57</v>
      </c>
    </row>
    <row r="24" customFormat="false" ht="15.75" hidden="false" customHeight="true" outlineLevel="0" collapsed="false">
      <c r="A24" s="4" t="s">
        <v>54</v>
      </c>
      <c r="B24" s="4" t="s">
        <v>55</v>
      </c>
      <c r="C24" s="4" t="s">
        <v>58</v>
      </c>
      <c r="D24" s="4" t="s">
        <v>59</v>
      </c>
      <c r="H24" s="8"/>
    </row>
    <row r="25" customFormat="false" ht="15.75" hidden="false" customHeight="true" outlineLevel="0" collapsed="false">
      <c r="A25" s="4" t="s">
        <v>54</v>
      </c>
      <c r="B25" s="4" t="s">
        <v>55</v>
      </c>
      <c r="C25" s="4" t="s">
        <v>60</v>
      </c>
      <c r="D25" s="4" t="s">
        <v>61</v>
      </c>
    </row>
    <row r="26" customFormat="false" ht="15.75" hidden="false" customHeight="true" outlineLevel="0" collapsed="false">
      <c r="A26" s="4" t="s">
        <v>54</v>
      </c>
      <c r="B26" s="4" t="s">
        <v>55</v>
      </c>
      <c r="C26" s="4" t="s">
        <v>62</v>
      </c>
      <c r="D26" s="4" t="s">
        <v>63</v>
      </c>
    </row>
    <row r="27" customFormat="false" ht="15.75" hidden="false" customHeight="true" outlineLevel="0" collapsed="false">
      <c r="A27" s="4" t="s">
        <v>54</v>
      </c>
      <c r="B27" s="4" t="s">
        <v>55</v>
      </c>
      <c r="C27" s="4" t="s">
        <v>64</v>
      </c>
      <c r="D27" s="4" t="s">
        <v>65</v>
      </c>
    </row>
    <row r="28" customFormat="false" ht="15.75" hidden="false" customHeight="true" outlineLevel="0" collapsed="false">
      <c r="A28" s="4" t="s">
        <v>66</v>
      </c>
      <c r="B28" s="4" t="s">
        <v>7</v>
      </c>
      <c r="C28" s="4" t="s">
        <v>7</v>
      </c>
      <c r="D28" s="4" t="s">
        <v>67</v>
      </c>
    </row>
    <row r="29" customFormat="false" ht="15.75" hidden="false" customHeight="true" outlineLevel="0" collapsed="false">
      <c r="A29" s="4" t="s">
        <v>68</v>
      </c>
      <c r="B29" s="4" t="s">
        <v>69</v>
      </c>
      <c r="C29" s="5" t="n">
        <v>1261.201</v>
      </c>
      <c r="D29" s="4" t="s">
        <v>7</v>
      </c>
    </row>
    <row r="30" customFormat="false" ht="15.75" hidden="false" customHeight="true" outlineLevel="0" collapsed="false">
      <c r="A30" s="4" t="s">
        <v>70</v>
      </c>
      <c r="B30" s="4" t="s">
        <v>24</v>
      </c>
      <c r="C30" s="4" t="s">
        <v>71</v>
      </c>
      <c r="D30" s="4" t="s">
        <v>7</v>
      </c>
    </row>
    <row r="31" customFormat="false" ht="15.75" hidden="false" customHeight="true" outlineLevel="0" collapsed="false">
      <c r="A31" s="4" t="s">
        <v>72</v>
      </c>
      <c r="B31" s="4" t="s">
        <v>24</v>
      </c>
      <c r="C31" s="4" t="s">
        <v>73</v>
      </c>
      <c r="D31" s="4" t="s">
        <v>74</v>
      </c>
    </row>
    <row r="32" customFormat="false" ht="15.75" hidden="false" customHeight="true" outlineLevel="0" collapsed="false">
      <c r="A32" s="4" t="s">
        <v>75</v>
      </c>
      <c r="B32" s="4" t="s">
        <v>24</v>
      </c>
      <c r="C32" s="4" t="s">
        <v>76</v>
      </c>
      <c r="D32" s="4" t="s">
        <v>77</v>
      </c>
    </row>
    <row r="33" customFormat="false" ht="15.75" hidden="false" customHeight="true" outlineLevel="0" collapsed="false">
      <c r="A33" s="4"/>
      <c r="B33" s="4"/>
      <c r="C33" s="4"/>
      <c r="D33" s="4"/>
    </row>
    <row r="34" customFormat="false" ht="15.75" hidden="false" customHeight="true" outlineLevel="0" collapsed="false">
      <c r="A34" s="3" t="s">
        <v>78</v>
      </c>
      <c r="B34" s="3"/>
      <c r="C34" s="3"/>
      <c r="D34" s="3"/>
    </row>
    <row r="35" customFormat="false" ht="15.75" hidden="false" customHeight="true" outlineLevel="0" collapsed="false">
      <c r="A35" s="4" t="s">
        <v>79</v>
      </c>
      <c r="B35" s="4" t="s">
        <v>80</v>
      </c>
      <c r="C35" s="4" t="s">
        <v>81</v>
      </c>
      <c r="D35" s="4" t="s">
        <v>82</v>
      </c>
    </row>
    <row r="36" customFormat="false" ht="15.75" hidden="false" customHeight="true" outlineLevel="0" collapsed="false">
      <c r="A36" s="4" t="s">
        <v>83</v>
      </c>
      <c r="B36" s="4" t="s">
        <v>24</v>
      </c>
      <c r="C36" s="4" t="s">
        <v>84</v>
      </c>
      <c r="D36" s="4"/>
    </row>
    <row r="37" customFormat="false" ht="15.75" hidden="false" customHeight="true" outlineLevel="0" collapsed="false">
      <c r="A37" s="4" t="s">
        <v>85</v>
      </c>
      <c r="B37" s="4" t="s">
        <v>24</v>
      </c>
      <c r="C37" s="4" t="s">
        <v>86</v>
      </c>
      <c r="D37" s="4"/>
    </row>
    <row r="38" customFormat="false" ht="15.75" hidden="false" customHeight="true" outlineLevel="0" collapsed="false">
      <c r="A38" s="4"/>
      <c r="B38" s="4"/>
      <c r="C38" s="4"/>
      <c r="D38" s="4"/>
    </row>
    <row r="39" customFormat="false" ht="15.75" hidden="false" customHeight="true" outlineLevel="0" collapsed="false">
      <c r="A39" s="3" t="s">
        <v>87</v>
      </c>
      <c r="B39" s="3"/>
      <c r="C39" s="3"/>
      <c r="D39" s="3"/>
    </row>
    <row r="40" customFormat="false" ht="51" hidden="false" customHeight="true" outlineLevel="0" collapsed="false">
      <c r="A40" s="5" t="s">
        <v>88</v>
      </c>
      <c r="B40" s="5" t="s">
        <v>89</v>
      </c>
      <c r="C40" s="5" t="s">
        <v>90</v>
      </c>
      <c r="D40" s="5" t="s">
        <v>91</v>
      </c>
    </row>
    <row r="41" customFormat="false" ht="39" hidden="false" customHeight="true" outlineLevel="0" collapsed="false">
      <c r="A41" s="4" t="s">
        <v>92</v>
      </c>
      <c r="B41" s="4" t="s">
        <v>93</v>
      </c>
      <c r="C41" s="4" t="s">
        <v>94</v>
      </c>
      <c r="D41" s="4" t="s">
        <v>95</v>
      </c>
    </row>
    <row r="42" customFormat="false" ht="38.25" hidden="false" customHeight="true" outlineLevel="0" collapsed="false">
      <c r="A42" s="4" t="s">
        <v>96</v>
      </c>
      <c r="B42" s="4" t="s">
        <v>97</v>
      </c>
      <c r="C42" s="4" t="s">
        <v>90</v>
      </c>
      <c r="D42" s="4" t="s">
        <v>98</v>
      </c>
    </row>
    <row r="43" customFormat="false" ht="36" hidden="false" customHeight="true" outlineLevel="0" collapsed="false">
      <c r="A43" s="4" t="s">
        <v>99</v>
      </c>
      <c r="B43" s="4" t="s">
        <v>100</v>
      </c>
      <c r="C43" s="4" t="s">
        <v>101</v>
      </c>
      <c r="D43" s="4" t="s">
        <v>102</v>
      </c>
    </row>
    <row r="44" customFormat="false" ht="15.75" hidden="false" customHeight="true" outlineLevel="0" collapsed="false">
      <c r="A44" s="4" t="s">
        <v>103</v>
      </c>
      <c r="B44" s="4" t="s">
        <v>104</v>
      </c>
      <c r="C44" s="5" t="n">
        <v>74020</v>
      </c>
      <c r="D44" s="4" t="s">
        <v>105</v>
      </c>
    </row>
    <row r="45" customFormat="false" ht="15.75" hidden="false" customHeight="true" outlineLevel="0" collapsed="false">
      <c r="A45" s="4" t="s">
        <v>106</v>
      </c>
      <c r="B45" s="4" t="s">
        <v>7</v>
      </c>
      <c r="C45" s="4" t="s">
        <v>7</v>
      </c>
      <c r="D45" s="4" t="s">
        <v>107</v>
      </c>
    </row>
    <row r="46" customFormat="false" ht="28.5" hidden="false" customHeight="true" outlineLevel="0" collapsed="false">
      <c r="A46" s="4" t="s">
        <v>108</v>
      </c>
      <c r="B46" s="4" t="s">
        <v>109</v>
      </c>
      <c r="C46" s="4" t="s">
        <v>110</v>
      </c>
      <c r="D46" s="4" t="s">
        <v>111</v>
      </c>
    </row>
    <row r="47" customFormat="false" ht="35.25" hidden="false" customHeight="true" outlineLevel="0" collapsed="false">
      <c r="A47" s="4" t="s">
        <v>112</v>
      </c>
      <c r="B47" s="4" t="s">
        <v>93</v>
      </c>
      <c r="C47" s="4" t="s">
        <v>113</v>
      </c>
      <c r="D47" s="4" t="s">
        <v>114</v>
      </c>
    </row>
    <row r="48" customFormat="false" ht="65.25" hidden="false" customHeight="true" outlineLevel="0" collapsed="false">
      <c r="A48" s="4" t="s">
        <v>115</v>
      </c>
      <c r="B48" s="4" t="s">
        <v>7</v>
      </c>
      <c r="C48" s="4" t="s">
        <v>7</v>
      </c>
      <c r="D48" s="4" t="s">
        <v>116</v>
      </c>
    </row>
    <row r="49" customFormat="false" ht="60" hidden="false" customHeight="true" outlineLevel="0" collapsed="false">
      <c r="A49" s="4" t="s">
        <v>117</v>
      </c>
      <c r="B49" s="4" t="s">
        <v>7</v>
      </c>
      <c r="C49" s="4" t="s">
        <v>7</v>
      </c>
      <c r="D49" s="4" t="s">
        <v>118</v>
      </c>
    </row>
    <row r="50" customFormat="false" ht="15.75" hidden="false" customHeight="true" outlineLevel="0" collapsed="false">
      <c r="A50" s="4" t="s">
        <v>119</v>
      </c>
      <c r="B50" s="4" t="s">
        <v>120</v>
      </c>
      <c r="C50" s="4" t="s">
        <v>7</v>
      </c>
      <c r="D50" s="4" t="s">
        <v>121</v>
      </c>
    </row>
    <row r="51" customFormat="false" ht="15.75" hidden="false" customHeight="true" outlineLevel="0" collapsed="false">
      <c r="A51" s="4"/>
      <c r="B51" s="4"/>
      <c r="C51" s="4"/>
      <c r="D51" s="4"/>
    </row>
    <row r="52" customFormat="false" ht="15.75" hidden="false" customHeight="true" outlineLevel="0" collapsed="false">
      <c r="A52" s="3" t="s">
        <v>122</v>
      </c>
      <c r="B52" s="3"/>
      <c r="C52" s="3"/>
      <c r="D52" s="3"/>
    </row>
    <row r="53" customFormat="false" ht="34.5" hidden="false" customHeight="true" outlineLevel="0" collapsed="false">
      <c r="A53" s="4" t="s">
        <v>123</v>
      </c>
      <c r="B53" s="4" t="s">
        <v>104</v>
      </c>
      <c r="C53" s="9" t="s">
        <v>124</v>
      </c>
      <c r="D53" s="4" t="s">
        <v>125</v>
      </c>
    </row>
    <row r="54" customFormat="false" ht="27.75" hidden="false" customHeight="true" outlineLevel="0" collapsed="false">
      <c r="A54" s="4" t="s">
        <v>126</v>
      </c>
      <c r="B54" s="4" t="s">
        <v>7</v>
      </c>
      <c r="C54" s="4" t="s">
        <v>7</v>
      </c>
      <c r="D54" s="4" t="s">
        <v>7</v>
      </c>
    </row>
    <row r="55" customFormat="false" ht="30.75" hidden="false" customHeight="true" outlineLevel="0" collapsed="false">
      <c r="A55" s="4" t="s">
        <v>127</v>
      </c>
      <c r="B55" s="4" t="s">
        <v>7</v>
      </c>
      <c r="C55" s="4" t="s">
        <v>7</v>
      </c>
      <c r="D55" s="4" t="s">
        <v>128</v>
      </c>
    </row>
    <row r="56" customFormat="false" ht="27.75" hidden="false" customHeight="true" outlineLevel="0" collapsed="false">
      <c r="A56" s="4" t="s">
        <v>129</v>
      </c>
      <c r="B56" s="4" t="s">
        <v>104</v>
      </c>
      <c r="C56" s="4" t="s">
        <v>130</v>
      </c>
      <c r="D56" s="4" t="s">
        <v>131</v>
      </c>
    </row>
    <row r="57" customFormat="false" ht="21" hidden="false" customHeight="true" outlineLevel="0" collapsed="false">
      <c r="A57" s="4" t="s">
        <v>132</v>
      </c>
      <c r="B57" s="4" t="s">
        <v>7</v>
      </c>
      <c r="C57" s="4" t="s">
        <v>7</v>
      </c>
      <c r="D57" s="4" t="s">
        <v>133</v>
      </c>
    </row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  <row r="1003" customFormat="false" ht="15.75" hidden="false" customHeight="true" outlineLevel="0" collapsed="false"/>
    <row r="1004" customFormat="false" ht="15.75" hidden="false" customHeight="true" outlineLevel="0" collapsed="false"/>
    <row r="1005" customFormat="false" ht="15.75" hidden="false" customHeight="true" outlineLevel="0" collapsed="false"/>
    <row r="1006" customFormat="false" ht="15.75" hidden="false" customHeight="true" outlineLevel="0" collapsed="false"/>
    <row r="1007" customFormat="false" ht="15.75" hidden="false" customHeight="true" outlineLevel="0" collapsed="false"/>
    <row r="1008" customFormat="false" ht="15.75" hidden="false" customHeight="true" outlineLevel="0" collapsed="false"/>
    <row r="1009" customFormat="false" ht="15.75" hidden="false" customHeight="true" outlineLevel="0" collapsed="false"/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26" min="1" style="0" width="8"/>
    <col collapsed="false" customWidth="true" hidden="false" outlineLevel="0" max="1025" min="27" style="0" width="14.43"/>
  </cols>
  <sheetData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26" min="1" style="0" width="8"/>
    <col collapsed="false" customWidth="true" hidden="false" outlineLevel="0" max="1025" min="27" style="0" width="14.43"/>
  </cols>
  <sheetData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26" min="1" style="0" width="8"/>
    <col collapsed="false" customWidth="true" hidden="false" outlineLevel="0" max="1025" min="27" style="0" width="14.43"/>
  </cols>
  <sheetData>
    <row r="1" customFormat="false" ht="15" hidden="false" customHeight="false" outlineLevel="0" collapsed="false">
      <c r="A1" s="10" t="e">
        <f aca="false">IF(Sheet1!$A1:$IV1,"AAAAAH384QA=",0)</f>
        <v>#VALUE!</v>
      </c>
      <c r="B1" s="10" t="e">
        <f aca="false">AND(Sheet1!A1,"AAAAAH384QE=")</f>
        <v>#VALUE!</v>
      </c>
      <c r="C1" s="10" t="e">
        <f aca="false">AND(Sheet1!B1,"AAAAAH384QI=")</f>
        <v>#VALUE!</v>
      </c>
      <c r="D1" s="10" t="e">
        <f aca="false">AND(Sheet1!C1,"AAAAAH384QM=")</f>
        <v>#VALUE!</v>
      </c>
      <c r="E1" s="10" t="e">
        <f aca="false">AND(Sheet1!D1,"AAAAAH384QQ=")</f>
        <v>#VALUE!</v>
      </c>
      <c r="F1" s="10" t="e">
        <f aca="false">IF(Sheet1!A:A,"AAAAAH384QU=",0)</f>
        <v>#VALUE!</v>
      </c>
      <c r="G1" s="10" t="e">
        <f aca="false">IF(Sheet1!B:B,"AAAAAH384QY=",0)</f>
        <v>#VALUE!</v>
      </c>
      <c r="H1" s="10" t="e">
        <f aca="false">IF(Sheet1!C:C,"AAAAAH384Qc=",0)</f>
        <v>#VALUE!</v>
      </c>
      <c r="I1" s="10" t="e">
        <f aca="false">IF(Sheet1!D:D,"AAAAAH384Qg=",0)</f>
        <v>#VALUE!</v>
      </c>
      <c r="J1" s="10" t="n">
        <f aca="false">IF(Sheet2!$A1:$IV1,"AAAAAH384Qk=",0)</f>
        <v>0</v>
      </c>
      <c r="K1" s="10" t="e">
        <f aca="false">AND(Sheet2!A1,"AAAAAH384Qo=")</f>
        <v>#VALUE!</v>
      </c>
      <c r="L1" s="10" t="n">
        <f aca="false">IF(Sheet2!A:A,"AAAAAH384Qs=",0)</f>
        <v>0</v>
      </c>
      <c r="M1" s="10" t="n">
        <f aca="false">IF(Sheet3!$A1:$IV1,"AAAAAH384Qw=",0)</f>
        <v>0</v>
      </c>
      <c r="N1" s="10" t="e">
        <f aca="false">AND(Sheet3!A1,"AAAAAH384Q0=")</f>
        <v>#VALUE!</v>
      </c>
      <c r="O1" s="10" t="n">
        <f aca="false">IF(Sheet3!A:A,"AAAAAH384Q4=",0)</f>
        <v>0</v>
      </c>
      <c r="P1" s="10" t="s">
        <v>134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2012-02-23T18:29:07Z</dcterms:created>
  <dc:creator>Jove</dc:creator>
  <dc:description/>
  <dc:language>en-US</dc:language>
  <cp:lastModifiedBy/>
  <dcterms:modified xsi:type="dcterms:W3CDTF">2020-04-06T17:42:00Z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DocumentId">
    <vt:lpwstr>1_TyPZ1nq2ij5qiLP5WKwIr5Ggz64fndPXsT3KppW9cQ</vt:lpwstr>
  </property>
  <property fmtid="{D5CDD505-2E9C-101B-9397-08002B2CF9AE}" pid="3" name="Google.Documents.MergeIncapabilityFlags">
    <vt:i4>0</vt:i4>
  </property>
  <property fmtid="{D5CDD505-2E9C-101B-9397-08002B2CF9AE}" pid="4" name="Google.Documents.PluginVersion">
    <vt:lpwstr>2.0.2662.553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RevisionId">
    <vt:lpwstr>02868307762065459680</vt:lpwstr>
  </property>
  <property fmtid="{D5CDD505-2E9C-101B-9397-08002B2CF9AE}" pid="7" name="Google.Documents.Tracking">
    <vt:lpwstr>true</vt:lpwstr>
  </property>
</Properties>
</file>