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asanchezpena/Library/Containers/com.microsoft.Excel/Data/Desktop/Jove/Draft 3/Reviews/DHL comments of edits/Final touches/Final/Real Final/"/>
    </mc:Choice>
  </mc:AlternateContent>
  <xr:revisionPtr revIDLastSave="0" documentId="13_ncr:1_{31561FC1-A71C-1046-9F2D-F4BA243030AC}" xr6:coauthVersionLast="36" xr6:coauthVersionMax="36" xr10:uidLastSave="{00000000-0000-0000-0000-000000000000}"/>
  <bookViews>
    <workbookView xWindow="1460" yWindow="460" windowWidth="16180" windowHeight="16240" xr2:uid="{00000000-000D-0000-FFFF-FFFF00000000}"/>
  </bookViews>
  <sheets>
    <sheet name="Sheet1" sheetId="5" r:id="rId1"/>
    <sheet name="DV-IDENTITY-0" sheetId="4" state="hidden" r:id="rId2"/>
  </sheets>
  <calcPr calcId="181029"/>
  <extLst>
    <ext uri="GoogleSheetsCustomDataVersion1">
      <go:sheetsCustomData xmlns:go="http://customooxmlschemas.google.com/" r:id="rId8" roundtripDataSignature="AMtx7mgibR18Jo3CJBY0sV5ZKIUjbSZWP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<sst xmlns="http://schemas.openxmlformats.org/spreadsheetml/2006/main" count="101" uniqueCount="88">
  <si>
    <t>Company</t>
  </si>
  <si>
    <t>Catalog Number</t>
  </si>
  <si>
    <t>Comments/Description</t>
  </si>
  <si>
    <t>Nikon Ti2 Eclipse</t>
  </si>
  <si>
    <t>Nikon</t>
  </si>
  <si>
    <t>Model Ti2-E</t>
  </si>
  <si>
    <t>Microscope</t>
  </si>
  <si>
    <t>Filter Cube TxRed</t>
  </si>
  <si>
    <t>Filter Cube GFP</t>
  </si>
  <si>
    <t>Andor</t>
  </si>
  <si>
    <t>35 mm Glass Bottom Dish with 20 mm Micro-well #1.5 Cover Glass</t>
  </si>
  <si>
    <t>Cellvis</t>
  </si>
  <si>
    <t>D35-20-1.5-N</t>
  </si>
  <si>
    <t>One for agarose pad molds, one for experiment</t>
  </si>
  <si>
    <t>82027-492</t>
  </si>
  <si>
    <t>82027-530</t>
  </si>
  <si>
    <t>Tweezers</t>
  </si>
  <si>
    <t>VWR</t>
  </si>
  <si>
    <t>89259-944</t>
  </si>
  <si>
    <t>KimWipes</t>
  </si>
  <si>
    <t>Kimberly-Clark Professional</t>
  </si>
  <si>
    <t>06-666A</t>
  </si>
  <si>
    <t>Silicon Isolators, Press-to-Seal, 1 well, D diameter 2.0 mm 20 mm, silicone/adhesive</t>
  </si>
  <si>
    <t>Sigma-Aldrich</t>
  </si>
  <si>
    <t>S6685-25EA</t>
  </si>
  <si>
    <t>For agarose pad molds</t>
  </si>
  <si>
    <t>Kord-Valmark /sold by RPI</t>
  </si>
  <si>
    <t>PMID: 7604262</t>
  </si>
  <si>
    <t>PMID: 26041805</t>
  </si>
  <si>
    <t>PMID: 23404398</t>
  </si>
  <si>
    <t>Nu-Sieve GTG/Lonza</t>
  </si>
  <si>
    <t>For making agarose pads</t>
  </si>
  <si>
    <t>Tryptone</t>
  </si>
  <si>
    <t>BD Biosciences</t>
  </si>
  <si>
    <t>DF0123173</t>
  </si>
  <si>
    <t>RPI</t>
  </si>
  <si>
    <t>P250500</t>
  </si>
  <si>
    <t>NaCl</t>
  </si>
  <si>
    <t>S23025</t>
  </si>
  <si>
    <t>D (+) Glucose</t>
  </si>
  <si>
    <t>G32045</t>
  </si>
  <si>
    <t>Propidium Iodide</t>
  </si>
  <si>
    <t>Invitrogen</t>
  </si>
  <si>
    <t>L7012</t>
  </si>
  <si>
    <t>LIVE/DEAD™ BacLight™ Bacterial Viability Kit</t>
  </si>
  <si>
    <t>AAAAAH384Q8=</t>
  </si>
  <si>
    <t>Software for data analysis</t>
  </si>
  <si>
    <r>
      <t>Na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HPO</t>
    </r>
    <r>
      <rPr>
        <vertAlign val="subscript"/>
        <sz val="12"/>
        <color rgb="FF000000"/>
        <rFont val="Calibri"/>
        <family val="2"/>
        <scheme val="minor"/>
      </rPr>
      <t>4</t>
    </r>
    <r>
      <rPr>
        <sz val="12"/>
        <color rgb="FF000000"/>
        <rFont val="Calibri"/>
        <family val="2"/>
        <scheme val="minor"/>
      </rPr>
      <t>.7H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O </t>
    </r>
  </si>
  <si>
    <t>Sterile Petri Plates, 85 mm</t>
  </si>
  <si>
    <t>Round-Bottom Spatulas</t>
  </si>
  <si>
    <t>Round-Tapered Spatulas</t>
  </si>
  <si>
    <t>Low-Melt Agarose</t>
  </si>
  <si>
    <t>Nikon NIS-Elements AR with GA3 and 2D and 3D tracking</t>
  </si>
  <si>
    <t>77010609, MQS43110, 77010603, MQS42950</t>
  </si>
  <si>
    <t>PMID: 20829608</t>
  </si>
  <si>
    <t>PMID: 31713513</t>
  </si>
  <si>
    <t>PMID: 9361441</t>
  </si>
  <si>
    <t>Non-mucoid prototroph</t>
  </si>
  <si>
    <t>USA300 CA-Methicillin resistant strain LAC without plasmids</t>
  </si>
  <si>
    <t>Name of Material/Equipment</t>
  </si>
  <si>
    <t>M8T Minimal Media</t>
  </si>
  <si>
    <t>Andor Sona 4.2B-11</t>
  </si>
  <si>
    <t>Camera. 4.2 Megapixel Back-illuminated sCMOS, 11 μm pixel, 95% QE, 48 fps, USB 3.0, F-mount.</t>
  </si>
  <si>
    <t>H201-NIKON-TI-S-ER</t>
  </si>
  <si>
    <t>Stagetop incubator</t>
  </si>
  <si>
    <t>Okolab</t>
  </si>
  <si>
    <t>TI2TB-E-BK</t>
  </si>
  <si>
    <t>Tokai Hit</t>
  </si>
  <si>
    <t>Objective</t>
  </si>
  <si>
    <t>Filter cube</t>
  </si>
  <si>
    <t>ThermoBox with built-in fan heaters</t>
  </si>
  <si>
    <t>Enclosure</t>
  </si>
  <si>
    <t>Agarose pads</t>
  </si>
  <si>
    <t>Viability Stain</t>
  </si>
  <si>
    <r>
      <t xml:space="preserve"> </t>
    </r>
    <r>
      <rPr>
        <b/>
        <sz val="12"/>
        <color theme="1"/>
        <rFont val="Calibri"/>
        <family val="2"/>
        <scheme val="minor"/>
      </rPr>
      <t>Microscope</t>
    </r>
  </si>
  <si>
    <r>
      <rPr>
        <i/>
        <sz val="12"/>
        <color rgb="FF000000"/>
        <rFont val="Calibri"/>
        <family val="2"/>
        <scheme val="minor"/>
      </rPr>
      <t>Pseudomonas aeruginosa</t>
    </r>
    <r>
      <rPr>
        <sz val="12"/>
        <color rgb="FF000000"/>
        <rFont val="Calibri"/>
        <family val="2"/>
        <scheme val="minor"/>
      </rPr>
      <t xml:space="preserve"> PA14 (WT)</t>
    </r>
  </si>
  <si>
    <r>
      <rPr>
        <i/>
        <sz val="12"/>
        <color theme="1"/>
        <rFont val="Calibri"/>
        <family val="2"/>
        <scheme val="minor"/>
      </rPr>
      <t>Pseudomonas aeruginosa</t>
    </r>
    <r>
      <rPr>
        <sz val="12"/>
        <color theme="1"/>
        <rFont val="Calibri"/>
        <family val="2"/>
        <scheme val="minor"/>
      </rPr>
      <t xml:space="preserve"> PA14 (WT) pSMC21 (</t>
    </r>
    <r>
      <rPr>
        <i/>
        <sz val="12"/>
        <color theme="1"/>
        <rFont val="Calibri"/>
        <family val="2"/>
        <scheme val="minor"/>
      </rPr>
      <t>Ptac-GFP</t>
    </r>
    <r>
      <rPr>
        <sz val="12"/>
        <color theme="1"/>
        <rFont val="Calibri"/>
        <family val="2"/>
        <scheme val="minor"/>
      </rPr>
      <t>)</t>
    </r>
  </si>
  <si>
    <r>
      <rPr>
        <i/>
        <sz val="12"/>
        <color rgb="FF000000"/>
        <rFont val="Calibri"/>
        <family val="2"/>
        <scheme val="minor"/>
      </rPr>
      <t xml:space="preserve">Staphylococcus aureus </t>
    </r>
    <r>
      <rPr>
        <sz val="12"/>
        <color rgb="FF000000"/>
        <rFont val="Calibri"/>
        <family val="2"/>
        <scheme val="minor"/>
      </rPr>
      <t>USA300 LAC (WT)</t>
    </r>
  </si>
  <si>
    <r>
      <rPr>
        <i/>
        <sz val="12"/>
        <color rgb="FF000000"/>
        <rFont val="Calibri"/>
        <family val="2"/>
        <scheme val="minor"/>
      </rPr>
      <t xml:space="preserve">Staphylococcus aureus </t>
    </r>
    <r>
      <rPr>
        <sz val="12"/>
        <color rgb="FF000000"/>
        <rFont val="Calibri"/>
        <family val="2"/>
        <scheme val="minor"/>
      </rPr>
      <t>USA300 LAC (WT)</t>
    </r>
    <r>
      <rPr>
        <sz val="12"/>
        <color theme="1"/>
        <rFont val="Calibri"/>
        <family val="2"/>
        <scheme val="minor"/>
      </rPr>
      <t xml:space="preserve"> pCM29  (</t>
    </r>
    <r>
      <rPr>
        <i/>
        <sz val="12"/>
        <color theme="1"/>
        <rFont val="Calibri"/>
        <family val="2"/>
        <scheme val="minor"/>
      </rPr>
      <t>sarAP1-sGFP</t>
    </r>
    <r>
      <rPr>
        <sz val="12"/>
        <color theme="1"/>
        <rFont val="Calibri"/>
        <family val="2"/>
        <scheme val="minor"/>
      </rPr>
      <t>)</t>
    </r>
  </si>
  <si>
    <t>Bacterial Strains</t>
  </si>
  <si>
    <r>
      <t>KH</t>
    </r>
    <r>
      <rPr>
        <vertAlign val="subscript"/>
        <sz val="12"/>
        <color rgb="FF000000"/>
        <rFont val="Calibri (Body)"/>
      </rPr>
      <t>2</t>
    </r>
    <r>
      <rPr>
        <sz val="12"/>
        <color rgb="FF000000"/>
        <rFont val="Calibri"/>
        <family val="2"/>
        <scheme val="minor"/>
      </rPr>
      <t>PO</t>
    </r>
    <r>
      <rPr>
        <vertAlign val="subscript"/>
        <sz val="12"/>
        <color rgb="FF000000"/>
        <rFont val="Calibri (Body)"/>
      </rPr>
      <t>4</t>
    </r>
  </si>
  <si>
    <r>
      <t>MgSO</t>
    </r>
    <r>
      <rPr>
        <vertAlign val="subscript"/>
        <sz val="12"/>
        <color theme="1"/>
        <rFont val="Calibri (Body)"/>
      </rPr>
      <t>4</t>
    </r>
  </si>
  <si>
    <r>
      <rPr>
        <i/>
        <sz val="12"/>
        <color rgb="FF000000"/>
        <rFont val="Calibri"/>
        <family val="2"/>
        <scheme val="minor"/>
      </rPr>
      <t xml:space="preserve">Staphylococcus aureus </t>
    </r>
    <r>
      <rPr>
        <sz val="12"/>
        <color rgb="FF000000"/>
        <rFont val="Calibri"/>
        <family val="2"/>
        <scheme val="minor"/>
      </rPr>
      <t>USA300 LAC △</t>
    </r>
    <r>
      <rPr>
        <i/>
        <sz val="12"/>
        <color rgb="FF000000"/>
        <rFont val="Calibri"/>
        <family val="2"/>
        <scheme val="minor"/>
      </rPr>
      <t>agrBDCA</t>
    </r>
  </si>
  <si>
    <r>
      <rPr>
        <i/>
        <sz val="12"/>
        <color rgb="FF000000"/>
        <rFont val="Calibri"/>
        <family val="2"/>
        <scheme val="minor"/>
      </rPr>
      <t>Pseudomonas aeruginosa</t>
    </r>
    <r>
      <rPr>
        <sz val="12"/>
        <color rgb="FF000000"/>
        <rFont val="Calibri"/>
        <family val="2"/>
        <scheme val="minor"/>
      </rPr>
      <t xml:space="preserve"> PAO1 (WT) p</t>
    </r>
    <r>
      <rPr>
        <i/>
        <sz val="12"/>
        <color rgb="FF000000"/>
        <rFont val="Calibri"/>
        <family val="2"/>
        <scheme val="minor"/>
      </rPr>
      <t>PrpoD-mKate2</t>
    </r>
  </si>
  <si>
    <t>MRD00205</t>
  </si>
  <si>
    <t xml:space="preserve">CFI Plan Apo ƛ20x objective (0.75NA) </t>
  </si>
  <si>
    <t xml:space="preserve">CFI Plan Apo ƛ100x oil Ph3 DM objective (1.45NA) </t>
  </si>
  <si>
    <t>MRD31905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</si>
</sst>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 (Body)_x0000_"/>
    </font>
    <font>
      <sz val="12"/>
      <color theme="1"/>
      <name val="Calibri (Body)_x0000_"/>
    </font>
    <font>
      <vertAlign val="subscript"/>
      <sz val="12"/>
      <color rgb="FF000000"/>
      <name val="Calibri (Body)"/>
    </font>
    <font>
      <vertAlign val="subscript"/>
      <sz val="12"/>
      <color theme="1"/>
      <name val="Calibri (Body)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5" fillId="0" borderId="0" xfId="0" applyFont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0" fillId="0" borderId="0" xfId="0" applyFont="1" applyAlignment="1">
      <alignment vertical="top"/>
    </xf>
    <xf numFmtId="0" fontId="4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/>
    </xf>
    <xf numFmtId="0" fontId="7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3" fillId="0" borderId="2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FAFB-D3F8-EC47-9A4A-69B27578F2AB}">
  <dimension ref="A1:D37"/>
  <sheetViews>
    <sheetView tabSelected="1" zoomScale="87" zoomScaleNormal="251" workbookViewId="0">
      <selection activeCell="B32" sqref="B32"/>
    </sheetView>
  </sheetViews>
  <sheetFormatPr baseColWidth="10" defaultRowHeight="15"/>
  <cols>
    <col min="1" max="1" width="71.83203125" style="7" customWidth="1"/>
    <col min="2" max="2" width="25.5" style="7" customWidth="1"/>
    <col min="3" max="3" width="40" style="7" customWidth="1"/>
    <col min="4" max="4" width="77.5" style="7" customWidth="1"/>
    <col min="5" max="16384" width="10.83203125" style="7"/>
  </cols>
  <sheetData>
    <row r="1" spans="1:4" ht="17">
      <c r="A1" s="5" t="s">
        <v>59</v>
      </c>
      <c r="B1" s="5" t="s">
        <v>0</v>
      </c>
      <c r="C1" s="5" t="s">
        <v>1</v>
      </c>
      <c r="D1" s="6" t="s">
        <v>2</v>
      </c>
    </row>
    <row r="2" spans="1:4" ht="16">
      <c r="A2" s="18" t="s">
        <v>72</v>
      </c>
      <c r="B2" s="14"/>
      <c r="C2" s="14"/>
      <c r="D2" s="14"/>
    </row>
    <row r="3" spans="1:4" ht="17">
      <c r="A3" s="8" t="s">
        <v>10</v>
      </c>
      <c r="B3" s="8" t="s">
        <v>11</v>
      </c>
      <c r="C3" s="13" t="s">
        <v>12</v>
      </c>
      <c r="D3" s="13" t="s">
        <v>13</v>
      </c>
    </row>
    <row r="4" spans="1:4" ht="17">
      <c r="A4" s="8" t="s">
        <v>19</v>
      </c>
      <c r="B4" s="2" t="s">
        <v>20</v>
      </c>
      <c r="C4" s="9" t="s">
        <v>21</v>
      </c>
      <c r="D4" s="13"/>
    </row>
    <row r="5" spans="1:4" ht="17">
      <c r="A5" s="8" t="s">
        <v>51</v>
      </c>
      <c r="B5" s="2" t="s">
        <v>30</v>
      </c>
      <c r="C5" s="10">
        <v>50081</v>
      </c>
      <c r="D5" s="13" t="s">
        <v>31</v>
      </c>
    </row>
    <row r="6" spans="1:4" ht="18" customHeight="1">
      <c r="A6" s="15" t="s">
        <v>49</v>
      </c>
      <c r="B6" s="9" t="s">
        <v>17</v>
      </c>
      <c r="C6" s="12" t="s">
        <v>14</v>
      </c>
      <c r="D6" s="16"/>
    </row>
    <row r="7" spans="1:4" ht="19" customHeight="1">
      <c r="A7" s="4" t="s">
        <v>50</v>
      </c>
      <c r="B7" s="4" t="s">
        <v>17</v>
      </c>
      <c r="C7" s="12" t="s">
        <v>15</v>
      </c>
      <c r="D7" s="13"/>
    </row>
    <row r="8" spans="1:4" ht="18" customHeight="1">
      <c r="A8" s="8" t="s">
        <v>22</v>
      </c>
      <c r="B8" s="8" t="s">
        <v>23</v>
      </c>
      <c r="C8" s="8" t="s">
        <v>24</v>
      </c>
      <c r="D8" s="13" t="s">
        <v>25</v>
      </c>
    </row>
    <row r="9" spans="1:4" ht="17">
      <c r="A9" s="8" t="s">
        <v>48</v>
      </c>
      <c r="B9" s="9" t="s">
        <v>26</v>
      </c>
      <c r="C9" s="10">
        <v>2900</v>
      </c>
      <c r="D9" s="13"/>
    </row>
    <row r="10" spans="1:4" ht="17">
      <c r="A10" s="15" t="s">
        <v>16</v>
      </c>
      <c r="B10" s="9" t="s">
        <v>17</v>
      </c>
      <c r="C10" s="9" t="s">
        <v>18</v>
      </c>
      <c r="D10" s="16"/>
    </row>
    <row r="11" spans="1:4" ht="16">
      <c r="A11" s="18" t="s">
        <v>60</v>
      </c>
      <c r="B11" s="14"/>
      <c r="C11" s="14"/>
      <c r="D11" s="14"/>
    </row>
    <row r="12" spans="1:4" ht="17">
      <c r="A12" s="8" t="s">
        <v>39</v>
      </c>
      <c r="B12" s="8" t="s">
        <v>35</v>
      </c>
      <c r="C12" s="9" t="s">
        <v>40</v>
      </c>
      <c r="D12" s="13"/>
    </row>
    <row r="13" spans="1:4" ht="18">
      <c r="A13" s="3" t="s">
        <v>80</v>
      </c>
      <c r="B13" s="8" t="s">
        <v>35</v>
      </c>
      <c r="C13" s="9" t="s">
        <v>36</v>
      </c>
      <c r="D13" s="13"/>
    </row>
    <row r="14" spans="1:4" ht="19">
      <c r="A14" s="26" t="s">
        <v>81</v>
      </c>
      <c r="B14" s="8" t="s">
        <v>23</v>
      </c>
      <c r="C14" s="10">
        <v>208094</v>
      </c>
      <c r="D14" s="13"/>
    </row>
    <row r="15" spans="1:4" ht="17">
      <c r="A15" s="8" t="s">
        <v>37</v>
      </c>
      <c r="B15" s="8" t="s">
        <v>35</v>
      </c>
      <c r="C15" s="9" t="s">
        <v>38</v>
      </c>
      <c r="D15" s="13"/>
    </row>
    <row r="16" spans="1:4" ht="18">
      <c r="A16" s="3" t="s">
        <v>47</v>
      </c>
      <c r="B16" s="2" t="s">
        <v>23</v>
      </c>
      <c r="C16" s="10">
        <v>230391</v>
      </c>
      <c r="D16" s="13"/>
    </row>
    <row r="17" spans="1:4" ht="17">
      <c r="A17" s="8" t="s">
        <v>32</v>
      </c>
      <c r="B17" s="2" t="s">
        <v>33</v>
      </c>
      <c r="C17" s="9" t="s">
        <v>34</v>
      </c>
      <c r="D17" s="13"/>
    </row>
    <row r="18" spans="1:4" ht="16">
      <c r="A18" s="19" t="s">
        <v>74</v>
      </c>
      <c r="B18" s="14"/>
      <c r="C18" s="14"/>
      <c r="D18" s="14"/>
    </row>
    <row r="19" spans="1:4" ht="17">
      <c r="A19" s="8" t="s">
        <v>61</v>
      </c>
      <c r="B19" s="8" t="s">
        <v>9</v>
      </c>
      <c r="C19" s="10">
        <v>77026135</v>
      </c>
      <c r="D19" s="13" t="s">
        <v>62</v>
      </c>
    </row>
    <row r="20" spans="1:4" ht="17">
      <c r="A20" s="8" t="s">
        <v>8</v>
      </c>
      <c r="B20" s="8" t="s">
        <v>4</v>
      </c>
      <c r="C20" s="10">
        <v>96372</v>
      </c>
      <c r="D20" s="14" t="s">
        <v>69</v>
      </c>
    </row>
    <row r="21" spans="1:4" ht="19" customHeight="1">
      <c r="A21" s="8" t="s">
        <v>7</v>
      </c>
      <c r="B21" s="8" t="s">
        <v>4</v>
      </c>
      <c r="C21" s="10">
        <v>96375</v>
      </c>
      <c r="D21" s="14" t="s">
        <v>69</v>
      </c>
    </row>
    <row r="22" spans="1:4" ht="18" customHeight="1">
      <c r="A22" s="14" t="s">
        <v>63</v>
      </c>
      <c r="B22" s="14" t="s">
        <v>65</v>
      </c>
      <c r="C22" s="17">
        <v>77057447</v>
      </c>
      <c r="D22" s="14" t="s">
        <v>64</v>
      </c>
    </row>
    <row r="23" spans="1:4" ht="17">
      <c r="A23" s="8" t="s">
        <v>52</v>
      </c>
      <c r="B23" s="8" t="s">
        <v>4</v>
      </c>
      <c r="C23" s="9" t="s">
        <v>53</v>
      </c>
      <c r="D23" s="13" t="s">
        <v>46</v>
      </c>
    </row>
    <row r="24" spans="1:4" ht="17">
      <c r="A24" s="8" t="s">
        <v>3</v>
      </c>
      <c r="B24" s="8" t="s">
        <v>4</v>
      </c>
      <c r="C24" s="9" t="s">
        <v>5</v>
      </c>
      <c r="D24" s="13" t="s">
        <v>6</v>
      </c>
    </row>
    <row r="25" spans="1:4" ht="17">
      <c r="A25" s="29" t="s">
        <v>85</v>
      </c>
      <c r="B25" s="29" t="s">
        <v>4</v>
      </c>
      <c r="C25" s="28" t="s">
        <v>84</v>
      </c>
      <c r="D25" s="30" t="s">
        <v>68</v>
      </c>
    </row>
    <row r="26" spans="1:4" ht="17">
      <c r="A26" s="2" t="s">
        <v>86</v>
      </c>
      <c r="B26" s="20" t="s">
        <v>4</v>
      </c>
      <c r="C26" s="21" t="s">
        <v>87</v>
      </c>
      <c r="D26" s="13" t="s">
        <v>68</v>
      </c>
    </row>
    <row r="27" spans="1:4" ht="16">
      <c r="A27" s="14" t="s">
        <v>70</v>
      </c>
      <c r="B27" s="22" t="s">
        <v>67</v>
      </c>
      <c r="C27" s="22" t="s">
        <v>66</v>
      </c>
      <c r="D27" s="14" t="s">
        <v>71</v>
      </c>
    </row>
    <row r="28" spans="1:4" ht="16">
      <c r="A28" s="18" t="s">
        <v>79</v>
      </c>
      <c r="B28" s="22"/>
      <c r="C28" s="22"/>
      <c r="D28" s="14"/>
    </row>
    <row r="29" spans="1:4" ht="17">
      <c r="A29" s="2" t="s">
        <v>75</v>
      </c>
      <c r="B29" s="23"/>
      <c r="C29" s="23" t="s">
        <v>27</v>
      </c>
      <c r="D29" s="8" t="s">
        <v>57</v>
      </c>
    </row>
    <row r="30" spans="1:4" ht="17">
      <c r="A30" s="27" t="s">
        <v>76</v>
      </c>
      <c r="B30" s="23"/>
      <c r="C30" s="25" t="s">
        <v>56</v>
      </c>
      <c r="D30" s="13"/>
    </row>
    <row r="31" spans="1:4" ht="17">
      <c r="A31" s="2" t="s">
        <v>83</v>
      </c>
      <c r="B31" s="23"/>
      <c r="C31" s="20" t="s">
        <v>28</v>
      </c>
      <c r="D31" s="13"/>
    </row>
    <row r="32" spans="1:4" ht="18" customHeight="1">
      <c r="A32" s="2" t="s">
        <v>77</v>
      </c>
      <c r="B32" s="23"/>
      <c r="C32" s="23" t="s">
        <v>29</v>
      </c>
      <c r="D32" s="27" t="s">
        <v>58</v>
      </c>
    </row>
    <row r="33" spans="1:4" ht="19" customHeight="1">
      <c r="A33" s="8" t="s">
        <v>78</v>
      </c>
      <c r="B33" s="23"/>
      <c r="C33" s="23" t="s">
        <v>54</v>
      </c>
      <c r="D33" s="13"/>
    </row>
    <row r="34" spans="1:4" ht="16" customHeight="1">
      <c r="A34" s="2" t="s">
        <v>82</v>
      </c>
      <c r="B34" s="23"/>
      <c r="C34" s="23" t="s">
        <v>55</v>
      </c>
      <c r="D34" s="13"/>
    </row>
    <row r="35" spans="1:4" ht="16">
      <c r="A35" s="18" t="s">
        <v>73</v>
      </c>
      <c r="B35" s="22"/>
      <c r="C35" s="22"/>
      <c r="D35" s="14"/>
    </row>
    <row r="36" spans="1:4" ht="17">
      <c r="A36" s="2" t="s">
        <v>41</v>
      </c>
      <c r="B36" s="24" t="s">
        <v>42</v>
      </c>
      <c r="C36" s="24" t="s">
        <v>43</v>
      </c>
      <c r="D36" s="11" t="s">
        <v>44</v>
      </c>
    </row>
    <row r="37" spans="1:4" ht="16">
      <c r="B37" s="22"/>
      <c r="C37" s="22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/>
  <cols>
    <col min="1" max="16" width="8.83203125" customWidth="1"/>
    <col min="17" max="26" width="10" customWidth="1"/>
  </cols>
  <sheetData>
    <row r="1" spans="1:16">
      <c r="A1" s="1" t="e">
        <f>IF(#REF!,"AAAAAH384QA=",0)</f>
        <v>#REF!</v>
      </c>
      <c r="B1" s="1" t="e">
        <f>AND(#REF!,"AAAAAH384QE=")</f>
        <v>#REF!</v>
      </c>
      <c r="C1" s="1" t="e">
        <f>AND(#REF!,"AAAAAH384QI=")</f>
        <v>#REF!</v>
      </c>
      <c r="D1" s="1" t="e">
        <f>AND(#REF!,"AAAAAH384QM=")</f>
        <v>#REF!</v>
      </c>
      <c r="E1" s="1" t="e">
        <f>AND(#REF!,"AAAAAH384QQ=")</f>
        <v>#REF!</v>
      </c>
      <c r="F1" s="1" t="e">
        <f>IF(#REF!,"AAAAAH384QU=",0)</f>
        <v>#REF!</v>
      </c>
      <c r="G1" s="1" t="e">
        <f>IF(#REF!,"AAAAAH384QY=",0)</f>
        <v>#REF!</v>
      </c>
      <c r="H1" s="1" t="e">
        <f>IF(#REF!,"AAAAAH384Qc=",0)</f>
        <v>#REF!</v>
      </c>
      <c r="I1" s="1" t="e">
        <f>IF(#REF!,"AAAAAH384Qg=",0)</f>
        <v>#REF!</v>
      </c>
      <c r="J1" s="1" t="e">
        <f>IF(#REF!,"AAAAAH384Qk=",0)</f>
        <v>#REF!</v>
      </c>
      <c r="K1" s="1" t="e">
        <f>AND(#REF!,"AAAAAH384Qo=")</f>
        <v>#REF!</v>
      </c>
      <c r="L1" s="1" t="e">
        <f>IF(#REF!,"AAAAAH384Qs=",0)</f>
        <v>#REF!</v>
      </c>
      <c r="M1" s="1" t="e">
        <f>IF(#REF!,"AAAAAH384Qw=",0)</f>
        <v>#REF!</v>
      </c>
      <c r="N1" s="1" t="e">
        <f>AND(#REF!,"AAAAAH384Q0=")</f>
        <v>#REF!</v>
      </c>
      <c r="O1" s="1" t="e">
        <f>IF(#REF!,"AAAAAH384Q4=",0)</f>
        <v>#REF!</v>
      </c>
      <c r="P1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cp:lastPrinted>2020-05-21T14:00:22Z</cp:lastPrinted>
  <dcterms:created xsi:type="dcterms:W3CDTF">2012-02-23T18:29:07Z</dcterms:created>
  <dcterms:modified xsi:type="dcterms:W3CDTF">2020-05-21T21:38:03Z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