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bastian/OneDrive - Queensland University of Technology/Researching/Publications/2019_11_inProgress/chapter-4_research_workstation-JOVE/2019-01-20_submission/submission/"/>
    </mc:Choice>
  </mc:AlternateContent>
  <xr:revisionPtr revIDLastSave="0" documentId="13_ncr:1_{5509094B-D297-1640-9E06-6CDB4B3B810E}" xr6:coauthVersionLast="45" xr6:coauthVersionMax="45" xr10:uidLastSave="{00000000-0000-0000-0000-000000000000}"/>
  <bookViews>
    <workbookView xWindow="1880" yWindow="1420" windowWidth="29040" windowHeight="15840" activeTab="2" xr2:uid="{373046F7-1C5E-4203-8BCE-5FA78B6D3DFF}"/>
  </bookViews>
  <sheets>
    <sheet name="setup" sheetId="6" r:id="rId1"/>
    <sheet name="raw data" sheetId="1" r:id="rId2"/>
    <sheet name="analysi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3" l="1"/>
  <c r="B29" i="3"/>
  <c r="B14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4" i="3"/>
  <c r="C3" i="3"/>
  <c r="B3" i="3"/>
  <c r="D23" i="3" l="1"/>
  <c r="D28" i="3"/>
  <c r="D27" i="3"/>
  <c r="D25" i="3"/>
  <c r="D24" i="3"/>
  <c r="D19" i="3"/>
  <c r="D18" i="3"/>
  <c r="D26" i="3"/>
  <c r="D20" i="3"/>
  <c r="D21" i="3"/>
  <c r="D29" i="3"/>
  <c r="D22" i="3"/>
  <c r="D17" i="3"/>
  <c r="D14" i="3"/>
  <c r="C6" i="3"/>
  <c r="B7" i="3"/>
  <c r="C7" i="3"/>
  <c r="B8" i="3"/>
  <c r="C8" i="3"/>
  <c r="D8" i="3" s="1"/>
  <c r="B9" i="3"/>
  <c r="C9" i="3"/>
  <c r="B10" i="3"/>
  <c r="C10" i="3"/>
  <c r="B11" i="3"/>
  <c r="C11" i="3"/>
  <c r="B12" i="3"/>
  <c r="C12" i="3"/>
  <c r="B13" i="3"/>
  <c r="C13" i="3"/>
  <c r="D13" i="3" s="1"/>
  <c r="B6" i="3"/>
  <c r="D7" i="3" l="1"/>
  <c r="D12" i="3"/>
  <c r="D9" i="3"/>
  <c r="D6" i="3"/>
  <c r="D10" i="3"/>
  <c r="D11" i="3"/>
  <c r="D3" i="3" l="1"/>
</calcChain>
</file>

<file path=xl/sharedStrings.xml><?xml version="1.0" encoding="utf-8"?>
<sst xmlns="http://schemas.openxmlformats.org/spreadsheetml/2006/main" count="60" uniqueCount="51">
  <si>
    <t>A</t>
  </si>
  <si>
    <t>B</t>
  </si>
  <si>
    <t>C</t>
  </si>
  <si>
    <t>D</t>
  </si>
  <si>
    <t>E</t>
  </si>
  <si>
    <t>F</t>
  </si>
  <si>
    <t>G</t>
  </si>
  <si>
    <t>H</t>
  </si>
  <si>
    <t>uniform</t>
  </si>
  <si>
    <t>average</t>
  </si>
  <si>
    <t>Std</t>
  </si>
  <si>
    <t>CV</t>
  </si>
  <si>
    <t>by rows: A</t>
  </si>
  <si>
    <t>by rows: B</t>
  </si>
  <si>
    <t>by rows: C</t>
  </si>
  <si>
    <t>by rows: D</t>
  </si>
  <si>
    <t>by rows: E</t>
  </si>
  <si>
    <t>by rows: F</t>
  </si>
  <si>
    <t>by rows: G</t>
  </si>
  <si>
    <t>by rows: H</t>
  </si>
  <si>
    <t>by rows</t>
  </si>
  <si>
    <t>insert raw data from absorbance readings here</t>
  </si>
  <si>
    <t>sum</t>
  </si>
  <si>
    <t>by columns</t>
  </si>
  <si>
    <t>by column 1</t>
  </si>
  <si>
    <t>by column 2</t>
  </si>
  <si>
    <t>by column 3</t>
  </si>
  <si>
    <t>by column 4</t>
  </si>
  <si>
    <t>by column 5</t>
  </si>
  <si>
    <t>by column 6</t>
  </si>
  <si>
    <t>by column 7</t>
  </si>
  <si>
    <t>by column 8</t>
  </si>
  <si>
    <t>by column 9</t>
  </si>
  <si>
    <t>by column 10</t>
  </si>
  <si>
    <t>by column 11</t>
  </si>
  <si>
    <t>by column 12</t>
  </si>
  <si>
    <t>individual</t>
  </si>
  <si>
    <t>Username:</t>
  </si>
  <si>
    <t>Sebastian Eggert</t>
  </si>
  <si>
    <t xml:space="preserve">Path: </t>
  </si>
  <si>
    <t>Date:</t>
  </si>
  <si>
    <t>January 20, 2020</t>
  </si>
  <si>
    <t>Dilution of glycerol (stock solution with 85% (v/v) to 80% (vv)</t>
  </si>
  <si>
    <t>C:\desktop\glycerol</t>
  </si>
  <si>
    <t>Dye:</t>
  </si>
  <si>
    <t>OrangeG</t>
  </si>
  <si>
    <t>Description:</t>
  </si>
  <si>
    <t>Well-plate format:</t>
  </si>
  <si>
    <t>96-well plate</t>
  </si>
  <si>
    <t>see next table for war data</t>
  </si>
  <si>
    <t>Absorbance values are displayed as 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</si>
</sst>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;;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2" fillId="2" borderId="0" xfId="1" applyNumberFormat="1" applyFont="1" applyFill="1"/>
    <xf numFmtId="164" fontId="0" fillId="3" borderId="0" xfId="1" applyNumberFormat="1" applyFont="1" applyFill="1"/>
    <xf numFmtId="165" fontId="0" fillId="0" borderId="1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0" xfId="0" applyFont="1"/>
    <xf numFmtId="0" fontId="5" fillId="0" borderId="0" xfId="0" applyFont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A18B-E77B-E847-AD79-29F78B00A040}">
  <dimension ref="A1:L17"/>
  <sheetViews>
    <sheetView zoomScale="116" workbookViewId="0">
      <selection activeCell="D15" sqref="D15"/>
    </sheetView>
  </sheetViews>
  <sheetFormatPr baseColWidth="10" defaultRowHeight="15" x14ac:dyDescent="0.2"/>
  <cols>
    <col min="1" max="1" width="32" style="15" customWidth="1"/>
    <col min="2" max="16384" width="10.83203125" style="15"/>
  </cols>
  <sheetData>
    <row r="1" spans="1:12" x14ac:dyDescent="0.2">
      <c r="A1" s="15" t="s">
        <v>40</v>
      </c>
      <c r="B1" s="15" t="s">
        <v>41</v>
      </c>
    </row>
    <row r="2" spans="1:12" x14ac:dyDescent="0.2">
      <c r="A2" s="3" t="s">
        <v>37</v>
      </c>
      <c r="B2" s="3" t="s">
        <v>38</v>
      </c>
      <c r="C2" s="3"/>
      <c r="D2" s="3"/>
      <c r="E2" s="3"/>
      <c r="F2" s="3"/>
    </row>
    <row r="3" spans="1:12" x14ac:dyDescent="0.2">
      <c r="A3" s="3" t="s">
        <v>39</v>
      </c>
      <c r="B3" s="3" t="s">
        <v>43</v>
      </c>
      <c r="C3" s="3"/>
      <c r="D3" s="3"/>
      <c r="E3" s="3"/>
      <c r="F3" s="3"/>
    </row>
    <row r="4" spans="1:12" x14ac:dyDescent="0.2">
      <c r="A4" s="3" t="s">
        <v>46</v>
      </c>
      <c r="B4" s="3" t="s">
        <v>42</v>
      </c>
      <c r="C4" s="3"/>
      <c r="D4" s="3"/>
      <c r="E4" s="3"/>
      <c r="F4" s="3"/>
    </row>
    <row r="5" spans="1:12" x14ac:dyDescent="0.2">
      <c r="A5" s="3" t="s">
        <v>44</v>
      </c>
      <c r="B5" s="3" t="s">
        <v>45</v>
      </c>
      <c r="C5" s="3"/>
    </row>
    <row r="6" spans="1:12" x14ac:dyDescent="0.2">
      <c r="A6" s="3" t="s">
        <v>47</v>
      </c>
      <c r="B6" s="3" t="s">
        <v>48</v>
      </c>
      <c r="C6" s="3"/>
    </row>
    <row r="8" spans="1:12" x14ac:dyDescent="0.2">
      <c r="A8" s="3" t="s">
        <v>50</v>
      </c>
      <c r="B8" s="3" t="s">
        <v>49</v>
      </c>
      <c r="C8" s="3"/>
    </row>
    <row r="10" spans="1:12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2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EBEB-688F-40B5-9F37-3D8BF8D21C6F}">
  <dimension ref="A1:M11"/>
  <sheetViews>
    <sheetView workbookViewId="0">
      <selection activeCell="F20" sqref="F20"/>
    </sheetView>
  </sheetViews>
  <sheetFormatPr baseColWidth="10" defaultColWidth="8.83203125" defaultRowHeight="15" x14ac:dyDescent="0.2"/>
  <cols>
    <col min="1" max="1" width="4.33203125" customWidth="1"/>
  </cols>
  <sheetData>
    <row r="1" spans="1:13" x14ac:dyDescent="0.2">
      <c r="A1" t="s">
        <v>21</v>
      </c>
    </row>
    <row r="3" spans="1:13" ht="16" thickBot="1" x14ac:dyDescent="0.25"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</row>
    <row r="4" spans="1:13" x14ac:dyDescent="0.2">
      <c r="A4" s="1" t="s">
        <v>0</v>
      </c>
      <c r="B4" s="17">
        <v>1.052</v>
      </c>
      <c r="C4" s="18">
        <v>1.0669999999999999</v>
      </c>
      <c r="D4" s="18">
        <v>1.0629999999999999</v>
      </c>
      <c r="E4" s="18">
        <v>1.0720000000000001</v>
      </c>
      <c r="F4" s="18">
        <v>1.091</v>
      </c>
      <c r="G4" s="18">
        <v>1.0920000000000001</v>
      </c>
      <c r="H4" s="18">
        <v>1.07</v>
      </c>
      <c r="I4" s="18">
        <v>1.0329999999999999</v>
      </c>
      <c r="J4" s="18">
        <v>1.03</v>
      </c>
      <c r="K4" s="18">
        <v>1.0429999999999999</v>
      </c>
      <c r="L4" s="18">
        <v>1.0720000000000001</v>
      </c>
      <c r="M4" s="19">
        <v>1.042</v>
      </c>
    </row>
    <row r="5" spans="1:13" x14ac:dyDescent="0.2">
      <c r="A5" s="1" t="s">
        <v>1</v>
      </c>
      <c r="B5" s="20">
        <v>1.077</v>
      </c>
      <c r="C5" s="21">
        <v>1.0940000000000001</v>
      </c>
      <c r="D5" s="21">
        <v>1.079</v>
      </c>
      <c r="E5" s="21">
        <v>1.0680000000000001</v>
      </c>
      <c r="F5" s="21">
        <v>1.0720000000000001</v>
      </c>
      <c r="G5" s="21">
        <v>1.046</v>
      </c>
      <c r="H5" s="21">
        <v>1.0329999999999999</v>
      </c>
      <c r="I5" s="21">
        <v>1.028</v>
      </c>
      <c r="J5" s="21">
        <v>1.022</v>
      </c>
      <c r="K5" s="21">
        <v>1.0249999999999999</v>
      </c>
      <c r="L5" s="21">
        <v>1.0309999999999999</v>
      </c>
      <c r="M5" s="22">
        <v>1.022</v>
      </c>
    </row>
    <row r="6" spans="1:13" x14ac:dyDescent="0.2">
      <c r="A6" s="1" t="s">
        <v>2</v>
      </c>
      <c r="B6" s="20">
        <v>1.0549999999999999</v>
      </c>
      <c r="C6" s="21">
        <v>1.093</v>
      </c>
      <c r="D6" s="21">
        <v>1.075</v>
      </c>
      <c r="E6" s="21">
        <v>1.0740000000000001</v>
      </c>
      <c r="F6" s="21">
        <v>1.075</v>
      </c>
      <c r="G6" s="21">
        <v>1.0249999999999999</v>
      </c>
      <c r="H6" s="21">
        <v>1.046</v>
      </c>
      <c r="I6" s="21">
        <v>1.0329999999999999</v>
      </c>
      <c r="J6" s="21">
        <v>1.0229999999999999</v>
      </c>
      <c r="K6" s="21">
        <v>1.006</v>
      </c>
      <c r="L6" s="21">
        <v>1.0189999999999999</v>
      </c>
      <c r="M6" s="22">
        <v>0.998</v>
      </c>
    </row>
    <row r="7" spans="1:13" x14ac:dyDescent="0.2">
      <c r="A7" s="1" t="s">
        <v>3</v>
      </c>
      <c r="B7" s="20">
        <v>1.046</v>
      </c>
      <c r="C7" s="21">
        <v>1.0669999999999999</v>
      </c>
      <c r="D7" s="21">
        <v>1.0629999999999999</v>
      </c>
      <c r="E7" s="21">
        <v>1.03</v>
      </c>
      <c r="F7" s="21">
        <v>1.032</v>
      </c>
      <c r="G7" s="21">
        <v>1.0609999999999999</v>
      </c>
      <c r="H7" s="21">
        <v>1.026</v>
      </c>
      <c r="I7" s="21">
        <v>1.026</v>
      </c>
      <c r="J7" s="21">
        <v>1.0429999999999999</v>
      </c>
      <c r="K7" s="21">
        <v>1.05</v>
      </c>
      <c r="L7" s="21">
        <v>1.0669999999999999</v>
      </c>
      <c r="M7" s="22">
        <v>1.0249999999999999</v>
      </c>
    </row>
    <row r="8" spans="1:13" x14ac:dyDescent="0.2">
      <c r="A8" s="1" t="s">
        <v>4</v>
      </c>
      <c r="B8" s="20">
        <v>1.0429999999999999</v>
      </c>
      <c r="C8" s="21">
        <v>1.077</v>
      </c>
      <c r="D8" s="21">
        <v>1.089</v>
      </c>
      <c r="E8" s="21">
        <v>1.089</v>
      </c>
      <c r="F8" s="21">
        <v>1.0900000000000001</v>
      </c>
      <c r="G8" s="21">
        <v>1.0369999999999999</v>
      </c>
      <c r="H8" s="21">
        <v>1.0429999999999999</v>
      </c>
      <c r="I8" s="21">
        <v>1.0349999999999999</v>
      </c>
      <c r="J8" s="21">
        <v>1.034</v>
      </c>
      <c r="K8" s="21">
        <v>1.0349999999999999</v>
      </c>
      <c r="L8" s="21">
        <v>1.0309999999999999</v>
      </c>
      <c r="M8" s="22">
        <v>1.026</v>
      </c>
    </row>
    <row r="9" spans="1:13" x14ac:dyDescent="0.2">
      <c r="A9" s="1" t="s">
        <v>5</v>
      </c>
      <c r="B9" s="20">
        <v>1.0209999999999999</v>
      </c>
      <c r="C9" s="21">
        <v>1.0309999999999999</v>
      </c>
      <c r="D9" s="21">
        <v>1.042</v>
      </c>
      <c r="E9" s="21">
        <v>1.044</v>
      </c>
      <c r="F9" s="21">
        <v>1.0509999999999999</v>
      </c>
      <c r="G9" s="21">
        <v>1.044</v>
      </c>
      <c r="H9" s="21">
        <v>1.0529999999999999</v>
      </c>
      <c r="I9" s="21">
        <v>1.048</v>
      </c>
      <c r="J9" s="21">
        <v>1.079</v>
      </c>
      <c r="K9" s="21">
        <v>1.0580000000000001</v>
      </c>
      <c r="L9" s="21">
        <v>1.071</v>
      </c>
      <c r="M9" s="22">
        <v>1.0549999999999999</v>
      </c>
    </row>
    <row r="10" spans="1:13" x14ac:dyDescent="0.2">
      <c r="A10" s="1" t="s">
        <v>6</v>
      </c>
      <c r="B10" s="20">
        <v>1.0589999999999999</v>
      </c>
      <c r="C10" s="21">
        <v>1.07</v>
      </c>
      <c r="D10" s="21">
        <v>1.054</v>
      </c>
      <c r="E10" s="21">
        <v>1.0569999999999999</v>
      </c>
      <c r="F10" s="21">
        <v>1.0429999999999999</v>
      </c>
      <c r="G10" s="21">
        <v>1.0669999999999999</v>
      </c>
      <c r="H10" s="21">
        <v>1.07</v>
      </c>
      <c r="I10" s="21">
        <v>1.056</v>
      </c>
      <c r="J10" s="21">
        <v>1.044</v>
      </c>
      <c r="K10" s="21">
        <v>1.0389999999999999</v>
      </c>
      <c r="L10" s="21">
        <v>1.0660000000000001</v>
      </c>
      <c r="M10" s="22">
        <v>1.0369999999999999</v>
      </c>
    </row>
    <row r="11" spans="1:13" ht="16" thickBot="1" x14ac:dyDescent="0.25">
      <c r="A11" s="1" t="s">
        <v>7</v>
      </c>
      <c r="B11" s="23">
        <v>1.0589999999999999</v>
      </c>
      <c r="C11" s="24">
        <v>1.0629999999999999</v>
      </c>
      <c r="D11" s="24">
        <v>1.0669999999999999</v>
      </c>
      <c r="E11" s="24">
        <v>1.0740000000000001</v>
      </c>
      <c r="F11" s="24">
        <v>1.052</v>
      </c>
      <c r="G11" s="24">
        <v>1.0309999999999999</v>
      </c>
      <c r="H11" s="24">
        <v>1.0209999999999999</v>
      </c>
      <c r="I11" s="24">
        <v>1.018</v>
      </c>
      <c r="J11" s="24">
        <v>1.0369999999999999</v>
      </c>
      <c r="K11" s="24">
        <v>1.044</v>
      </c>
      <c r="L11" s="24">
        <v>1.038</v>
      </c>
      <c r="M11" s="25">
        <v>1.0349999999999999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953F-B2E0-4E10-988D-0AA23C35D6EF}">
  <dimension ref="A1:M40"/>
  <sheetViews>
    <sheetView tabSelected="1" topLeftCell="A10" zoomScale="94" workbookViewId="0">
      <selection activeCell="G23" sqref="G23"/>
    </sheetView>
  </sheetViews>
  <sheetFormatPr baseColWidth="10" defaultColWidth="8.83203125" defaultRowHeight="15" x14ac:dyDescent="0.2"/>
  <cols>
    <col min="1" max="1" width="11.1640625" customWidth="1"/>
  </cols>
  <sheetData>
    <row r="1" spans="1:4" x14ac:dyDescent="0.2">
      <c r="B1" s="2" t="s">
        <v>9</v>
      </c>
      <c r="C1" s="2" t="s">
        <v>10</v>
      </c>
      <c r="D1" s="2" t="s">
        <v>11</v>
      </c>
    </row>
    <row r="2" spans="1:4" x14ac:dyDescent="0.2">
      <c r="B2" s="2"/>
      <c r="C2" s="2"/>
      <c r="D2" s="2"/>
    </row>
    <row r="3" spans="1:4" x14ac:dyDescent="0.2">
      <c r="A3" s="2" t="s">
        <v>8</v>
      </c>
      <c r="B3">
        <f>AVERAGE('raw data'!B4:M11)</f>
        <v>1.0500937499999998</v>
      </c>
      <c r="C3">
        <f>_xlfn.STDEV.P('raw data'!B4:M11)</f>
        <v>2.1397078327133834E-2</v>
      </c>
      <c r="D3" s="4">
        <f>C3/B3</f>
        <v>2.0376350518354992E-2</v>
      </c>
    </row>
    <row r="4" spans="1:4" x14ac:dyDescent="0.2">
      <c r="A4" s="2"/>
    </row>
    <row r="5" spans="1:4" x14ac:dyDescent="0.2">
      <c r="A5" s="2" t="s">
        <v>20</v>
      </c>
    </row>
    <row r="6" spans="1:4" x14ac:dyDescent="0.2">
      <c r="A6" t="s">
        <v>12</v>
      </c>
      <c r="B6">
        <f>AVERAGE('raw data'!B4:M4)</f>
        <v>1.0605833333333332</v>
      </c>
      <c r="C6">
        <f>_xlfn.STDEV.P('raw data'!B4:M4)</f>
        <v>1.9859751313201862E-2</v>
      </c>
      <c r="D6" s="5">
        <f>C6/B6</f>
        <v>1.8725309637653995E-2</v>
      </c>
    </row>
    <row r="7" spans="1:4" x14ac:dyDescent="0.2">
      <c r="A7" t="s">
        <v>13</v>
      </c>
      <c r="B7">
        <f>AVERAGE('raw data'!B5:M5)</f>
        <v>1.0497500000000002</v>
      </c>
      <c r="C7">
        <f>_xlfn.STDEV.P('raw data'!B5:M5)</f>
        <v>2.5259074277046149E-2</v>
      </c>
      <c r="D7" s="5">
        <f t="shared" ref="D7:D13" si="0">C7/B7</f>
        <v>2.4061990261534789E-2</v>
      </c>
    </row>
    <row r="8" spans="1:4" x14ac:dyDescent="0.2">
      <c r="A8" t="s">
        <v>14</v>
      </c>
      <c r="B8">
        <f>AVERAGE('raw data'!B6:M6)</f>
        <v>1.0435000000000001</v>
      </c>
      <c r="C8">
        <f>_xlfn.STDEV.P('raw data'!B6:M6)</f>
        <v>2.9514120914120649E-2</v>
      </c>
      <c r="D8" s="5">
        <f t="shared" si="0"/>
        <v>2.8283776630685813E-2</v>
      </c>
    </row>
    <row r="9" spans="1:4" x14ac:dyDescent="0.2">
      <c r="A9" t="s">
        <v>15</v>
      </c>
      <c r="B9">
        <f>AVERAGE('raw data'!B7:M7)</f>
        <v>1.0446666666666669</v>
      </c>
      <c r="C9">
        <f>_xlfn.STDEV.P('raw data'!B7:M7)</f>
        <v>1.6053729230998685E-2</v>
      </c>
      <c r="D9" s="5">
        <f t="shared" si="0"/>
        <v>1.5367322173897909E-2</v>
      </c>
    </row>
    <row r="10" spans="1:4" x14ac:dyDescent="0.2">
      <c r="A10" t="s">
        <v>16</v>
      </c>
      <c r="B10">
        <f>AVERAGE('raw data'!B8:M8)</f>
        <v>1.0524166666666668</v>
      </c>
      <c r="C10">
        <f>_xlfn.STDEV.P('raw data'!B8:M8)</f>
        <v>2.4513460021429515E-2</v>
      </c>
      <c r="D10" s="5">
        <f t="shared" si="0"/>
        <v>2.3292542581135018E-2</v>
      </c>
    </row>
    <row r="11" spans="1:4" x14ac:dyDescent="0.2">
      <c r="A11" t="s">
        <v>17</v>
      </c>
      <c r="B11">
        <f>AVERAGE('raw data'!B9:M9)</f>
        <v>1.04975</v>
      </c>
      <c r="C11">
        <f>_xlfn.STDEV.P('raw data'!B9:M9)</f>
        <v>1.506167874662937E-2</v>
      </c>
      <c r="D11" s="5">
        <f t="shared" si="0"/>
        <v>1.4347872109196828E-2</v>
      </c>
    </row>
    <row r="12" spans="1:4" x14ac:dyDescent="0.2">
      <c r="A12" t="s">
        <v>18</v>
      </c>
      <c r="B12">
        <f>AVERAGE('raw data'!B10:M10)</f>
        <v>1.0551666666666668</v>
      </c>
      <c r="C12">
        <f>_xlfn.STDEV.P('raw data'!B10:M10)</f>
        <v>1.1480660066196384E-2</v>
      </c>
      <c r="D12" s="5">
        <f t="shared" si="0"/>
        <v>1.0880423376587947E-2</v>
      </c>
    </row>
    <row r="13" spans="1:4" x14ac:dyDescent="0.2">
      <c r="A13" t="s">
        <v>19</v>
      </c>
      <c r="B13">
        <f>AVERAGE('raw data'!B11:M11)</f>
        <v>1.0449166666666667</v>
      </c>
      <c r="C13">
        <f>_xlfn.STDEV.P('raw data'!B11:M11)</f>
        <v>1.7341944976142561E-2</v>
      </c>
      <c r="D13" s="5">
        <f t="shared" si="0"/>
        <v>1.6596486140339001E-2</v>
      </c>
    </row>
    <row r="14" spans="1:4" x14ac:dyDescent="0.2">
      <c r="A14" t="s">
        <v>22</v>
      </c>
      <c r="B14">
        <f>AVERAGE('raw data'!B4:M11)</f>
        <v>1.0500937499999998</v>
      </c>
      <c r="C14">
        <f>_xlfn.STDEV.P('raw data'!B4:M11)</f>
        <v>2.1397078327133834E-2</v>
      </c>
      <c r="D14" s="4">
        <f>C14/B14</f>
        <v>2.0376350518354992E-2</v>
      </c>
    </row>
    <row r="16" spans="1:4" x14ac:dyDescent="0.2">
      <c r="A16" s="2" t="s">
        <v>23</v>
      </c>
    </row>
    <row r="17" spans="1:13" x14ac:dyDescent="0.2">
      <c r="A17" t="s">
        <v>24</v>
      </c>
      <c r="B17">
        <f>AVERAGE('raw data'!B4:B11)</f>
        <v>1.0515000000000001</v>
      </c>
      <c r="C17">
        <f>_xlfn.STDEV.P('raw data'!B4:B11)</f>
        <v>1.5033296378372918E-2</v>
      </c>
      <c r="D17" s="5">
        <f>C17/B17</f>
        <v>1.4297000835352274E-2</v>
      </c>
    </row>
    <row r="18" spans="1:13" x14ac:dyDescent="0.2">
      <c r="A18" t="s">
        <v>25</v>
      </c>
      <c r="B18">
        <f>AVERAGE('raw data'!C4:C11)</f>
        <v>1.0702499999999999</v>
      </c>
      <c r="C18">
        <f>_xlfn.STDEV.P('raw data'!C4:C11)</f>
        <v>1.8511820547963437E-2</v>
      </c>
      <c r="D18" s="5">
        <f t="shared" ref="D18:D28" si="1">C18/B18</f>
        <v>1.7296725576233064E-2</v>
      </c>
    </row>
    <row r="19" spans="1:13" x14ac:dyDescent="0.2">
      <c r="A19" t="s">
        <v>26</v>
      </c>
      <c r="B19">
        <f>AVERAGE('raw data'!D4:D11)</f>
        <v>1.0665</v>
      </c>
      <c r="C19">
        <f>_xlfn.STDEV.P('raw data'!D4:D11)</f>
        <v>1.376589989793618E-2</v>
      </c>
      <c r="D19" s="5">
        <f t="shared" si="1"/>
        <v>1.2907547958683712E-2</v>
      </c>
    </row>
    <row r="20" spans="1:13" x14ac:dyDescent="0.2">
      <c r="A20" t="s">
        <v>27</v>
      </c>
      <c r="B20">
        <f>AVERAGE('raw data'!E4:E11)</f>
        <v>1.0635000000000001</v>
      </c>
      <c r="C20">
        <f>_xlfn.STDEV.P('raw data'!E4:E11)</f>
        <v>1.7705931209625776E-2</v>
      </c>
      <c r="D20" s="5">
        <f t="shared" si="1"/>
        <v>1.6648736445346285E-2</v>
      </c>
    </row>
    <row r="21" spans="1:13" x14ac:dyDescent="0.2">
      <c r="A21" t="s">
        <v>28</v>
      </c>
      <c r="B21">
        <f>AVERAGE('raw data'!F4:F19)</f>
        <v>1.06325</v>
      </c>
      <c r="C21">
        <f>_xlfn.STDEV.P('raw data'!F4:F11)</f>
        <v>2.0504572660750588E-2</v>
      </c>
      <c r="D21" s="5">
        <f t="shared" si="1"/>
        <v>1.9284808521749908E-2</v>
      </c>
    </row>
    <row r="22" spans="1:13" x14ac:dyDescent="0.2">
      <c r="A22" t="s">
        <v>29</v>
      </c>
      <c r="B22">
        <f>AVERAGE('raw data'!G4:G11)</f>
        <v>1.0503750000000001</v>
      </c>
      <c r="C22">
        <f>_xlfn.STDEV.P('raw data'!G4:G11)</f>
        <v>2.0554424706130833E-2</v>
      </c>
      <c r="D22" s="5">
        <f t="shared" si="1"/>
        <v>1.9568653772348763E-2</v>
      </c>
    </row>
    <row r="23" spans="1:13" x14ac:dyDescent="0.2">
      <c r="A23" t="s">
        <v>30</v>
      </c>
      <c r="B23">
        <f>AVERAGE('raw data'!H4:H11)</f>
        <v>1.04525</v>
      </c>
      <c r="C23">
        <f>_xlfn.STDEV.P('raw data'!H4:H11)</f>
        <v>1.7318703762118037E-2</v>
      </c>
      <c r="D23" s="5">
        <f t="shared" si="1"/>
        <v>1.6568958394755355E-2</v>
      </c>
    </row>
    <row r="24" spans="1:13" x14ac:dyDescent="0.2">
      <c r="A24" t="s">
        <v>31</v>
      </c>
      <c r="B24">
        <f>AVERAGE('raw data'!I4:I11)</f>
        <v>1.0346250000000001</v>
      </c>
      <c r="C24">
        <f>_xlfn.STDEV.P('raw data'!I4:I11)</f>
        <v>1.1379120132945267E-2</v>
      </c>
      <c r="D24" s="5">
        <f t="shared" si="1"/>
        <v>1.0998303861732769E-2</v>
      </c>
    </row>
    <row r="25" spans="1:13" x14ac:dyDescent="0.2">
      <c r="A25" t="s">
        <v>32</v>
      </c>
      <c r="B25">
        <f>AVERAGE('raw data'!J4:J11)</f>
        <v>1.0390000000000001</v>
      </c>
      <c r="C25">
        <f>_xlfn.STDEV.P('raw data'!J4:J11)</f>
        <v>1.6941074346097412E-2</v>
      </c>
      <c r="D25" s="5">
        <f t="shared" si="1"/>
        <v>1.6305172614145727E-2</v>
      </c>
    </row>
    <row r="26" spans="1:13" x14ac:dyDescent="0.2">
      <c r="A26" t="s">
        <v>33</v>
      </c>
      <c r="B26">
        <f>AVERAGE('raw data'!K4:K11)</f>
        <v>1.0374999999999999</v>
      </c>
      <c r="C26">
        <f>_xlfn.STDEV.P('raw data'!K4:K11)</f>
        <v>1.502497920131674E-2</v>
      </c>
      <c r="D26" s="5">
        <f t="shared" si="1"/>
        <v>1.4481907663919751E-2</v>
      </c>
    </row>
    <row r="27" spans="1:13" x14ac:dyDescent="0.2">
      <c r="A27" t="s">
        <v>34</v>
      </c>
      <c r="B27">
        <f>AVERAGE('raw data'!L4:L11)</f>
        <v>1.0493749999999999</v>
      </c>
      <c r="C27">
        <f>_xlfn.STDEV.P('raw data'!L4:L11)</f>
        <v>2.0291238872971792E-2</v>
      </c>
      <c r="D27" s="5">
        <f t="shared" ref="D27" si="2">C27/B27</f>
        <v>1.9336499223796825E-2</v>
      </c>
    </row>
    <row r="28" spans="1:13" x14ac:dyDescent="0.2">
      <c r="A28" t="s">
        <v>35</v>
      </c>
      <c r="B28">
        <f>AVERAGE('raw data'!M4:M11)</f>
        <v>1.0299999999999998</v>
      </c>
      <c r="C28">
        <f>_xlfn.STDEV.P('raw data'!M4:M11)</f>
        <v>1.5700318468107568E-2</v>
      </c>
      <c r="D28" s="5">
        <f t="shared" si="1"/>
        <v>1.5243027638939389E-2</v>
      </c>
    </row>
    <row r="29" spans="1:13" x14ac:dyDescent="0.2">
      <c r="A29" t="s">
        <v>22</v>
      </c>
      <c r="B29">
        <f>AVERAGE('raw data'!B4:M11)</f>
        <v>1.0500937499999998</v>
      </c>
      <c r="C29">
        <f>_xlfn.STDEV.P('raw data'!B4:M11)</f>
        <v>2.1397078327133834E-2</v>
      </c>
      <c r="D29" s="4">
        <f>C29/B29</f>
        <v>2.0376350518354992E-2</v>
      </c>
    </row>
    <row r="31" spans="1:13" x14ac:dyDescent="0.2">
      <c r="A31" s="2" t="s">
        <v>36</v>
      </c>
    </row>
    <row r="32" spans="1:13" x14ac:dyDescent="0.2"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>
        <v>8</v>
      </c>
      <c r="J32" s="1">
        <v>9</v>
      </c>
      <c r="K32" s="1">
        <v>10</v>
      </c>
      <c r="L32" s="1">
        <v>11</v>
      </c>
      <c r="M32" s="1">
        <v>12</v>
      </c>
    </row>
    <row r="33" spans="1:13" x14ac:dyDescent="0.2">
      <c r="A33" s="1" t="s">
        <v>0</v>
      </c>
      <c r="B33" s="6">
        <v>1.0189999999999999</v>
      </c>
      <c r="C33" s="7">
        <v>0.996</v>
      </c>
      <c r="D33" s="7">
        <v>1.0049999999999999</v>
      </c>
      <c r="E33" s="7">
        <v>1.01</v>
      </c>
      <c r="F33" s="7">
        <v>1.038</v>
      </c>
      <c r="G33" s="7">
        <v>1.0289999999999999</v>
      </c>
      <c r="H33" s="7">
        <v>1.014</v>
      </c>
      <c r="I33" s="7">
        <v>1.0149999999999999</v>
      </c>
      <c r="J33" s="7">
        <v>1.0129999999999999</v>
      </c>
      <c r="K33" s="7">
        <v>1.02</v>
      </c>
      <c r="L33" s="7">
        <v>1.03</v>
      </c>
      <c r="M33" s="8">
        <v>1.0209999999999999</v>
      </c>
    </row>
    <row r="34" spans="1:13" x14ac:dyDescent="0.2">
      <c r="A34" s="1" t="s">
        <v>1</v>
      </c>
      <c r="B34" s="9">
        <v>1.052</v>
      </c>
      <c r="C34" s="10">
        <v>1.07</v>
      </c>
      <c r="D34" s="10">
        <v>1.0649999999999999</v>
      </c>
      <c r="E34" s="10">
        <v>1.0609999999999999</v>
      </c>
      <c r="F34" s="10">
        <v>1.0329999999999999</v>
      </c>
      <c r="G34" s="10">
        <v>1.0629999999999999</v>
      </c>
      <c r="H34" s="10">
        <v>1.0309999999999999</v>
      </c>
      <c r="I34" s="10">
        <v>1.0449999999999999</v>
      </c>
      <c r="J34" s="10">
        <v>1.0389999999999999</v>
      </c>
      <c r="K34" s="10">
        <v>1.0589999999999999</v>
      </c>
      <c r="L34" s="10">
        <v>1.069</v>
      </c>
      <c r="M34" s="11">
        <v>1.0449999999999999</v>
      </c>
    </row>
    <row r="35" spans="1:13" x14ac:dyDescent="0.2">
      <c r="A35" s="1" t="s">
        <v>2</v>
      </c>
      <c r="B35" s="9">
        <v>1.073</v>
      </c>
      <c r="C35" s="10">
        <v>1.0469999999999999</v>
      </c>
      <c r="D35" s="10">
        <v>1.026</v>
      </c>
      <c r="E35" s="10">
        <v>1.016</v>
      </c>
      <c r="F35" s="10">
        <v>1.0149999999999999</v>
      </c>
      <c r="G35" s="10">
        <v>1.0009999999999999</v>
      </c>
      <c r="H35" s="10">
        <v>1.014</v>
      </c>
      <c r="I35" s="10">
        <v>1.044</v>
      </c>
      <c r="J35" s="10">
        <v>1.01</v>
      </c>
      <c r="K35" s="10">
        <v>1.004</v>
      </c>
      <c r="L35" s="10">
        <v>1.024</v>
      </c>
      <c r="M35" s="11">
        <v>0.998</v>
      </c>
    </row>
    <row r="36" spans="1:13" x14ac:dyDescent="0.2">
      <c r="A36" s="1" t="s">
        <v>3</v>
      </c>
      <c r="B36" s="9">
        <v>1.0880000000000001</v>
      </c>
      <c r="C36" s="10">
        <v>1.107</v>
      </c>
      <c r="D36" s="10">
        <v>1.1100000000000001</v>
      </c>
      <c r="E36" s="10">
        <v>1.0549999999999999</v>
      </c>
      <c r="F36" s="10">
        <v>1.1080000000000001</v>
      </c>
      <c r="G36" s="10">
        <v>1.117</v>
      </c>
      <c r="H36" s="10">
        <v>1.0980000000000001</v>
      </c>
      <c r="I36" s="10">
        <v>1.095</v>
      </c>
      <c r="J36" s="10">
        <v>1.1120000000000001</v>
      </c>
      <c r="K36" s="10">
        <v>1.1080000000000001</v>
      </c>
      <c r="L36" s="10">
        <v>1.107</v>
      </c>
      <c r="M36" s="11">
        <v>1.052</v>
      </c>
    </row>
    <row r="37" spans="1:13" x14ac:dyDescent="0.2">
      <c r="A37" s="1" t="s">
        <v>4</v>
      </c>
      <c r="B37" s="9">
        <v>1.016</v>
      </c>
      <c r="C37" s="10">
        <v>1.036</v>
      </c>
      <c r="D37" s="10">
        <v>1.04</v>
      </c>
      <c r="E37" s="10">
        <v>1.028</v>
      </c>
      <c r="F37" s="10">
        <v>1.0489999999999999</v>
      </c>
      <c r="G37" s="10">
        <v>1.0409999999999999</v>
      </c>
      <c r="H37" s="10">
        <v>1.048</v>
      </c>
      <c r="I37" s="10">
        <v>1.04</v>
      </c>
      <c r="J37" s="10">
        <v>1.0309999999999999</v>
      </c>
      <c r="K37" s="10">
        <v>1.0309999999999999</v>
      </c>
      <c r="L37" s="10">
        <v>1.054</v>
      </c>
      <c r="M37" s="11">
        <v>1.0229999999999999</v>
      </c>
    </row>
    <row r="38" spans="1:13" x14ac:dyDescent="0.2">
      <c r="A38" s="1" t="s">
        <v>5</v>
      </c>
      <c r="B38" s="9">
        <v>1.056</v>
      </c>
      <c r="C38" s="10">
        <v>1.0960000000000001</v>
      </c>
      <c r="D38" s="10">
        <v>1.099</v>
      </c>
      <c r="E38" s="10">
        <v>1.089</v>
      </c>
      <c r="F38" s="10">
        <v>1.0549999999999999</v>
      </c>
      <c r="G38" s="10">
        <v>1.1299999999999999</v>
      </c>
      <c r="H38" s="10">
        <v>1.056</v>
      </c>
      <c r="I38" s="10">
        <v>1.0589999999999999</v>
      </c>
      <c r="J38" s="10">
        <v>1.097</v>
      </c>
      <c r="K38" s="10">
        <v>1.048</v>
      </c>
      <c r="L38" s="10">
        <v>1.036</v>
      </c>
      <c r="M38" s="11">
        <v>1.0369999999999999</v>
      </c>
    </row>
    <row r="39" spans="1:13" x14ac:dyDescent="0.2">
      <c r="A39" s="1" t="s">
        <v>6</v>
      </c>
      <c r="B39" s="9">
        <v>1.0649999999999999</v>
      </c>
      <c r="C39" s="10">
        <v>1.083</v>
      </c>
      <c r="D39" s="10">
        <v>1.0940000000000001</v>
      </c>
      <c r="E39" s="10">
        <v>1.109</v>
      </c>
      <c r="F39" s="10">
        <v>1.1060000000000001</v>
      </c>
      <c r="G39" s="10">
        <v>1.0920000000000001</v>
      </c>
      <c r="H39" s="10">
        <v>1.101</v>
      </c>
      <c r="I39" s="10">
        <v>1.123</v>
      </c>
      <c r="J39" s="10">
        <v>1.115</v>
      </c>
      <c r="K39" s="10">
        <v>1.119</v>
      </c>
      <c r="L39" s="10">
        <v>1.089</v>
      </c>
      <c r="M39" s="11">
        <v>1.111</v>
      </c>
    </row>
    <row r="40" spans="1:13" x14ac:dyDescent="0.2">
      <c r="A40" s="1" t="s">
        <v>7</v>
      </c>
      <c r="B40" s="12">
        <v>1.0609999999999999</v>
      </c>
      <c r="C40" s="13">
        <v>1.0580000000000001</v>
      </c>
      <c r="D40" s="13">
        <v>1.0649999999999999</v>
      </c>
      <c r="E40" s="13">
        <v>1.0509999999999999</v>
      </c>
      <c r="F40" s="13">
        <v>1.02</v>
      </c>
      <c r="G40" s="13">
        <v>1.0269999999999999</v>
      </c>
      <c r="H40" s="13">
        <v>1.02</v>
      </c>
      <c r="I40" s="13">
        <v>1.016</v>
      </c>
      <c r="J40" s="13">
        <v>1.0289999999999999</v>
      </c>
      <c r="K40" s="13">
        <v>1.0249999999999999</v>
      </c>
      <c r="L40" s="13">
        <v>1.0149999999999999</v>
      </c>
      <c r="M40" s="14">
        <v>1.032</v>
      </c>
    </row>
  </sheetData>
  <conditionalFormatting sqref="B33:M40">
    <cfRule type="colorScale" priority="1">
      <colorScale>
        <cfvo type="min"/>
        <cfvo type="max"/>
        <color rgb="FFFCFCFF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raw data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Eggert</dc:creator>
  <cp:lastModifiedBy>Sebastian Eggert</cp:lastModifiedBy>
  <dcterms:created xsi:type="dcterms:W3CDTF">2019-11-05T06:21:50Z</dcterms:created>
  <dcterms:modified xsi:type="dcterms:W3CDTF">2020-01-24T01:23:05Z</dcterms:modified>
</cp:coreProperties>
</file>