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yan Cao\Downloads\61232\"/>
    </mc:Choice>
  </mc:AlternateContent>
  <xr:revisionPtr revIDLastSave="0" documentId="13_ncr:1_{CA0EBC56-0F47-4C16-88E1-20A0658620E7}" xr6:coauthVersionLast="45" xr6:coauthVersionMax="45" xr10:uidLastSave="{00000000-0000-0000-0000-000000000000}"/>
  <bookViews>
    <workbookView xWindow="-25320" yWindow="195" windowWidth="25440" windowHeight="15390" xr2:uid="{779FB3C4-7936-2F4D-BD69-8D28D4A35634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B12" i="2"/>
  <c r="E11" i="2"/>
  <c r="B11" i="2"/>
  <c r="B15" i="2" s="1"/>
  <c r="E7" i="2"/>
  <c r="B7" i="2"/>
</calcChain>
</file>

<file path=xl/sharedStrings.xml><?xml version="1.0" encoding="utf-8"?>
<sst xmlns="http://schemas.openxmlformats.org/spreadsheetml/2006/main" count="44" uniqueCount="30">
  <si>
    <t>Item</t>
  </si>
  <si>
    <t>Price</t>
  </si>
  <si>
    <t>Quantity</t>
  </si>
  <si>
    <t>Case of 50</t>
  </si>
  <si>
    <t>Agarose</t>
  </si>
  <si>
    <t>Chromatography paper sheets</t>
  </si>
  <si>
    <t>Fly tube racks + tubes</t>
  </si>
  <si>
    <t>5 trays of 100</t>
  </si>
  <si>
    <t>Fly tube plugs</t>
  </si>
  <si>
    <t>Case of 200</t>
  </si>
  <si>
    <t>Cotton balls</t>
  </si>
  <si>
    <t>Case of 2000</t>
  </si>
  <si>
    <t>Startup total</t>
  </si>
  <si>
    <t>EAgaL plate</t>
  </si>
  <si>
    <t>Fly tubes</t>
  </si>
  <si>
    <t>Agarose per plate</t>
  </si>
  <si>
    <t>Note</t>
  </si>
  <si>
    <t>Unit total</t>
  </si>
  <si>
    <t>price/50</t>
  </si>
  <si>
    <t>24 well plates</t>
  </si>
  <si>
    <t>500 g</t>
  </si>
  <si>
    <t>Compact digital camera</t>
  </si>
  <si>
    <t>Unit cost (a 24 well plate or 24 tubes)</t>
  </si>
  <si>
    <t>46 x 57 cm 100 sheets/PK</t>
  </si>
  <si>
    <t>641.7 sets of 24 tubes worth (2)</t>
  </si>
  <si>
    <t>(price/500) x 24</t>
  </si>
  <si>
    <t>(price/200) x 24</t>
  </si>
  <si>
    <t>(price/2000) x 24</t>
  </si>
  <si>
    <t>500 g = 1667 plates (1)</t>
  </si>
  <si>
    <t>A 24 well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</si>
</sst>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8" fontId="0" fillId="0" borderId="0" xfId="0" applyNumberFormat="1" applyAlignment="1">
      <alignment horizontal="left" vertical="center"/>
    </xf>
    <xf numFmtId="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95A9-5EF8-44C7-A1CE-076FB0E9C488}">
  <dimension ref="A1:F15"/>
  <sheetViews>
    <sheetView tabSelected="1" workbookViewId="0">
      <selection sqref="A1:C1"/>
    </sheetView>
  </sheetViews>
  <sheetFormatPr defaultRowHeight="15.6" x14ac:dyDescent="0.3"/>
  <cols>
    <col min="1" max="1" width="20.796875" bestFit="1" customWidth="1"/>
    <col min="2" max="2" width="8" bestFit="1" customWidth="1"/>
    <col min="3" max="3" width="19.8984375" bestFit="1" customWidth="1"/>
    <col min="4" max="4" width="26.69921875" bestFit="1" customWidth="1"/>
    <col min="5" max="5" width="8" bestFit="1" customWidth="1"/>
    <col min="6" max="6" width="27.69921875" bestFit="1" customWidth="1"/>
  </cols>
  <sheetData>
    <row r="1" spans="1:6" x14ac:dyDescent="0.3">
      <c r="A1" s="5" t="s">
        <v>13</v>
      </c>
      <c r="B1" s="5"/>
      <c r="C1" s="5"/>
      <c r="D1" s="5" t="s">
        <v>14</v>
      </c>
      <c r="E1" s="5"/>
      <c r="F1" s="5"/>
    </row>
    <row r="2" spans="1:6" x14ac:dyDescent="0.3">
      <c r="A2" s="2" t="s">
        <v>0</v>
      </c>
      <c r="B2" s="2" t="s">
        <v>1</v>
      </c>
      <c r="C2" s="2" t="s">
        <v>2</v>
      </c>
      <c r="D2" s="2" t="s">
        <v>0</v>
      </c>
      <c r="E2" s="2" t="s">
        <v>1</v>
      </c>
      <c r="F2" s="2" t="s">
        <v>2</v>
      </c>
    </row>
    <row r="3" spans="1:6" x14ac:dyDescent="0.3">
      <c r="A3" s="1" t="s">
        <v>19</v>
      </c>
      <c r="B3" s="3">
        <v>45.61</v>
      </c>
      <c r="C3" s="1" t="s">
        <v>3</v>
      </c>
      <c r="D3" s="1" t="s">
        <v>5</v>
      </c>
      <c r="E3" s="3">
        <v>103.63</v>
      </c>
      <c r="F3" s="1" t="s">
        <v>23</v>
      </c>
    </row>
    <row r="4" spans="1:6" x14ac:dyDescent="0.3">
      <c r="A4" s="1" t="s">
        <v>4</v>
      </c>
      <c r="B4" s="3">
        <v>250.97</v>
      </c>
      <c r="C4" s="1" t="s">
        <v>20</v>
      </c>
      <c r="D4" s="1" t="s">
        <v>6</v>
      </c>
      <c r="E4" s="3">
        <v>68.45</v>
      </c>
      <c r="F4" s="1" t="s">
        <v>7</v>
      </c>
    </row>
    <row r="5" spans="1:6" x14ac:dyDescent="0.3">
      <c r="A5" s="1" t="s">
        <v>21</v>
      </c>
      <c r="B5" s="3">
        <v>375</v>
      </c>
      <c r="C5" s="1"/>
      <c r="D5" s="1" t="s">
        <v>8</v>
      </c>
      <c r="E5" s="3">
        <v>66.099999999999994</v>
      </c>
      <c r="F5" s="1" t="s">
        <v>9</v>
      </c>
    </row>
    <row r="6" spans="1:6" x14ac:dyDescent="0.3">
      <c r="A6" s="1"/>
      <c r="B6" s="1"/>
      <c r="C6" s="1"/>
      <c r="D6" s="1" t="s">
        <v>10</v>
      </c>
      <c r="E6" s="3">
        <v>104.27</v>
      </c>
      <c r="F6" s="1" t="s">
        <v>11</v>
      </c>
    </row>
    <row r="7" spans="1:6" x14ac:dyDescent="0.3">
      <c r="A7" s="2" t="s">
        <v>12</v>
      </c>
      <c r="B7" s="4">
        <f>SUM(B3:B6)</f>
        <v>671.57999999999993</v>
      </c>
      <c r="C7" s="2"/>
      <c r="D7" s="2" t="s">
        <v>12</v>
      </c>
      <c r="E7" s="4">
        <f>SUM(E3:E6)</f>
        <v>342.45</v>
      </c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6" t="s">
        <v>22</v>
      </c>
      <c r="B9" s="6"/>
      <c r="C9" s="6"/>
      <c r="D9" s="6"/>
      <c r="E9" s="6"/>
      <c r="F9" s="6"/>
    </row>
    <row r="10" spans="1:6" x14ac:dyDescent="0.3">
      <c r="A10" s="2" t="s">
        <v>0</v>
      </c>
      <c r="B10" s="2" t="s">
        <v>1</v>
      </c>
      <c r="C10" s="2" t="s">
        <v>16</v>
      </c>
      <c r="D10" s="2" t="s">
        <v>0</v>
      </c>
      <c r="E10" s="2" t="s">
        <v>1</v>
      </c>
      <c r="F10" s="2" t="s">
        <v>16</v>
      </c>
    </row>
    <row r="11" spans="1:6" x14ac:dyDescent="0.3">
      <c r="A11" s="1" t="s">
        <v>29</v>
      </c>
      <c r="B11" s="3">
        <f>B3/50</f>
        <v>0.91220000000000001</v>
      </c>
      <c r="C11" s="1" t="s">
        <v>18</v>
      </c>
      <c r="D11" s="1" t="s">
        <v>5</v>
      </c>
      <c r="E11" s="3">
        <f>E3/641.7</f>
        <v>0.16149290945924885</v>
      </c>
      <c r="F11" s="1" t="s">
        <v>24</v>
      </c>
    </row>
    <row r="12" spans="1:6" x14ac:dyDescent="0.3">
      <c r="A12" s="1" t="s">
        <v>15</v>
      </c>
      <c r="B12" s="3">
        <f>B4/1667</f>
        <v>0.15055188962207558</v>
      </c>
      <c r="C12" s="1" t="s">
        <v>28</v>
      </c>
      <c r="D12" s="1" t="s">
        <v>6</v>
      </c>
      <c r="E12" s="3">
        <f>E4/500*24</f>
        <v>3.2855999999999996</v>
      </c>
      <c r="F12" s="1" t="s">
        <v>25</v>
      </c>
    </row>
    <row r="13" spans="1:6" x14ac:dyDescent="0.3">
      <c r="A13" s="1"/>
      <c r="B13" s="1"/>
      <c r="C13" s="1"/>
      <c r="D13" s="1" t="s">
        <v>8</v>
      </c>
      <c r="E13" s="3">
        <f>E5/200*24</f>
        <v>7.9319999999999986</v>
      </c>
      <c r="F13" s="1" t="s">
        <v>26</v>
      </c>
    </row>
    <row r="14" spans="1:6" x14ac:dyDescent="0.3">
      <c r="A14" s="1"/>
      <c r="B14" s="1"/>
      <c r="C14" s="1"/>
      <c r="D14" s="1" t="s">
        <v>10</v>
      </c>
      <c r="E14" s="3">
        <f>E6/2000*24</f>
        <v>1.2512400000000001</v>
      </c>
      <c r="F14" s="1" t="s">
        <v>27</v>
      </c>
    </row>
    <row r="15" spans="1:6" x14ac:dyDescent="0.3">
      <c r="A15" s="2" t="s">
        <v>17</v>
      </c>
      <c r="B15" s="4">
        <f>SUM(B11:B14)</f>
        <v>1.0627518896220756</v>
      </c>
      <c r="C15" s="2"/>
      <c r="D15" s="2" t="s">
        <v>17</v>
      </c>
      <c r="E15" s="4">
        <f>SUM(E11:E14)</f>
        <v>12.630332909459248</v>
      </c>
      <c r="F15" s="1"/>
    </row>
  </sheetData>
  <mergeCells count="3">
    <mergeCell ref="A1:C1"/>
    <mergeCell ref="D1:F1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Xiaoyan Cao</cp:lastModifiedBy>
  <dcterms:created xsi:type="dcterms:W3CDTF">2019-12-19T04:31:25Z</dcterms:created>
  <dcterms:modified xsi:type="dcterms:W3CDTF">2020-03-02T19:21:50Z</dcterms:modified>
</cp:coreProperties>
</file>