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Copyediting\61062\R1\"/>
    </mc:Choice>
  </mc:AlternateContent>
  <xr:revisionPtr revIDLastSave="0" documentId="13_ncr:1_{308496B1-6D55-414F-A2A5-11A6EFD1D5C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aterial" sheetId="2" r:id="rId1"/>
    <sheet name="Sheet3" sheetId="3" r:id="rId2"/>
    <sheet name="DV-IDENTITY-0" sheetId="4" state="veryHidden" r:id="rId3"/>
  </sheets>
  <definedNames>
    <definedName name="_xlnm._FilterDatabase" localSheetId="0" hidden="1">material!$A$1:$D$38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<sst xmlns="http://schemas.openxmlformats.org/spreadsheetml/2006/main" count="142" uniqueCount="102">
  <si>
    <t>Company</t>
  </si>
  <si>
    <t>Catalog Number</t>
  </si>
  <si>
    <t>AAAAAH384Q8=</t>
  </si>
  <si>
    <t>Name of Material/ Equipment</t>
  </si>
  <si>
    <t>Merck</t>
  </si>
  <si>
    <t>Fisher Scientific</t>
  </si>
  <si>
    <t>Whatman</t>
  </si>
  <si>
    <t>BD</t>
  </si>
  <si>
    <t>Henke Sass Wolf</t>
  </si>
  <si>
    <t>Codau</t>
  </si>
  <si>
    <t>McMaster-Carr</t>
  </si>
  <si>
    <t>Deployment arm</t>
  </si>
  <si>
    <t>Kimwipes</t>
  </si>
  <si>
    <t>Sigma Aldrich</t>
  </si>
  <si>
    <t>Luria Bertani Broth</t>
  </si>
  <si>
    <t>L3022</t>
  </si>
  <si>
    <t>VWR</t>
  </si>
  <si>
    <t>90004-006</t>
  </si>
  <si>
    <t>C3235</t>
  </si>
  <si>
    <t>WHA68091002</t>
  </si>
  <si>
    <t>Evonik</t>
  </si>
  <si>
    <t>BR780546-500EA</t>
  </si>
  <si>
    <t>Kimtech - Fisher Scientific</t>
  </si>
  <si>
    <t>06-666</t>
  </si>
  <si>
    <t>Glutaraldehyde 25%</t>
  </si>
  <si>
    <t>G5882</t>
  </si>
  <si>
    <t>S9430</t>
  </si>
  <si>
    <t>SCGPS05RE</t>
  </si>
  <si>
    <t>Nylon slotted flat head screws</t>
  </si>
  <si>
    <t>92929A243</t>
  </si>
  <si>
    <t>Irwin</t>
  </si>
  <si>
    <t>Comments</t>
  </si>
  <si>
    <t>Scotch Magic tape</t>
  </si>
  <si>
    <t>Scotch</t>
  </si>
  <si>
    <t>Paracord Planet</t>
  </si>
  <si>
    <t>3M 810</t>
  </si>
  <si>
    <t>Sterivex filter</t>
  </si>
  <si>
    <t>Falcon tube</t>
  </si>
  <si>
    <t>Disposable wipers</t>
  </si>
  <si>
    <t>Syringe filter - 0.2 µm</t>
  </si>
  <si>
    <t>Hydrophilic GP filter cartridge - 0.2 µm</t>
  </si>
  <si>
    <t>Adhesive tape</t>
  </si>
  <si>
    <t>Steritop filter</t>
  </si>
  <si>
    <t>Green fluorescent dye</t>
  </si>
  <si>
    <t>Insulin Luer U-100</t>
  </si>
  <si>
    <t>Eppendorf tube</t>
  </si>
  <si>
    <t>M 2 × 4 × 8 mm</t>
  </si>
  <si>
    <t>Pipette set</t>
  </si>
  <si>
    <t>05-403-151</t>
  </si>
  <si>
    <t>21-236-1</t>
  </si>
  <si>
    <t>21-236-2A</t>
  </si>
  <si>
    <t>21-236-4</t>
  </si>
  <si>
    <t>Anatop filter</t>
  </si>
  <si>
    <t>Marine Broth 2216</t>
  </si>
  <si>
    <t>Difco</t>
  </si>
  <si>
    <t>Or different company</t>
  </si>
  <si>
    <t xml:space="preserve">Acrylic glue </t>
  </si>
  <si>
    <t>Acrifix 1S 0116</t>
  </si>
  <si>
    <t>Flow cytometer</t>
  </si>
  <si>
    <t>Beckman</t>
  </si>
  <si>
    <t>C09756</t>
  </si>
  <si>
    <t>CYTOFlex</t>
  </si>
  <si>
    <t>SIAL1490-100EA</t>
  </si>
  <si>
    <t>In Situ Chemotaxis Assay (ISCA)</t>
  </si>
  <si>
    <t xml:space="preserve"> - </t>
  </si>
  <si>
    <t>Contact corresponding authors</t>
  </si>
  <si>
    <t>Sea salt</t>
  </si>
  <si>
    <t>S9883</t>
  </si>
  <si>
    <t>For artificial seawater</t>
  </si>
  <si>
    <t>Autoclave</t>
  </si>
  <si>
    <t>SYBR Green I - 1:10,000 final dilution</t>
  </si>
  <si>
    <t>Laser cutter</t>
  </si>
  <si>
    <t>Systec</t>
  </si>
  <si>
    <t>D-200</t>
  </si>
  <si>
    <t xml:space="preserve">Benchtop centrifuge </t>
  </si>
  <si>
    <t>Acrylic sheet</t>
  </si>
  <si>
    <t>Uncoated High-Speed Steel General Purpose Tap</t>
  </si>
  <si>
    <t>8305A77</t>
  </si>
  <si>
    <t>8505K725</t>
  </si>
  <si>
    <t>Syringe filter - 0.02 µm</t>
  </si>
  <si>
    <t>Syringe needle 27G</t>
  </si>
  <si>
    <t>0.4 × 12 mm</t>
  </si>
  <si>
    <t>Bungee cord</t>
  </si>
  <si>
    <t>Deployment enclosure plug</t>
  </si>
  <si>
    <t>See alternatives in manuscript</t>
  </si>
  <si>
    <t>1159V80</t>
  </si>
  <si>
    <t>Thomas Scientific</t>
  </si>
  <si>
    <t>Epilog Laser</t>
  </si>
  <si>
    <t>Fusion pro 32</t>
  </si>
  <si>
    <t>Vacuum filter - 0.2 µm</t>
  </si>
  <si>
    <t>Centrifuge tube - 2 mL</t>
  </si>
  <si>
    <t>Conical centrifuge tube - 15 mL</t>
  </si>
  <si>
    <t>Conical centrifuge tube - 50 mL</t>
  </si>
  <si>
    <t>Pipette tips - 1 mL</t>
  </si>
  <si>
    <t>Pipette tips - 20 µL</t>
  </si>
  <si>
    <t>Pipette tips - 200 µL</t>
  </si>
  <si>
    <t>Serological pipette - 50 mL</t>
  </si>
  <si>
    <t>Syringes - 1 mL</t>
  </si>
  <si>
    <t>Syringes - 10 mL</t>
  </si>
  <si>
    <t>Syringes - 50 mL</t>
  </si>
  <si>
    <t>Tube rack - 15 mL</t>
  </si>
  <si>
    <t>Tube rack - 50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</si>
</sst>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2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left"/>
    </xf>
    <xf numFmtId="0" fontId="2" fillId="0" borderId="1" xfId="1" applyFont="1" applyFill="1" applyBorder="1"/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 applyProtection="1">
      <alignment horizontal="left" vertical="center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ishersci.com/shop/products/art-barrier-pipette-tips-lift-off-lid-rack-17/212362a" TargetMode="External"/><Relationship Id="rId7" Type="http://schemas.openxmlformats.org/officeDocument/2006/relationships/customProperty" Target="../customProperty1.bin"/><Relationship Id="rId2" Type="http://schemas.openxmlformats.org/officeDocument/2006/relationships/hyperlink" Target="https://www.fishersci.com/shop/products/art-barrier-pipette-tips-lift-off-lid-rack-17/212361" TargetMode="External"/><Relationship Id="rId1" Type="http://schemas.openxmlformats.org/officeDocument/2006/relationships/hyperlink" Target="https://www.fishersci.com/shop/products/eppendorf-pipette-pick-a-pack-sets-5/05403151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fishersci.com/shop/products/art-barrier-pipette-tips-lift-off-lid-rack-17/212364" TargetMode="External"/><Relationship Id="rId4" Type="http://schemas.openxmlformats.org/officeDocument/2006/relationships/hyperlink" Target="https://www.fishersci.com/shop/products/art-barrier-pipette-tips-lift-off-lid-rack-17/21236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D38"/>
  <sheetViews>
    <sheetView tabSelected="1" zoomScaleNormal="100" workbookViewId="0">
      <selection activeCell="F11" sqref="F11"/>
    </sheetView>
  </sheetViews>
  <sheetFormatPr defaultColWidth="9.109375" defaultRowHeight="15.6" x14ac:dyDescent="0.3"/>
  <cols>
    <col min="1" max="1" width="47.33203125" style="1" customWidth="1"/>
    <col min="2" max="2" width="24.21875" style="1" customWidth="1"/>
    <col min="3" max="3" width="18.109375" style="1" customWidth="1"/>
    <col min="4" max="4" width="33.77734375" style="1" customWidth="1"/>
    <col min="5" max="16384" width="9.109375" style="1"/>
  </cols>
  <sheetData>
    <row r="1" spans="1:4" ht="15" customHeight="1" x14ac:dyDescent="0.3">
      <c r="A1" s="12" t="s">
        <v>3</v>
      </c>
      <c r="B1" s="3" t="s">
        <v>0</v>
      </c>
      <c r="C1" s="3" t="s">
        <v>1</v>
      </c>
      <c r="D1" s="11" t="s">
        <v>31</v>
      </c>
    </row>
    <row r="2" spans="1:4" ht="15" customHeight="1" x14ac:dyDescent="0.3">
      <c r="A2" s="4" t="s">
        <v>56</v>
      </c>
      <c r="B2" s="4" t="s">
        <v>20</v>
      </c>
      <c r="C2" s="2">
        <v>1133</v>
      </c>
      <c r="D2" s="2" t="s">
        <v>57</v>
      </c>
    </row>
    <row r="3" spans="1:4" ht="15" customHeight="1" x14ac:dyDescent="0.3">
      <c r="A3" s="5" t="s">
        <v>75</v>
      </c>
      <c r="B3" s="6" t="s">
        <v>10</v>
      </c>
      <c r="C3" s="5" t="s">
        <v>78</v>
      </c>
      <c r="D3" s="2" t="s">
        <v>55</v>
      </c>
    </row>
    <row r="4" spans="1:4" ht="15" customHeight="1" x14ac:dyDescent="0.3">
      <c r="A4" s="6" t="s">
        <v>41</v>
      </c>
      <c r="B4" s="6" t="s">
        <v>33</v>
      </c>
      <c r="C4" s="5" t="s">
        <v>35</v>
      </c>
      <c r="D4" s="6" t="s">
        <v>32</v>
      </c>
    </row>
    <row r="5" spans="1:4" ht="15" customHeight="1" x14ac:dyDescent="0.3">
      <c r="A5" s="6" t="s">
        <v>69</v>
      </c>
      <c r="B5" s="6" t="s">
        <v>72</v>
      </c>
      <c r="C5" s="5" t="s">
        <v>73</v>
      </c>
      <c r="D5" s="2" t="s">
        <v>55</v>
      </c>
    </row>
    <row r="6" spans="1:4" ht="15" customHeight="1" x14ac:dyDescent="0.3">
      <c r="A6" s="6" t="s">
        <v>74</v>
      </c>
      <c r="B6" s="6" t="s">
        <v>5</v>
      </c>
      <c r="C6" s="2">
        <v>75002451</v>
      </c>
      <c r="D6" s="2" t="s">
        <v>55</v>
      </c>
    </row>
    <row r="7" spans="1:4" ht="15" customHeight="1" x14ac:dyDescent="0.3">
      <c r="A7" s="6" t="s">
        <v>82</v>
      </c>
      <c r="B7" s="6" t="s">
        <v>34</v>
      </c>
      <c r="C7" s="7">
        <v>667569184000</v>
      </c>
      <c r="D7" s="2" t="s">
        <v>55</v>
      </c>
    </row>
    <row r="8" spans="1:4" ht="15" customHeight="1" x14ac:dyDescent="0.3">
      <c r="A8" s="6" t="s">
        <v>90</v>
      </c>
      <c r="B8" s="6" t="s">
        <v>13</v>
      </c>
      <c r="C8" s="2" t="s">
        <v>21</v>
      </c>
      <c r="D8" s="2" t="s">
        <v>45</v>
      </c>
    </row>
    <row r="9" spans="1:4" ht="15" customHeight="1" x14ac:dyDescent="0.3">
      <c r="A9" s="6" t="s">
        <v>91</v>
      </c>
      <c r="B9" s="6" t="s">
        <v>5</v>
      </c>
      <c r="C9" s="6">
        <v>11507411</v>
      </c>
      <c r="D9" s="2" t="s">
        <v>37</v>
      </c>
    </row>
    <row r="10" spans="1:4" ht="15" customHeight="1" x14ac:dyDescent="0.3">
      <c r="A10" s="6" t="s">
        <v>92</v>
      </c>
      <c r="B10" s="6" t="s">
        <v>5</v>
      </c>
      <c r="C10" s="6">
        <v>10788561</v>
      </c>
      <c r="D10" s="2" t="s">
        <v>37</v>
      </c>
    </row>
    <row r="11" spans="1:4" ht="15" customHeight="1" x14ac:dyDescent="0.3">
      <c r="A11" s="6" t="s">
        <v>11</v>
      </c>
      <c r="B11" s="6" t="s">
        <v>30</v>
      </c>
      <c r="C11" s="2">
        <v>1964719</v>
      </c>
      <c r="D11" s="2" t="s">
        <v>55</v>
      </c>
    </row>
    <row r="12" spans="1:4" ht="15" customHeight="1" x14ac:dyDescent="0.3">
      <c r="A12" s="5" t="s">
        <v>83</v>
      </c>
      <c r="B12" s="6" t="s">
        <v>5</v>
      </c>
      <c r="C12" s="8" t="s">
        <v>51</v>
      </c>
      <c r="D12" s="5" t="s">
        <v>84</v>
      </c>
    </row>
    <row r="13" spans="1:4" ht="15" customHeight="1" x14ac:dyDescent="0.3">
      <c r="A13" s="6" t="s">
        <v>38</v>
      </c>
      <c r="B13" s="6" t="s">
        <v>22</v>
      </c>
      <c r="C13" s="6" t="s">
        <v>23</v>
      </c>
      <c r="D13" s="2" t="s">
        <v>12</v>
      </c>
    </row>
    <row r="14" spans="1:4" ht="15" customHeight="1" x14ac:dyDescent="0.3">
      <c r="A14" s="5" t="s">
        <v>58</v>
      </c>
      <c r="B14" s="5" t="s">
        <v>59</v>
      </c>
      <c r="C14" s="5" t="s">
        <v>60</v>
      </c>
      <c r="D14" s="5" t="s">
        <v>61</v>
      </c>
    </row>
    <row r="15" spans="1:4" ht="15" customHeight="1" x14ac:dyDescent="0.3">
      <c r="A15" s="6" t="s">
        <v>24</v>
      </c>
      <c r="B15" s="6" t="s">
        <v>13</v>
      </c>
      <c r="C15" s="6" t="s">
        <v>25</v>
      </c>
      <c r="D15" s="2" t="s">
        <v>55</v>
      </c>
    </row>
    <row r="16" spans="1:4" ht="15" customHeight="1" x14ac:dyDescent="0.3">
      <c r="A16" s="6" t="s">
        <v>43</v>
      </c>
      <c r="B16" s="4" t="s">
        <v>13</v>
      </c>
      <c r="C16" s="4" t="s">
        <v>26</v>
      </c>
      <c r="D16" s="4" t="s">
        <v>70</v>
      </c>
    </row>
    <row r="17" spans="1:4" ht="15" customHeight="1" x14ac:dyDescent="0.3">
      <c r="A17" s="6" t="s">
        <v>40</v>
      </c>
      <c r="B17" s="6" t="s">
        <v>4</v>
      </c>
      <c r="C17" s="6" t="s">
        <v>18</v>
      </c>
      <c r="D17" s="2" t="s">
        <v>36</v>
      </c>
    </row>
    <row r="18" spans="1:4" ht="15" customHeight="1" x14ac:dyDescent="0.3">
      <c r="A18" s="6" t="s">
        <v>63</v>
      </c>
      <c r="B18" s="6" t="s">
        <v>64</v>
      </c>
      <c r="C18" s="6" t="s">
        <v>64</v>
      </c>
      <c r="D18" s="2" t="s">
        <v>65</v>
      </c>
    </row>
    <row r="19" spans="1:4" ht="15" customHeight="1" x14ac:dyDescent="0.3">
      <c r="A19" s="6" t="s">
        <v>71</v>
      </c>
      <c r="B19" s="5" t="s">
        <v>87</v>
      </c>
      <c r="C19" s="5" t="s">
        <v>88</v>
      </c>
      <c r="D19" s="2" t="s">
        <v>55</v>
      </c>
    </row>
    <row r="20" spans="1:4" ht="15" customHeight="1" x14ac:dyDescent="0.3">
      <c r="A20" s="4" t="s">
        <v>14</v>
      </c>
      <c r="B20" s="6" t="s">
        <v>13</v>
      </c>
      <c r="C20" s="6" t="s">
        <v>15</v>
      </c>
      <c r="D20" s="2" t="s">
        <v>55</v>
      </c>
    </row>
    <row r="21" spans="1:4" ht="15" customHeight="1" x14ac:dyDescent="0.3">
      <c r="A21" s="4" t="s">
        <v>53</v>
      </c>
      <c r="B21" s="4" t="s">
        <v>16</v>
      </c>
      <c r="C21" s="6" t="s">
        <v>17</v>
      </c>
      <c r="D21" s="9" t="s">
        <v>54</v>
      </c>
    </row>
    <row r="22" spans="1:4" ht="15" customHeight="1" x14ac:dyDescent="0.3">
      <c r="A22" s="6" t="s">
        <v>28</v>
      </c>
      <c r="B22" s="6" t="s">
        <v>10</v>
      </c>
      <c r="C22" s="2" t="s">
        <v>29</v>
      </c>
      <c r="D22" s="5" t="s">
        <v>46</v>
      </c>
    </row>
    <row r="23" spans="1:4" x14ac:dyDescent="0.3">
      <c r="A23" s="6" t="s">
        <v>47</v>
      </c>
      <c r="B23" s="6" t="s">
        <v>5</v>
      </c>
      <c r="C23" s="8" t="s">
        <v>48</v>
      </c>
      <c r="D23" s="2" t="s">
        <v>55</v>
      </c>
    </row>
    <row r="24" spans="1:4" x14ac:dyDescent="0.3">
      <c r="A24" s="6" t="s">
        <v>93</v>
      </c>
      <c r="B24" s="6" t="s">
        <v>5</v>
      </c>
      <c r="C24" s="8" t="s">
        <v>50</v>
      </c>
      <c r="D24" s="2" t="s">
        <v>55</v>
      </c>
    </row>
    <row r="25" spans="1:4" x14ac:dyDescent="0.3">
      <c r="A25" s="6" t="s">
        <v>94</v>
      </c>
      <c r="B25" s="6" t="s">
        <v>5</v>
      </c>
      <c r="C25" s="8" t="s">
        <v>51</v>
      </c>
      <c r="D25" s="2" t="s">
        <v>55</v>
      </c>
    </row>
    <row r="26" spans="1:4" x14ac:dyDescent="0.3">
      <c r="A26" s="6" t="s">
        <v>95</v>
      </c>
      <c r="B26" s="6" t="s">
        <v>5</v>
      </c>
      <c r="C26" s="8" t="s">
        <v>49</v>
      </c>
      <c r="D26" s="2" t="s">
        <v>55</v>
      </c>
    </row>
    <row r="27" spans="1:4" x14ac:dyDescent="0.3">
      <c r="A27" s="6" t="s">
        <v>66</v>
      </c>
      <c r="B27" s="6" t="s">
        <v>13</v>
      </c>
      <c r="C27" s="5" t="s">
        <v>67</v>
      </c>
      <c r="D27" s="2" t="s">
        <v>68</v>
      </c>
    </row>
    <row r="28" spans="1:4" x14ac:dyDescent="0.3">
      <c r="A28" s="5" t="s">
        <v>96</v>
      </c>
      <c r="B28" s="6" t="s">
        <v>13</v>
      </c>
      <c r="C28" s="5" t="s">
        <v>62</v>
      </c>
      <c r="D28" s="2" t="s">
        <v>55</v>
      </c>
    </row>
    <row r="29" spans="1:4" x14ac:dyDescent="0.3">
      <c r="A29" s="6" t="s">
        <v>79</v>
      </c>
      <c r="B29" s="6" t="s">
        <v>6</v>
      </c>
      <c r="C29" s="6" t="s">
        <v>19</v>
      </c>
      <c r="D29" s="2" t="s">
        <v>52</v>
      </c>
    </row>
    <row r="30" spans="1:4" x14ac:dyDescent="0.3">
      <c r="A30" s="6" t="s">
        <v>39</v>
      </c>
      <c r="B30" s="6" t="s">
        <v>5</v>
      </c>
      <c r="C30" s="6">
        <v>10695211</v>
      </c>
      <c r="D30" s="2" t="s">
        <v>55</v>
      </c>
    </row>
    <row r="31" spans="1:4" x14ac:dyDescent="0.3">
      <c r="A31" s="6" t="s">
        <v>80</v>
      </c>
      <c r="B31" s="6" t="s">
        <v>8</v>
      </c>
      <c r="C31" s="6">
        <v>4710004020</v>
      </c>
      <c r="D31" s="2" t="s">
        <v>81</v>
      </c>
    </row>
    <row r="32" spans="1:4" x14ac:dyDescent="0.3">
      <c r="A32" s="6" t="s">
        <v>97</v>
      </c>
      <c r="B32" s="6" t="s">
        <v>9</v>
      </c>
      <c r="C32" s="6">
        <v>329650</v>
      </c>
      <c r="D32" s="2" t="s">
        <v>44</v>
      </c>
    </row>
    <row r="33" spans="1:4" x14ac:dyDescent="0.3">
      <c r="A33" s="6" t="s">
        <v>98</v>
      </c>
      <c r="B33" s="6" t="s">
        <v>7</v>
      </c>
      <c r="C33" s="6">
        <v>303134</v>
      </c>
      <c r="D33" s="2" t="s">
        <v>55</v>
      </c>
    </row>
    <row r="34" spans="1:4" ht="15.45" customHeight="1" x14ac:dyDescent="0.3">
      <c r="A34" s="6" t="s">
        <v>99</v>
      </c>
      <c r="B34" s="6" t="s">
        <v>7</v>
      </c>
      <c r="C34" s="6">
        <v>15899152</v>
      </c>
      <c r="D34" s="2" t="s">
        <v>55</v>
      </c>
    </row>
    <row r="35" spans="1:4" x14ac:dyDescent="0.3">
      <c r="A35" s="5" t="s">
        <v>100</v>
      </c>
      <c r="B35" s="5" t="s">
        <v>86</v>
      </c>
      <c r="C35" s="5" t="s">
        <v>85</v>
      </c>
      <c r="D35" s="2" t="s">
        <v>55</v>
      </c>
    </row>
    <row r="36" spans="1:4" x14ac:dyDescent="0.3">
      <c r="A36" s="5" t="s">
        <v>101</v>
      </c>
      <c r="B36" s="5" t="s">
        <v>86</v>
      </c>
      <c r="C36" s="5" t="s">
        <v>85</v>
      </c>
      <c r="D36" s="2" t="s">
        <v>55</v>
      </c>
    </row>
    <row r="37" spans="1:4" x14ac:dyDescent="0.3">
      <c r="A37" s="10" t="s">
        <v>76</v>
      </c>
      <c r="B37" s="6" t="s">
        <v>10</v>
      </c>
      <c r="C37" s="5" t="s">
        <v>77</v>
      </c>
      <c r="D37" s="2" t="s">
        <v>55</v>
      </c>
    </row>
    <row r="38" spans="1:4" x14ac:dyDescent="0.3">
      <c r="A38" s="6" t="s">
        <v>89</v>
      </c>
      <c r="B38" s="6" t="s">
        <v>4</v>
      </c>
      <c r="C38" s="6" t="s">
        <v>27</v>
      </c>
      <c r="D38" s="2" t="s">
        <v>42</v>
      </c>
    </row>
  </sheetData>
  <hyperlinks>
    <hyperlink ref="C23" r:id="rId1" display="https://www.fishersci.com/shop/products/eppendorf-pipette-pick-a-pack-sets-5/05403151" xr:uid="{00000000-0004-0000-0000-000000000000}"/>
    <hyperlink ref="C26" r:id="rId2" display="https://www.fishersci.com/shop/products/art-barrier-pipette-tips-lift-off-lid-rack-17/212361" xr:uid="{00000000-0004-0000-0000-000001000000}"/>
    <hyperlink ref="C24" r:id="rId3" display="https://www.fishersci.com/shop/products/art-barrier-pipette-tips-lift-off-lid-rack-17/212362a" xr:uid="{00000000-0004-0000-0000-000002000000}"/>
    <hyperlink ref="C25" r:id="rId4" display="https://www.fishersci.com/shop/products/art-barrier-pipette-tips-lift-off-lid-rack-17/212364" xr:uid="{00000000-0004-0000-0000-000003000000}"/>
    <hyperlink ref="C12" r:id="rId5" display="https://www.fishersci.com/shop/products/art-barrier-pipette-tips-lift-off-lid-rack-17/212364" xr:uid="{00000000-0004-0000-0000-000004000000}"/>
  </hyperlinks>
  <pageMargins left="0.7" right="0.7" top="0.75" bottom="0.75" header="0.3" footer="0.3"/>
  <pageSetup orientation="portrait" verticalDpi="0" r:id="rId6"/>
  <customProperties>
    <customPr name="DVSECTIONID" r:id="rId7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IF(#REF!,"AAAAAH384QA=",0)</f>
        <v>#REF!</v>
      </c>
      <c r="B1" t="e">
        <f>AND(#REF!,"AAAAAH384QE=")</f>
        <v>#REF!</v>
      </c>
      <c r="C1" t="e">
        <f>AND(#REF!,"AAAAAH384QI=")</f>
        <v>#REF!</v>
      </c>
      <c r="D1" t="e">
        <f>AND(#REF!,"AAAAAH384QM=")</f>
        <v>#REF!</v>
      </c>
      <c r="E1" t="e">
        <f>AND(#REF!,"AAAAAH384QQ=")</f>
        <v>#REF!</v>
      </c>
      <c r="F1" t="e">
        <f>IF(#REF!,"AAAAAH384QU=",0)</f>
        <v>#REF!</v>
      </c>
      <c r="G1" t="e">
        <f>IF(#REF!,"AAAAAH384QY=",0)</f>
        <v>#REF!</v>
      </c>
      <c r="H1" t="e">
        <f>IF(#REF!,"AAAAAH384Qc=",0)</f>
        <v>#REF!</v>
      </c>
      <c r="I1" t="e">
        <f>IF(#REF!,"AAAAAH384Qg=",0)</f>
        <v>#REF!</v>
      </c>
      <c r="J1">
        <f>IF(material!1:1,"AAAAAH384Qk=",0)</f>
        <v>0</v>
      </c>
      <c r="K1" t="e">
        <f>AND(material!A1,"AAAAAH384Qo=")</f>
        <v>#VALUE!</v>
      </c>
      <c r="L1" t="e">
        <f>IF(material!A:A,"AAAAAH384Qs=",0)</f>
        <v>#VALUE!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2020-02-05T14:17:31Z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