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ustomProperty1.bin" ContentType="application/vnd.openxmlformats-officedocument.spreadsheetml.customProperty"/>
  <Override PartName="/xl/customProperty2.bin" ContentType="application/vnd.openxmlformats-officedocument.spreadsheetml.customProperty"/>
  <Override PartName="/xl/customProperty3.bin" ContentType="application/vnd.openxmlformats-officedocument.spreadsheetml.customProperty"/>
  <Override PartName="/xl/customProperty4.bin" ContentType="application/vnd.openxmlformats-officedocument.spreadsheetml.customProperty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C:\Users\asharstn\Dropbox (ASU)\PhD\JoVE\rev2\"/>
    </mc:Choice>
  </mc:AlternateContent>
  <bookViews>
    <workbookView xWindow="0" yWindow="105" windowWidth="19155" windowHeight="8505"/>
  </bookViews>
  <sheets>
    <sheet name="Sheet1" sheetId="1" r:id="rId1"/>
    <sheet name="Sheet2" sheetId="2" r:id="rId2"/>
    <sheet name="Sheet3" sheetId="3" r:id="rId3"/>
    <sheet name="DV-IDENTITY-0" sheetId="4" state="veryHidden" r:id="rId4"/>
  </sheets>
  <calcPr calcId="162913"/>
</workbook>
</file>

<file path=xl/calcChain.xml><?xml version="1.0" encoding="utf-8"?>
<calcChain xmlns="http://schemas.openxmlformats.org/spreadsheetml/2006/main">
  <c r="A1" i="4" l="1"/>
  <c r="B1" i="4"/>
  <c r="C1" i="4"/>
  <c r="D1" i="4"/>
  <c r="E1" i="4"/>
  <c r="F1" i="4"/>
  <c r="G1" i="4"/>
  <c r="H1" i="4"/>
  <c r="I1" i="4"/>
  <c r="J1" i="4"/>
  <c r="K1" i="4"/>
  <c r="L1" i="4"/>
  <c r="M1" i="4"/>
  <c r="N1" i="4"/>
  <c r="O1" i="4"/>
</calcChain>
</file>

<file path=xl/sharedStrings.xml><?xml version="1.0" encoding="utf-8"?>
<sst xmlns="http://schemas.openxmlformats.org/spreadsheetml/2006/main" count="122" uniqueCount="99">
  <si>
    <t>Company</t>
  </si>
  <si>
    <t>Catalog Number</t>
  </si>
  <si>
    <t>AAAAAH384Q8=</t>
  </si>
  <si>
    <t>Comments/Description</t>
  </si>
  <si>
    <t>Name of Material/ Equipment</t>
  </si>
  <si>
    <t>Hydrofluoric acid, 48%, ACS reagent</t>
  </si>
  <si>
    <t>Sigma-Aldrich</t>
  </si>
  <si>
    <t>7664-39-3</t>
  </si>
  <si>
    <t>Hydrogen peroxide, 30%, ACS reagent</t>
  </si>
  <si>
    <t>Fisher Chemical</t>
  </si>
  <si>
    <t>7722-84-1</t>
  </si>
  <si>
    <t>Ammonium hydroxide solution, 28-30%, ACS reagent</t>
  </si>
  <si>
    <t>1336-21-6</t>
  </si>
  <si>
    <t>Trichloro(1H,1H,2H,2H-perfluorooctyl)silane (PFOCS), 97%</t>
  </si>
  <si>
    <t>78560-45-9</t>
  </si>
  <si>
    <t>SU-8 2015 negative photoresist</t>
  </si>
  <si>
    <t>Microchem</t>
  </si>
  <si>
    <t>SPR 200-7.0 positive photoresist</t>
  </si>
  <si>
    <t>SU-8 2015</t>
  </si>
  <si>
    <t>SPR 220-7.0</t>
  </si>
  <si>
    <t>DOW</t>
  </si>
  <si>
    <t>SYLGARD 184 Silicone elastomere kit</t>
  </si>
  <si>
    <t>NILT</t>
  </si>
  <si>
    <t>SMLA_V1</t>
  </si>
  <si>
    <t>CAUTION, chemical</t>
  </si>
  <si>
    <t>AZ 400K developer</t>
  </si>
  <si>
    <t>Acetone, &gt;99.5%, ACS reagent</t>
  </si>
  <si>
    <t>67-64-1</t>
  </si>
  <si>
    <t>Isopropyl alcohol, &gt;99.5%, ACS reagent</t>
  </si>
  <si>
    <t>LabChem</t>
  </si>
  <si>
    <t>67-63-0</t>
  </si>
  <si>
    <t>Potassium hydroxide, 45%, Certified</t>
  </si>
  <si>
    <t>1310-58-3</t>
  </si>
  <si>
    <t>Ammonium fluoride, &gt;98%, ACS grade</t>
  </si>
  <si>
    <t>12125-01-8</t>
  </si>
  <si>
    <t>Microchemicals</t>
  </si>
  <si>
    <t>AZ 400K</t>
  </si>
  <si>
    <t>Silicon master mold</t>
  </si>
  <si>
    <t>Silicon chip with pattern</t>
  </si>
  <si>
    <t>SPIN 150i</t>
  </si>
  <si>
    <t>Spincoating</t>
  </si>
  <si>
    <t>Spin coater</t>
  </si>
  <si>
    <t>Nano-master</t>
  </si>
  <si>
    <t>NSC-3000</t>
  </si>
  <si>
    <t>Magnetron sputter</t>
  </si>
  <si>
    <t>Zaber Technologies</t>
  </si>
  <si>
    <t>T-LSR150B</t>
  </si>
  <si>
    <t>T-LSR150B-KT04U</t>
  </si>
  <si>
    <t>Nitric acid, 70%, ACS grade</t>
  </si>
  <si>
    <t>SAFC</t>
  </si>
  <si>
    <t>7697-37-2</t>
  </si>
  <si>
    <t>Tube furnace</t>
  </si>
  <si>
    <t>Potentiostat</t>
  </si>
  <si>
    <t>Load cell</t>
  </si>
  <si>
    <t>KW-4AH</t>
  </si>
  <si>
    <t>Chemat tecnologie</t>
  </si>
  <si>
    <t>University wafer</t>
  </si>
  <si>
    <t>Silicon wafers, prime grade</t>
  </si>
  <si>
    <t>Si wafer</t>
  </si>
  <si>
    <t>BioLogic</t>
  </si>
  <si>
    <t>SP-300</t>
  </si>
  <si>
    <t>Carbolite Gero</t>
  </si>
  <si>
    <t>CTF 12</t>
  </si>
  <si>
    <t>C12075-700-208SN</t>
  </si>
  <si>
    <t>MLP-50</t>
  </si>
  <si>
    <t>Transducer Techniques</t>
  </si>
  <si>
    <t>Reactive ion etching</t>
  </si>
  <si>
    <t>Axic</t>
  </si>
  <si>
    <t>BenchMark 800 Etch</t>
  </si>
  <si>
    <t>BenchMark 800</t>
  </si>
  <si>
    <t>Eiko</t>
  </si>
  <si>
    <t>F6T5/BLB 6W</t>
  </si>
  <si>
    <t>UV bulb</t>
  </si>
  <si>
    <t>F6T5/BLB</t>
  </si>
  <si>
    <t>CAUTION, extremly hazardous</t>
  </si>
  <si>
    <t>CAUTION, hazardous</t>
  </si>
  <si>
    <t>ACI alloys</t>
  </si>
  <si>
    <t>HER2318</t>
  </si>
  <si>
    <t>Magnetron sputter silver target</t>
  </si>
  <si>
    <t>Magnetron sputter gold target</t>
  </si>
  <si>
    <t>Magnetron sputter chromium target</t>
  </si>
  <si>
    <t>ADM0913</t>
  </si>
  <si>
    <t xml:space="preserve">Gold target, 2" x 0.125", 99.99% purity </t>
  </si>
  <si>
    <t>Chromium target, 2" x 0.125", 99.95% purity</t>
  </si>
  <si>
    <t>Silver target, 2" x 0.125", 99.99% purity</t>
  </si>
  <si>
    <t>Rocker 800 vacuum pump, 110V/60Hz</t>
  </si>
  <si>
    <t>Rocker</t>
  </si>
  <si>
    <t>N/A</t>
  </si>
  <si>
    <t>Oil-free vacuum pump</t>
  </si>
  <si>
    <t>General purpose hotplate</t>
  </si>
  <si>
    <t>Stirring hotplate</t>
  </si>
  <si>
    <t>Thermo scientific Cimarec+</t>
  </si>
  <si>
    <t>SP88857100</t>
  </si>
  <si>
    <t>CG122611</t>
  </si>
  <si>
    <t>Fisher scientific Chemglass life sciences</t>
  </si>
  <si>
    <t>Desiccator</t>
  </si>
  <si>
    <t>Hotplate KW-4AH</t>
  </si>
  <si>
    <t xml:space="preserve">Leveled hotplate with uniform temperature profile </t>
  </si>
  <si>
    <t>Motorized linear stage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</si>
</sst>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4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8">
    <xf numFmtId="0" fontId="0" fillId="0" borderId="0" xfId="0"/>
    <xf numFmtId="0" fontId="1" fillId="0" borderId="0" xfId="0" applyFont="1"/>
    <xf numFmtId="0" fontId="2" fillId="0" borderId="0" xfId="0" applyFont="1" applyAlignment="1">
      <alignment wrapText="1"/>
    </xf>
    <xf numFmtId="0" fontId="3" fillId="0" borderId="0" xfId="0" applyFont="1" applyAlignment="1">
      <alignment horizontal="center" vertical="center" wrapText="1"/>
    </xf>
    <xf numFmtId="0" fontId="3" fillId="0" borderId="0" xfId="0" applyFont="1" applyAlignment="1">
      <alignment horizontal="center" vertical="center"/>
    </xf>
    <xf numFmtId="0" fontId="2" fillId="0" borderId="0" xfId="0" applyFont="1" applyAlignment="1"/>
    <xf numFmtId="0" fontId="2" fillId="0" borderId="0" xfId="0" applyFont="1" applyAlignment="1">
      <alignment horizontal="left" wrapText="1"/>
    </xf>
    <xf numFmtId="0" fontId="2" fillId="0" borderId="0" xfId="0" applyFont="1" applyFill="1" applyAlignment="1">
      <alignment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customProperty" Target="../customProperty1.bin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customProperty" Target="../customProperty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customProperty" Target="../customProperty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customProperty" Target="../customProperty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"/>
  <dimension ref="A1:D31"/>
  <sheetViews>
    <sheetView tabSelected="1" topLeftCell="A7" workbookViewId="0">
      <selection activeCell="E30" sqref="E30"/>
    </sheetView>
  </sheetViews>
  <sheetFormatPr defaultRowHeight="15.75" x14ac:dyDescent="0.25"/>
  <cols>
    <col min="1" max="1" width="41.28515625" style="2" customWidth="1"/>
    <col min="2" max="2" width="16.7109375" style="2" customWidth="1"/>
    <col min="3" max="3" width="17" style="2" bestFit="1" customWidth="1"/>
    <col min="4" max="4" width="33.85546875" style="5" customWidth="1"/>
  </cols>
  <sheetData>
    <row r="1" spans="1:4" s="1" customFormat="1" x14ac:dyDescent="0.25">
      <c r="A1" s="3" t="s">
        <v>4</v>
      </c>
      <c r="B1" s="3" t="s">
        <v>0</v>
      </c>
      <c r="C1" s="3" t="s">
        <v>1</v>
      </c>
      <c r="D1" s="4" t="s">
        <v>3</v>
      </c>
    </row>
    <row r="2" spans="1:4" ht="16.5" customHeight="1" x14ac:dyDescent="0.25">
      <c r="A2" s="2" t="s">
        <v>26</v>
      </c>
      <c r="B2" s="2" t="s">
        <v>6</v>
      </c>
      <c r="C2" s="2" t="s">
        <v>27</v>
      </c>
      <c r="D2" s="5" t="s">
        <v>24</v>
      </c>
    </row>
    <row r="3" spans="1:4" ht="15" customHeight="1" x14ac:dyDescent="0.25">
      <c r="A3" s="2" t="s">
        <v>33</v>
      </c>
      <c r="B3" s="2" t="s">
        <v>6</v>
      </c>
      <c r="C3" s="2" t="s">
        <v>34</v>
      </c>
      <c r="D3" s="5" t="s">
        <v>75</v>
      </c>
    </row>
    <row r="4" spans="1:4" ht="31.5" x14ac:dyDescent="0.25">
      <c r="A4" s="2" t="s">
        <v>11</v>
      </c>
      <c r="B4" s="2" t="s">
        <v>6</v>
      </c>
      <c r="C4" s="2" t="s">
        <v>12</v>
      </c>
      <c r="D4" s="5" t="s">
        <v>75</v>
      </c>
    </row>
    <row r="5" spans="1:4" x14ac:dyDescent="0.25">
      <c r="A5" s="2" t="s">
        <v>25</v>
      </c>
      <c r="B5" s="2" t="s">
        <v>35</v>
      </c>
      <c r="C5" s="2" t="s">
        <v>36</v>
      </c>
      <c r="D5" s="5" t="s">
        <v>24</v>
      </c>
    </row>
    <row r="6" spans="1:4" x14ac:dyDescent="0.25">
      <c r="A6" s="2" t="s">
        <v>68</v>
      </c>
      <c r="B6" s="2" t="s">
        <v>67</v>
      </c>
      <c r="C6" s="2" t="s">
        <v>69</v>
      </c>
      <c r="D6" s="5" t="s">
        <v>66</v>
      </c>
    </row>
    <row r="7" spans="1:4" ht="31.5" x14ac:dyDescent="0.25">
      <c r="A7" s="7" t="s">
        <v>83</v>
      </c>
      <c r="B7" s="2" t="s">
        <v>76</v>
      </c>
      <c r="C7" s="2" t="s">
        <v>81</v>
      </c>
      <c r="D7" s="5" t="s">
        <v>80</v>
      </c>
    </row>
    <row r="8" spans="1:4" ht="31.5" x14ac:dyDescent="0.25">
      <c r="A8" s="2" t="s">
        <v>62</v>
      </c>
      <c r="B8" s="2" t="s">
        <v>61</v>
      </c>
      <c r="C8" s="2" t="s">
        <v>63</v>
      </c>
      <c r="D8" s="5" t="s">
        <v>51</v>
      </c>
    </row>
    <row r="9" spans="1:4" ht="16.5" customHeight="1" x14ac:dyDescent="0.25">
      <c r="A9" s="2" t="s">
        <v>95</v>
      </c>
      <c r="B9" s="2" t="s">
        <v>94</v>
      </c>
      <c r="C9" s="2" t="s">
        <v>93</v>
      </c>
      <c r="D9" s="5" t="s">
        <v>95</v>
      </c>
    </row>
    <row r="10" spans="1:4" x14ac:dyDescent="0.25">
      <c r="A10" s="2" t="s">
        <v>73</v>
      </c>
      <c r="B10" s="2" t="s">
        <v>70</v>
      </c>
      <c r="C10" s="2" t="s">
        <v>71</v>
      </c>
      <c r="D10" s="5" t="s">
        <v>72</v>
      </c>
    </row>
    <row r="11" spans="1:4" ht="17.25" customHeight="1" x14ac:dyDescent="0.25">
      <c r="A11" s="7" t="s">
        <v>82</v>
      </c>
      <c r="B11" s="2" t="s">
        <v>76</v>
      </c>
      <c r="C11" s="2" t="s">
        <v>87</v>
      </c>
      <c r="D11" s="5" t="s">
        <v>79</v>
      </c>
    </row>
    <row r="12" spans="1:4" ht="31.5" x14ac:dyDescent="0.25">
      <c r="A12" s="2" t="s">
        <v>96</v>
      </c>
      <c r="B12" s="2" t="s">
        <v>55</v>
      </c>
      <c r="C12" s="2" t="s">
        <v>54</v>
      </c>
      <c r="D12" s="5" t="s">
        <v>97</v>
      </c>
    </row>
    <row r="13" spans="1:4" x14ac:dyDescent="0.25">
      <c r="A13" s="2" t="s">
        <v>5</v>
      </c>
      <c r="B13" s="2" t="s">
        <v>6</v>
      </c>
      <c r="C13" s="2" t="s">
        <v>7</v>
      </c>
      <c r="D13" s="5" t="s">
        <v>74</v>
      </c>
    </row>
    <row r="14" spans="1:4" x14ac:dyDescent="0.25">
      <c r="A14" s="2" t="s">
        <v>8</v>
      </c>
      <c r="B14" s="2" t="s">
        <v>9</v>
      </c>
      <c r="C14" s="2" t="s">
        <v>10</v>
      </c>
      <c r="D14" s="5" t="s">
        <v>75</v>
      </c>
    </row>
    <row r="15" spans="1:4" x14ac:dyDescent="0.25">
      <c r="A15" s="2" t="s">
        <v>28</v>
      </c>
      <c r="B15" s="2" t="s">
        <v>29</v>
      </c>
      <c r="C15" s="2" t="s">
        <v>30</v>
      </c>
      <c r="D15" s="5" t="s">
        <v>24</v>
      </c>
    </row>
    <row r="16" spans="1:4" ht="31.5" x14ac:dyDescent="0.25">
      <c r="A16" s="2" t="s">
        <v>64</v>
      </c>
      <c r="B16" s="2" t="s">
        <v>65</v>
      </c>
      <c r="C16" s="2" t="s">
        <v>64</v>
      </c>
      <c r="D16" s="5" t="s">
        <v>53</v>
      </c>
    </row>
    <row r="17" spans="1:4" x14ac:dyDescent="0.25">
      <c r="A17" s="2" t="s">
        <v>48</v>
      </c>
      <c r="B17" s="2" t="s">
        <v>49</v>
      </c>
      <c r="C17" s="2" t="s">
        <v>50</v>
      </c>
      <c r="D17" s="5" t="s">
        <v>75</v>
      </c>
    </row>
    <row r="18" spans="1:4" x14ac:dyDescent="0.25">
      <c r="A18" s="2" t="s">
        <v>43</v>
      </c>
      <c r="B18" s="2" t="s">
        <v>42</v>
      </c>
      <c r="C18" s="2" t="s">
        <v>43</v>
      </c>
      <c r="D18" s="5" t="s">
        <v>44</v>
      </c>
    </row>
    <row r="19" spans="1:4" x14ac:dyDescent="0.25">
      <c r="A19" s="2" t="s">
        <v>31</v>
      </c>
      <c r="B19" s="2" t="s">
        <v>9</v>
      </c>
      <c r="C19" s="2" t="s">
        <v>32</v>
      </c>
      <c r="D19" s="5" t="s">
        <v>24</v>
      </c>
    </row>
    <row r="20" spans="1:4" x14ac:dyDescent="0.25">
      <c r="A20" s="7" t="s">
        <v>85</v>
      </c>
      <c r="B20" s="2" t="s">
        <v>86</v>
      </c>
      <c r="C20" s="6">
        <v>1240043</v>
      </c>
      <c r="D20" s="5" t="s">
        <v>88</v>
      </c>
    </row>
    <row r="21" spans="1:4" x14ac:dyDescent="0.25">
      <c r="A21" s="2" t="s">
        <v>37</v>
      </c>
      <c r="B21" s="2" t="s">
        <v>22</v>
      </c>
      <c r="C21" s="2" t="s">
        <v>23</v>
      </c>
      <c r="D21" s="5" t="s">
        <v>38</v>
      </c>
    </row>
    <row r="22" spans="1:4" x14ac:dyDescent="0.25">
      <c r="A22" s="2" t="s">
        <v>57</v>
      </c>
      <c r="B22" s="2" t="s">
        <v>56</v>
      </c>
      <c r="C22" s="6">
        <v>783</v>
      </c>
      <c r="D22" s="5" t="s">
        <v>58</v>
      </c>
    </row>
    <row r="23" spans="1:4" x14ac:dyDescent="0.25">
      <c r="A23" s="7" t="s">
        <v>84</v>
      </c>
      <c r="B23" s="2" t="s">
        <v>76</v>
      </c>
      <c r="C23" s="2" t="s">
        <v>77</v>
      </c>
      <c r="D23" s="5" t="s">
        <v>78</v>
      </c>
    </row>
    <row r="24" spans="1:4" x14ac:dyDescent="0.25">
      <c r="A24" s="2" t="s">
        <v>60</v>
      </c>
      <c r="B24" s="2" t="s">
        <v>59</v>
      </c>
      <c r="C24" s="2" t="s">
        <v>60</v>
      </c>
      <c r="D24" s="5" t="s">
        <v>52</v>
      </c>
    </row>
    <row r="25" spans="1:4" x14ac:dyDescent="0.25">
      <c r="A25" s="2" t="s">
        <v>39</v>
      </c>
      <c r="B25" s="2" t="s">
        <v>40</v>
      </c>
      <c r="C25" s="2" t="s">
        <v>39</v>
      </c>
      <c r="D25" s="5" t="s">
        <v>41</v>
      </c>
    </row>
    <row r="26" spans="1:4" x14ac:dyDescent="0.25">
      <c r="A26" s="2" t="s">
        <v>17</v>
      </c>
      <c r="B26" s="2" t="s">
        <v>16</v>
      </c>
      <c r="C26" s="2" t="s">
        <v>19</v>
      </c>
      <c r="D26" s="5" t="s">
        <v>24</v>
      </c>
    </row>
    <row r="27" spans="1:4" ht="47.25" x14ac:dyDescent="0.25">
      <c r="A27" s="2" t="s">
        <v>90</v>
      </c>
      <c r="B27" s="2" t="s">
        <v>91</v>
      </c>
      <c r="C27" s="2" t="s">
        <v>92</v>
      </c>
      <c r="D27" s="5" t="s">
        <v>89</v>
      </c>
    </row>
    <row r="28" spans="1:4" ht="16.5" customHeight="1" x14ac:dyDescent="0.25">
      <c r="A28" s="2" t="s">
        <v>15</v>
      </c>
      <c r="B28" s="2" t="s">
        <v>16</v>
      </c>
      <c r="C28" s="2" t="s">
        <v>18</v>
      </c>
      <c r="D28" s="5" t="s">
        <v>24</v>
      </c>
    </row>
    <row r="29" spans="1:4" x14ac:dyDescent="0.25">
      <c r="A29" s="2" t="s">
        <v>21</v>
      </c>
      <c r="B29" s="2" t="s">
        <v>20</v>
      </c>
      <c r="C29" s="6">
        <v>4019862</v>
      </c>
      <c r="D29" s="5" t="s">
        <v>24</v>
      </c>
    </row>
    <row r="30" spans="1:4" ht="33" customHeight="1" x14ac:dyDescent="0.25">
      <c r="A30" s="2" t="s">
        <v>46</v>
      </c>
      <c r="B30" s="2" t="s">
        <v>45</v>
      </c>
      <c r="C30" s="2" t="s">
        <v>47</v>
      </c>
      <c r="D30" s="5" t="s">
        <v>98</v>
      </c>
    </row>
    <row r="31" spans="1:4" ht="31.5" customHeight="1" x14ac:dyDescent="0.25">
      <c r="A31" s="2" t="s">
        <v>13</v>
      </c>
      <c r="B31" s="2" t="s">
        <v>6</v>
      </c>
      <c r="C31" s="2" t="s">
        <v>14</v>
      </c>
      <c r="D31" s="5" t="s">
        <v>75</v>
      </c>
    </row>
  </sheetData>
  <sortState ref="A2:D31">
    <sortCondition ref="A1"/>
  </sortState>
  <pageMargins left="0.7" right="0.7" top="0.75" bottom="0.75" header="0.3" footer="0.3"/>
  <pageSetup orientation="landscape" r:id="rId1"/>
  <customProperties>
    <customPr name="DVSECTIONID" r:id="rId2"/>
  </customPropertie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2"/>
  <dimension ref="A1"/>
  <sheetViews>
    <sheetView workbookViewId="0"/>
  </sheetViews>
  <sheetFormatPr defaultRowHeight="15" x14ac:dyDescent="0.25"/>
  <sheetData/>
  <pageMargins left="0.7" right="0.7" top="0.75" bottom="0.75" header="0.3" footer="0.3"/>
  <customProperties>
    <customPr name="DVSECTIONID" r:id="rId1"/>
  </customPropertie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"/>
  <dimension ref="A1"/>
  <sheetViews>
    <sheetView workbookViewId="0"/>
  </sheetViews>
  <sheetFormatPr defaultRowHeight="15" x14ac:dyDescent="0.25"/>
  <sheetData/>
  <pageMargins left="0.7" right="0.7" top="0.75" bottom="0.75" header="0.3" footer="0.3"/>
  <customProperties>
    <customPr name="DVSECTIONID" r:id="rId1"/>
  </customPropertie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4"/>
  <dimension ref="A1:P1"/>
  <sheetViews>
    <sheetView workbookViewId="0">
      <selection activeCell="P1" sqref="P1"/>
    </sheetView>
  </sheetViews>
  <sheetFormatPr defaultRowHeight="15" x14ac:dyDescent="0.25"/>
  <sheetData>
    <row r="1" spans="1:16" x14ac:dyDescent="0.25">
      <c r="A1" t="e">
        <f>IF(Sheet1!1:1,"AAAAAH384QA=",0)</f>
        <v>#VALUE!</v>
      </c>
      <c r="B1" t="e">
        <f>AND(Sheet1!A1,"AAAAAH384QE=")</f>
        <v>#VALUE!</v>
      </c>
      <c r="C1" t="e">
        <f>AND(Sheet1!B1,"AAAAAH384QI=")</f>
        <v>#VALUE!</v>
      </c>
      <c r="D1" t="e">
        <f>AND(Sheet1!C1,"AAAAAH384QM=")</f>
        <v>#VALUE!</v>
      </c>
      <c r="E1" t="e">
        <f>AND(Sheet1!D1,"AAAAAH384QQ=")</f>
        <v>#VALUE!</v>
      </c>
      <c r="F1" t="e">
        <f>IF(Sheet1!A:A,"AAAAAH384QU=",0)</f>
        <v>#VALUE!</v>
      </c>
      <c r="G1" t="e">
        <f>IF(Sheet1!B:B,"AAAAAH384QY=",0)</f>
        <v>#VALUE!</v>
      </c>
      <c r="H1" t="e">
        <f>IF(Sheet1!C:C,"AAAAAH384Qc=",0)</f>
        <v>#VALUE!</v>
      </c>
      <c r="I1" t="e">
        <f>IF(Sheet1!D:D,"AAAAAH384Qg=",0)</f>
        <v>#VALUE!</v>
      </c>
      <c r="J1">
        <f>IF(Sheet2!1:1,"AAAAAH384Qk=",0)</f>
        <v>0</v>
      </c>
      <c r="K1" t="e">
        <f>AND(Sheet2!A1,"AAAAAH384Qo=")</f>
        <v>#VALUE!</v>
      </c>
      <c r="L1">
        <f>IF(Sheet2!A:A,"AAAAAH384Qs=",0)</f>
        <v>0</v>
      </c>
      <c r="M1">
        <f>IF(Sheet3!1:1,"AAAAAH384Qw=",0)</f>
        <v>0</v>
      </c>
      <c r="N1" t="e">
        <f>AND(Sheet3!A1,"AAAAAH384Q0=")</f>
        <v>#VALUE!</v>
      </c>
      <c r="O1">
        <f>IF(Sheet3!A:A,"AAAAAH384Q4=",0)</f>
        <v>0</v>
      </c>
      <c r="P1" t="s">
        <v>2</v>
      </c>
    </row>
  </sheetData>
  <pageMargins left="0.7" right="0.7" top="0.75" bottom="0.75" header="0.3" footer="0.3"/>
  <customProperties>
    <customPr name="DVSECTIONID" r:id="rId1"/>
  </customPropertie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Jove</dc:creator>
  <cp:lastModifiedBy>Aliaksandr Sharstniou</cp:lastModifiedBy>
  <dcterms:created xsi:type="dcterms:W3CDTF">2012-02-23T18:29:07Z</dcterms:created>
  <dcterms:modified xsi:type="dcterms:W3CDTF">2020-01-07T22:39:00Z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Google.Documents.Tracking">
    <vt:lpwstr>true</vt:lpwstr>
  </property>
  <property fmtid="{D5CDD505-2E9C-101B-9397-08002B2CF9AE}" pid="3" name="Google.Documents.DocumentId">
    <vt:lpwstr>1_TyPZ1nq2ij5qiLP5WKwIr5Ggz64fndPXsT3KppW9cQ</vt:lpwstr>
  </property>
  <property fmtid="{D5CDD505-2E9C-101B-9397-08002B2CF9AE}" pid="4" name="Google.Documents.RevisionId">
    <vt:lpwstr>02868307762065459680</vt:lpwstr>
  </property>
  <property fmtid="{D5CDD505-2E9C-101B-9397-08002B2CF9AE}" pid="5" name="Google.Documents.PreviousRevisionId">
    <vt:lpwstr>03149905390382699891</vt:lpwstr>
  </property>
  <property fmtid="{D5CDD505-2E9C-101B-9397-08002B2CF9AE}" pid="6" name="Google.Documents.PluginVersion">
    <vt:lpwstr>2.0.2662.553</vt:lpwstr>
  </property>
  <property fmtid="{D5CDD505-2E9C-101B-9397-08002B2CF9AE}" pid="7" name="Google.Documents.MergeIncapabilityFlags">
    <vt:i4>0</vt:i4>
  </property>
</Properties>
</file>