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codeName="ThisWorkbook" autoCompressPictures="0"/>
  <bookViews>
    <workbookView xWindow="0" yWindow="465" windowWidth="20190" windowHeight="8100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14210"/>
</workbook>
</file>

<file path=xl/calcChain.xml><?xml version="1.0" encoding="utf-8"?>
<calcChain xmlns="http://schemas.openxmlformats.org/spreadsheetml/2006/main">
  <c r="A1" i="4"/>
  <c r="B1"/>
  <c r="C1"/>
  <c r="D1"/>
  <c r="E1"/>
  <c r="F1"/>
  <c r="G1"/>
  <c r="H1"/>
  <c r="I1"/>
  <c r="J1"/>
  <c r="K1"/>
  <c r="L1"/>
  <c r="M1"/>
  <c r="N1"/>
  <c r="O1"/>
</calcChain>
</file>

<file path=xl/sharedStrings.xml><?xml version="1.0" encoding="utf-8"?>
<sst xmlns="http://schemas.openxmlformats.org/spreadsheetml/2006/main" count="16" uniqueCount="16">
  <si>
    <t>AAAAAH384Q8=</t>
  </si>
  <si>
    <t>Body mass (kg)</t>
  </si>
  <si>
    <t>Stature (cm)</t>
  </si>
  <si>
    <t>Time to limit of exercise tolerance (s)</t>
  </si>
  <si>
    <t>Stages completed</t>
  </si>
  <si>
    <t>Peak load (kg)</t>
  </si>
  <si>
    <r>
      <t>V̇O</t>
    </r>
    <r>
      <rPr>
        <vertAlign val="subscript"/>
        <sz val="12"/>
        <color indexed="8"/>
        <rFont val="Calibri"/>
        <family val="2"/>
      </rPr>
      <t>2peak</t>
    </r>
    <r>
      <rPr>
        <sz val="12"/>
        <color indexed="8"/>
        <rFont val="Calibri"/>
        <family val="2"/>
      </rPr>
      <t xml:space="preserve"> (L∙min</t>
    </r>
    <r>
      <rPr>
        <vertAlign val="superscript"/>
        <sz val="12"/>
        <color indexed="8"/>
        <rFont val="Calibri"/>
        <family val="2"/>
      </rPr>
      <t>-1</t>
    </r>
    <r>
      <rPr>
        <sz val="12"/>
        <color indexed="8"/>
        <rFont val="Calibri"/>
        <family val="2"/>
      </rPr>
      <t>)</t>
    </r>
  </si>
  <si>
    <r>
      <t>V̇O</t>
    </r>
    <r>
      <rPr>
        <vertAlign val="subscript"/>
        <sz val="12"/>
        <color indexed="8"/>
        <rFont val="Calibri"/>
        <family val="2"/>
      </rPr>
      <t>2peak</t>
    </r>
    <r>
      <rPr>
        <sz val="12"/>
        <color indexed="8"/>
        <rFont val="Calibri"/>
        <family val="2"/>
      </rPr>
      <t xml:space="preserve"> (mL∙min</t>
    </r>
    <r>
      <rPr>
        <vertAlign val="superscript"/>
        <sz val="12"/>
        <color indexed="8"/>
        <rFont val="Calibri"/>
        <family val="2"/>
      </rPr>
      <t>-1</t>
    </r>
    <r>
      <rPr>
        <sz val="12"/>
        <color indexed="8"/>
        <rFont val="Calibri"/>
        <family val="2"/>
      </rPr>
      <t>∙kg</t>
    </r>
    <r>
      <rPr>
        <vertAlign val="superscript"/>
        <sz val="12"/>
        <color indexed="8"/>
        <rFont val="Calibri"/>
        <family val="2"/>
      </rPr>
      <t>-1</t>
    </r>
    <r>
      <rPr>
        <sz val="12"/>
        <color indexed="8"/>
        <rFont val="Calibri"/>
        <family val="2"/>
      </rPr>
      <t>BM)</t>
    </r>
  </si>
  <si>
    <r>
      <t>V̇O</t>
    </r>
    <r>
      <rPr>
        <vertAlign val="subscript"/>
        <sz val="12"/>
        <color indexed="8"/>
        <rFont val="Calibri"/>
        <family val="2"/>
      </rPr>
      <t xml:space="preserve">2GET </t>
    </r>
    <r>
      <rPr>
        <sz val="12"/>
        <color indexed="8"/>
        <rFont val="Calibri"/>
        <family val="2"/>
      </rPr>
      <t xml:space="preserve"> (L∙min</t>
    </r>
    <r>
      <rPr>
        <vertAlign val="superscript"/>
        <sz val="12"/>
        <color indexed="8"/>
        <rFont val="Calibri"/>
        <family val="2"/>
      </rPr>
      <t>-1</t>
    </r>
    <r>
      <rPr>
        <sz val="12"/>
        <color indexed="8"/>
        <rFont val="Calibri"/>
        <family val="2"/>
      </rPr>
      <t>)</t>
    </r>
  </si>
  <si>
    <r>
      <t>V̇O</t>
    </r>
    <r>
      <rPr>
        <vertAlign val="subscript"/>
        <sz val="12"/>
        <color indexed="8"/>
        <rFont val="Calibri"/>
        <family val="2"/>
      </rPr>
      <t xml:space="preserve">2GET </t>
    </r>
    <r>
      <rPr>
        <sz val="12"/>
        <color indexed="8"/>
        <rFont val="Calibri"/>
        <family val="2"/>
      </rPr>
      <t xml:space="preserve"> (mL∙min</t>
    </r>
    <r>
      <rPr>
        <vertAlign val="superscript"/>
        <sz val="12"/>
        <color indexed="8"/>
        <rFont val="Calibri"/>
        <family val="2"/>
      </rPr>
      <t>-1</t>
    </r>
    <r>
      <rPr>
        <sz val="12"/>
        <color indexed="8"/>
        <rFont val="Calibri"/>
        <family val="2"/>
      </rPr>
      <t>∙kg</t>
    </r>
    <r>
      <rPr>
        <vertAlign val="superscript"/>
        <sz val="12"/>
        <color indexed="8"/>
        <rFont val="Calibri"/>
        <family val="2"/>
      </rPr>
      <t>-1</t>
    </r>
    <r>
      <rPr>
        <sz val="12"/>
        <color indexed="8"/>
        <rFont val="Calibri"/>
        <family val="2"/>
      </rPr>
      <t>BM)</t>
    </r>
  </si>
  <si>
    <r>
      <t>V̇O</t>
    </r>
    <r>
      <rPr>
        <vertAlign val="subscript"/>
        <sz val="12"/>
        <color indexed="8"/>
        <rFont val="Calibri"/>
        <family val="2"/>
      </rPr>
      <t>2GET</t>
    </r>
    <r>
      <rPr>
        <sz val="12"/>
        <color indexed="8"/>
        <rFont val="Calibri"/>
        <family val="2"/>
      </rPr>
      <t xml:space="preserve"> (% V̇O</t>
    </r>
    <r>
      <rPr>
        <vertAlign val="subscript"/>
        <sz val="12"/>
        <color indexed="8"/>
        <rFont val="Calibri"/>
        <family val="2"/>
      </rPr>
      <t>2peak</t>
    </r>
    <r>
      <rPr>
        <sz val="12"/>
        <color indexed="8"/>
        <rFont val="Calibri"/>
        <family val="2"/>
      </rPr>
      <t>)</t>
    </r>
  </si>
  <si>
    <r>
      <t>V̇O</t>
    </r>
    <r>
      <rPr>
        <vertAlign val="subscript"/>
        <sz val="12"/>
        <color indexed="8"/>
        <rFont val="Calibri"/>
        <family val="2"/>
      </rPr>
      <t>2RCP</t>
    </r>
    <r>
      <rPr>
        <sz val="12"/>
        <color indexed="8"/>
        <rFont val="Calibri"/>
        <family val="2"/>
      </rPr>
      <t xml:space="preserve"> (L∙min</t>
    </r>
    <r>
      <rPr>
        <vertAlign val="superscript"/>
        <sz val="12"/>
        <color indexed="8"/>
        <rFont val="Calibri"/>
        <family val="2"/>
      </rPr>
      <t>-1</t>
    </r>
    <r>
      <rPr>
        <sz val="12"/>
        <color indexed="8"/>
        <rFont val="Calibri"/>
        <family val="2"/>
      </rPr>
      <t>)</t>
    </r>
  </si>
  <si>
    <r>
      <t>V̇O</t>
    </r>
    <r>
      <rPr>
        <vertAlign val="subscript"/>
        <sz val="12"/>
        <color indexed="8"/>
        <rFont val="Calibri"/>
        <family val="2"/>
      </rPr>
      <t xml:space="preserve">2RCP </t>
    </r>
    <r>
      <rPr>
        <sz val="12"/>
        <color indexed="8"/>
        <rFont val="Calibri"/>
        <family val="2"/>
      </rPr>
      <t>(mL∙min</t>
    </r>
    <r>
      <rPr>
        <vertAlign val="superscript"/>
        <sz val="12"/>
        <color indexed="8"/>
        <rFont val="Calibri"/>
        <family val="2"/>
      </rPr>
      <t>-1</t>
    </r>
    <r>
      <rPr>
        <sz val="12"/>
        <color indexed="8"/>
        <rFont val="Calibri"/>
        <family val="2"/>
      </rPr>
      <t>∙kg</t>
    </r>
    <r>
      <rPr>
        <vertAlign val="superscript"/>
        <sz val="12"/>
        <color indexed="8"/>
        <rFont val="Calibri"/>
        <family val="2"/>
      </rPr>
      <t>-1</t>
    </r>
    <r>
      <rPr>
        <sz val="12"/>
        <color indexed="8"/>
        <rFont val="Calibri"/>
        <family val="2"/>
      </rPr>
      <t>BM)</t>
    </r>
  </si>
  <si>
    <r>
      <t>V̇O</t>
    </r>
    <r>
      <rPr>
        <vertAlign val="subscript"/>
        <sz val="12"/>
        <color indexed="8"/>
        <rFont val="Calibri"/>
        <family val="2"/>
      </rPr>
      <t>2RCP</t>
    </r>
    <r>
      <rPr>
        <sz val="12"/>
        <color indexed="8"/>
        <rFont val="Calibri"/>
        <family val="2"/>
      </rPr>
      <t xml:space="preserve"> (% V̇O</t>
    </r>
    <r>
      <rPr>
        <vertAlign val="subscript"/>
        <sz val="12"/>
        <color indexed="8"/>
        <rFont val="Calibri"/>
        <family val="2"/>
      </rPr>
      <t>2peak</t>
    </r>
    <r>
      <rPr>
        <sz val="12"/>
        <color indexed="8"/>
        <rFont val="Calibri"/>
        <family val="2"/>
      </rPr>
      <t>)</t>
    </r>
  </si>
  <si>
    <r>
      <t>V̇O</t>
    </r>
    <r>
      <rPr>
        <vertAlign val="sub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-load slope (mL∙min</t>
    </r>
    <r>
      <rPr>
        <vertAlign val="superscript"/>
        <sz val="12"/>
        <color indexed="8"/>
        <rFont val="Calibri"/>
        <family val="2"/>
      </rPr>
      <t>-1</t>
    </r>
    <r>
      <rPr>
        <sz val="12"/>
        <color indexed="8"/>
        <rFont val="Calibri"/>
        <family val="2"/>
      </rPr>
      <t>∙kg</t>
    </r>
    <r>
      <rPr>
        <vertAlign val="superscript"/>
        <sz val="12"/>
        <color indexed="8"/>
        <rFont val="Calibri"/>
        <family val="2"/>
      </rPr>
      <t>-1</t>
    </r>
    <r>
      <rPr>
        <sz val="12"/>
        <color indexed="8"/>
        <rFont val="Calibri"/>
        <family val="2"/>
      </rPr>
      <t>)</t>
    </r>
  </si>
  <si>
    <r>
      <t>V̇O</t>
    </r>
    <r>
      <rPr>
        <vertAlign val="sub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-load slope (mL∙min</t>
    </r>
    <r>
      <rPr>
        <vertAlign val="superscript"/>
        <sz val="12"/>
        <color indexed="8"/>
        <rFont val="Calibri"/>
        <family val="2"/>
      </rPr>
      <t>-1</t>
    </r>
    <r>
      <rPr>
        <sz val="12"/>
        <color indexed="8"/>
        <rFont val="Calibri"/>
        <family val="2"/>
      </rPr>
      <t>∙kg</t>
    </r>
    <r>
      <rPr>
        <vertAlign val="superscript"/>
        <sz val="12"/>
        <color indexed="8"/>
        <rFont val="Calibri"/>
        <family val="2"/>
      </rPr>
      <t>-1</t>
    </r>
    <r>
      <rPr>
        <sz val="12"/>
        <color indexed="8"/>
        <rFont val="Calibri"/>
        <family val="2"/>
      </rPr>
      <t>BM∙kg</t>
    </r>
    <r>
      <rPr>
        <vertAlign val="superscript"/>
        <sz val="12"/>
        <color indexed="8"/>
        <rFont val="Calibri"/>
        <family val="2"/>
      </rPr>
      <t>-1</t>
    </r>
    <r>
      <rPr>
        <sz val="12"/>
        <color indexed="8"/>
        <rFont val="Calibri"/>
        <family val="2"/>
      </rPr>
      <t>)</t>
    </r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</si>
</sst>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8"/>
      <name val="Calibri"/>
      <family val="2"/>
    </font>
    <font>
      <sz val="12"/>
      <color indexed="8"/>
      <name val="Calibri"/>
      <family val="2"/>
    </font>
    <font>
      <vertAlign val="subscript"/>
      <sz val="12"/>
      <color indexed="8"/>
      <name val="Calibri"/>
      <family val="2"/>
    </font>
    <font>
      <vertAlign val="superscript"/>
      <sz val="12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49" fontId="2" fillId="0" borderId="0" xfId="0" applyNumberFormat="1" applyFont="1" applyBorder="1"/>
    <xf numFmtId="0" fontId="2" fillId="0" borderId="0" xfId="0" applyFont="1" applyBorder="1"/>
    <xf numFmtId="49" fontId="2" fillId="0" borderId="0" xfId="0" applyNumberFormat="1" applyFont="1" applyBorder="1" applyAlignment="1">
      <alignment wrapText="1"/>
    </xf>
    <xf numFmtId="0" fontId="2" fillId="0" borderId="1" xfId="0" applyFont="1" applyBorder="1" applyAlignment="1">
      <alignment horizontal="justify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justify" vertical="top" wrapText="1"/>
    </xf>
    <xf numFmtId="0" fontId="2" fillId="0" borderId="4" xfId="0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C27"/>
  <sheetViews>
    <sheetView tabSelected="1" workbookViewId="0">
      <selection activeCell="D5" sqref="D5"/>
    </sheetView>
  </sheetViews>
  <sheetFormatPr defaultColWidth="8.85546875" defaultRowHeight="15.75"/>
  <cols>
    <col min="1" max="1" width="47" style="3" customWidth="1"/>
    <col min="2" max="2" width="14.28515625" style="3" customWidth="1"/>
    <col min="3" max="3" width="8.85546875" style="1"/>
    <col min="4" max="16384" width="8.85546875" style="2"/>
  </cols>
  <sheetData>
    <row r="1" spans="1:2" ht="16.5" thickBot="1"/>
    <row r="2" spans="1:2" ht="30" customHeight="1" thickBot="1">
      <c r="A2" s="4" t="s">
        <v>1</v>
      </c>
      <c r="B2" s="5">
        <v>84.7</v>
      </c>
    </row>
    <row r="3" spans="1:2" ht="30" customHeight="1" thickBot="1">
      <c r="A3" s="6" t="s">
        <v>2</v>
      </c>
      <c r="B3" s="7">
        <v>184</v>
      </c>
    </row>
    <row r="4" spans="1:2" ht="30" customHeight="1" thickBot="1">
      <c r="A4" s="6" t="s">
        <v>3</v>
      </c>
      <c r="B4" s="7">
        <v>576</v>
      </c>
    </row>
    <row r="5" spans="1:2" ht="30" customHeight="1" thickBot="1">
      <c r="A5" s="6" t="s">
        <v>4</v>
      </c>
      <c r="B5" s="7">
        <v>9.6</v>
      </c>
    </row>
    <row r="6" spans="1:2" ht="30" customHeight="1" thickBot="1">
      <c r="A6" s="6" t="s">
        <v>5</v>
      </c>
      <c r="B6" s="7">
        <v>10.5</v>
      </c>
    </row>
    <row r="7" spans="1:2" ht="30" customHeight="1" thickBot="1">
      <c r="A7" s="6" t="s">
        <v>6</v>
      </c>
      <c r="B7" s="7">
        <v>3.44</v>
      </c>
    </row>
    <row r="8" spans="1:2" ht="30" customHeight="1" thickBot="1">
      <c r="A8" s="6" t="s">
        <v>7</v>
      </c>
      <c r="B8" s="7">
        <v>40.6</v>
      </c>
    </row>
    <row r="9" spans="1:2" ht="30" customHeight="1" thickBot="1">
      <c r="A9" s="6" t="s">
        <v>8</v>
      </c>
      <c r="B9" s="7">
        <v>2.57</v>
      </c>
    </row>
    <row r="10" spans="1:2" ht="30" customHeight="1" thickBot="1">
      <c r="A10" s="6" t="s">
        <v>9</v>
      </c>
      <c r="B10" s="7">
        <v>30.3</v>
      </c>
    </row>
    <row r="11" spans="1:2" ht="30" customHeight="1" thickBot="1">
      <c r="A11" s="6" t="s">
        <v>10</v>
      </c>
      <c r="B11" s="7">
        <v>75</v>
      </c>
    </row>
    <row r="12" spans="1:2" ht="30" customHeight="1" thickBot="1">
      <c r="A12" s="6" t="s">
        <v>11</v>
      </c>
      <c r="B12" s="7">
        <v>2.95</v>
      </c>
    </row>
    <row r="13" spans="1:2" ht="30" customHeight="1" thickBot="1">
      <c r="A13" s="6" t="s">
        <v>12</v>
      </c>
      <c r="B13" s="7">
        <v>34.799999999999997</v>
      </c>
    </row>
    <row r="14" spans="1:2" ht="30" customHeight="1" thickBot="1">
      <c r="A14" s="6" t="s">
        <v>13</v>
      </c>
      <c r="B14" s="7">
        <v>86</v>
      </c>
    </row>
    <row r="15" spans="1:2" ht="30" customHeight="1" thickBot="1">
      <c r="A15" s="6" t="s">
        <v>14</v>
      </c>
      <c r="B15" s="7">
        <v>261</v>
      </c>
    </row>
    <row r="16" spans="1:2" ht="30" customHeight="1" thickBot="1">
      <c r="A16" s="6" t="s">
        <v>15</v>
      </c>
      <c r="B16" s="7">
        <v>3.1</v>
      </c>
    </row>
    <row r="17" spans="1:2" ht="30" customHeight="1">
      <c r="A17"/>
      <c r="B17"/>
    </row>
    <row r="18" spans="1:2">
      <c r="A18"/>
      <c r="B18"/>
    </row>
    <row r="19" spans="1:2">
      <c r="A19"/>
      <c r="B19"/>
    </row>
    <row r="20" spans="1:2">
      <c r="A20"/>
      <c r="B20"/>
    </row>
    <row r="21" spans="1:2">
      <c r="A21"/>
      <c r="B21"/>
    </row>
    <row r="22" spans="1:2">
      <c r="A22"/>
      <c r="B22"/>
    </row>
    <row r="23" spans="1:2">
      <c r="A23"/>
      <c r="B23"/>
    </row>
    <row r="24" spans="1:2">
      <c r="A24"/>
      <c r="B24"/>
    </row>
    <row r="25" spans="1:2">
      <c r="A25"/>
      <c r="B25"/>
    </row>
    <row r="26" spans="1:2">
      <c r="A26"/>
      <c r="B26"/>
    </row>
    <row r="27" spans="1:2">
      <c r="A27"/>
      <c r="B27"/>
    </row>
  </sheetData>
  <phoneticPr fontId="1" type="noConversion"/>
  <pageMargins left="0.75" right="0.75" top="1" bottom="1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"/>
  <sheetViews>
    <sheetView workbookViewId="0"/>
  </sheetViews>
  <sheetFormatPr defaultColWidth="8.85546875" defaultRowHeight="15"/>
  <sheetData/>
  <phoneticPr fontId="1" type="noConversion"/>
  <pageMargins left="0.75" right="0.75" top="1" bottom="1" header="0.3" footer="0.3"/>
  <pageSetup orientation="portrait" horizontalDpi="4294967295" verticalDpi="4294967295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"/>
  <sheetViews>
    <sheetView workbookViewId="0"/>
  </sheetViews>
  <sheetFormatPr defaultColWidth="8.85546875" defaultRowHeight="15"/>
  <sheetData/>
  <phoneticPr fontId="1" type="noConversion"/>
  <pageMargins left="0.75" right="0.75" top="1" bottom="1" header="0.3" footer="0.3"/>
  <pageSetup orientation="portrait" horizontalDpi="4294967295" verticalDpi="4294967295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P1"/>
  <sheetViews>
    <sheetView workbookViewId="0">
      <selection activeCell="P1" sqref="P1"/>
    </sheetView>
  </sheetViews>
  <sheetFormatPr defaultColWidth="8.85546875" defaultRowHeight="15"/>
  <sheetData>
    <row r="1" spans="1:16">
      <c r="A1" t="e">
        <f ca="1">IF(Sheet1!2:2,"AAAAAH384QA=",0)</f>
        <v>#VALUE!</v>
      </c>
      <c r="B1" t="e">
        <f ca="1">AND(Sheet1!A2,"AAAAAH384QE=")</f>
        <v>#VALUE!</v>
      </c>
      <c r="C1" t="e">
        <f ca="1">AND(Sheet1!B2,"AAAAAH384QI=")</f>
        <v>#VALUE!</v>
      </c>
      <c r="D1" t="e">
        <f ca="1">AND(Sheet1!#REF!,"AAAAAH384QM=")</f>
        <v>#REF!</v>
      </c>
      <c r="E1" t="e">
        <f ca="1">AND(Sheet1!#REF!,"AAAAAH384QQ=")</f>
        <v>#REF!</v>
      </c>
      <c r="F1">
        <f ca="1">IF(Sheet1!A:A,"AAAAAH384QU=",0)</f>
        <v>0</v>
      </c>
      <c r="G1">
        <f ca="1">IF(Sheet1!B:B,"AAAAAH384QY=",0)</f>
        <v>0</v>
      </c>
      <c r="H1" t="e">
        <f ca="1">IF(Sheet1!#REF!,"AAAAAH384Qc=",0)</f>
        <v>#REF!</v>
      </c>
      <c r="I1" t="e">
        <f ca="1">IF(Sheet1!#REF!,"AAAAAH384Qg=",0)</f>
        <v>#REF!</v>
      </c>
      <c r="J1">
        <f ca="1">IF(Sheet2!1:1,"AAAAAH384Qk=",0)</f>
        <v>0</v>
      </c>
      <c r="K1" t="e">
        <f ca="1">AND(Sheet2!A1,"AAAAAH384Qo=")</f>
        <v>#VALUE!</v>
      </c>
      <c r="L1">
        <f ca="1">IF(Sheet2!A:A,"AAAAAH384Qs=",0)</f>
        <v>0</v>
      </c>
      <c r="M1">
        <f ca="1">IF(Sheet3!1:1,"AAAAAH384Qw=",0)</f>
        <v>0</v>
      </c>
      <c r="N1" t="e">
        <f ca="1">AND(Sheet3!A1,"AAAAAH384Q0=")</f>
        <v>#VALUE!</v>
      </c>
      <c r="O1">
        <f ca="1">IF(Sheet3!A:A,"AAAAAH384Q4=",0)</f>
        <v>0</v>
      </c>
      <c r="P1" t="s">
        <v>0</v>
      </c>
    </row>
  </sheetData>
  <sheetCalcPr fullCalcOnLoad="1"/>
  <phoneticPr fontId="1" type="noConversion"/>
  <pageMargins left="0.75" right="0.75" top="1" bottom="1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2016-07-28T16:59:53Z</dcterms:created>
  <dcterms:modified xsi:type="dcterms:W3CDTF">2019-08-01T11:25:09Z</dcterms:modified>
</cp:coreProperties>
</file>