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4816"/>
  <workbookPr autoCompressPictures="0"/>
  <bookViews>
    <workbookView xWindow="0" yWindow="0" windowWidth="25600" windowHeight="14640"/>
  </bookViews>
  <sheets>
    <sheet name="Raw &amp; Processed Data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4" i="1" l="1"/>
  <c r="B46" i="1"/>
  <c r="L24" i="1"/>
  <c r="M24" i="1"/>
  <c r="N24" i="1"/>
  <c r="O24" i="1"/>
  <c r="P24" i="1"/>
  <c r="Q24" i="1"/>
  <c r="R24" i="1"/>
  <c r="L25" i="1"/>
  <c r="M25" i="1"/>
  <c r="N25" i="1"/>
  <c r="O25" i="1"/>
  <c r="P25" i="1"/>
  <c r="Q25" i="1"/>
  <c r="R25" i="1"/>
  <c r="L26" i="1"/>
  <c r="M26" i="1"/>
  <c r="N26" i="1"/>
  <c r="O26" i="1"/>
  <c r="P26" i="1"/>
  <c r="Q26" i="1"/>
  <c r="R26" i="1"/>
  <c r="L27" i="1"/>
  <c r="M27" i="1"/>
  <c r="N27" i="1"/>
  <c r="O27" i="1"/>
  <c r="P27" i="1"/>
  <c r="Q27" i="1"/>
  <c r="R27" i="1"/>
  <c r="L28" i="1"/>
  <c r="M28" i="1"/>
  <c r="N28" i="1"/>
  <c r="O28" i="1"/>
  <c r="P28" i="1"/>
  <c r="Q28" i="1"/>
  <c r="R28" i="1"/>
  <c r="L29" i="1"/>
  <c r="M29" i="1"/>
  <c r="N29" i="1"/>
  <c r="O29" i="1"/>
  <c r="P29" i="1"/>
  <c r="Q29" i="1"/>
  <c r="R29" i="1"/>
  <c r="L30" i="1"/>
  <c r="M30" i="1"/>
  <c r="N30" i="1"/>
  <c r="O30" i="1"/>
  <c r="P30" i="1"/>
  <c r="L31" i="1"/>
  <c r="M31" i="1"/>
  <c r="N31" i="1"/>
  <c r="O31" i="1"/>
  <c r="P31" i="1"/>
  <c r="K25" i="1"/>
  <c r="K26" i="1"/>
  <c r="K27" i="1"/>
  <c r="K28" i="1"/>
  <c r="K29" i="1"/>
  <c r="K30" i="1"/>
  <c r="K31" i="1"/>
  <c r="L21" i="1"/>
  <c r="L20" i="1"/>
  <c r="C41" i="1"/>
  <c r="B35" i="1"/>
  <c r="B36" i="1"/>
  <c r="B37" i="1"/>
  <c r="B38" i="1"/>
  <c r="B39" i="1"/>
  <c r="B40" i="1"/>
  <c r="I44" i="1"/>
  <c r="C52" i="1"/>
  <c r="C42" i="1"/>
  <c r="C53" i="1"/>
  <c r="B63" i="1"/>
  <c r="H35" i="1"/>
  <c r="H46" i="1"/>
  <c r="H36" i="1"/>
  <c r="H47" i="1"/>
  <c r="C80" i="1"/>
  <c r="G35" i="1"/>
  <c r="G46" i="1"/>
  <c r="G36" i="1"/>
  <c r="G47" i="1"/>
  <c r="C76" i="1"/>
  <c r="D39" i="1"/>
  <c r="D50" i="1"/>
  <c r="D40" i="1"/>
  <c r="D51" i="1"/>
  <c r="C66" i="1"/>
  <c r="D37" i="1"/>
  <c r="D48" i="1"/>
  <c r="D38" i="1"/>
  <c r="D49" i="1"/>
  <c r="C65" i="1"/>
  <c r="D35" i="1"/>
  <c r="D46" i="1"/>
  <c r="D36" i="1"/>
  <c r="D47" i="1"/>
  <c r="C64" i="1"/>
  <c r="C63" i="1"/>
  <c r="C39" i="1"/>
  <c r="C50" i="1"/>
  <c r="C40" i="1"/>
  <c r="C51" i="1"/>
  <c r="C62" i="1"/>
  <c r="I35" i="1"/>
  <c r="I46" i="1"/>
  <c r="I36" i="1"/>
  <c r="I47" i="1"/>
  <c r="I37" i="1"/>
  <c r="I48" i="1"/>
  <c r="I38" i="1"/>
  <c r="I49" i="1"/>
  <c r="I39" i="1"/>
  <c r="I50" i="1"/>
  <c r="I40" i="1"/>
  <c r="I51" i="1"/>
  <c r="C83" i="1"/>
  <c r="B41" i="1"/>
  <c r="B52" i="1"/>
  <c r="B42" i="1"/>
  <c r="B53" i="1"/>
  <c r="C59" i="1"/>
  <c r="B47" i="1"/>
  <c r="B48" i="1"/>
  <c r="B49" i="1"/>
  <c r="B50" i="1"/>
  <c r="B51" i="1"/>
  <c r="C58" i="1"/>
  <c r="B83" i="1"/>
  <c r="H39" i="1"/>
  <c r="H50" i="1"/>
  <c r="H40" i="1"/>
  <c r="H51" i="1"/>
  <c r="B82" i="1"/>
  <c r="C82" i="1"/>
  <c r="B80" i="1"/>
  <c r="G39" i="1"/>
  <c r="G50" i="1"/>
  <c r="G40" i="1"/>
  <c r="G51" i="1"/>
  <c r="B78" i="1"/>
  <c r="G37" i="1"/>
  <c r="G48" i="1"/>
  <c r="G38" i="1"/>
  <c r="G49" i="1"/>
  <c r="B77" i="1"/>
  <c r="B76" i="1"/>
  <c r="F41" i="1"/>
  <c r="F52" i="1"/>
  <c r="F42" i="1"/>
  <c r="F53" i="1"/>
  <c r="B75" i="1"/>
  <c r="F39" i="1"/>
  <c r="F50" i="1"/>
  <c r="F40" i="1"/>
  <c r="F51" i="1"/>
  <c r="B74" i="1"/>
  <c r="F37" i="1"/>
  <c r="F48" i="1"/>
  <c r="F38" i="1"/>
  <c r="F49" i="1"/>
  <c r="B73" i="1"/>
  <c r="F35" i="1"/>
  <c r="F46" i="1"/>
  <c r="F36" i="1"/>
  <c r="F47" i="1"/>
  <c r="B72" i="1"/>
  <c r="E41" i="1"/>
  <c r="E52" i="1"/>
  <c r="E42" i="1"/>
  <c r="E53" i="1"/>
  <c r="B71" i="1"/>
  <c r="E39" i="1"/>
  <c r="E50" i="1"/>
  <c r="E40" i="1"/>
  <c r="E51" i="1"/>
  <c r="B70" i="1"/>
  <c r="D41" i="1"/>
  <c r="D52" i="1"/>
  <c r="D42" i="1"/>
  <c r="D53" i="1"/>
  <c r="B67" i="1"/>
  <c r="B66" i="1"/>
  <c r="B65" i="1"/>
  <c r="B64" i="1"/>
  <c r="B62" i="1"/>
  <c r="B59" i="1"/>
  <c r="B58" i="1"/>
  <c r="C71" i="1"/>
  <c r="C75" i="1"/>
  <c r="C67" i="1"/>
  <c r="C78" i="1"/>
  <c r="C74" i="1"/>
  <c r="C70" i="1"/>
  <c r="C77" i="1"/>
  <c r="C73" i="1"/>
  <c r="C72" i="1"/>
</calcChain>
</file>

<file path=xl/sharedStrings.xml><?xml version="1.0" encoding="utf-8"?>
<sst xmlns="http://schemas.openxmlformats.org/spreadsheetml/2006/main" count="143" uniqueCount="49">
  <si>
    <t>A</t>
  </si>
  <si>
    <t>B</t>
  </si>
  <si>
    <t>C</t>
  </si>
  <si>
    <t>D</t>
  </si>
  <si>
    <t>E</t>
  </si>
  <si>
    <t>F</t>
  </si>
  <si>
    <t>G</t>
  </si>
  <si>
    <t>H</t>
  </si>
  <si>
    <t>Src</t>
  </si>
  <si>
    <t>RB1</t>
  </si>
  <si>
    <t>PAK4</t>
  </si>
  <si>
    <t>PDK1</t>
  </si>
  <si>
    <t>CDH1</t>
  </si>
  <si>
    <t>ERBB4</t>
  </si>
  <si>
    <t>ATR</t>
  </si>
  <si>
    <t>CSK</t>
  </si>
  <si>
    <t>ATM</t>
  </si>
  <si>
    <t>CCNE2</t>
  </si>
  <si>
    <t>GSN</t>
  </si>
  <si>
    <t>ERBB2</t>
  </si>
  <si>
    <t>NTC</t>
  </si>
  <si>
    <t>Blank</t>
  </si>
  <si>
    <t>shYAP/TAZ</t>
  </si>
  <si>
    <t>RAF1-1</t>
  </si>
  <si>
    <t>MDM2-1</t>
  </si>
  <si>
    <t>MDM2-2</t>
  </si>
  <si>
    <t>MAPK8-1</t>
  </si>
  <si>
    <t>RAF1-2</t>
  </si>
  <si>
    <t>PTEN-1</t>
  </si>
  <si>
    <t>PTEN-2</t>
  </si>
  <si>
    <t>EZH2-1</t>
  </si>
  <si>
    <t>EZH2-2</t>
  </si>
  <si>
    <t>PIK3CA-1</t>
  </si>
  <si>
    <t>PIK3CA-2</t>
  </si>
  <si>
    <t>MAPK8-2</t>
  </si>
  <si>
    <t>Firefly signal</t>
  </si>
  <si>
    <t>Renilla signal</t>
  </si>
  <si>
    <t>S.D.</t>
  </si>
  <si>
    <t>Firefly/Renilla Ratio</t>
  </si>
  <si>
    <t>PlateLayout</t>
  </si>
  <si>
    <t>MAPK8-12</t>
  </si>
  <si>
    <t>Average</t>
  </si>
  <si>
    <t>shRNA target</t>
  </si>
  <si>
    <t>Renilla mean</t>
  </si>
  <si>
    <t>Renilla SD</t>
  </si>
  <si>
    <t>Fold Change</t>
  </si>
  <si>
    <t xml:space="preserve">            Control Sample (NTC) Average=</t>
  </si>
  <si>
    <t xml:space="preserve">Fold Change Firefly/Renilla relative to Control Sample Average </t>
  </si>
  <si>
    <t>Number of Standard Deviations above or beow the mean Renilla Signal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</si>
</sst>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0" fillId="2" borderId="0" xfId="0" applyFill="1"/>
    <xf numFmtId="0" fontId="0" fillId="0" borderId="0" xfId="0" applyFont="1" applyFill="1"/>
    <xf numFmtId="0" fontId="0" fillId="0" borderId="0" xfId="0" applyFill="1"/>
    <xf numFmtId="0" fontId="3" fillId="2" borderId="0" xfId="0" applyFont="1" applyFill="1"/>
    <xf numFmtId="0" fontId="0" fillId="3" borderId="0" xfId="0" applyFill="1"/>
    <xf numFmtId="0" fontId="0" fillId="0" borderId="0" xfId="0" applyAlignment="1"/>
    <xf numFmtId="0" fontId="6" fillId="4" borderId="0" xfId="0" applyFont="1" applyFill="1"/>
    <xf numFmtId="0" fontId="0" fillId="4" borderId="0" xfId="0" applyFill="1"/>
    <xf numFmtId="0" fontId="6" fillId="0" borderId="0" xfId="0" applyFo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tabSelected="1" workbookViewId="0">
      <selection activeCell="B30" sqref="B30"/>
    </sheetView>
  </sheetViews>
  <sheetFormatPr baseColWidth="10" defaultColWidth="8.83203125" defaultRowHeight="14" x14ac:dyDescent="0"/>
  <cols>
    <col min="1" max="1" width="10.6640625" customWidth="1"/>
    <col min="2" max="2" width="13.33203125" customWidth="1"/>
    <col min="8" max="8" width="12.1640625" bestFit="1" customWidth="1"/>
    <col min="9" max="9" width="10.1640625" customWidth="1"/>
    <col min="11" max="11" width="12.83203125" bestFit="1" customWidth="1"/>
  </cols>
  <sheetData>
    <row r="1" spans="1:13">
      <c r="A1" s="13" t="s">
        <v>39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</row>
    <row r="2" spans="1:13">
      <c r="A2" t="s">
        <v>0</v>
      </c>
      <c r="B2" s="4" t="s">
        <v>20</v>
      </c>
      <c r="C2" s="4" t="s">
        <v>24</v>
      </c>
      <c r="D2" s="4" t="s">
        <v>8</v>
      </c>
      <c r="E2" s="4" t="s">
        <v>25</v>
      </c>
      <c r="F2" s="4" t="s">
        <v>9</v>
      </c>
      <c r="G2" s="4" t="s">
        <v>32</v>
      </c>
      <c r="H2" s="4" t="s">
        <v>23</v>
      </c>
      <c r="I2" s="4" t="s">
        <v>22</v>
      </c>
    </row>
    <row r="3" spans="1:13">
      <c r="A3" t="s">
        <v>1</v>
      </c>
      <c r="B3" s="4" t="s">
        <v>20</v>
      </c>
      <c r="C3" s="4" t="s">
        <v>24</v>
      </c>
      <c r="D3" s="4" t="s">
        <v>8</v>
      </c>
      <c r="E3" s="4" t="s">
        <v>25</v>
      </c>
      <c r="F3" s="4" t="s">
        <v>9</v>
      </c>
      <c r="G3" s="4" t="s">
        <v>32</v>
      </c>
      <c r="H3" s="4" t="s">
        <v>23</v>
      </c>
      <c r="I3" s="4" t="s">
        <v>22</v>
      </c>
    </row>
    <row r="4" spans="1:13">
      <c r="A4" t="s">
        <v>2</v>
      </c>
      <c r="B4" s="4" t="s">
        <v>20</v>
      </c>
      <c r="C4" s="4" t="s">
        <v>10</v>
      </c>
      <c r="D4" s="4" t="s">
        <v>30</v>
      </c>
      <c r="E4" s="4" t="s">
        <v>11</v>
      </c>
      <c r="F4" s="4" t="s">
        <v>27</v>
      </c>
      <c r="G4" s="4" t="s">
        <v>12</v>
      </c>
      <c r="H4" s="4" t="s">
        <v>26</v>
      </c>
      <c r="I4" s="4" t="s">
        <v>22</v>
      </c>
    </row>
    <row r="5" spans="1:13">
      <c r="A5" t="s">
        <v>3</v>
      </c>
      <c r="B5" s="4" t="s">
        <v>20</v>
      </c>
      <c r="C5" s="4" t="s">
        <v>10</v>
      </c>
      <c r="D5" s="4" t="s">
        <v>30</v>
      </c>
      <c r="E5" s="4" t="s">
        <v>11</v>
      </c>
      <c r="F5" s="4" t="s">
        <v>27</v>
      </c>
      <c r="G5" s="4" t="s">
        <v>12</v>
      </c>
      <c r="H5" s="4" t="s">
        <v>26</v>
      </c>
      <c r="I5" s="4" t="s">
        <v>22</v>
      </c>
    </row>
    <row r="6" spans="1:13">
      <c r="A6" t="s">
        <v>4</v>
      </c>
      <c r="B6" s="4" t="s">
        <v>20</v>
      </c>
      <c r="C6" s="4" t="s">
        <v>13</v>
      </c>
      <c r="D6" s="4" t="s">
        <v>29</v>
      </c>
      <c r="E6" s="4" t="s">
        <v>14</v>
      </c>
      <c r="F6" s="4" t="s">
        <v>15</v>
      </c>
      <c r="G6" s="4" t="s">
        <v>16</v>
      </c>
      <c r="H6" s="4" t="s">
        <v>28</v>
      </c>
      <c r="I6" s="4" t="s">
        <v>22</v>
      </c>
    </row>
    <row r="7" spans="1:13">
      <c r="A7" t="s">
        <v>5</v>
      </c>
      <c r="B7" s="4" t="s">
        <v>20</v>
      </c>
      <c r="C7" s="4" t="s">
        <v>13</v>
      </c>
      <c r="D7" s="4" t="s">
        <v>29</v>
      </c>
      <c r="E7" s="4" t="s">
        <v>14</v>
      </c>
      <c r="F7" s="4" t="s">
        <v>15</v>
      </c>
      <c r="G7" s="4" t="s">
        <v>16</v>
      </c>
      <c r="H7" s="4" t="s">
        <v>28</v>
      </c>
      <c r="I7" s="4" t="s">
        <v>22</v>
      </c>
    </row>
    <row r="8" spans="1:13">
      <c r="A8" t="s">
        <v>6</v>
      </c>
      <c r="B8" s="4" t="s">
        <v>31</v>
      </c>
      <c r="C8" s="4" t="s">
        <v>33</v>
      </c>
      <c r="D8" s="4" t="s">
        <v>17</v>
      </c>
      <c r="E8" s="4" t="s">
        <v>18</v>
      </c>
      <c r="F8" s="4" t="s">
        <v>19</v>
      </c>
      <c r="G8" s="4" t="s">
        <v>34</v>
      </c>
      <c r="H8" s="8" t="s">
        <v>21</v>
      </c>
      <c r="I8" s="8" t="s">
        <v>21</v>
      </c>
    </row>
    <row r="9" spans="1:13">
      <c r="A9" t="s">
        <v>7</v>
      </c>
      <c r="B9" s="4" t="s">
        <v>31</v>
      </c>
      <c r="C9" s="4" t="s">
        <v>33</v>
      </c>
      <c r="D9" s="4" t="s">
        <v>17</v>
      </c>
      <c r="E9" s="4" t="s">
        <v>18</v>
      </c>
      <c r="F9" s="4" t="s">
        <v>19</v>
      </c>
      <c r="G9" s="4" t="s">
        <v>34</v>
      </c>
      <c r="H9" s="8" t="s">
        <v>21</v>
      </c>
      <c r="I9" s="8" t="s">
        <v>21</v>
      </c>
    </row>
    <row r="10" spans="1:13">
      <c r="B10" s="4"/>
      <c r="C10" s="4"/>
      <c r="D10" s="4"/>
      <c r="E10" s="4"/>
      <c r="F10" s="4"/>
      <c r="G10" s="4"/>
      <c r="H10" s="4"/>
      <c r="I10" s="4"/>
    </row>
    <row r="11" spans="1:13">
      <c r="A11" s="13" t="s">
        <v>35</v>
      </c>
      <c r="B11" s="3"/>
      <c r="C11" s="3"/>
      <c r="D11" s="3"/>
      <c r="E11" s="3"/>
      <c r="F11" s="3"/>
      <c r="G11" s="3"/>
      <c r="H11" s="3"/>
      <c r="I11" s="3"/>
    </row>
    <row r="12" spans="1:13"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>
        <v>8</v>
      </c>
      <c r="J12" s="1"/>
      <c r="K12" s="1"/>
      <c r="L12" s="1"/>
      <c r="M12" s="1"/>
    </row>
    <row r="13" spans="1:13">
      <c r="A13" t="s">
        <v>0</v>
      </c>
      <c r="B13" s="4">
        <v>14975.75</v>
      </c>
      <c r="C13" s="4">
        <v>6678.75</v>
      </c>
      <c r="D13" s="4">
        <v>15826.75</v>
      </c>
      <c r="E13" s="4">
        <v>1210.75</v>
      </c>
      <c r="F13" s="4">
        <v>22491.75</v>
      </c>
      <c r="G13" s="4">
        <v>21399.75</v>
      </c>
      <c r="H13" s="4">
        <v>57072.75</v>
      </c>
      <c r="I13" s="4">
        <v>10255.75</v>
      </c>
    </row>
    <row r="14" spans="1:13">
      <c r="A14" t="s">
        <v>1</v>
      </c>
      <c r="B14" s="4">
        <v>23345.75</v>
      </c>
      <c r="C14" s="4">
        <v>8669.75</v>
      </c>
      <c r="D14" s="4">
        <v>19191.75</v>
      </c>
      <c r="E14" s="4">
        <v>1303.75</v>
      </c>
      <c r="F14" s="4">
        <v>22242.75</v>
      </c>
      <c r="G14" s="4">
        <v>30358.75</v>
      </c>
      <c r="H14" s="4">
        <v>61053.75</v>
      </c>
      <c r="I14" s="4">
        <v>12459.75</v>
      </c>
    </row>
    <row r="15" spans="1:13">
      <c r="A15" t="s">
        <v>2</v>
      </c>
      <c r="B15" s="4">
        <v>27356.75</v>
      </c>
      <c r="C15" s="4">
        <v>634.75</v>
      </c>
      <c r="D15" s="4">
        <v>15310.75</v>
      </c>
      <c r="E15" s="4">
        <v>12747.75</v>
      </c>
      <c r="F15" s="4">
        <v>19545.75</v>
      </c>
      <c r="G15" s="4">
        <v>32499.75</v>
      </c>
      <c r="H15" s="4">
        <v>2694.75</v>
      </c>
      <c r="I15" s="4">
        <v>12177.75</v>
      </c>
    </row>
    <row r="16" spans="1:13">
      <c r="A16" t="s">
        <v>3</v>
      </c>
      <c r="B16" s="4">
        <v>30642.75</v>
      </c>
      <c r="C16" s="4">
        <v>634.75</v>
      </c>
      <c r="D16" s="4">
        <v>17174.75</v>
      </c>
      <c r="E16" s="4">
        <v>13958.75</v>
      </c>
      <c r="F16" s="4">
        <v>21779.75</v>
      </c>
      <c r="G16" s="4">
        <v>40147.75</v>
      </c>
      <c r="H16" s="4">
        <v>2326.75</v>
      </c>
      <c r="I16" s="4">
        <v>13652.75</v>
      </c>
    </row>
    <row r="17" spans="1:23">
      <c r="A17" t="s">
        <v>4</v>
      </c>
      <c r="B17" s="4">
        <v>20655.75</v>
      </c>
      <c r="C17" s="4">
        <v>8929.75</v>
      </c>
      <c r="D17" s="4">
        <v>19724.75</v>
      </c>
      <c r="E17" s="4">
        <v>17518.75</v>
      </c>
      <c r="F17" s="4">
        <v>62879.75</v>
      </c>
      <c r="G17" s="4">
        <v>22218.75</v>
      </c>
      <c r="H17" s="4">
        <v>42731.75</v>
      </c>
      <c r="I17" s="4">
        <v>9400.75</v>
      </c>
    </row>
    <row r="18" spans="1:23">
      <c r="A18" t="s">
        <v>5</v>
      </c>
      <c r="B18" s="4">
        <v>27726.75</v>
      </c>
      <c r="C18" s="4">
        <v>14291.75</v>
      </c>
      <c r="D18" s="4">
        <v>32452.75</v>
      </c>
      <c r="E18" s="4">
        <v>32129.75</v>
      </c>
      <c r="F18" s="4">
        <v>71657.75</v>
      </c>
      <c r="G18" s="4">
        <v>24278.75</v>
      </c>
      <c r="H18" s="4">
        <v>49835.75</v>
      </c>
      <c r="I18" s="4">
        <v>11719.75</v>
      </c>
    </row>
    <row r="19" spans="1:23">
      <c r="A19" t="s">
        <v>6</v>
      </c>
      <c r="B19" s="4">
        <v>11305.75</v>
      </c>
      <c r="C19" s="4">
        <v>25095.75</v>
      </c>
      <c r="D19" s="4">
        <v>24581.75</v>
      </c>
      <c r="E19" s="4">
        <v>52531.75</v>
      </c>
      <c r="F19" s="4">
        <v>25933.75</v>
      </c>
      <c r="G19" s="4">
        <v>3212.75</v>
      </c>
      <c r="H19" s="8">
        <v>178.75</v>
      </c>
      <c r="I19" s="8">
        <v>-115.25</v>
      </c>
    </row>
    <row r="20" spans="1:23">
      <c r="A20" t="s">
        <v>7</v>
      </c>
      <c r="B20" s="4">
        <v>13384.75</v>
      </c>
      <c r="C20" s="4">
        <v>26281.75</v>
      </c>
      <c r="D20" s="4">
        <v>26686.75</v>
      </c>
      <c r="E20" s="4">
        <v>57037.75</v>
      </c>
      <c r="F20" s="4">
        <v>26608.75</v>
      </c>
      <c r="G20" s="4">
        <v>3218.75</v>
      </c>
      <c r="H20" s="8">
        <v>114.75</v>
      </c>
      <c r="I20" s="8">
        <v>-178.25</v>
      </c>
      <c r="K20" s="9" t="s">
        <v>43</v>
      </c>
      <c r="L20" s="9">
        <f>AVERAGE(H24:I29,B24:G31)</f>
        <v>4810.3833333333332</v>
      </c>
    </row>
    <row r="21" spans="1:23">
      <c r="K21" s="9" t="s">
        <v>44</v>
      </c>
      <c r="L21" s="9">
        <f>STDEV(B24:I29,B30:G31)</f>
        <v>2978.072013629218</v>
      </c>
    </row>
    <row r="22" spans="1:23">
      <c r="A22" s="13" t="s">
        <v>36</v>
      </c>
      <c r="K22" t="s">
        <v>48</v>
      </c>
      <c r="P22" s="3"/>
      <c r="Q22" s="3"/>
      <c r="R22" s="3"/>
      <c r="S22" s="3"/>
      <c r="T22" s="3"/>
      <c r="U22" s="3"/>
      <c r="V22" s="3"/>
      <c r="W22" s="3"/>
    </row>
    <row r="23" spans="1:23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/>
      <c r="K23" s="1">
        <v>1</v>
      </c>
      <c r="L23" s="1">
        <v>2</v>
      </c>
      <c r="M23" s="1">
        <v>3</v>
      </c>
      <c r="N23" s="1">
        <v>4</v>
      </c>
      <c r="O23" s="1">
        <v>5</v>
      </c>
      <c r="P23" s="1">
        <v>6</v>
      </c>
      <c r="Q23" s="1">
        <v>7</v>
      </c>
      <c r="R23" s="1">
        <v>8</v>
      </c>
    </row>
    <row r="24" spans="1:23">
      <c r="A24" t="s">
        <v>0</v>
      </c>
      <c r="B24">
        <v>6481</v>
      </c>
      <c r="C24" s="2">
        <v>807</v>
      </c>
      <c r="D24">
        <v>7693</v>
      </c>
      <c r="E24" s="2">
        <v>183</v>
      </c>
      <c r="F24">
        <v>7930</v>
      </c>
      <c r="G24">
        <v>9884</v>
      </c>
      <c r="H24">
        <v>6517</v>
      </c>
      <c r="I24">
        <v>5575</v>
      </c>
      <c r="K24">
        <f>(B24-$L$20)/$L$21</f>
        <v>0.56097255506953814</v>
      </c>
      <c r="L24" s="2">
        <f t="shared" ref="K24:R29" si="0">(C24-$L$20)/$L$21</f>
        <v>-1.3442869463907365</v>
      </c>
      <c r="M24">
        <f t="shared" si="0"/>
        <v>0.96794726704871559</v>
      </c>
      <c r="N24" s="2">
        <f t="shared" si="0"/>
        <v>-1.5538184812711051</v>
      </c>
      <c r="O24">
        <f t="shared" si="0"/>
        <v>1.0475289557773171</v>
      </c>
      <c r="P24">
        <f t="shared" si="0"/>
        <v>1.7036581531430868</v>
      </c>
      <c r="Q24">
        <f t="shared" si="0"/>
        <v>0.57306091285109784</v>
      </c>
      <c r="R24">
        <f t="shared" si="0"/>
        <v>0.25674888423361836</v>
      </c>
    </row>
    <row r="25" spans="1:23">
      <c r="A25" t="s">
        <v>1</v>
      </c>
      <c r="B25">
        <v>7222</v>
      </c>
      <c r="C25" s="2">
        <v>886</v>
      </c>
      <c r="D25">
        <v>8304</v>
      </c>
      <c r="E25" s="2">
        <v>147</v>
      </c>
      <c r="F25">
        <v>8398</v>
      </c>
      <c r="G25">
        <v>10993</v>
      </c>
      <c r="H25">
        <v>6844</v>
      </c>
      <c r="I25">
        <v>5928</v>
      </c>
      <c r="K25">
        <f t="shared" si="0"/>
        <v>0.80979125273997588</v>
      </c>
      <c r="L25" s="2">
        <f t="shared" si="0"/>
        <v>-1.3177597168145361</v>
      </c>
      <c r="M25">
        <f t="shared" si="0"/>
        <v>1.1731135616190764</v>
      </c>
      <c r="N25" s="2">
        <f t="shared" si="0"/>
        <v>-1.5659068390526647</v>
      </c>
      <c r="O25">
        <f t="shared" si="0"/>
        <v>1.2046776069375935</v>
      </c>
      <c r="P25">
        <f t="shared" si="0"/>
        <v>2.0760467303583572</v>
      </c>
      <c r="Q25">
        <f t="shared" si="0"/>
        <v>0.68286349603359875</v>
      </c>
      <c r="R25">
        <f t="shared" si="0"/>
        <v>0.37528194803613457</v>
      </c>
    </row>
    <row r="26" spans="1:23">
      <c r="A26" t="s">
        <v>2</v>
      </c>
      <c r="B26">
        <v>4941</v>
      </c>
      <c r="C26" s="2">
        <v>20</v>
      </c>
      <c r="D26">
        <v>2466</v>
      </c>
      <c r="E26" s="2">
        <v>1374</v>
      </c>
      <c r="F26">
        <v>7657</v>
      </c>
      <c r="G26">
        <v>4913</v>
      </c>
      <c r="H26" s="2">
        <v>177</v>
      </c>
      <c r="I26">
        <v>6238</v>
      </c>
      <c r="K26">
        <f t="shared" si="0"/>
        <v>4.3859472191705398E-2</v>
      </c>
      <c r="L26" s="2">
        <f t="shared" si="0"/>
        <v>-1.6085518790042783</v>
      </c>
      <c r="M26">
        <f t="shared" si="0"/>
        <v>-0.78721512529052573</v>
      </c>
      <c r="N26" s="2">
        <f t="shared" si="0"/>
        <v>-1.1538953113311707</v>
      </c>
      <c r="O26">
        <f t="shared" si="0"/>
        <v>0.95585890926715589</v>
      </c>
      <c r="P26">
        <f t="shared" si="0"/>
        <v>3.4457416139381171E-2</v>
      </c>
      <c r="Q26" s="2">
        <f t="shared" si="0"/>
        <v>-1.5558332075680317</v>
      </c>
      <c r="R26">
        <f t="shared" si="0"/>
        <v>0.47937614004400997</v>
      </c>
    </row>
    <row r="27" spans="1:23">
      <c r="A27" t="s">
        <v>3</v>
      </c>
      <c r="B27">
        <v>5195</v>
      </c>
      <c r="C27" s="2">
        <v>31</v>
      </c>
      <c r="D27">
        <v>2677</v>
      </c>
      <c r="E27" s="2">
        <v>1581</v>
      </c>
      <c r="F27">
        <v>7394</v>
      </c>
      <c r="G27">
        <v>5141</v>
      </c>
      <c r="H27" s="2">
        <v>265</v>
      </c>
      <c r="I27">
        <v>5986</v>
      </c>
      <c r="K27">
        <f t="shared" si="0"/>
        <v>0.12914955209493237</v>
      </c>
      <c r="L27" s="2">
        <f t="shared" si="0"/>
        <v>-1.6048582141265795</v>
      </c>
      <c r="M27">
        <f t="shared" si="0"/>
        <v>-0.71636391718193959</v>
      </c>
      <c r="N27" s="2">
        <f t="shared" si="0"/>
        <v>-1.0843872540872024</v>
      </c>
      <c r="O27">
        <f t="shared" si="0"/>
        <v>0.86754673991853892</v>
      </c>
      <c r="P27">
        <f t="shared" si="0"/>
        <v>0.11101701542259276</v>
      </c>
      <c r="Q27" s="2">
        <f t="shared" si="0"/>
        <v>-1.5262838885464414</v>
      </c>
      <c r="R27">
        <f t="shared" si="0"/>
        <v>0.3947576355730919</v>
      </c>
    </row>
    <row r="28" spans="1:23">
      <c r="A28" t="s">
        <v>4</v>
      </c>
      <c r="B28">
        <v>6481</v>
      </c>
      <c r="C28">
        <v>2434</v>
      </c>
      <c r="D28">
        <v>6431</v>
      </c>
      <c r="E28">
        <v>4632</v>
      </c>
      <c r="F28">
        <v>5636</v>
      </c>
      <c r="G28">
        <v>2436</v>
      </c>
      <c r="H28">
        <v>8125</v>
      </c>
      <c r="I28">
        <v>4574</v>
      </c>
      <c r="K28">
        <f t="shared" si="0"/>
        <v>0.56097255506953814</v>
      </c>
      <c r="L28">
        <f t="shared" si="0"/>
        <v>-0.79796033220746776</v>
      </c>
      <c r="M28">
        <f t="shared" si="0"/>
        <v>0.54418316926181631</v>
      </c>
      <c r="N28">
        <f t="shared" si="0"/>
        <v>-5.9898932100015581E-2</v>
      </c>
      <c r="O28">
        <f t="shared" si="0"/>
        <v>0.27723193491903902</v>
      </c>
      <c r="P28">
        <f t="shared" si="0"/>
        <v>-0.79728875677515887</v>
      </c>
      <c r="Q28">
        <f t="shared" si="0"/>
        <v>1.1130075604274323</v>
      </c>
      <c r="R28">
        <f t="shared" si="0"/>
        <v>-7.9374619636972926E-2</v>
      </c>
    </row>
    <row r="29" spans="1:23">
      <c r="A29" t="s">
        <v>5</v>
      </c>
      <c r="B29">
        <v>6173</v>
      </c>
      <c r="C29">
        <v>2714</v>
      </c>
      <c r="D29">
        <v>6747</v>
      </c>
      <c r="E29">
        <v>5707</v>
      </c>
      <c r="F29">
        <v>6113</v>
      </c>
      <c r="G29">
        <v>2529</v>
      </c>
      <c r="H29">
        <v>8183</v>
      </c>
      <c r="I29">
        <v>5012</v>
      </c>
      <c r="K29">
        <f t="shared" si="0"/>
        <v>0.45754993849397158</v>
      </c>
      <c r="L29">
        <f t="shared" si="0"/>
        <v>-0.70393977168422539</v>
      </c>
      <c r="M29">
        <f t="shared" si="0"/>
        <v>0.65029208756661838</v>
      </c>
      <c r="N29">
        <f t="shared" si="0"/>
        <v>0.30107286276600403</v>
      </c>
      <c r="O29">
        <f t="shared" si="0"/>
        <v>0.43740267552470535</v>
      </c>
      <c r="P29">
        <f t="shared" si="0"/>
        <v>-0.76606049917279628</v>
      </c>
      <c r="Q29">
        <f t="shared" si="0"/>
        <v>1.1324832479643896</v>
      </c>
      <c r="R29">
        <f t="shared" si="0"/>
        <v>6.7700400038670408E-2</v>
      </c>
    </row>
    <row r="30" spans="1:23">
      <c r="A30" t="s">
        <v>6</v>
      </c>
      <c r="B30" s="4">
        <v>1920</v>
      </c>
      <c r="C30">
        <v>8147</v>
      </c>
      <c r="D30">
        <v>5511</v>
      </c>
      <c r="E30">
        <v>7917</v>
      </c>
      <c r="F30">
        <v>2284</v>
      </c>
      <c r="G30" s="2">
        <v>338</v>
      </c>
      <c r="H30" s="8">
        <v>20</v>
      </c>
      <c r="I30" s="8">
        <v>-10</v>
      </c>
      <c r="K30">
        <f t="shared" ref="K30:P31" si="1">(B30-$L$20)/$L$21</f>
        <v>-0.97055521831084834</v>
      </c>
      <c r="L30">
        <f t="shared" si="1"/>
        <v>1.12039489018283</v>
      </c>
      <c r="M30">
        <f t="shared" si="1"/>
        <v>0.23525847039973441</v>
      </c>
      <c r="N30">
        <f t="shared" si="1"/>
        <v>1.0431637154673095</v>
      </c>
      <c r="O30">
        <f t="shared" si="1"/>
        <v>-0.84832848963063323</v>
      </c>
      <c r="P30" s="2">
        <f t="shared" si="1"/>
        <v>-1.5017713852671675</v>
      </c>
    </row>
    <row r="31" spans="1:23">
      <c r="A31" t="s">
        <v>7</v>
      </c>
      <c r="B31" s="4">
        <v>1884</v>
      </c>
      <c r="C31">
        <v>8966</v>
      </c>
      <c r="D31">
        <v>5640</v>
      </c>
      <c r="E31">
        <v>9312</v>
      </c>
      <c r="F31">
        <v>2615</v>
      </c>
      <c r="G31" s="2">
        <v>314</v>
      </c>
      <c r="H31" s="8">
        <v>5</v>
      </c>
      <c r="I31" s="8">
        <v>-15</v>
      </c>
      <c r="K31">
        <f t="shared" si="1"/>
        <v>-0.98264357609240804</v>
      </c>
      <c r="L31">
        <f t="shared" si="1"/>
        <v>1.3954050297133136</v>
      </c>
      <c r="M31">
        <f t="shared" si="1"/>
        <v>0.27857508578365675</v>
      </c>
      <c r="N31">
        <f t="shared" si="1"/>
        <v>1.5115875795027489</v>
      </c>
      <c r="O31">
        <f t="shared" si="1"/>
        <v>-0.73718275558351465</v>
      </c>
      <c r="P31" s="2">
        <f t="shared" si="1"/>
        <v>-1.5098302904548739</v>
      </c>
    </row>
    <row r="33" spans="1:10">
      <c r="A33" s="13" t="s">
        <v>38</v>
      </c>
    </row>
    <row r="34" spans="1:10">
      <c r="B34" s="1">
        <v>1</v>
      </c>
      <c r="C34" s="1">
        <v>2</v>
      </c>
      <c r="D34" s="1">
        <v>3</v>
      </c>
      <c r="E34" s="1">
        <v>4</v>
      </c>
      <c r="F34" s="1">
        <v>5</v>
      </c>
      <c r="G34" s="1">
        <v>6</v>
      </c>
      <c r="H34" s="1">
        <v>7</v>
      </c>
      <c r="I34" s="1">
        <v>8</v>
      </c>
      <c r="J34" s="1"/>
    </row>
    <row r="35" spans="1:10">
      <c r="A35" t="s">
        <v>0</v>
      </c>
      <c r="B35" s="12">
        <f>B13/B24</f>
        <v>2.3107159388983183</v>
      </c>
      <c r="C35" s="5"/>
      <c r="D35">
        <f t="shared" ref="D35:H35" si="2">D13/D24</f>
        <v>2.0572923436890678</v>
      </c>
      <c r="E35" s="5"/>
      <c r="F35">
        <f t="shared" si="2"/>
        <v>2.8362862547288779</v>
      </c>
      <c r="G35">
        <f t="shared" si="2"/>
        <v>2.1650900445163903</v>
      </c>
      <c r="H35">
        <f t="shared" si="2"/>
        <v>8.7575187969924819</v>
      </c>
      <c r="I35">
        <f>I13/I24</f>
        <v>1.8395964125560538</v>
      </c>
    </row>
    <row r="36" spans="1:10">
      <c r="A36" t="s">
        <v>1</v>
      </c>
      <c r="B36" s="12">
        <f t="shared" ref="B36:I42" si="3">B14/B25</f>
        <v>3.2325879257823318</v>
      </c>
      <c r="C36" s="5"/>
      <c r="D36">
        <f t="shared" si="3"/>
        <v>2.3111452312138727</v>
      </c>
      <c r="E36" s="5"/>
      <c r="F36">
        <f t="shared" si="3"/>
        <v>2.6485770421528936</v>
      </c>
      <c r="G36">
        <f t="shared" si="3"/>
        <v>2.7616437733102885</v>
      </c>
      <c r="H36">
        <f t="shared" si="3"/>
        <v>8.9207700175336058</v>
      </c>
      <c r="I36">
        <f>I14/I25</f>
        <v>2.1018471659919027</v>
      </c>
    </row>
    <row r="37" spans="1:10">
      <c r="A37" t="s">
        <v>2</v>
      </c>
      <c r="B37" s="12">
        <f t="shared" si="3"/>
        <v>5.5366828577211091</v>
      </c>
      <c r="C37" s="5"/>
      <c r="D37">
        <f t="shared" si="3"/>
        <v>6.2087388483373882</v>
      </c>
      <c r="E37" s="5"/>
      <c r="F37">
        <f t="shared" si="3"/>
        <v>2.5526642288102388</v>
      </c>
      <c r="G37">
        <f t="shared" si="3"/>
        <v>6.6150519031141872</v>
      </c>
      <c r="H37" s="5"/>
      <c r="I37">
        <f t="shared" si="3"/>
        <v>1.9521882013465854</v>
      </c>
    </row>
    <row r="38" spans="1:10">
      <c r="A38" t="s">
        <v>3</v>
      </c>
      <c r="B38" s="12">
        <f t="shared" si="3"/>
        <v>5.8985081809432147</v>
      </c>
      <c r="C38" s="5"/>
      <c r="D38">
        <f t="shared" si="3"/>
        <v>6.4156705267090022</v>
      </c>
      <c r="E38" s="5"/>
      <c r="F38">
        <f t="shared" si="3"/>
        <v>2.9455977819853936</v>
      </c>
      <c r="G38">
        <f t="shared" si="3"/>
        <v>7.8093269791869284</v>
      </c>
      <c r="H38" s="5"/>
      <c r="I38">
        <f t="shared" si="3"/>
        <v>2.2807801536919481</v>
      </c>
    </row>
    <row r="39" spans="1:10">
      <c r="A39" t="s">
        <v>4</v>
      </c>
      <c r="B39" s="12">
        <f t="shared" si="3"/>
        <v>3.1871239006326184</v>
      </c>
      <c r="C39">
        <f t="shared" si="3"/>
        <v>3.6687551355792936</v>
      </c>
      <c r="D39">
        <f t="shared" si="3"/>
        <v>3.0671357487171513</v>
      </c>
      <c r="E39">
        <f t="shared" si="3"/>
        <v>3.7821135578583767</v>
      </c>
      <c r="F39">
        <f t="shared" si="3"/>
        <v>11.15680447125621</v>
      </c>
      <c r="G39">
        <f t="shared" si="3"/>
        <v>9.1209975369458132</v>
      </c>
      <c r="H39">
        <f>H17/H28</f>
        <v>5.2592923076923075</v>
      </c>
      <c r="I39">
        <f t="shared" si="3"/>
        <v>2.055257979886314</v>
      </c>
    </row>
    <row r="40" spans="1:10">
      <c r="A40" t="s">
        <v>5</v>
      </c>
      <c r="B40" s="12">
        <f t="shared" si="3"/>
        <v>4.491616717965333</v>
      </c>
      <c r="C40">
        <f t="shared" si="3"/>
        <v>5.265935887988209</v>
      </c>
      <c r="D40">
        <f t="shared" si="3"/>
        <v>4.8099525715132652</v>
      </c>
      <c r="E40">
        <f t="shared" si="3"/>
        <v>5.6298843525495004</v>
      </c>
      <c r="F40">
        <f t="shared" si="3"/>
        <v>11.722190413872076</v>
      </c>
      <c r="G40">
        <f t="shared" si="3"/>
        <v>9.6001383946223804</v>
      </c>
      <c r="H40">
        <f>H18/H29</f>
        <v>6.0901564218501774</v>
      </c>
      <c r="I40">
        <f t="shared" si="3"/>
        <v>2.3383379888268156</v>
      </c>
    </row>
    <row r="41" spans="1:10">
      <c r="A41" t="s">
        <v>6</v>
      </c>
      <c r="B41">
        <f t="shared" si="3"/>
        <v>5.8884114583333336</v>
      </c>
      <c r="C41">
        <f t="shared" si="3"/>
        <v>3.0803670062599728</v>
      </c>
      <c r="D41">
        <f t="shared" si="3"/>
        <v>4.4604881146797313</v>
      </c>
      <c r="E41">
        <f t="shared" si="3"/>
        <v>6.6353100922066437</v>
      </c>
      <c r="F41">
        <f t="shared" si="3"/>
        <v>11.354531523642732</v>
      </c>
      <c r="G41" s="5"/>
    </row>
    <row r="42" spans="1:10">
      <c r="A42" t="s">
        <v>7</v>
      </c>
      <c r="B42">
        <f t="shared" si="3"/>
        <v>7.1044320594479826</v>
      </c>
      <c r="C42">
        <f t="shared" si="3"/>
        <v>2.9312681240240912</v>
      </c>
      <c r="D42">
        <f t="shared" si="3"/>
        <v>4.7316932624113477</v>
      </c>
      <c r="E42">
        <f t="shared" si="3"/>
        <v>6.125187929553265</v>
      </c>
      <c r="F42">
        <f t="shared" si="3"/>
        <v>10.175430210325048</v>
      </c>
      <c r="G42" s="5"/>
    </row>
    <row r="44" spans="1:10">
      <c r="A44" s="13" t="s">
        <v>47</v>
      </c>
      <c r="F44" s="11" t="s">
        <v>46</v>
      </c>
      <c r="G44" s="11"/>
      <c r="H44" s="12"/>
      <c r="I44" s="11">
        <f>AVERAGE(B35:B40)</f>
        <v>4.1095392536571538</v>
      </c>
    </row>
    <row r="45" spans="1:10"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</row>
    <row r="46" spans="1:10">
      <c r="A46" t="s">
        <v>0</v>
      </c>
      <c r="B46">
        <f>B35/$I$44</f>
        <v>0.56228102380138356</v>
      </c>
      <c r="C46" s="5"/>
      <c r="D46">
        <f>D35/$I$44</f>
        <v>0.50061386853970202</v>
      </c>
      <c r="E46" s="5"/>
      <c r="F46">
        <f>F35/$I$44</f>
        <v>0.69017135003755348</v>
      </c>
      <c r="G46">
        <f>G35/$I$44</f>
        <v>0.52684496019587534</v>
      </c>
      <c r="H46">
        <f>H35/$I$44</f>
        <v>2.1310220578131736</v>
      </c>
      <c r="I46">
        <f>I35/$I$44</f>
        <v>0.44764055019524718</v>
      </c>
    </row>
    <row r="47" spans="1:10">
      <c r="A47" t="s">
        <v>1</v>
      </c>
      <c r="B47">
        <f>B36/$I$44</f>
        <v>0.78660592495998016</v>
      </c>
      <c r="C47" s="5"/>
      <c r="D47">
        <f>D36/$I$44</f>
        <v>0.56238548619705786</v>
      </c>
      <c r="E47" s="5"/>
      <c r="F47">
        <f>F36/$I$44</f>
        <v>0.64449488827631385</v>
      </c>
      <c r="G47">
        <f>G36/$I$44</f>
        <v>0.67200812617926731</v>
      </c>
      <c r="H47">
        <f>H36/$I$44</f>
        <v>2.1707470027436409</v>
      </c>
      <c r="I47">
        <f>I36/$I$44</f>
        <v>0.51145567331457675</v>
      </c>
    </row>
    <row r="48" spans="1:10">
      <c r="A48" t="s">
        <v>2</v>
      </c>
      <c r="B48">
        <f>B37/$I$44</f>
        <v>1.347275817549112</v>
      </c>
      <c r="C48" s="5"/>
      <c r="D48">
        <f>D37/$I$44</f>
        <v>1.5108114231570167</v>
      </c>
      <c r="E48" s="5"/>
      <c r="F48">
        <f>F37/$I$44</f>
        <v>0.6211558209447875</v>
      </c>
      <c r="G48">
        <f>G37/$I$44</f>
        <v>1.6096821309657359</v>
      </c>
      <c r="H48" s="5"/>
      <c r="I48">
        <f>I37/$I$44</f>
        <v>0.47503821738879792</v>
      </c>
    </row>
    <row r="49" spans="1:9">
      <c r="A49" t="s">
        <v>3</v>
      </c>
      <c r="B49">
        <f>B38/$I$44</f>
        <v>1.4353210461961217</v>
      </c>
      <c r="C49" s="5"/>
      <c r="D49">
        <f>D38/$I$44</f>
        <v>1.5611654082631234</v>
      </c>
      <c r="E49" s="5"/>
      <c r="F49">
        <f>F38/$I$44</f>
        <v>0.71677081058759873</v>
      </c>
      <c r="G49">
        <f>G38/$I$44</f>
        <v>1.9002925868726686</v>
      </c>
      <c r="H49" s="5"/>
      <c r="I49">
        <f>I38/$I$44</f>
        <v>0.55499656115031393</v>
      </c>
    </row>
    <row r="50" spans="1:9">
      <c r="A50" t="s">
        <v>4</v>
      </c>
      <c r="B50">
        <f>B39/$I$44</f>
        <v>0.7755428781453636</v>
      </c>
      <c r="C50">
        <f>C39/$I$44</f>
        <v>0.89274123183381238</v>
      </c>
      <c r="D50">
        <f>D39/$I$44</f>
        <v>0.74634540745356093</v>
      </c>
      <c r="E50">
        <f>E39/$I$44</f>
        <v>0.92032544876961697</v>
      </c>
      <c r="F50">
        <f>F39/$I$44</f>
        <v>2.7148553116575216</v>
      </c>
      <c r="G50">
        <f>G39/$I$44</f>
        <v>2.2194696227390627</v>
      </c>
      <c r="H50">
        <f>H39/$I$44</f>
        <v>1.2797766326266302</v>
      </c>
      <c r="I50">
        <f>I39/$I$44</f>
        <v>0.50011883401705004</v>
      </c>
    </row>
    <row r="51" spans="1:9">
      <c r="A51" t="s">
        <v>5</v>
      </c>
      <c r="B51">
        <f>B40/$I$44</f>
        <v>1.0929733093480398</v>
      </c>
      <c r="C51">
        <f>C40/$I$44</f>
        <v>1.2813932567506094</v>
      </c>
      <c r="D51">
        <f>D40/$I$44</f>
        <v>1.1704359721671476</v>
      </c>
      <c r="E51">
        <f>E40/$I$44</f>
        <v>1.3699551227158528</v>
      </c>
      <c r="F51">
        <f>F40/$I$44</f>
        <v>2.852434224454794</v>
      </c>
      <c r="G51">
        <f>G40/$I$44</f>
        <v>2.3360619772834736</v>
      </c>
      <c r="H51">
        <f>H40/$I$44</f>
        <v>1.4819560164635091</v>
      </c>
      <c r="I51">
        <f>I40/$I$44</f>
        <v>0.56900247071393373</v>
      </c>
    </row>
    <row r="52" spans="1:9">
      <c r="A52" t="s">
        <v>6</v>
      </c>
      <c r="B52">
        <f>B41/$I$44</f>
        <v>1.4328641472625256</v>
      </c>
      <c r="C52">
        <f>C41/$I$44</f>
        <v>0.74956505246146465</v>
      </c>
      <c r="D52">
        <f>D41/$I$44</f>
        <v>1.0853985907812564</v>
      </c>
      <c r="E52">
        <f>E41/$I$44</f>
        <v>1.6146116833661488</v>
      </c>
      <c r="F52">
        <f>F41/$I$44</f>
        <v>2.7629694773053033</v>
      </c>
      <c r="G52" s="5"/>
    </row>
    <row r="53" spans="1:9">
      <c r="A53" t="s">
        <v>7</v>
      </c>
      <c r="B53">
        <f>B42/$I$44</f>
        <v>1.7287660783689118</v>
      </c>
      <c r="C53">
        <f>C42/$I$44</f>
        <v>0.71328388490644112</v>
      </c>
      <c r="D53">
        <f>D42/$I$44</f>
        <v>1.1513926429101577</v>
      </c>
      <c r="E53">
        <f>E42/$I$44</f>
        <v>1.4904804532776634</v>
      </c>
      <c r="F53">
        <f>F42/$I$44</f>
        <v>2.4760513484011009</v>
      </c>
      <c r="G53" s="5"/>
    </row>
    <row r="56" spans="1:9">
      <c r="A56" s="13" t="s">
        <v>45</v>
      </c>
      <c r="B56" s="10"/>
      <c r="C56" s="10"/>
    </row>
    <row r="57" spans="1:9">
      <c r="A57" s="3" t="s">
        <v>42</v>
      </c>
      <c r="B57" s="3" t="s">
        <v>41</v>
      </c>
      <c r="C57" s="3" t="s">
        <v>37</v>
      </c>
    </row>
    <row r="58" spans="1:9">
      <c r="A58" s="3" t="s">
        <v>20</v>
      </c>
      <c r="B58">
        <f>AVERAGE(B46:B51)</f>
        <v>1</v>
      </c>
      <c r="C58">
        <f>STDEVP(B46:B51)</f>
        <v>0.31787441857454635</v>
      </c>
    </row>
    <row r="59" spans="1:9">
      <c r="A59" s="4" t="s">
        <v>31</v>
      </c>
      <c r="B59">
        <f>AVERAGE(B52:B53)</f>
        <v>1.5808151128157188</v>
      </c>
      <c r="C59">
        <f>STDEVP(B52:B53)</f>
        <v>0.14795096555319309</v>
      </c>
    </row>
    <row r="60" spans="1:9">
      <c r="A60" s="4" t="s">
        <v>24</v>
      </c>
      <c r="B60" s="5"/>
      <c r="C60" s="5"/>
    </row>
    <row r="61" spans="1:9">
      <c r="A61" s="4" t="s">
        <v>10</v>
      </c>
      <c r="B61" s="5"/>
      <c r="C61" s="5"/>
    </row>
    <row r="62" spans="1:9">
      <c r="A62" s="3" t="s">
        <v>13</v>
      </c>
      <c r="B62">
        <f>AVERAGE(C50:C51)</f>
        <v>1.0870672442922109</v>
      </c>
      <c r="C62">
        <f>STDEVP(C50:C51)</f>
        <v>0.19432601245839817</v>
      </c>
    </row>
    <row r="63" spans="1:9">
      <c r="A63" s="3" t="s">
        <v>33</v>
      </c>
      <c r="B63">
        <f>AVERAGE(C52:C53)</f>
        <v>0.73142446868395283</v>
      </c>
      <c r="C63">
        <f>STDEVP(C52:C53)</f>
        <v>1.8140583777511765E-2</v>
      </c>
    </row>
    <row r="64" spans="1:9">
      <c r="A64" s="3" t="s">
        <v>8</v>
      </c>
      <c r="B64">
        <f>AVERAGE(D46:D47)</f>
        <v>0.53149967736838</v>
      </c>
      <c r="C64">
        <f>STDEVP(D46:D47)</f>
        <v>3.0885808828677919E-2</v>
      </c>
    </row>
    <row r="65" spans="1:3">
      <c r="A65" s="3" t="s">
        <v>30</v>
      </c>
      <c r="B65">
        <f>AVERAGE(D48:D49)</f>
        <v>1.5359884157100701</v>
      </c>
      <c r="C65">
        <f>STDEVP(D48:D49)</f>
        <v>2.517699255305339E-2</v>
      </c>
    </row>
    <row r="66" spans="1:3">
      <c r="A66" s="3" t="s">
        <v>29</v>
      </c>
      <c r="B66">
        <f>AVERAGE(D50:D51)</f>
        <v>0.95839068981035425</v>
      </c>
      <c r="C66">
        <f>STDEVP(D50:D51)</f>
        <v>0.21204528235679332</v>
      </c>
    </row>
    <row r="67" spans="1:3">
      <c r="A67" s="3" t="s">
        <v>17</v>
      </c>
      <c r="B67">
        <f>AVERAGE(D52:D53)</f>
        <v>1.118395616845707</v>
      </c>
      <c r="C67">
        <f>STDEVP(D52:D53)</f>
        <v>3.2997026064450652E-2</v>
      </c>
    </row>
    <row r="68" spans="1:3">
      <c r="A68" s="4" t="s">
        <v>25</v>
      </c>
      <c r="B68" s="5"/>
      <c r="C68" s="5"/>
    </row>
    <row r="69" spans="1:3">
      <c r="A69" s="3" t="s">
        <v>11</v>
      </c>
      <c r="B69" s="5"/>
      <c r="C69" s="5"/>
    </row>
    <row r="70" spans="1:3">
      <c r="A70" s="3" t="s">
        <v>14</v>
      </c>
      <c r="B70">
        <f>AVERAGE(E50:E51)</f>
        <v>1.1451402857427349</v>
      </c>
      <c r="C70">
        <f>STDEVP(E50:E51)</f>
        <v>0.22481483697311783</v>
      </c>
    </row>
    <row r="71" spans="1:3">
      <c r="A71" s="3" t="s">
        <v>18</v>
      </c>
      <c r="B71">
        <f>AVERAGE(E52:E53)</f>
        <v>1.5525460683219061</v>
      </c>
      <c r="C71">
        <f>STDEVP(E52:E53)</f>
        <v>6.2065615044242683E-2</v>
      </c>
    </row>
    <row r="72" spans="1:3">
      <c r="A72" s="3" t="s">
        <v>9</v>
      </c>
      <c r="B72">
        <f>AVERAGE(F46:F47)</f>
        <v>0.66733311915693361</v>
      </c>
      <c r="C72">
        <f>STDEVP(F46:F47)</f>
        <v>2.2838230880619814E-2</v>
      </c>
    </row>
    <row r="73" spans="1:3">
      <c r="A73" s="3" t="s">
        <v>27</v>
      </c>
      <c r="B73">
        <f>AVERAGE(F48:F49)</f>
        <v>0.66896331576619317</v>
      </c>
      <c r="C73">
        <f>STDEVP(F48:F49)</f>
        <v>4.7807494821405616E-2</v>
      </c>
    </row>
    <row r="74" spans="1:3">
      <c r="A74" s="3" t="s">
        <v>15</v>
      </c>
      <c r="B74">
        <f>AVERAGE(F50:F51)</f>
        <v>2.783644768056158</v>
      </c>
      <c r="C74">
        <f>STDEVP(F50:F51)</f>
        <v>6.8789456398636206E-2</v>
      </c>
    </row>
    <row r="75" spans="1:3">
      <c r="A75" s="3" t="s">
        <v>19</v>
      </c>
      <c r="B75">
        <f>AVERAGE(F52:F53)</f>
        <v>2.6195104128532023</v>
      </c>
      <c r="C75">
        <f>STDEVP(F52:F53)</f>
        <v>0.14345906445210121</v>
      </c>
    </row>
    <row r="76" spans="1:3">
      <c r="A76" s="3" t="s">
        <v>32</v>
      </c>
      <c r="B76">
        <f>AVERAGE(G46:G47)</f>
        <v>0.59942654318757138</v>
      </c>
      <c r="C76">
        <f>STDEVP(G46:G47)</f>
        <v>7.2581582991695717E-2</v>
      </c>
    </row>
    <row r="77" spans="1:3">
      <c r="A77" s="3" t="s">
        <v>12</v>
      </c>
      <c r="B77">
        <f>AVERAGE(G48:G49)</f>
        <v>1.7549873589192022</v>
      </c>
      <c r="C77">
        <f>STDEVP(G48:G49)</f>
        <v>0.14530522795346634</v>
      </c>
    </row>
    <row r="78" spans="1:3">
      <c r="A78" s="3" t="s">
        <v>16</v>
      </c>
      <c r="B78">
        <f>AVERAGE(G50:G51)</f>
        <v>2.2777658000112684</v>
      </c>
      <c r="C78">
        <f>STDEVP(G50:G51)</f>
        <v>5.8296177272205485E-2</v>
      </c>
    </row>
    <row r="79" spans="1:3">
      <c r="A79" s="4" t="s">
        <v>34</v>
      </c>
      <c r="B79" s="5"/>
      <c r="C79" s="5"/>
    </row>
    <row r="80" spans="1:3">
      <c r="A80" s="3" t="s">
        <v>23</v>
      </c>
      <c r="B80">
        <f>AVERAGE(H46:H47)</f>
        <v>2.1508845302784074</v>
      </c>
      <c r="C80">
        <f>STDEVP(H46:H47)</f>
        <v>1.9862472465233649E-2</v>
      </c>
    </row>
    <row r="81" spans="1:3">
      <c r="A81" s="4" t="s">
        <v>40</v>
      </c>
      <c r="B81" s="5"/>
      <c r="C81" s="5"/>
    </row>
    <row r="82" spans="1:3">
      <c r="A82" s="6" t="s">
        <v>28</v>
      </c>
      <c r="B82" s="7">
        <f>AVERAGE(H50:H51)</f>
        <v>1.3808663245450696</v>
      </c>
      <c r="C82" s="7">
        <f>STDEVP(H50:H51)</f>
        <v>0.10108969191843942</v>
      </c>
    </row>
    <row r="83" spans="1:3">
      <c r="A83" t="s">
        <v>22</v>
      </c>
      <c r="B83">
        <f>AVERAGE(I46:I51)</f>
        <v>0.50970871779665328</v>
      </c>
      <c r="C83">
        <f>STDEVP(I46:I51)</f>
        <v>4.2261599281649777E-2</v>
      </c>
    </row>
  </sheetData>
  <mergeCells count="1">
    <mergeCell ref="B56:C5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&amp; Processed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</dc:creator>
  <cp:lastModifiedBy>John Lamar</cp:lastModifiedBy>
  <dcterms:created xsi:type="dcterms:W3CDTF">2019-07-09T01:28:48Z</dcterms:created>
  <dcterms:modified xsi:type="dcterms:W3CDTF">2019-12-11T03:44:48Z</dcterms:modified>
</cp:coreProperties>
</file>