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estram\Documents\Papers\In Progress\"/>
    </mc:Choice>
  </mc:AlternateContent>
  <bookViews>
    <workbookView xWindow="-120" yWindow="-465" windowWidth="15540" windowHeight="88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9" i="1"/>
  <c r="L6" i="1"/>
  <c r="L3" i="1"/>
  <c r="D9" i="1"/>
  <c r="G9" i="1"/>
  <c r="H9" i="1"/>
  <c r="D10" i="1"/>
  <c r="G10" i="1"/>
  <c r="H10" i="1" s="1"/>
  <c r="D11" i="1"/>
  <c r="G11" i="1"/>
  <c r="H11" i="1" s="1"/>
  <c r="D12" i="1"/>
  <c r="G12" i="1"/>
  <c r="H12" i="1" s="1"/>
  <c r="D13" i="1"/>
  <c r="G13" i="1"/>
  <c r="H13" i="1" s="1"/>
  <c r="D14" i="1"/>
  <c r="G14" i="1"/>
  <c r="H14" i="1" l="1"/>
  <c r="G8" i="1"/>
  <c r="D8" i="1"/>
  <c r="G7" i="1"/>
  <c r="D7" i="1"/>
  <c r="G6" i="1"/>
  <c r="D6" i="1"/>
  <c r="G5" i="1"/>
  <c r="D5" i="1"/>
  <c r="G4" i="1"/>
  <c r="D4" i="1"/>
  <c r="G3" i="1"/>
  <c r="D3" i="1"/>
  <c r="H5" i="1" l="1"/>
  <c r="H6" i="1"/>
  <c r="H3" i="1"/>
  <c r="I3" i="1" s="1"/>
  <c r="I4" i="1" s="1"/>
  <c r="I5" i="1" s="1"/>
  <c r="I6" i="1" s="1"/>
  <c r="I7" i="1" s="1"/>
  <c r="I8" i="1" s="1"/>
  <c r="H7" i="1"/>
  <c r="H4" i="1"/>
  <c r="H8" i="1"/>
  <c r="J8" i="1" l="1"/>
  <c r="K8" i="1" s="1"/>
  <c r="I9" i="1"/>
  <c r="J3" i="1"/>
  <c r="K3" i="1" s="1"/>
  <c r="J7" i="1"/>
  <c r="K7" i="1" s="1"/>
  <c r="J6" i="1"/>
  <c r="K6" i="1" s="1"/>
  <c r="J4" i="1"/>
  <c r="K4" i="1" s="1"/>
  <c r="J5" i="1"/>
  <c r="K5" i="1" s="1"/>
  <c r="I10" i="1" l="1"/>
  <c r="J9" i="1"/>
  <c r="K9" i="1" s="1"/>
  <c r="I11" i="1" l="1"/>
  <c r="J10" i="1"/>
  <c r="K10" i="1" s="1"/>
  <c r="I12" i="1" l="1"/>
  <c r="J11" i="1"/>
  <c r="K11" i="1" s="1"/>
  <c r="I13" i="1" l="1"/>
  <c r="J12" i="1"/>
  <c r="K12" i="1" s="1"/>
  <c r="J13" i="1" l="1"/>
  <c r="K13" i="1" s="1"/>
  <c r="I14" i="1"/>
  <c r="J14" i="1" s="1"/>
  <c r="K14" i="1" s="1"/>
</calcChain>
</file>

<file path=xl/sharedStrings.xml><?xml version="1.0" encoding="utf-8"?>
<sst xmlns="http://schemas.openxmlformats.org/spreadsheetml/2006/main" count="25" uniqueCount="22">
  <si>
    <t>Ct1</t>
  </si>
  <si>
    <t>Ct2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</si>
  <si>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Ct</t>
    </r>
  </si>
  <si>
    <r>
      <rPr>
        <sz val="11"/>
        <color theme="1"/>
        <rFont val="Calibri"/>
        <family val="2"/>
      </rPr>
      <t>ΔΔ</t>
    </r>
    <r>
      <rPr>
        <sz val="11"/>
        <color theme="1"/>
        <rFont val="Calibri"/>
        <family val="2"/>
        <scheme val="minor"/>
      </rPr>
      <t>Ct</t>
    </r>
  </si>
  <si>
    <r>
      <t>2</t>
    </r>
    <r>
      <rPr>
        <sz val="11"/>
        <color theme="1"/>
        <rFont val="Calibri"/>
        <family val="2"/>
      </rPr>
      <t>^-(ΔΔCt)</t>
    </r>
  </si>
  <si>
    <t>Control 1</t>
  </si>
  <si>
    <t>Control 2</t>
  </si>
  <si>
    <t>Control 3</t>
  </si>
  <si>
    <r>
      <t xml:space="preserve">Ave </t>
    </r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Ct ctrls</t>
    </r>
  </si>
  <si>
    <t>Ave Ct</t>
  </si>
  <si>
    <t>SL1344 2</t>
  </si>
  <si>
    <t>SL1344 3</t>
  </si>
  <si>
    <r>
      <t>Gene of interest (</t>
    </r>
    <r>
      <rPr>
        <i/>
        <sz val="11"/>
        <color theme="1"/>
        <rFont val="Calibri"/>
        <family val="2"/>
        <scheme val="minor"/>
      </rPr>
      <t>IL6</t>
    </r>
    <r>
      <rPr>
        <sz val="11"/>
        <color theme="1"/>
        <rFont val="Calibri"/>
        <family val="2"/>
        <scheme val="minor"/>
      </rPr>
      <t>)</t>
    </r>
  </si>
  <si>
    <r>
      <t>Housekeeping gene (</t>
    </r>
    <r>
      <rPr>
        <i/>
        <sz val="11"/>
        <color theme="1"/>
        <rFont val="Calibri"/>
        <family val="2"/>
        <scheme val="minor"/>
      </rPr>
      <t>GAPDH</t>
    </r>
    <r>
      <rPr>
        <sz val="11"/>
        <color theme="1"/>
        <rFont val="Calibri"/>
        <family val="2"/>
        <scheme val="minor"/>
      </rPr>
      <t>)</t>
    </r>
  </si>
  <si>
    <t>Geomean</t>
  </si>
  <si>
    <t>Sl1344 1</t>
  </si>
  <si>
    <r>
      <rPr>
        <i/>
        <sz val="11"/>
        <color theme="1"/>
        <rFont val="Calibri"/>
        <family val="2"/>
        <scheme val="minor"/>
      </rPr>
      <t>sipA sopB sopE2</t>
    </r>
    <r>
      <rPr>
        <sz val="11"/>
        <color theme="1"/>
        <rFont val="Calibri"/>
        <family val="2"/>
        <scheme val="minor"/>
      </rPr>
      <t xml:space="preserve"> 1</t>
    </r>
  </si>
  <si>
    <r>
      <rPr>
        <i/>
        <sz val="11"/>
        <color theme="1"/>
        <rFont val="Calibri"/>
        <family val="2"/>
        <scheme val="minor"/>
      </rPr>
      <t>sipA sopB sopE2</t>
    </r>
    <r>
      <rPr>
        <sz val="11"/>
        <color theme="1"/>
        <rFont val="Calibri"/>
        <family val="2"/>
        <scheme val="minor"/>
      </rPr>
      <t xml:space="preserve"> 2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</si>
  <si>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sipA sopB sopE2</t>
    </r>
    <r>
      <rPr>
        <sz val="11"/>
        <color theme="1"/>
        <rFont val="Calibri"/>
        <family val="2"/>
        <scheme val="minor"/>
      </rPr>
      <t xml:space="preserve"> 3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</si>
  <si>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sipA sopB sopE2 sopE</t>
    </r>
    <r>
      <rPr>
        <sz val="11"/>
        <color theme="1"/>
        <rFont val="Calibri"/>
        <family val="2"/>
        <scheme val="minor"/>
      </rPr>
      <t xml:space="preserve"> 1</t>
    </r>
  </si>
  <si>
    <r>
      <rPr>
        <i/>
        <sz val="11"/>
        <color theme="1"/>
        <rFont val="Calibri"/>
        <family val="2"/>
        <scheme val="minor"/>
      </rPr>
      <t>sipA sopB sopE2 sopE</t>
    </r>
    <r>
      <rPr>
        <sz val="11"/>
        <color theme="1"/>
        <rFont val="Calibri"/>
        <family val="2"/>
        <scheme val="minor"/>
      </rPr>
      <t xml:space="preserve"> 2</t>
    </r>
    <r>
      <rPr>
        <sz val="11"/>
        <color theme="1"/>
        <rFont val="Calibri"/>
        <family val="2"/>
        <scheme val="minor"/>
      </rPr>
      <t/>
    </r>
  </si>
  <si>
    <r>
      <rPr>
        <i/>
        <sz val="11"/>
        <color theme="1"/>
        <rFont val="Calibri"/>
        <family val="2"/>
        <scheme val="minor"/>
      </rPr>
      <t>sipA sopB sopE2 sopE</t>
    </r>
    <r>
      <rPr>
        <sz val="11"/>
        <color theme="1"/>
        <rFont val="Calibri"/>
        <family val="2"/>
        <scheme val="minor"/>
      </rPr>
      <t xml:space="preserve"> 3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</si>
</sst>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1" workbookViewId="0">
      <selection activeCell="L16" sqref="L16"/>
    </sheetView>
  </sheetViews>
  <sheetFormatPr defaultRowHeight="15" x14ac:dyDescent="0.25"/>
  <cols>
    <col min="1" max="1" width="23.140625" customWidth="1"/>
    <col min="9" max="9" width="11" customWidth="1"/>
    <col min="12" max="12" width="10.140625" customWidth="1"/>
  </cols>
  <sheetData>
    <row r="1" spans="1:12" x14ac:dyDescent="0.25">
      <c r="B1" s="2" t="s">
        <v>13</v>
      </c>
      <c r="C1" s="2"/>
      <c r="D1" s="2"/>
      <c r="E1" s="2" t="s">
        <v>12</v>
      </c>
      <c r="F1" s="2"/>
      <c r="G1" s="2"/>
    </row>
    <row r="2" spans="1:12" x14ac:dyDescent="0.25">
      <c r="B2" t="s">
        <v>0</v>
      </c>
      <c r="C2" t="s">
        <v>1</v>
      </c>
      <c r="D2" t="s">
        <v>9</v>
      </c>
      <c r="E2" t="s">
        <v>0</v>
      </c>
      <c r="F2" t="s">
        <v>1</v>
      </c>
      <c r="G2" t="s">
        <v>9</v>
      </c>
      <c r="H2" t="s">
        <v>2</v>
      </c>
      <c r="I2" t="s">
        <v>8</v>
      </c>
      <c r="J2" t="s">
        <v>3</v>
      </c>
      <c r="K2" t="s">
        <v>4</v>
      </c>
      <c r="L2" t="s">
        <v>14</v>
      </c>
    </row>
    <row r="3" spans="1:12" x14ac:dyDescent="0.25">
      <c r="A3" t="s">
        <v>5</v>
      </c>
      <c r="B3" s="3">
        <v>15.326568</v>
      </c>
      <c r="C3" s="3">
        <v>15.365114999999999</v>
      </c>
      <c r="D3" s="3">
        <f>AVERAGE(B3,C3)</f>
        <v>15.345841499999999</v>
      </c>
      <c r="E3" s="3">
        <v>26.807687999999999</v>
      </c>
      <c r="F3" s="3">
        <v>26.906466999999999</v>
      </c>
      <c r="G3" s="3">
        <f>AVERAGE(E3:F3)</f>
        <v>26.857077499999999</v>
      </c>
      <c r="H3" s="3">
        <f>G3-D3</f>
        <v>11.511236</v>
      </c>
      <c r="I3" s="3">
        <f>AVERAGE(H3:H5)</f>
        <v>10.514638999999999</v>
      </c>
      <c r="J3" s="3">
        <f>H3-I3</f>
        <v>0.99659700000000129</v>
      </c>
      <c r="K3" s="3">
        <f>2^-(J3)</f>
        <v>0.50118078198262572</v>
      </c>
      <c r="L3" s="1">
        <f>GEOMEAN(K3:K5)</f>
        <v>1</v>
      </c>
    </row>
    <row r="4" spans="1:12" x14ac:dyDescent="0.25">
      <c r="A4" t="s">
        <v>6</v>
      </c>
      <c r="B4" s="3">
        <v>16.825285000000001</v>
      </c>
      <c r="C4" s="3">
        <v>16.772272000000001</v>
      </c>
      <c r="D4" s="3">
        <f t="shared" ref="D4:D8" si="0">AVERAGE(B4,C4)</f>
        <v>16.798778500000001</v>
      </c>
      <c r="E4" s="3">
        <v>26.894162999999999</v>
      </c>
      <c r="F4" s="3">
        <v>26.916654999999999</v>
      </c>
      <c r="G4" s="3">
        <f t="shared" ref="G4:G8" si="1">AVERAGE(E4:F4)</f>
        <v>26.905408999999999</v>
      </c>
      <c r="H4" s="3">
        <f t="shared" ref="H4:H8" si="2">G4-D4</f>
        <v>10.106630499999998</v>
      </c>
      <c r="I4" s="3">
        <f>I3</f>
        <v>10.514638999999999</v>
      </c>
      <c r="J4" s="3">
        <f t="shared" ref="J4:J8" si="3">H4-I4</f>
        <v>-0.40800850000000111</v>
      </c>
      <c r="K4" s="3">
        <f t="shared" ref="K4:K8" si="4">2^-(J4)</f>
        <v>1.3268529580614221</v>
      </c>
      <c r="L4" s="1"/>
    </row>
    <row r="5" spans="1:12" x14ac:dyDescent="0.25">
      <c r="A5" t="s">
        <v>7</v>
      </c>
      <c r="B5" s="3">
        <v>17.556297000000001</v>
      </c>
      <c r="C5" s="3">
        <v>17.529066</v>
      </c>
      <c r="D5" s="3">
        <f t="shared" si="0"/>
        <v>17.5426815</v>
      </c>
      <c r="E5" s="3">
        <v>27.381793999999999</v>
      </c>
      <c r="F5" s="3">
        <v>27.555669999999999</v>
      </c>
      <c r="G5" s="3">
        <f t="shared" si="1"/>
        <v>27.468731999999999</v>
      </c>
      <c r="H5" s="3">
        <f t="shared" si="2"/>
        <v>9.9260504999999988</v>
      </c>
      <c r="I5" s="3">
        <f t="shared" ref="I5:I14" si="5">I4</f>
        <v>10.514638999999999</v>
      </c>
      <c r="J5" s="3">
        <f t="shared" si="3"/>
        <v>-0.58858850000000018</v>
      </c>
      <c r="K5" s="3">
        <f t="shared" si="4"/>
        <v>1.503774768437532</v>
      </c>
      <c r="L5" s="1"/>
    </row>
    <row r="6" spans="1:12" x14ac:dyDescent="0.25">
      <c r="A6" t="s">
        <v>15</v>
      </c>
      <c r="B6" s="3">
        <v>15.498763</v>
      </c>
      <c r="C6" s="3">
        <v>15.410107</v>
      </c>
      <c r="D6" s="3">
        <f t="shared" si="0"/>
        <v>15.454435</v>
      </c>
      <c r="E6" s="3">
        <v>22.152833999999999</v>
      </c>
      <c r="F6" s="3">
        <v>22.128257999999999</v>
      </c>
      <c r="G6" s="3">
        <f t="shared" si="1"/>
        <v>22.140546000000001</v>
      </c>
      <c r="H6" s="3">
        <f t="shared" si="2"/>
        <v>6.6861110000000004</v>
      </c>
      <c r="I6" s="3">
        <f t="shared" si="5"/>
        <v>10.514638999999999</v>
      </c>
      <c r="J6" s="3">
        <f t="shared" si="3"/>
        <v>-3.8285279999999986</v>
      </c>
      <c r="K6" s="3">
        <f t="shared" si="4"/>
        <v>14.206979939799281</v>
      </c>
      <c r="L6" s="1">
        <f>GEOMEAN(K6:K8)</f>
        <v>13.233220801925274</v>
      </c>
    </row>
    <row r="7" spans="1:12" x14ac:dyDescent="0.25">
      <c r="A7" t="s">
        <v>10</v>
      </c>
      <c r="B7" s="3">
        <v>16.023363</v>
      </c>
      <c r="C7" s="3">
        <v>15.982504</v>
      </c>
      <c r="D7" s="3">
        <f t="shared" si="0"/>
        <v>16.002933500000001</v>
      </c>
      <c r="E7" s="3">
        <v>23.007325999999999</v>
      </c>
      <c r="F7" s="3">
        <v>22.962451999999999</v>
      </c>
      <c r="G7" s="3">
        <f t="shared" si="1"/>
        <v>22.984888999999999</v>
      </c>
      <c r="H7" s="3">
        <f t="shared" si="2"/>
        <v>6.981955499999998</v>
      </c>
      <c r="I7" s="3">
        <f t="shared" si="5"/>
        <v>10.514638999999999</v>
      </c>
      <c r="J7" s="3">
        <f t="shared" si="3"/>
        <v>-3.532683500000001</v>
      </c>
      <c r="K7" s="3">
        <f t="shared" si="4"/>
        <v>11.572939924362259</v>
      </c>
      <c r="L7" s="1"/>
    </row>
    <row r="8" spans="1:12" x14ac:dyDescent="0.25">
      <c r="A8" t="s">
        <v>11</v>
      </c>
      <c r="B8" s="3">
        <v>17.272608000000002</v>
      </c>
      <c r="C8" s="3">
        <v>17.296175000000002</v>
      </c>
      <c r="D8" s="3">
        <f t="shared" si="0"/>
        <v>17.284391500000002</v>
      </c>
      <c r="E8" s="3">
        <v>23.986426999999999</v>
      </c>
      <c r="F8" s="3">
        <v>23.977502999999999</v>
      </c>
      <c r="G8" s="3">
        <f t="shared" si="1"/>
        <v>23.981964999999999</v>
      </c>
      <c r="H8" s="3">
        <f t="shared" si="2"/>
        <v>6.6975734999999972</v>
      </c>
      <c r="I8" s="3">
        <f t="shared" si="5"/>
        <v>10.514638999999999</v>
      </c>
      <c r="J8" s="3">
        <f t="shared" si="3"/>
        <v>-3.8170655000000018</v>
      </c>
      <c r="K8" s="3">
        <f t="shared" si="4"/>
        <v>14.09454988014256</v>
      </c>
      <c r="L8" s="1"/>
    </row>
    <row r="9" spans="1:12" x14ac:dyDescent="0.25">
      <c r="A9" t="s">
        <v>16</v>
      </c>
      <c r="B9" s="3">
        <v>15.376359000000001</v>
      </c>
      <c r="C9" s="3">
        <v>15.413052</v>
      </c>
      <c r="D9" s="3">
        <f t="shared" ref="D9:D14" si="6">AVERAGE(B9,C9)</f>
        <v>15.394705500000001</v>
      </c>
      <c r="E9" s="3">
        <v>23.307205</v>
      </c>
      <c r="F9" s="3">
        <v>23.085407</v>
      </c>
      <c r="G9" s="3">
        <f t="shared" ref="G9:G14" si="7">AVERAGE(E9:F9)</f>
        <v>23.196306</v>
      </c>
      <c r="H9" s="3">
        <f t="shared" ref="H9:H14" si="8">G9-D9</f>
        <v>7.8016004999999993</v>
      </c>
      <c r="I9" s="3">
        <f t="shared" si="5"/>
        <v>10.514638999999999</v>
      </c>
      <c r="J9" s="3">
        <f t="shared" ref="J9:J14" si="9">H9-I9</f>
        <v>-2.7130384999999997</v>
      </c>
      <c r="K9" s="3">
        <f t="shared" ref="K9:K14" si="10">2^-(J9)</f>
        <v>6.5570118402747584</v>
      </c>
      <c r="L9" s="1">
        <f>GEOMEAN(K9:K11)</f>
        <v>7.2902620156697306</v>
      </c>
    </row>
    <row r="10" spans="1:12" x14ac:dyDescent="0.25">
      <c r="A10" t="s">
        <v>17</v>
      </c>
      <c r="B10" s="3">
        <v>16.008725999999999</v>
      </c>
      <c r="C10" s="3">
        <v>16.051905000000001</v>
      </c>
      <c r="D10" s="3">
        <f t="shared" si="6"/>
        <v>16.0303155</v>
      </c>
      <c r="E10" s="3">
        <v>23.891065999999999</v>
      </c>
      <c r="F10" s="3">
        <v>23.922176</v>
      </c>
      <c r="G10" s="3">
        <f t="shared" si="7"/>
        <v>23.906621000000001</v>
      </c>
      <c r="H10" s="3">
        <f t="shared" si="8"/>
        <v>7.8763055000000008</v>
      </c>
      <c r="I10" s="3">
        <f t="shared" si="5"/>
        <v>10.514638999999999</v>
      </c>
      <c r="J10" s="3">
        <f t="shared" si="9"/>
        <v>-2.6383334999999981</v>
      </c>
      <c r="K10" s="3">
        <f t="shared" si="10"/>
        <v>6.2261205046642107</v>
      </c>
      <c r="L10" s="1"/>
    </row>
    <row r="11" spans="1:12" x14ac:dyDescent="0.25">
      <c r="A11" t="s">
        <v>18</v>
      </c>
      <c r="B11" s="3">
        <v>16.777457999999999</v>
      </c>
      <c r="C11" s="3">
        <v>16.775347</v>
      </c>
      <c r="D11" s="3">
        <f t="shared" si="6"/>
        <v>16.7764025</v>
      </c>
      <c r="E11" s="3">
        <v>24.024683</v>
      </c>
      <c r="F11" s="3">
        <v>24.064319999999999</v>
      </c>
      <c r="G11" s="3">
        <f t="shared" si="7"/>
        <v>24.044501499999999</v>
      </c>
      <c r="H11" s="3">
        <f t="shared" si="8"/>
        <v>7.2680989999999994</v>
      </c>
      <c r="I11" s="3">
        <f t="shared" si="5"/>
        <v>10.514638999999999</v>
      </c>
      <c r="J11" s="3">
        <f t="shared" si="9"/>
        <v>-3.2465399999999995</v>
      </c>
      <c r="K11" s="3">
        <f t="shared" si="10"/>
        <v>9.4908677573773943</v>
      </c>
      <c r="L11" s="1"/>
    </row>
    <row r="12" spans="1:12" x14ac:dyDescent="0.25">
      <c r="A12" t="s">
        <v>19</v>
      </c>
      <c r="B12" s="3">
        <v>15.519453</v>
      </c>
      <c r="C12" s="3">
        <v>15.596939000000001</v>
      </c>
      <c r="D12" s="3">
        <f t="shared" si="6"/>
        <v>15.558196000000001</v>
      </c>
      <c r="E12" s="3">
        <v>27.039997</v>
      </c>
      <c r="F12" s="3">
        <v>27.02617</v>
      </c>
      <c r="G12" s="3">
        <f t="shared" si="7"/>
        <v>27.0330835</v>
      </c>
      <c r="H12" s="3">
        <f t="shared" si="8"/>
        <v>11.474887499999999</v>
      </c>
      <c r="I12" s="3">
        <f t="shared" si="5"/>
        <v>10.514638999999999</v>
      </c>
      <c r="J12" s="3">
        <f t="shared" si="9"/>
        <v>0.9602485000000005</v>
      </c>
      <c r="K12" s="3">
        <f t="shared" si="10"/>
        <v>0.51396837615400659</v>
      </c>
      <c r="L12" s="1">
        <f>GEOMEAN(K12:K14)</f>
        <v>0.78991450355562698</v>
      </c>
    </row>
    <row r="13" spans="1:12" x14ac:dyDescent="0.25">
      <c r="A13" t="s">
        <v>20</v>
      </c>
      <c r="B13" s="3">
        <v>15.557038</v>
      </c>
      <c r="C13" s="3">
        <v>15.587090999999999</v>
      </c>
      <c r="D13" s="3">
        <f t="shared" si="6"/>
        <v>15.5720645</v>
      </c>
      <c r="E13" s="3">
        <v>26.366520000000001</v>
      </c>
      <c r="F13" s="3">
        <v>26.419086</v>
      </c>
      <c r="G13" s="3">
        <f t="shared" si="7"/>
        <v>26.392803000000001</v>
      </c>
      <c r="H13" s="3">
        <f t="shared" si="8"/>
        <v>10.820738500000001</v>
      </c>
      <c r="I13" s="3">
        <f t="shared" si="5"/>
        <v>10.514638999999999</v>
      </c>
      <c r="J13" s="3">
        <f t="shared" si="9"/>
        <v>0.30609950000000197</v>
      </c>
      <c r="K13" s="3">
        <f t="shared" si="10"/>
        <v>0.80882556323976895</v>
      </c>
      <c r="L13" s="1"/>
    </row>
    <row r="14" spans="1:12" x14ac:dyDescent="0.25">
      <c r="A14" t="s">
        <v>21</v>
      </c>
      <c r="B14" s="3">
        <v>15.9071865</v>
      </c>
      <c r="C14" s="3">
        <v>15.919278</v>
      </c>
      <c r="D14" s="3">
        <f t="shared" si="6"/>
        <v>15.91323225</v>
      </c>
      <c r="E14" s="3">
        <v>26.243455999999998</v>
      </c>
      <c r="F14" s="3">
        <v>26.120979999999999</v>
      </c>
      <c r="G14" s="3">
        <f t="shared" si="7"/>
        <v>26.182217999999999</v>
      </c>
      <c r="H14" s="3">
        <f t="shared" si="8"/>
        <v>10.268985749999999</v>
      </c>
      <c r="I14" s="3">
        <f t="shared" si="5"/>
        <v>10.514638999999999</v>
      </c>
      <c r="J14" s="3">
        <f t="shared" si="9"/>
        <v>-0.24565325000000016</v>
      </c>
      <c r="K14" s="3">
        <f t="shared" si="10"/>
        <v>1.1856295005530044</v>
      </c>
      <c r="L14" s="1"/>
    </row>
  </sheetData>
  <mergeCells count="2">
    <mergeCell ref="B1:D1"/>
    <mergeCell ref="E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Keestra-Gounder, Marijke</dc:creator>
  <cp:lastModifiedBy>Keestra-Gounder, Marijke</cp:lastModifiedBy>
  <dcterms:created xsi:type="dcterms:W3CDTF">2019-07-12T16:26:10Z</dcterms:created>
  <dcterms:modified xsi:type="dcterms:W3CDTF">2019-07-15T17:51:05Z</dcterms:modified>
</cp:coreProperties>
</file>