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325"/>
  <workbookPr codeName="ThisWorkbook" defaultThemeVersion="124226"/>
  <mc:AlternateContent xmlns:mc="http://schemas.openxmlformats.org/markup-compatibility/2006">
    <mc:Choice Requires="x15">
      <x15ac:absPath xmlns:x15ac="http://schemas.microsoft.com/office/spreadsheetml/2010/11/ac" url="G:\My Drive\Copyediting\60526\R2\"/>
    </mc:Choice>
  </mc:AlternateContent>
  <xr:revisionPtr revIDLastSave="0" documentId="8_{11F45CB0-E8CA-4DD4-B712-DD678AC9D8E2}" xr6:coauthVersionLast="45" xr6:coauthVersionMax="45" xr10:uidLastSave="{00000000-0000-0000-0000-000000000000}"/>
  <bookViews>
    <workbookView xWindow="22932" yWindow="-108" windowWidth="23256" windowHeight="12576"/>
  </bookViews>
  <sheets>
    <sheet name="Sheet1" sheetId="1" r:id="rId1"/>
    <sheet name="Sheet2" sheetId="2" r:id="rId2"/>
    <sheet name="Sheet3" sheetId="3" r:id="rId3"/>
    <sheet name="DV-IDENTITY-0" sheetId="4" state="veryHidden" r:id="rId4"/>
    <sheet name="Compatibility Report" sheetId="5"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4" l="1"/>
  <c r="B1" i="4"/>
  <c r="C1" i="4"/>
  <c r="D1" i="4"/>
  <c r="E1" i="4"/>
  <c r="F1" i="4"/>
  <c r="G1" i="4"/>
  <c r="H1" i="4"/>
  <c r="I1" i="4"/>
  <c r="J1" i="4"/>
  <c r="K1" i="4"/>
  <c r="L1" i="4"/>
  <c r="M1" i="4"/>
  <c r="N1" i="4"/>
  <c r="O1" i="4"/>
</calcChain>
</file>

<file path=xl/sharedStrings.xml><?xml version="1.0" encoding="utf-8"?>
<sst xmlns="http://schemas.openxmlformats.org/spreadsheetml/2006/main" count="63" uniqueCount="61">
  <si>
    <t>Company</t>
  </si>
  <si>
    <t>Catalog Number</t>
  </si>
  <si>
    <t>AAAAAH384Q8=</t>
  </si>
  <si>
    <t>Comments/Description</t>
  </si>
  <si>
    <t>Name of Material/ Equipment</t>
  </si>
  <si>
    <t>LabSolutions Lite</t>
  </si>
  <si>
    <t>223-60410</t>
  </si>
  <si>
    <t>Shimadzu, LC-20 Prominence</t>
  </si>
  <si>
    <t>Shimadzu</t>
  </si>
  <si>
    <t>ZORBAX LC</t>
  </si>
  <si>
    <t>Reversed-phase Zorbax column</t>
  </si>
  <si>
    <t>glass</t>
  </si>
  <si>
    <t xml:space="preserve">Test sterile polymeric tube </t>
  </si>
  <si>
    <t>polypropylene</t>
  </si>
  <si>
    <t>Vladﬁlter</t>
  </si>
  <si>
    <t>Syringe ﬁlter</t>
  </si>
  <si>
    <t xml:space="preserve">Chromatography vials </t>
  </si>
  <si>
    <t>Software for  high-performance liquid chromatography system</t>
  </si>
  <si>
    <t>Phenyl isothiocyanate</t>
  </si>
  <si>
    <t>Acros Organics</t>
  </si>
  <si>
    <t>PITC, 98%</t>
  </si>
  <si>
    <t>TFA, 99%</t>
  </si>
  <si>
    <t>Panreac AppliChem</t>
  </si>
  <si>
    <t xml:space="preserve">Triﬂuoroacetic acid </t>
  </si>
  <si>
    <t>HPLC grade</t>
  </si>
  <si>
    <t>Acetonitrile</t>
  </si>
  <si>
    <t>MES, &gt;98%</t>
  </si>
  <si>
    <t>TCI Chemicals</t>
  </si>
  <si>
    <t>Isopropanol</t>
  </si>
  <si>
    <t>TEA; 99%</t>
  </si>
  <si>
    <t>Sigma-Aldrich (Merck)</t>
  </si>
  <si>
    <t>Triethylamine</t>
  </si>
  <si>
    <t>Double-distilled water</t>
  </si>
  <si>
    <t>Bachem</t>
  </si>
  <si>
    <t>J.P. Selecta</t>
  </si>
  <si>
    <t>HPLC</t>
  </si>
  <si>
    <t>High-performance liquid chromatograph system equipped with a UV−vis detector</t>
  </si>
  <si>
    <t>Heating cleaning bath “Ultrasons-HD”</t>
  </si>
  <si>
    <t>150×2.5 mm i.d. with a mean particle size of 5 μm</t>
  </si>
  <si>
    <t>Brookfield</t>
  </si>
  <si>
    <t>Thermostat TC-502</t>
  </si>
  <si>
    <t xml:space="preserve">Refrigerating/heating circulating bath with the programmable controller for the sample derivatization </t>
  </si>
  <si>
    <t>DDW was obtained on spot</t>
  </si>
  <si>
    <t>Dipeptide Ile-His</t>
  </si>
  <si>
    <t>103-72-0</t>
  </si>
  <si>
    <t>4432-31-9</t>
  </si>
  <si>
    <t>67-63-0</t>
  </si>
  <si>
    <t>121-44-8</t>
  </si>
  <si>
    <t>Compatibility Report for Copy of JoVE_Materials.xls</t>
  </si>
  <si>
    <t>Run on 27.05.2019 15:54</t>
  </si>
  <si>
    <t>The following features in this workbook are not supported by earlier versions of Excel. These features may be lost or degraded when opening this workbook in an earlier version of Excel or if you save this workbook in an earlier file format.</t>
  </si>
  <si>
    <t>Minor loss of fidelity</t>
  </si>
  <si>
    <t># of occurrences</t>
  </si>
  <si>
    <t>Version</t>
  </si>
  <si>
    <t>Some cells or styles in this workbook contain formatting that is not supported by the selected file format. These formats will be converted to the closest format available.</t>
  </si>
  <si>
    <t>Excel 97-2003</t>
  </si>
  <si>
    <r>
      <t>Nanocrystalline TiO</t>
    </r>
    <r>
      <rPr>
        <sz val="9"/>
        <color indexed="8"/>
        <rFont val="Calibri"/>
        <family val="2"/>
        <charset val="204"/>
      </rPr>
      <t>2</t>
    </r>
  </si>
  <si>
    <r>
      <t xml:space="preserve">Pure anatase with at least 99% crystallinity. Average particle size 10.62 ± 3.31 nm. Specific surface 131.9 m2/g (BET). See </t>
    </r>
    <r>
      <rPr>
        <i/>
        <sz val="12"/>
        <color indexed="8"/>
        <rFont val="Calibri"/>
        <family val="2"/>
        <charset val="204"/>
      </rPr>
      <t>Langmuir</t>
    </r>
    <r>
      <rPr>
        <sz val="12"/>
        <color indexed="8"/>
        <rFont val="Calibri"/>
        <family val="2"/>
      </rPr>
      <t xml:space="preserve"> 2019, 35, 538−550, for details.</t>
    </r>
  </si>
  <si>
    <r>
      <t xml:space="preserve">25 mm, 0.2 μm pore, </t>
    </r>
    <r>
      <rPr>
        <sz val="12"/>
        <color indexed="8"/>
        <rFont val="Calibri"/>
        <family val="2"/>
        <charset val="204"/>
      </rPr>
      <t>cellulose acetate</t>
    </r>
  </si>
  <si>
    <t>5 L, 40 kHz, 120 Watts</t>
  </si>
  <si>
    <r>
      <t>2-(</t>
    </r>
    <r>
      <rPr>
        <i/>
        <sz val="12"/>
        <color indexed="8"/>
        <rFont val="Calibri"/>
        <family val="2"/>
        <charset val="204"/>
      </rPr>
      <t>N</t>
    </r>
    <r>
      <rPr>
        <sz val="12"/>
        <color indexed="8"/>
        <rFont val="Calibri"/>
        <family val="2"/>
      </rPr>
      <t>-Morpholino)ethanesulfonic acid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</si>
</sst>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sz val="12"/>
      <color indexed="8"/>
      <name val="Calibri"/>
      <family val="2"/>
    </font>
    <font>
      <sz val="9"/>
      <color indexed="8"/>
      <name val="Calibri"/>
      <family val="2"/>
      <charset val="204"/>
    </font>
    <font>
      <i/>
      <sz val="12"/>
      <color indexed="8"/>
      <name val="Calibri"/>
      <family val="2"/>
      <charset val="204"/>
    </font>
    <font>
      <sz val="12"/>
      <color indexed="8"/>
      <name val="Calibri"/>
      <family val="2"/>
      <charset val="204"/>
    </font>
    <font>
      <sz val="12"/>
      <color indexed="8"/>
      <name val="Calibri"/>
      <family val="2"/>
    </font>
    <font>
      <i/>
      <sz val="12"/>
      <color indexed="8"/>
      <name val="Calibri"/>
      <family val="2"/>
      <charset val="204"/>
    </font>
    <font>
      <u/>
      <sz val="11"/>
      <color theme="10"/>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2"/>
      <color theme="1"/>
      <name val="Calibri"/>
      <family val="2"/>
      <charset val="204"/>
      <scheme val="minor"/>
    </font>
    <font>
      <sz val="12"/>
      <name val="Calibri"/>
      <family val="2"/>
      <charset val="204"/>
      <scheme val="minor"/>
    </font>
    <font>
      <sz val="12"/>
      <name val="Calibri"/>
      <family val="2"/>
      <scheme val="minor"/>
    </font>
  </fonts>
  <fills count="2">
    <fill>
      <patternFill patternType="none"/>
    </fill>
    <fill>
      <patternFill patternType="gray125"/>
    </fill>
  </fills>
  <borders count="5">
    <border>
      <left/>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rgb="FFEEEEEE"/>
      </left>
      <right style="medium">
        <color rgb="FFEEEEEE"/>
      </right>
      <top style="medium">
        <color rgb="FFEEEEEE"/>
      </top>
      <bottom style="medium">
        <color rgb="FFEEEEEE"/>
      </bottom>
      <diagonal/>
    </border>
  </borders>
  <cellStyleXfs count="2">
    <xf numFmtId="0" fontId="0" fillId="0" borderId="0"/>
    <xf numFmtId="0" fontId="7" fillId="0" borderId="0" applyNumberFormat="0" applyFill="0" applyBorder="0" applyAlignment="0" applyProtection="0"/>
  </cellStyleXfs>
  <cellXfs count="35">
    <xf numFmtId="0" fontId="0" fillId="0" borderId="0" xfId="0"/>
    <xf numFmtId="0" fontId="8" fillId="0" borderId="0" xfId="0" applyFont="1"/>
    <xf numFmtId="0" fontId="9" fillId="0" borderId="0" xfId="0" applyFont="1" applyAlignment="1">
      <alignment wrapText="1"/>
    </xf>
    <xf numFmtId="0" fontId="10" fillId="0" borderId="0" xfId="0" applyFont="1" applyAlignment="1">
      <alignment horizontal="center" vertical="center" wrapText="1"/>
    </xf>
    <xf numFmtId="0" fontId="10" fillId="0" borderId="0" xfId="0" applyFont="1" applyAlignment="1">
      <alignment horizontal="center" vertical="center"/>
    </xf>
    <xf numFmtId="0" fontId="9" fillId="0" borderId="0" xfId="0" applyFont="1" applyAlignment="1"/>
    <xf numFmtId="0" fontId="9" fillId="0" borderId="0" xfId="0" applyFont="1" applyAlignment="1">
      <alignment horizontal="left" vertical="center" wrapText="1"/>
    </xf>
    <xf numFmtId="0" fontId="9" fillId="0" borderId="0" xfId="0" applyFont="1" applyAlignment="1">
      <alignment vertical="center" wrapText="1"/>
    </xf>
    <xf numFmtId="0" fontId="9" fillId="0" borderId="0" xfId="0" applyFont="1" applyAlignment="1">
      <alignment horizontal="left" vertical="center"/>
    </xf>
    <xf numFmtId="0" fontId="0" fillId="0" borderId="0" xfId="0" applyAlignment="1">
      <alignment horizontal="left" vertical="center"/>
    </xf>
    <xf numFmtId="0" fontId="11" fillId="0" borderId="0" xfId="0" applyFont="1"/>
    <xf numFmtId="0" fontId="11" fillId="0" borderId="0" xfId="0" applyFont="1" applyAlignment="1">
      <alignment horizontal="left" vertical="center"/>
    </xf>
    <xf numFmtId="10" fontId="9" fillId="0" borderId="0" xfId="0" applyNumberFormat="1" applyFont="1" applyAlignment="1">
      <alignment horizontal="left" vertical="center"/>
    </xf>
    <xf numFmtId="0" fontId="9" fillId="0" borderId="0" xfId="0" applyNumberFormat="1" applyFont="1" applyAlignment="1">
      <alignment horizontal="left" vertical="center" wrapText="1"/>
    </xf>
    <xf numFmtId="0" fontId="12" fillId="0" borderId="0" xfId="0" applyFont="1"/>
    <xf numFmtId="0" fontId="12" fillId="0" borderId="0" xfId="0" applyFont="1" applyAlignment="1">
      <alignment horizontal="left" vertical="center" wrapText="1"/>
    </xf>
    <xf numFmtId="0" fontId="12" fillId="0" borderId="0" xfId="0" applyFont="1" applyBorder="1" applyAlignment="1">
      <alignment vertical="center" wrapText="1"/>
    </xf>
    <xf numFmtId="0" fontId="8" fillId="0" borderId="0" xfId="0" applyNumberFormat="1" applyFont="1" applyAlignment="1">
      <alignment vertical="top" wrapText="1"/>
    </xf>
    <xf numFmtId="0" fontId="0" fillId="0" borderId="0" xfId="0" applyNumberFormat="1" applyAlignment="1">
      <alignment vertical="top" wrapText="1"/>
    </xf>
    <xf numFmtId="0" fontId="0" fillId="0" borderId="1" xfId="0" applyNumberFormat="1" applyBorder="1" applyAlignment="1">
      <alignment vertical="top" wrapText="1"/>
    </xf>
    <xf numFmtId="0" fontId="0" fillId="0" borderId="2" xfId="0" applyNumberFormat="1" applyBorder="1" applyAlignment="1">
      <alignment vertical="top" wrapText="1"/>
    </xf>
    <xf numFmtId="0" fontId="8"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2" xfId="0" applyNumberFormat="1" applyBorder="1" applyAlignment="1">
      <alignment horizontal="center" vertical="top" wrapText="1"/>
    </xf>
    <xf numFmtId="0" fontId="0" fillId="0" borderId="3" xfId="0" applyNumberFormat="1" applyBorder="1" applyAlignment="1">
      <alignment horizontal="center" vertical="top" wrapText="1"/>
    </xf>
    <xf numFmtId="0" fontId="9" fillId="0" borderId="0" xfId="0" applyFont="1" applyAlignment="1">
      <alignment vertical="top" wrapText="1"/>
    </xf>
    <xf numFmtId="0" fontId="9" fillId="0" borderId="0" xfId="0" applyFont="1" applyFill="1" applyAlignment="1">
      <alignment wrapText="1"/>
    </xf>
    <xf numFmtId="0" fontId="9" fillId="0" borderId="0" xfId="0" applyFont="1" applyFill="1" applyAlignment="1"/>
    <xf numFmtId="0" fontId="9" fillId="0" borderId="0" xfId="0" applyFont="1" applyFill="1" applyAlignment="1">
      <alignment horizontal="left" vertical="center"/>
    </xf>
    <xf numFmtId="0" fontId="9" fillId="0" borderId="0" xfId="0" applyFont="1" applyFill="1" applyAlignment="1">
      <alignment horizontal="left" vertical="center" wrapText="1"/>
    </xf>
    <xf numFmtId="0" fontId="11" fillId="0" borderId="0" xfId="0" applyFont="1" applyFill="1"/>
    <xf numFmtId="0" fontId="9" fillId="0" borderId="0" xfId="0" applyFont="1" applyFill="1" applyAlignment="1">
      <alignment vertical="center" wrapText="1"/>
    </xf>
    <xf numFmtId="0" fontId="9" fillId="0" borderId="0" xfId="0" applyFont="1" applyFill="1" applyAlignment="1">
      <alignment vertical="center"/>
    </xf>
    <xf numFmtId="0" fontId="13" fillId="0" borderId="0" xfId="1" applyFont="1" applyBorder="1" applyAlignment="1">
      <alignment vertical="center" wrapText="1"/>
    </xf>
    <xf numFmtId="0" fontId="13" fillId="0" borderId="4" xfId="1" applyFont="1" applyBorder="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igmaaldrich.com/catalog/search?term=121-44-8&amp;interface=CAS%20No.&amp;N=0&amp;mode=partialmax&amp;lang=en&amp;region=RU&amp;focus=product" TargetMode="External"/><Relationship Id="rId1" Type="http://schemas.openxmlformats.org/officeDocument/2006/relationships/hyperlink" Target="https://www.sigmaaldrich.com/catalog/search?term=67-63-0&amp;interface=CAS%20No.&amp;lang=en&amp;region=US&amp;focus=product" TargetMode="External"/><Relationship Id="rId4"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8"/>
  <sheetViews>
    <sheetView tabSelected="1" workbookViewId="0">
      <selection activeCell="B7" sqref="B7"/>
    </sheetView>
  </sheetViews>
  <sheetFormatPr defaultRowHeight="15.6" x14ac:dyDescent="0.3"/>
  <cols>
    <col min="1" max="1" width="47" style="2" customWidth="1"/>
    <col min="2" max="2" width="30.21875" style="2" customWidth="1"/>
    <col min="3" max="3" width="28.77734375" style="2" customWidth="1"/>
    <col min="4" max="4" width="38.21875" style="5" customWidth="1"/>
  </cols>
  <sheetData>
    <row r="1" spans="1:4" s="1" customFormat="1" x14ac:dyDescent="0.3">
      <c r="A1" s="3" t="s">
        <v>4</v>
      </c>
      <c r="B1" s="3" t="s">
        <v>0</v>
      </c>
      <c r="C1" s="3" t="s">
        <v>1</v>
      </c>
      <c r="D1" s="4" t="s">
        <v>3</v>
      </c>
    </row>
    <row r="2" spans="1:4" x14ac:dyDescent="0.3">
      <c r="A2" s="2" t="s">
        <v>60</v>
      </c>
      <c r="B2" s="2" t="s">
        <v>27</v>
      </c>
      <c r="C2" s="16" t="s">
        <v>45</v>
      </c>
      <c r="D2" s="5" t="s">
        <v>26</v>
      </c>
    </row>
    <row r="3" spans="1:4" x14ac:dyDescent="0.3">
      <c r="A3" s="2" t="s">
        <v>25</v>
      </c>
      <c r="B3" s="2" t="s">
        <v>22</v>
      </c>
      <c r="D3" s="5" t="s">
        <v>24</v>
      </c>
    </row>
    <row r="4" spans="1:4" x14ac:dyDescent="0.3">
      <c r="A4" s="10" t="s">
        <v>16</v>
      </c>
      <c r="C4" s="26"/>
      <c r="D4" s="28" t="s">
        <v>11</v>
      </c>
    </row>
    <row r="5" spans="1:4" x14ac:dyDescent="0.3">
      <c r="A5" s="2" t="s">
        <v>43</v>
      </c>
      <c r="B5" s="2" t="s">
        <v>33</v>
      </c>
      <c r="C5" s="15">
        <v>4000894</v>
      </c>
    </row>
    <row r="6" spans="1:4" x14ac:dyDescent="0.3">
      <c r="A6" s="2" t="s">
        <v>32</v>
      </c>
      <c r="D6" s="5" t="s">
        <v>42</v>
      </c>
    </row>
    <row r="7" spans="1:4" ht="80.099999999999994" customHeight="1" x14ac:dyDescent="0.3">
      <c r="A7" s="2" t="s">
        <v>37</v>
      </c>
      <c r="B7" s="2" t="s">
        <v>34</v>
      </c>
      <c r="C7" s="29">
        <v>3000865</v>
      </c>
      <c r="D7" s="30" t="s">
        <v>59</v>
      </c>
    </row>
    <row r="8" spans="1:4" ht="31.8" thickBot="1" x14ac:dyDescent="0.35">
      <c r="A8" s="7" t="s">
        <v>36</v>
      </c>
      <c r="B8" s="6" t="s">
        <v>7</v>
      </c>
      <c r="C8" s="31"/>
      <c r="D8" s="32" t="s">
        <v>35</v>
      </c>
    </row>
    <row r="9" spans="1:4" ht="16.2" thickBot="1" x14ac:dyDescent="0.35">
      <c r="A9" s="2" t="s">
        <v>28</v>
      </c>
      <c r="B9" s="2" t="s">
        <v>30</v>
      </c>
      <c r="C9" s="34" t="s">
        <v>46</v>
      </c>
      <c r="D9" s="12">
        <v>0.997</v>
      </c>
    </row>
    <row r="10" spans="1:4" ht="31.2" x14ac:dyDescent="0.3">
      <c r="A10" s="6" t="s">
        <v>5</v>
      </c>
      <c r="B10" s="7" t="s">
        <v>8</v>
      </c>
      <c r="C10" s="29" t="s">
        <v>6</v>
      </c>
      <c r="D10" s="29" t="s">
        <v>17</v>
      </c>
    </row>
    <row r="11" spans="1:4" ht="78" x14ac:dyDescent="0.3">
      <c r="A11" s="25" t="s">
        <v>56</v>
      </c>
      <c r="C11" s="16"/>
      <c r="D11" s="25" t="s">
        <v>57</v>
      </c>
    </row>
    <row r="12" spans="1:4" x14ac:dyDescent="0.3">
      <c r="A12" s="2" t="s">
        <v>18</v>
      </c>
      <c r="B12" s="2" t="s">
        <v>19</v>
      </c>
      <c r="C12" s="14" t="s">
        <v>44</v>
      </c>
      <c r="D12" s="5" t="s">
        <v>20</v>
      </c>
    </row>
    <row r="13" spans="1:4" x14ac:dyDescent="0.3">
      <c r="A13" s="6" t="s">
        <v>10</v>
      </c>
      <c r="B13" s="9" t="s">
        <v>9</v>
      </c>
      <c r="C13" s="26"/>
      <c r="D13" s="28" t="s">
        <v>38</v>
      </c>
    </row>
    <row r="14" spans="1:4" x14ac:dyDescent="0.3">
      <c r="A14" s="11" t="s">
        <v>15</v>
      </c>
      <c r="B14" s="6" t="s">
        <v>14</v>
      </c>
      <c r="C14" s="26"/>
      <c r="D14" s="27" t="s">
        <v>58</v>
      </c>
    </row>
    <row r="15" spans="1:4" x14ac:dyDescent="0.3">
      <c r="A15" s="10" t="s">
        <v>12</v>
      </c>
      <c r="C15" s="26"/>
      <c r="D15" s="28" t="s">
        <v>13</v>
      </c>
    </row>
    <row r="16" spans="1:4" ht="46.8" x14ac:dyDescent="0.3">
      <c r="A16" s="11" t="s">
        <v>40</v>
      </c>
      <c r="B16" s="6" t="s">
        <v>39</v>
      </c>
      <c r="C16" s="26"/>
      <c r="D16" s="29" t="s">
        <v>41</v>
      </c>
    </row>
    <row r="17" spans="1:4" x14ac:dyDescent="0.3">
      <c r="A17" s="2" t="s">
        <v>31</v>
      </c>
      <c r="B17" s="2" t="s">
        <v>30</v>
      </c>
      <c r="C17" s="33" t="s">
        <v>47</v>
      </c>
      <c r="D17" s="8" t="s">
        <v>29</v>
      </c>
    </row>
    <row r="18" spans="1:4" x14ac:dyDescent="0.3">
      <c r="A18" s="2" t="s">
        <v>23</v>
      </c>
      <c r="B18" s="2" t="s">
        <v>22</v>
      </c>
      <c r="C18" s="13">
        <v>163317</v>
      </c>
      <c r="D18" s="5" t="s">
        <v>21</v>
      </c>
    </row>
  </sheetData>
  <sortState xmlns:xlrd2="http://schemas.microsoft.com/office/spreadsheetml/2017/richdata2" ref="A2:D21">
    <sortCondition ref="A1"/>
  </sortState>
  <hyperlinks>
    <hyperlink ref="C9" r:id="rId1" display="https://www.sigmaaldrich.com/catalog/search?term=67-63-0&amp;interface=CAS%20No.&amp;lang=en&amp;region=US&amp;focus=product"/>
    <hyperlink ref="C17" r:id="rId2" display="https://www.sigmaaldrich.com/catalog/search?term=121-44-8&amp;interface=CAS%20No.&amp;N=0&amp;mode=partialmax&amp;lang=en&amp;region=RU&amp;focus=product"/>
  </hyperlinks>
  <pageMargins left="0.7" right="0.7" top="0.75" bottom="0.75" header="0.3" footer="0.3"/>
  <pageSetup orientation="landscape" r:id="rId3"/>
  <customProperties>
    <customPr name="DVSECTIONID" r:id="rId4"/>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4.4" x14ac:dyDescent="0.3"/>
  <sheetData/>
  <pageMargins left="0.7" right="0.7" top="0.75" bottom="0.75" header="0.3" footer="0.3"/>
  <customProperties>
    <customPr name="DVSECTION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4.4" x14ac:dyDescent="0.3"/>
  <sheetData/>
  <pageMargins left="0.7" right="0.7" top="0.75" bottom="0.75" header="0.3" footer="0.3"/>
  <customProperties>
    <customPr name="DVSECTION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P1"/>
  <sheetViews>
    <sheetView workbookViewId="0">
      <selection activeCell="P1" sqref="P1"/>
    </sheetView>
  </sheetViews>
  <sheetFormatPr defaultRowHeight="14.4" x14ac:dyDescent="0.3"/>
  <sheetData>
    <row r="1" spans="1:16" x14ac:dyDescent="0.3">
      <c r="A1" t="e">
        <f>IF(Sheet1!1:1,"AAAAAH384QA=",0)</f>
        <v>#VALUE!</v>
      </c>
      <c r="B1" t="e">
        <f>AND(Sheet1!A1,"AAAAAH384QE=")</f>
        <v>#VALUE!</v>
      </c>
      <c r="C1" t="e">
        <f>AND(Sheet1!B1,"AAAAAH384QI=")</f>
        <v>#VALUE!</v>
      </c>
      <c r="D1" t="e">
        <f>AND(Sheet1!C1,"AAAAAH384QM=")</f>
        <v>#VALUE!</v>
      </c>
      <c r="E1" t="e">
        <f>AND(Sheet1!D1,"AAAAAH384QQ=")</f>
        <v>#VALUE!</v>
      </c>
      <c r="F1" t="e">
        <f>IF(Sheet1!A:A,"AAAAAH384QU=",0)</f>
        <v>#VALUE!</v>
      </c>
      <c r="G1" t="e">
        <f>IF(Sheet1!B:B,"AAAAAH384QY=",0)</f>
        <v>#VALUE!</v>
      </c>
      <c r="H1" t="e">
        <f>IF(Sheet1!C:C,"AAAAAH384Qc=",0)</f>
        <v>#VALUE!</v>
      </c>
      <c r="I1" t="e">
        <f>IF(Sheet1!D:D,"AAAAAH384Qg=",0)</f>
        <v>#VALUE!</v>
      </c>
      <c r="J1">
        <f>IF(Sheet2!1:1,"AAAAAH384Qk=",0)</f>
        <v>0</v>
      </c>
      <c r="K1" t="e">
        <f>AND(Sheet2!A1,"AAAAAH384Qo=")</f>
        <v>#VALUE!</v>
      </c>
      <c r="L1">
        <f>IF(Sheet2!A:A,"AAAAAH384Qs=",0)</f>
        <v>0</v>
      </c>
      <c r="M1">
        <f>IF(Sheet3!1:1,"AAAAAH384Qw=",0)</f>
        <v>0</v>
      </c>
      <c r="N1" t="e">
        <f>AND(Sheet3!A1,"AAAAAH384Q0=")</f>
        <v>#VALUE!</v>
      </c>
      <c r="O1">
        <f>IF(Sheet3!A:A,"AAAAAH384Q4=",0)</f>
        <v>0</v>
      </c>
      <c r="P1" t="s">
        <v>2</v>
      </c>
    </row>
  </sheetData>
  <sheetCalcPr fullCalcOnLoad="1"/>
  <pageMargins left="0.7" right="0.7" top="0.75" bottom="0.75" header="0.3" footer="0.3"/>
  <customProperties>
    <customPr name="DVSECTION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0"/>
  <sheetViews>
    <sheetView showGridLines="0" workbookViewId="0"/>
  </sheetViews>
  <sheetFormatPr defaultRowHeight="14.4" x14ac:dyDescent="0.3"/>
  <cols>
    <col min="1" max="1" width="1.21875" customWidth="1"/>
    <col min="2" max="2" width="64.44140625" customWidth="1"/>
    <col min="3" max="3" width="1.5546875" customWidth="1"/>
    <col min="4" max="4" width="5.5546875" customWidth="1"/>
    <col min="5" max="6" width="16" customWidth="1"/>
  </cols>
  <sheetData>
    <row r="1" spans="2:6" x14ac:dyDescent="0.3">
      <c r="B1" s="17" t="s">
        <v>48</v>
      </c>
      <c r="C1" s="17"/>
      <c r="D1" s="21"/>
      <c r="E1" s="21"/>
      <c r="F1" s="21"/>
    </row>
    <row r="2" spans="2:6" x14ac:dyDescent="0.3">
      <c r="B2" s="17" t="s">
        <v>49</v>
      </c>
      <c r="C2" s="17"/>
      <c r="D2" s="21"/>
      <c r="E2" s="21"/>
      <c r="F2" s="21"/>
    </row>
    <row r="3" spans="2:6" x14ac:dyDescent="0.3">
      <c r="B3" s="18"/>
      <c r="C3" s="18"/>
      <c r="D3" s="22"/>
      <c r="E3" s="22"/>
      <c r="F3" s="22"/>
    </row>
    <row r="4" spans="2:6" ht="57.6" x14ac:dyDescent="0.3">
      <c r="B4" s="18" t="s">
        <v>50</v>
      </c>
      <c r="C4" s="18"/>
      <c r="D4" s="22"/>
      <c r="E4" s="22"/>
      <c r="F4" s="22"/>
    </row>
    <row r="5" spans="2:6" x14ac:dyDescent="0.3">
      <c r="B5" s="18"/>
      <c r="C5" s="18"/>
      <c r="D5" s="22"/>
      <c r="E5" s="22"/>
      <c r="F5" s="22"/>
    </row>
    <row r="6" spans="2:6" x14ac:dyDescent="0.3">
      <c r="B6" s="17" t="s">
        <v>51</v>
      </c>
      <c r="C6" s="17"/>
      <c r="D6" s="21"/>
      <c r="E6" s="21" t="s">
        <v>52</v>
      </c>
      <c r="F6" s="21" t="s">
        <v>53</v>
      </c>
    </row>
    <row r="7" spans="2:6" ht="15" thickBot="1" x14ac:dyDescent="0.35">
      <c r="B7" s="18"/>
      <c r="C7" s="18"/>
      <c r="D7" s="22"/>
      <c r="E7" s="22"/>
      <c r="F7" s="22"/>
    </row>
    <row r="8" spans="2:6" ht="43.8" thickBot="1" x14ac:dyDescent="0.35">
      <c r="B8" s="19" t="s">
        <v>54</v>
      </c>
      <c r="C8" s="20"/>
      <c r="D8" s="23"/>
      <c r="E8" s="23">
        <v>1</v>
      </c>
      <c r="F8" s="24" t="s">
        <v>55</v>
      </c>
    </row>
    <row r="9" spans="2:6" x14ac:dyDescent="0.3">
      <c r="B9" s="18"/>
      <c r="C9" s="18"/>
      <c r="D9" s="22"/>
      <c r="E9" s="22"/>
      <c r="F9" s="22"/>
    </row>
    <row r="10" spans="2:6" x14ac:dyDescent="0.3">
      <c r="B10" s="18"/>
      <c r="C10" s="18"/>
      <c r="D10" s="22"/>
      <c r="E10" s="22"/>
      <c r="F10" s="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Sheet2</vt:lpstr>
      <vt:lpstr>Sheet3</vt:lpstr>
      <vt:lpstr>Compatibility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Jove</dc:creator>
  <cp:lastModifiedBy>Phillip.Steindel</cp:lastModifiedBy>
  <dcterms:created xsi:type="dcterms:W3CDTF">2012-02-23T18:29:07Z</dcterms:created>
  <dcterms:modified xsi:type="dcterms:W3CDTF">2020-01-30T15:16:47Z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oogle.Documents.Tracking">
    <vt:lpwstr>true</vt:lpwstr>
  </property>
  <property fmtid="{D5CDD505-2E9C-101B-9397-08002B2CF9AE}" pid="3" name="Google.Documents.DocumentId">
    <vt:lpwstr>1_TyPZ1nq2ij5qiLP5WKwIr5Ggz64fndPXsT3KppW9cQ</vt:lpwstr>
  </property>
  <property fmtid="{D5CDD505-2E9C-101B-9397-08002B2CF9AE}" pid="4" name="Google.Documents.RevisionId">
    <vt:lpwstr>02868307762065459680</vt:lpwstr>
  </property>
  <property fmtid="{D5CDD505-2E9C-101B-9397-08002B2CF9AE}" pid="5" name="Google.Documents.PreviousRevisionId">
    <vt:lpwstr>03149905390382699891</vt:lpwstr>
  </property>
  <property fmtid="{D5CDD505-2E9C-101B-9397-08002B2CF9AE}" pid="6" name="Google.Documents.PluginVersion">
    <vt:lpwstr>2.0.2662.553</vt:lpwstr>
  </property>
  <property fmtid="{D5CDD505-2E9C-101B-9397-08002B2CF9AE}" pid="7" name="Google.Documents.MergeIncapabilityFlags">
    <vt:i4>0</vt:i4>
  </property>
</Properties>
</file>