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465" windowWidth="19440" windowHeight="128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<sst xmlns="http://schemas.openxmlformats.org/spreadsheetml/2006/main" count="60" uniqueCount="51">
  <si>
    <t>Company</t>
  </si>
  <si>
    <t>Catalog Number</t>
  </si>
  <si>
    <t>AAAAAH384Q8=</t>
  </si>
  <si>
    <t>Comments/Description</t>
  </si>
  <si>
    <t>Name of Material/ Equipment</t>
  </si>
  <si>
    <t>Ketanest S</t>
  </si>
  <si>
    <t>Pfizer Pharma GmbH</t>
  </si>
  <si>
    <t>PZN: 08509909</t>
  </si>
  <si>
    <t>Xylazine</t>
  </si>
  <si>
    <t>CP-Pharma GmbH</t>
  </si>
  <si>
    <t xml:space="preserve">Article-nr.: 1205 </t>
  </si>
  <si>
    <t>Suture 6/0 USP</t>
  </si>
  <si>
    <t>Resorba</t>
  </si>
  <si>
    <t>Supplier No. 427421</t>
  </si>
  <si>
    <t>Supplier No. 427401</t>
  </si>
  <si>
    <t xml:space="preserve">Polyethylene tube #90 </t>
  </si>
  <si>
    <t xml:space="preserve">Polyethylene tube #10 </t>
  </si>
  <si>
    <t>PZN 02737756</t>
  </si>
  <si>
    <t>BD GmbH</t>
  </si>
  <si>
    <t xml:space="preserve">B. Braun Melsungen </t>
  </si>
  <si>
    <t>Syringe needle Omnican F</t>
  </si>
  <si>
    <t>REF 9161502</t>
  </si>
  <si>
    <t>REF 4217</t>
  </si>
  <si>
    <t>Rhodamine 6G</t>
  </si>
  <si>
    <t>Sigma-Aldrich Chemie GmbH</t>
  </si>
  <si>
    <t xml:space="preserve">CAS Number 989-38-8 </t>
  </si>
  <si>
    <t xml:space="preserve">anesthesia </t>
  </si>
  <si>
    <t xml:space="preserve">surgical preparation </t>
  </si>
  <si>
    <t>leukocyte staining</t>
  </si>
  <si>
    <t>Material</t>
  </si>
  <si>
    <t xml:space="preserve">Olympus </t>
  </si>
  <si>
    <t>BX51W1</t>
  </si>
  <si>
    <t xml:space="preserve">Upright microscope </t>
  </si>
  <si>
    <t xml:space="preserve">40-fold objective </t>
  </si>
  <si>
    <t>Zeiss</t>
  </si>
  <si>
    <t>Achroplan 40 × /0.80 W</t>
  </si>
  <si>
    <t>ImSpector software</t>
  </si>
  <si>
    <t>Lavision Biotec GmbH</t>
  </si>
  <si>
    <t>ver. 4.0.469</t>
  </si>
  <si>
    <t>microscopy</t>
  </si>
  <si>
    <t>Setup Equipment</t>
  </si>
  <si>
    <t>Saline Solution</t>
  </si>
  <si>
    <t>ImageJ</t>
  </si>
  <si>
    <t>ver. 1.51j8</t>
  </si>
  <si>
    <t>National Institute of Health, USA</t>
  </si>
  <si>
    <t>software</t>
  </si>
  <si>
    <t>Generic / IUPAC Name</t>
  </si>
  <si>
    <t>ethyl 2-[3-(ethylamino)-6-ethylimino-2,7-dimethylxanthen-9-yl]benzoate</t>
  </si>
  <si>
    <t>ketamine</t>
  </si>
  <si>
    <t>xylazine (as hidrochloride)</t>
  </si>
  <si>
    <t>sodium chloride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</si>
</sst>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0" fillId="0" borderId="0" xfId="0"/>
    <xf numFmtId="0" fontId="0" fillId="0" borderId="0" xfId="0" applyAlignment="1">
      <alignment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E17"/>
  <sheetViews>
    <sheetView tabSelected="1" zoomScaleNormal="100" workbookViewId="0">
      <selection activeCell="A20" sqref="A20"/>
    </sheetView>
  </sheetViews>
  <sheetFormatPr baseColWidth="10" defaultColWidth="9.140625" defaultRowHeight="15.75" x14ac:dyDescent="0.25"/>
  <cols>
    <col min="1" max="2" width="39.85546875" style="2" customWidth="1"/>
    <col min="3" max="3" width="29.140625" style="2" customWidth="1"/>
    <col min="4" max="4" width="24.85546875" style="2" customWidth="1"/>
    <col min="5" max="5" width="31" style="5" customWidth="1"/>
  </cols>
  <sheetData>
    <row r="1" spans="1:5" s="1" customFormat="1" x14ac:dyDescent="0.25">
      <c r="A1" s="3" t="s">
        <v>4</v>
      </c>
      <c r="B1" s="3" t="s">
        <v>46</v>
      </c>
      <c r="C1" s="3" t="s">
        <v>0</v>
      </c>
      <c r="D1" s="3" t="s">
        <v>1</v>
      </c>
      <c r="E1" s="4" t="s">
        <v>3</v>
      </c>
    </row>
    <row r="3" spans="1:5" ht="15" customHeight="1" x14ac:dyDescent="0.25">
      <c r="A3" s="8" t="s">
        <v>29</v>
      </c>
    </row>
    <row r="4" spans="1:5" x14ac:dyDescent="0.25">
      <c r="A4" s="2" t="s">
        <v>5</v>
      </c>
      <c r="B4" s="10" t="s">
        <v>48</v>
      </c>
      <c r="C4" s="2" t="s">
        <v>6</v>
      </c>
      <c r="D4" s="2" t="s">
        <v>7</v>
      </c>
      <c r="E4" s="9" t="s">
        <v>26</v>
      </c>
    </row>
    <row r="5" spans="1:5" x14ac:dyDescent="0.25">
      <c r="A5" s="2" t="s">
        <v>8</v>
      </c>
      <c r="B5" s="10" t="s">
        <v>49</v>
      </c>
      <c r="C5" s="2" t="s">
        <v>9</v>
      </c>
      <c r="D5" s="2" t="s">
        <v>10</v>
      </c>
      <c r="E5" s="9" t="s">
        <v>26</v>
      </c>
    </row>
    <row r="6" spans="1:5" x14ac:dyDescent="0.25">
      <c r="A6" s="2" t="s">
        <v>41</v>
      </c>
      <c r="B6" s="10" t="s">
        <v>50</v>
      </c>
      <c r="C6" s="6" t="s">
        <v>19</v>
      </c>
      <c r="D6" t="s">
        <v>17</v>
      </c>
      <c r="E6" s="9" t="s">
        <v>27</v>
      </c>
    </row>
    <row r="7" spans="1:5" x14ac:dyDescent="0.25">
      <c r="A7" s="7" t="s">
        <v>20</v>
      </c>
      <c r="B7" s="10"/>
      <c r="C7" s="6" t="s">
        <v>19</v>
      </c>
      <c r="D7" s="2" t="s">
        <v>21</v>
      </c>
      <c r="E7" s="9" t="s">
        <v>27</v>
      </c>
    </row>
    <row r="8" spans="1:5" x14ac:dyDescent="0.25">
      <c r="A8" s="2" t="s">
        <v>11</v>
      </c>
      <c r="B8" s="10"/>
      <c r="C8" s="2" t="s">
        <v>12</v>
      </c>
      <c r="D8" s="2" t="s">
        <v>22</v>
      </c>
      <c r="E8" s="9" t="s">
        <v>27</v>
      </c>
    </row>
    <row r="9" spans="1:5" x14ac:dyDescent="0.25">
      <c r="A9" s="2" t="s">
        <v>16</v>
      </c>
      <c r="B9" s="10"/>
      <c r="C9" s="6" t="s">
        <v>18</v>
      </c>
      <c r="D9" s="2" t="s">
        <v>14</v>
      </c>
      <c r="E9" s="9" t="s">
        <v>27</v>
      </c>
    </row>
    <row r="10" spans="1:5" ht="15" customHeight="1" x14ac:dyDescent="0.25">
      <c r="A10" s="2" t="s">
        <v>15</v>
      </c>
      <c r="B10" s="10"/>
      <c r="C10" s="6" t="s">
        <v>18</v>
      </c>
      <c r="D10" s="2" t="s">
        <v>13</v>
      </c>
      <c r="E10" s="9" t="s">
        <v>27</v>
      </c>
    </row>
    <row r="11" spans="1:5" ht="30" x14ac:dyDescent="0.25">
      <c r="A11" s="2" t="s">
        <v>23</v>
      </c>
      <c r="B11" s="11" t="s">
        <v>47</v>
      </c>
      <c r="C11" s="2" t="s">
        <v>24</v>
      </c>
      <c r="D11" s="2" t="s">
        <v>25</v>
      </c>
      <c r="E11" s="9" t="s">
        <v>28</v>
      </c>
    </row>
    <row r="12" spans="1:5" ht="39" customHeight="1" x14ac:dyDescent="0.25">
      <c r="E12" s="9"/>
    </row>
    <row r="13" spans="1:5" x14ac:dyDescent="0.25">
      <c r="A13" s="8" t="s">
        <v>40</v>
      </c>
      <c r="B13" s="8"/>
      <c r="E13" s="9"/>
    </row>
    <row r="14" spans="1:5" x14ac:dyDescent="0.25">
      <c r="A14" s="7" t="s">
        <v>32</v>
      </c>
      <c r="B14" s="7"/>
      <c r="C14" s="2" t="s">
        <v>30</v>
      </c>
      <c r="D14" s="2" t="s">
        <v>31</v>
      </c>
      <c r="E14" s="9" t="s">
        <v>39</v>
      </c>
    </row>
    <row r="15" spans="1:5" x14ac:dyDescent="0.25">
      <c r="A15" s="2" t="s">
        <v>33</v>
      </c>
      <c r="C15" s="2" t="s">
        <v>34</v>
      </c>
      <c r="D15" s="2" t="s">
        <v>35</v>
      </c>
      <c r="E15" s="9" t="s">
        <v>39</v>
      </c>
    </row>
    <row r="16" spans="1:5" x14ac:dyDescent="0.25">
      <c r="A16" s="2" t="s">
        <v>36</v>
      </c>
      <c r="C16" s="2" t="s">
        <v>37</v>
      </c>
      <c r="D16" s="2" t="s">
        <v>38</v>
      </c>
      <c r="E16" s="9" t="s">
        <v>45</v>
      </c>
    </row>
    <row r="17" spans="1:5" ht="31.5" x14ac:dyDescent="0.25">
      <c r="A17" s="2" t="s">
        <v>42</v>
      </c>
      <c r="C17" s="2" t="s">
        <v>44</v>
      </c>
      <c r="D17" s="2" t="s">
        <v>43</v>
      </c>
      <c r="E17" s="9" t="s">
        <v>45</v>
      </c>
    </row>
  </sheetData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9.140625" defaultRowHeight="15" x14ac:dyDescent="0.25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AND(Sheet1!C1,"AAAAAH384QI=")</f>
        <v>#VALUE!</v>
      </c>
      <c r="D1" t="e">
        <f>AND(Sheet1!D1,"AAAAAH384QM=")</f>
        <v>#VALUE!</v>
      </c>
      <c r="E1" t="e">
        <f>AND(Sheet1!E1,"AAAAAH384QQ=")</f>
        <v>#VALUE!</v>
      </c>
      <c r="F1" t="e">
        <f>IF(Sheet1!A:A,"AAAAAH384QU=",0)</f>
        <v>#VALUE!</v>
      </c>
      <c r="G1" t="e">
        <f>IF(Sheet1!C:C,"AAAAAH384QY=",0)</f>
        <v>#VALUE!</v>
      </c>
      <c r="H1" t="e">
        <f>IF(Sheet1!D:D,"AAAAAH384Qc=",0)</f>
        <v>#VALUE!</v>
      </c>
      <c r="I1" t="e">
        <f>IF(Sheet1!E:E,"AAAAAH384Qg=",0)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Kranig, Simon</cp:lastModifiedBy>
  <dcterms:created xsi:type="dcterms:W3CDTF">2012-02-23T18:29:07Z</dcterms:created>
  <dcterms:modified xsi:type="dcterms:W3CDTF">2019-08-26T19:28:06Z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