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Dropbox (UNC Charlotte)\Ma et al JOVE 2018\Old Figures\"/>
    </mc:Choice>
  </mc:AlternateContent>
  <bookViews>
    <workbookView xWindow="0" yWindow="0" windowWidth="19200" windowHeight="657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F9" i="1"/>
  <c r="E9" i="1"/>
  <c r="G10" i="1"/>
  <c r="F10" i="1"/>
  <c r="E10" i="1"/>
  <c r="D10" i="1"/>
  <c r="G11" i="1"/>
  <c r="F11" i="1"/>
  <c r="E11" i="1"/>
  <c r="D7" i="1"/>
  <c r="D9" i="1" s="1"/>
  <c r="D11" i="1" l="1"/>
</calcChain>
</file>

<file path=xl/sharedStrings.xml><?xml version="1.0" encoding="utf-8"?>
<sst xmlns="http://schemas.openxmlformats.org/spreadsheetml/2006/main" count="13" uniqueCount="13">
  <si>
    <t>DOPC</t>
  </si>
  <si>
    <t>DOPS</t>
  </si>
  <si>
    <t>PI3P-C16</t>
  </si>
  <si>
    <t>MW</t>
  </si>
  <si>
    <t>mol fraction</t>
  </si>
  <si>
    <t>Stock mM</t>
  </si>
  <si>
    <r>
      <t>Mass (</t>
    </r>
    <r>
      <rPr>
        <b/>
        <sz val="11"/>
        <color theme="1"/>
        <rFont val="Symbol"/>
        <family val="1"/>
        <charset val="2"/>
      </rPr>
      <t>m</t>
    </r>
    <r>
      <rPr>
        <b/>
        <sz val="11"/>
        <color theme="1"/>
        <rFont val="Calibri"/>
        <family val="2"/>
        <scheme val="minor"/>
      </rPr>
      <t>g)</t>
    </r>
  </si>
  <si>
    <r>
      <t>Concentration (</t>
    </r>
    <r>
      <rPr>
        <b/>
        <sz val="11"/>
        <color theme="1"/>
        <rFont val="Symbol"/>
        <family val="1"/>
        <charset val="2"/>
      </rPr>
      <t>m</t>
    </r>
    <r>
      <rPr>
        <b/>
        <sz val="11"/>
        <color theme="1"/>
        <rFont val="Calibri"/>
        <family val="2"/>
        <scheme val="minor"/>
      </rPr>
      <t>g/</t>
    </r>
    <r>
      <rPr>
        <b/>
        <sz val="11"/>
        <color theme="1"/>
        <rFont val="Symbol"/>
        <family val="1"/>
        <charset val="2"/>
      </rPr>
      <t>m</t>
    </r>
    <r>
      <rPr>
        <b/>
        <sz val="11"/>
        <color theme="1"/>
        <rFont val="Calibri"/>
        <family val="2"/>
        <scheme val="minor"/>
      </rPr>
      <t>l)</t>
    </r>
  </si>
  <si>
    <t>Ergosterol</t>
  </si>
  <si>
    <t>Table 1</t>
  </si>
  <si>
    <t xml:space="preserve">Typical Liposome </t>
  </si>
  <si>
    <t>Composition</t>
  </si>
  <si>
    <r>
      <t>Volume to RXN(</t>
    </r>
    <r>
      <rPr>
        <b/>
        <sz val="11"/>
        <color theme="1"/>
        <rFont val="Symbol"/>
        <family val="1"/>
        <charset val="2"/>
      </rPr>
      <t>m</t>
    </r>
    <r>
      <rPr>
        <b/>
        <sz val="11"/>
        <color theme="1"/>
        <rFont val="Calibri"/>
        <family val="2"/>
        <scheme val="minor"/>
      </rPr>
      <t>l)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</si>
</sst>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Symbol"/>
      <family val="1"/>
      <charset val="2"/>
    </font>
  </fonts>
  <fills count="9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1" xfId="0" applyFont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center"/>
    </xf>
    <xf numFmtId="9" fontId="1" fillId="7" borderId="2" xfId="0" applyNumberFormat="1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164" fontId="1" fillId="6" borderId="2" xfId="0" applyNumberFormat="1" applyFont="1" applyFill="1" applyBorder="1" applyAlignment="1">
      <alignment horizontal="center"/>
    </xf>
    <xf numFmtId="164" fontId="1" fillId="7" borderId="2" xfId="0" applyNumberFormat="1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164" fontId="1" fillId="8" borderId="4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G11"/>
  <sheetViews>
    <sheetView tabSelected="1" workbookViewId="0">
      <selection activeCell="G26" sqref="G26"/>
    </sheetView>
  </sheetViews>
  <sheetFormatPr defaultRowHeight="15" x14ac:dyDescent="0.25"/>
  <cols>
    <col min="2" max="2" width="0.85546875" customWidth="1"/>
    <col min="3" max="3" width="20.7109375" customWidth="1"/>
    <col min="4" max="4" width="12.28515625" customWidth="1"/>
    <col min="5" max="5" width="13.7109375" customWidth="1"/>
    <col min="6" max="6" width="14" customWidth="1"/>
    <col min="7" max="7" width="15.7109375" customWidth="1"/>
  </cols>
  <sheetData>
    <row r="2" spans="3:7" ht="15.75" thickBot="1" x14ac:dyDescent="0.3"/>
    <row r="3" spans="3:7" x14ac:dyDescent="0.25">
      <c r="C3" s="1" t="s">
        <v>9</v>
      </c>
      <c r="D3" s="2"/>
      <c r="E3" s="3"/>
      <c r="F3" s="4"/>
      <c r="G3" s="5"/>
    </row>
    <row r="4" spans="3:7" x14ac:dyDescent="0.25">
      <c r="C4" s="6" t="s">
        <v>10</v>
      </c>
      <c r="D4" s="7" t="s">
        <v>0</v>
      </c>
      <c r="E4" s="8" t="s">
        <v>1</v>
      </c>
      <c r="F4" s="9" t="s">
        <v>8</v>
      </c>
      <c r="G4" s="10" t="s">
        <v>2</v>
      </c>
    </row>
    <row r="5" spans="3:7" ht="15.75" thickBot="1" x14ac:dyDescent="0.3">
      <c r="C5" s="16" t="s">
        <v>11</v>
      </c>
      <c r="D5" s="17"/>
      <c r="E5" s="18"/>
      <c r="F5" s="19"/>
      <c r="G5" s="20"/>
    </row>
    <row r="6" spans="3:7" x14ac:dyDescent="0.25">
      <c r="C6" s="13" t="s">
        <v>3</v>
      </c>
      <c r="D6" s="14">
        <v>786.11300000000006</v>
      </c>
      <c r="E6" s="14">
        <v>810.02499999999998</v>
      </c>
      <c r="F6" s="14">
        <v>396.65</v>
      </c>
      <c r="G6" s="14">
        <v>957</v>
      </c>
    </row>
    <row r="7" spans="3:7" x14ac:dyDescent="0.25">
      <c r="C7" s="11" t="s">
        <v>4</v>
      </c>
      <c r="D7" s="12">
        <f>1-(E7+F7+G7+H7)</f>
        <v>0.49</v>
      </c>
      <c r="E7" s="12">
        <v>0.3</v>
      </c>
      <c r="F7" s="12">
        <v>0.2</v>
      </c>
      <c r="G7" s="12">
        <v>0.01</v>
      </c>
    </row>
    <row r="8" spans="3:7" x14ac:dyDescent="0.25">
      <c r="C8" s="13" t="s">
        <v>5</v>
      </c>
      <c r="D8" s="14">
        <v>32</v>
      </c>
      <c r="E8" s="14">
        <v>12</v>
      </c>
      <c r="F8" s="14">
        <v>25</v>
      </c>
      <c r="G8" s="14">
        <v>1</v>
      </c>
    </row>
    <row r="9" spans="3:7" x14ac:dyDescent="0.25">
      <c r="C9" s="11" t="s">
        <v>6</v>
      </c>
      <c r="D9" s="15">
        <f>D6*D7</f>
        <v>385.19537000000003</v>
      </c>
      <c r="E9" s="15">
        <f>E6*E7</f>
        <v>243.00749999999999</v>
      </c>
      <c r="F9" s="15">
        <f>F6*F7</f>
        <v>79.33</v>
      </c>
      <c r="G9" s="15">
        <f>G6*G7</f>
        <v>9.57</v>
      </c>
    </row>
    <row r="10" spans="3:7" ht="15.75" thickBot="1" x14ac:dyDescent="0.3">
      <c r="C10" s="13" t="s">
        <v>7</v>
      </c>
      <c r="D10" s="14">
        <f>((D8/1000)*D6)</f>
        <v>25.155616000000002</v>
      </c>
      <c r="E10" s="14">
        <f>((E8/1000)*E6)</f>
        <v>9.7202999999999999</v>
      </c>
      <c r="F10" s="14">
        <f>((F8/1000)*F6)</f>
        <v>9.9162499999999998</v>
      </c>
      <c r="G10" s="14">
        <f>((G8/1000)*G6)</f>
        <v>0.95700000000000007</v>
      </c>
    </row>
    <row r="11" spans="3:7" ht="15.75" thickBot="1" x14ac:dyDescent="0.3">
      <c r="C11" s="21" t="s">
        <v>12</v>
      </c>
      <c r="D11" s="22">
        <f>(D7/D8)*1000</f>
        <v>15.3125</v>
      </c>
      <c r="E11" s="22">
        <f>(E7/E8)*1000</f>
        <v>24.999999999999996</v>
      </c>
      <c r="F11" s="22">
        <f>(F7/F8)*1000</f>
        <v>8</v>
      </c>
      <c r="G11" s="22">
        <f>(G7/G8)*1000</f>
        <v>10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Mandi</dc:creator>
  <cp:lastModifiedBy>Chi, Richard</cp:lastModifiedBy>
  <cp:lastPrinted>2019-01-30T21:37:13Z</cp:lastPrinted>
  <dcterms:created xsi:type="dcterms:W3CDTF">2019-01-29T22:49:42Z</dcterms:created>
  <dcterms:modified xsi:type="dcterms:W3CDTF">2019-07-31T19:23:24Z</dcterms:modified>
</cp:coreProperties>
</file>