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Manuscript Reviewed\60303_Finalization\"/>
    </mc:Choice>
  </mc:AlternateContent>
  <xr:revisionPtr revIDLastSave="0" documentId="8_{456BAA58-0FAE-4434-9EE6-399719A20D23}" xr6:coauthVersionLast="43" xr6:coauthVersionMax="43" xr10:uidLastSave="{00000000-0000-0000-0000-000000000000}"/>
  <bookViews>
    <workbookView xWindow="1464" yWindow="1464" windowWidth="17280" windowHeight="8964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definedNames>
    <definedName name="_xlnm.Print_Area" localSheetId="0">Sheet1!$A$2:$D$20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<sst xmlns="http://schemas.openxmlformats.org/spreadsheetml/2006/main" count="128" uniqueCount="103">
  <si>
    <t>Company</t>
  </si>
  <si>
    <t>Catalog Number</t>
  </si>
  <si>
    <t>AAAAAH384Q8=</t>
  </si>
  <si>
    <t>Comments/Description</t>
  </si>
  <si>
    <t>Name of Material/ Equipment</t>
  </si>
  <si>
    <t>DMEM</t>
  </si>
  <si>
    <t>FBS</t>
  </si>
  <si>
    <t>PEN/STREP</t>
  </si>
  <si>
    <t>Glutamine</t>
  </si>
  <si>
    <t xml:space="preserve">DNAse </t>
  </si>
  <si>
    <t xml:space="preserve">Matrigel </t>
  </si>
  <si>
    <t>Paraformaldehyde</t>
  </si>
  <si>
    <t xml:space="preserve">TritonX </t>
  </si>
  <si>
    <t xml:space="preserve">Ethidium Homodimer </t>
  </si>
  <si>
    <t>DMSO</t>
  </si>
  <si>
    <t>Sigma</t>
  </si>
  <si>
    <t>Gibco</t>
  </si>
  <si>
    <t>Corning</t>
  </si>
  <si>
    <t>Alfa Aesar</t>
  </si>
  <si>
    <t>J62473</t>
  </si>
  <si>
    <t>11-095-152</t>
  </si>
  <si>
    <t>C0130</t>
  </si>
  <si>
    <t>Chemodex</t>
  </si>
  <si>
    <t>CDX-E0012-T1E</t>
  </si>
  <si>
    <t>Mallinckrodt</t>
  </si>
  <si>
    <t>3555 KBGE</t>
  </si>
  <si>
    <t>Electron Microscopy Sciences</t>
  </si>
  <si>
    <t>15140-122</t>
  </si>
  <si>
    <t>11320-033</t>
  </si>
  <si>
    <t>Insulin</t>
  </si>
  <si>
    <t>Nicotinamide</t>
  </si>
  <si>
    <t>Collagenase</t>
  </si>
  <si>
    <t>Rapamycin</t>
  </si>
  <si>
    <t>I0516</t>
  </si>
  <si>
    <t>11965-092</t>
  </si>
  <si>
    <t>A2916801</t>
  </si>
  <si>
    <t>DN25</t>
  </si>
  <si>
    <t>5100-0001</t>
  </si>
  <si>
    <t>D8418</t>
  </si>
  <si>
    <t>H-1200</t>
  </si>
  <si>
    <t>Vector Laboratories</t>
  </si>
  <si>
    <t>DMEM/F12  </t>
  </si>
  <si>
    <t>Jackson ImmunoResearch </t>
  </si>
  <si>
    <t xml:space="preserve">Cell freezing  container </t>
  </si>
  <si>
    <t>Medium for organoid cultures</t>
  </si>
  <si>
    <t>Medium for tissue preparation</t>
  </si>
  <si>
    <t>Reagent for culture media</t>
  </si>
  <si>
    <t>Enzyme for digesting tumor tissue</t>
  </si>
  <si>
    <t>Reagent to fix cells</t>
  </si>
  <si>
    <t>Reagent to permeablize cells</t>
  </si>
  <si>
    <t>Fixative for labelled-cells with a nuclear stain</t>
  </si>
  <si>
    <t>DNA and RNA binding dye</t>
  </si>
  <si>
    <t>Container to for freezing cells</t>
  </si>
  <si>
    <t>Solvent for dissolving drug</t>
  </si>
  <si>
    <t>Synaptophysin antibody</t>
  </si>
  <si>
    <t>Thermo Scientific</t>
  </si>
  <si>
    <t>Abcam</t>
  </si>
  <si>
    <t>Chromogranin A antibody</t>
  </si>
  <si>
    <t>SSTR2 antibody</t>
  </si>
  <si>
    <t>Y-2763 ROCK inhibitor</t>
  </si>
  <si>
    <t>Adipogen</t>
  </si>
  <si>
    <t>AG-CR1-3564-M005</t>
  </si>
  <si>
    <t>To improve SBNET spheroid viability after freeze thaw</t>
  </si>
  <si>
    <t>Matrix to embed and anchore organoids</t>
  </si>
  <si>
    <t>Mounting medium (VECTASHIELD)</t>
  </si>
  <si>
    <t>Antibodies for IHC</t>
  </si>
  <si>
    <t>Secondary antibody couple to a green fluorophore</t>
  </si>
  <si>
    <t>Antibodies for IF</t>
  </si>
  <si>
    <t>Abcam-45179</t>
  </si>
  <si>
    <t>S2367</t>
  </si>
  <si>
    <t xml:space="preserve">Antigen Retrieval Solution </t>
  </si>
  <si>
    <t>Solution at pH 9 for preparing slides for IHC</t>
  </si>
  <si>
    <t>Agilent Dako</t>
  </si>
  <si>
    <t>Synaptophysin antibody (clone DAK-SYNAP)</t>
  </si>
  <si>
    <t>M7315</t>
  </si>
  <si>
    <t>Chromogranin A antibody (clone LK2H10)</t>
  </si>
  <si>
    <t>MA5-13096</t>
  </si>
  <si>
    <t>SSTR2 antibody (clone UMB1)</t>
  </si>
  <si>
    <t>ab134152</t>
  </si>
  <si>
    <t>Autostainer Link 48</t>
  </si>
  <si>
    <t xml:space="preserve">PT Link </t>
  </si>
  <si>
    <t>Olympus</t>
  </si>
  <si>
    <t>CKX35</t>
  </si>
  <si>
    <t>Computer software for using fluorescent microscope</t>
  </si>
  <si>
    <t>Fluorescent microscope</t>
  </si>
  <si>
    <t>Microscope for taking pictures of SBENT spheroids</t>
  </si>
  <si>
    <t xml:space="preserve">CellSence </t>
  </si>
  <si>
    <t xml:space="preserve">Version 1.18 </t>
  </si>
  <si>
    <t>K8000</t>
  </si>
  <si>
    <t>Secondary antibodies for IHC using Polymer-based EnVision FLEX system</t>
  </si>
  <si>
    <t>Secondary antibodies for IHC</t>
  </si>
  <si>
    <t>Automated system to prepare slides for IHC staining</t>
  </si>
  <si>
    <t xml:space="preserve">Automated system for antibody staining </t>
  </si>
  <si>
    <t>ImageJ</t>
  </si>
  <si>
    <t>Version 1.51</t>
  </si>
  <si>
    <t>Computer software for image analysis</t>
  </si>
  <si>
    <t>National Institutes of Health</t>
  </si>
  <si>
    <t>GeneScritp</t>
  </si>
  <si>
    <t>A01591</t>
  </si>
  <si>
    <t>RB-9003-PO</t>
  </si>
  <si>
    <t>Not Available</t>
  </si>
  <si>
    <t xml:space="preserve">Anti-rabbit FITC </t>
  </si>
  <si>
    <t>Drug that can inhibit NET growth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</si>
</sst>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34"/>
  <sheetViews>
    <sheetView tabSelected="1" workbookViewId="0"/>
  </sheetViews>
  <sheetFormatPr defaultColWidth="8.77734375" defaultRowHeight="15.6" x14ac:dyDescent="0.3"/>
  <cols>
    <col min="1" max="1" width="36.77734375" style="2" customWidth="1"/>
    <col min="2" max="2" width="28" style="2" customWidth="1"/>
    <col min="3" max="3" width="17" style="2" bestFit="1" customWidth="1"/>
    <col min="4" max="4" width="62.44140625" style="3" customWidth="1"/>
  </cols>
  <sheetData>
    <row r="1" spans="1:4" s="1" customFormat="1" ht="14.4" x14ac:dyDescent="0.3"/>
    <row r="2" spans="1:4" x14ac:dyDescent="0.3">
      <c r="A2" s="6" t="s">
        <v>4</v>
      </c>
      <c r="B2" s="6" t="s">
        <v>0</v>
      </c>
      <c r="C2" s="6" t="s">
        <v>1</v>
      </c>
      <c r="D2" s="7" t="s">
        <v>3</v>
      </c>
    </row>
    <row r="3" spans="1:4" x14ac:dyDescent="0.3">
      <c r="A3" s="4" t="s">
        <v>101</v>
      </c>
      <c r="B3" s="4" t="s">
        <v>42</v>
      </c>
      <c r="C3" s="5" t="s">
        <v>20</v>
      </c>
      <c r="D3" s="4" t="s">
        <v>66</v>
      </c>
    </row>
    <row r="4" spans="1:4" x14ac:dyDescent="0.3">
      <c r="A4" s="9" t="s">
        <v>70</v>
      </c>
      <c r="B4" s="9" t="s">
        <v>72</v>
      </c>
      <c r="C4" s="8" t="s">
        <v>69</v>
      </c>
      <c r="D4" s="9" t="s">
        <v>71</v>
      </c>
    </row>
    <row r="5" spans="1:4" x14ac:dyDescent="0.3">
      <c r="A5" s="9" t="s">
        <v>79</v>
      </c>
      <c r="B5" s="9" t="s">
        <v>72</v>
      </c>
      <c r="C5" s="8" t="s">
        <v>100</v>
      </c>
      <c r="D5" s="9" t="s">
        <v>92</v>
      </c>
    </row>
    <row r="6" spans="1:4" x14ac:dyDescent="0.3">
      <c r="A6" s="4" t="s">
        <v>43</v>
      </c>
      <c r="B6" s="5" t="s">
        <v>55</v>
      </c>
      <c r="C6" s="4" t="s">
        <v>37</v>
      </c>
      <c r="D6" s="4" t="s">
        <v>52</v>
      </c>
    </row>
    <row r="7" spans="1:4" x14ac:dyDescent="0.3">
      <c r="A7" s="8" t="s">
        <v>86</v>
      </c>
      <c r="B7" s="8" t="s">
        <v>81</v>
      </c>
      <c r="C7" s="8" t="s">
        <v>87</v>
      </c>
      <c r="D7" s="9" t="s">
        <v>83</v>
      </c>
    </row>
    <row r="8" spans="1:4" x14ac:dyDescent="0.3">
      <c r="A8" s="9" t="s">
        <v>57</v>
      </c>
      <c r="B8" s="9" t="s">
        <v>68</v>
      </c>
      <c r="C8" s="8" t="s">
        <v>99</v>
      </c>
      <c r="D8" s="9" t="s">
        <v>67</v>
      </c>
    </row>
    <row r="9" spans="1:4" x14ac:dyDescent="0.3">
      <c r="A9" s="9" t="s">
        <v>75</v>
      </c>
      <c r="B9" s="8" t="s">
        <v>55</v>
      </c>
      <c r="C9" s="9" t="s">
        <v>76</v>
      </c>
      <c r="D9" s="9" t="s">
        <v>65</v>
      </c>
    </row>
    <row r="10" spans="1:4" x14ac:dyDescent="0.3">
      <c r="A10" s="4" t="s">
        <v>31</v>
      </c>
      <c r="B10" s="5" t="s">
        <v>15</v>
      </c>
      <c r="C10" s="5" t="s">
        <v>21</v>
      </c>
      <c r="D10" s="4" t="s">
        <v>47</v>
      </c>
    </row>
    <row r="11" spans="1:4" x14ac:dyDescent="0.3">
      <c r="A11" s="4" t="s">
        <v>5</v>
      </c>
      <c r="B11" s="5" t="s">
        <v>16</v>
      </c>
      <c r="C11" s="5" t="s">
        <v>34</v>
      </c>
      <c r="D11" s="4" t="s">
        <v>45</v>
      </c>
    </row>
    <row r="12" spans="1:4" ht="21" customHeight="1" x14ac:dyDescent="0.3">
      <c r="A12" s="4" t="s">
        <v>41</v>
      </c>
      <c r="B12" s="5" t="s">
        <v>16</v>
      </c>
      <c r="C12" s="5" t="s">
        <v>28</v>
      </c>
      <c r="D12" s="4" t="s">
        <v>44</v>
      </c>
    </row>
    <row r="13" spans="1:4" x14ac:dyDescent="0.3">
      <c r="A13" s="4" t="s">
        <v>14</v>
      </c>
      <c r="B13" s="5" t="s">
        <v>15</v>
      </c>
      <c r="C13" s="4" t="s">
        <v>38</v>
      </c>
      <c r="D13" s="4" t="s">
        <v>53</v>
      </c>
    </row>
    <row r="14" spans="1:4" x14ac:dyDescent="0.3">
      <c r="A14" s="4" t="s">
        <v>9</v>
      </c>
      <c r="B14" s="5" t="s">
        <v>15</v>
      </c>
      <c r="C14" s="5" t="s">
        <v>36</v>
      </c>
      <c r="D14" s="4" t="s">
        <v>47</v>
      </c>
    </row>
    <row r="15" spans="1:4" x14ac:dyDescent="0.3">
      <c r="A15" s="4" t="s">
        <v>13</v>
      </c>
      <c r="B15" s="5" t="s">
        <v>22</v>
      </c>
      <c r="C15" s="5" t="s">
        <v>23</v>
      </c>
      <c r="D15" s="4" t="s">
        <v>51</v>
      </c>
    </row>
    <row r="16" spans="1:4" x14ac:dyDescent="0.3">
      <c r="A16" s="4" t="s">
        <v>6</v>
      </c>
      <c r="B16" s="5" t="s">
        <v>16</v>
      </c>
      <c r="C16" s="5">
        <v>16000044</v>
      </c>
      <c r="D16" s="4" t="s">
        <v>46</v>
      </c>
    </row>
    <row r="17" spans="1:4" x14ac:dyDescent="0.3">
      <c r="A17" s="8" t="s">
        <v>84</v>
      </c>
      <c r="B17" s="8" t="s">
        <v>81</v>
      </c>
      <c r="C17" s="8" t="s">
        <v>82</v>
      </c>
      <c r="D17" s="9" t="s">
        <v>85</v>
      </c>
    </row>
    <row r="18" spans="1:4" x14ac:dyDescent="0.3">
      <c r="A18" s="4" t="s">
        <v>8</v>
      </c>
      <c r="B18" s="5" t="s">
        <v>16</v>
      </c>
      <c r="C18" s="5" t="s">
        <v>35</v>
      </c>
      <c r="D18" s="4" t="s">
        <v>46</v>
      </c>
    </row>
    <row r="19" spans="1:4" x14ac:dyDescent="0.3">
      <c r="A19" s="8" t="s">
        <v>93</v>
      </c>
      <c r="B19" s="8" t="s">
        <v>96</v>
      </c>
      <c r="C19" s="8" t="s">
        <v>94</v>
      </c>
      <c r="D19" s="9" t="s">
        <v>95</v>
      </c>
    </row>
    <row r="20" spans="1:4" x14ac:dyDescent="0.3">
      <c r="A20" s="4" t="s">
        <v>29</v>
      </c>
      <c r="B20" s="5" t="s">
        <v>15</v>
      </c>
      <c r="C20" s="5" t="s">
        <v>33</v>
      </c>
      <c r="D20" s="4" t="s">
        <v>46</v>
      </c>
    </row>
    <row r="21" spans="1:4" x14ac:dyDescent="0.3">
      <c r="A21" s="4" t="s">
        <v>10</v>
      </c>
      <c r="B21" s="5" t="s">
        <v>17</v>
      </c>
      <c r="C21" s="4">
        <v>356235</v>
      </c>
      <c r="D21" s="4" t="s">
        <v>63</v>
      </c>
    </row>
    <row r="22" spans="1:4" x14ac:dyDescent="0.3">
      <c r="A22" s="4" t="s">
        <v>64</v>
      </c>
      <c r="B22" s="5" t="s">
        <v>40</v>
      </c>
      <c r="C22" s="4" t="s">
        <v>39</v>
      </c>
      <c r="D22" s="4" t="s">
        <v>50</v>
      </c>
    </row>
    <row r="23" spans="1:4" x14ac:dyDescent="0.3">
      <c r="A23" s="4" t="s">
        <v>30</v>
      </c>
      <c r="B23" s="5" t="s">
        <v>15</v>
      </c>
      <c r="C23" s="4">
        <v>72340</v>
      </c>
      <c r="D23" s="4" t="s">
        <v>46</v>
      </c>
    </row>
    <row r="24" spans="1:4" ht="31.2" x14ac:dyDescent="0.3">
      <c r="A24" s="4" t="s">
        <v>11</v>
      </c>
      <c r="B24" s="5" t="s">
        <v>26</v>
      </c>
      <c r="C24" s="5">
        <v>15710</v>
      </c>
      <c r="D24" s="4" t="s">
        <v>48</v>
      </c>
    </row>
    <row r="25" spans="1:4" x14ac:dyDescent="0.3">
      <c r="A25" s="4" t="s">
        <v>7</v>
      </c>
      <c r="B25" s="5" t="s">
        <v>16</v>
      </c>
      <c r="C25" s="5" t="s">
        <v>27</v>
      </c>
      <c r="D25" s="4" t="s">
        <v>46</v>
      </c>
    </row>
    <row r="26" spans="1:4" x14ac:dyDescent="0.3">
      <c r="A26" s="9" t="s">
        <v>80</v>
      </c>
      <c r="B26" s="9" t="s">
        <v>72</v>
      </c>
      <c r="C26" s="8" t="s">
        <v>100</v>
      </c>
      <c r="D26" s="9" t="s">
        <v>91</v>
      </c>
    </row>
    <row r="27" spans="1:4" x14ac:dyDescent="0.3">
      <c r="A27" s="4" t="s">
        <v>32</v>
      </c>
      <c r="B27" s="5" t="s">
        <v>18</v>
      </c>
      <c r="C27" s="5" t="s">
        <v>19</v>
      </c>
      <c r="D27" s="4" t="s">
        <v>102</v>
      </c>
    </row>
    <row r="28" spans="1:4" x14ac:dyDescent="0.3">
      <c r="A28" s="8" t="s">
        <v>90</v>
      </c>
      <c r="B28" s="8" t="s">
        <v>72</v>
      </c>
      <c r="C28" s="8" t="s">
        <v>88</v>
      </c>
      <c r="D28" s="9" t="s">
        <v>89</v>
      </c>
    </row>
    <row r="29" spans="1:4" x14ac:dyDescent="0.3">
      <c r="A29" s="9" t="s">
        <v>58</v>
      </c>
      <c r="B29" s="8" t="s">
        <v>97</v>
      </c>
      <c r="C29" s="8" t="s">
        <v>98</v>
      </c>
      <c r="D29" s="9" t="s">
        <v>67</v>
      </c>
    </row>
    <row r="30" spans="1:4" x14ac:dyDescent="0.3">
      <c r="A30" s="9" t="s">
        <v>77</v>
      </c>
      <c r="B30" s="8" t="s">
        <v>56</v>
      </c>
      <c r="C30" s="9" t="s">
        <v>78</v>
      </c>
      <c r="D30" s="9" t="s">
        <v>65</v>
      </c>
    </row>
    <row r="31" spans="1:4" x14ac:dyDescent="0.3">
      <c r="A31" s="9" t="s">
        <v>54</v>
      </c>
      <c r="B31" s="8" t="s">
        <v>56</v>
      </c>
      <c r="C31" s="9">
        <v>32127</v>
      </c>
      <c r="D31" s="9" t="s">
        <v>67</v>
      </c>
    </row>
    <row r="32" spans="1:4" x14ac:dyDescent="0.3">
      <c r="A32" s="9" t="s">
        <v>73</v>
      </c>
      <c r="B32" s="9" t="s">
        <v>72</v>
      </c>
      <c r="C32" s="8" t="s">
        <v>74</v>
      </c>
      <c r="D32" s="9" t="s">
        <v>65</v>
      </c>
    </row>
    <row r="33" spans="1:4" x14ac:dyDescent="0.3">
      <c r="A33" s="4" t="s">
        <v>12</v>
      </c>
      <c r="B33" s="5" t="s">
        <v>24</v>
      </c>
      <c r="C33" s="5" t="s">
        <v>25</v>
      </c>
      <c r="D33" s="4" t="s">
        <v>49</v>
      </c>
    </row>
    <row r="34" spans="1:4" ht="31.2" x14ac:dyDescent="0.3">
      <c r="A34" s="8" t="s">
        <v>59</v>
      </c>
      <c r="B34" s="8" t="s">
        <v>60</v>
      </c>
      <c r="C34" s="8" t="s">
        <v>61</v>
      </c>
      <c r="D34" s="9" t="s">
        <v>62</v>
      </c>
    </row>
  </sheetData>
  <sortState xmlns:xlrd2="http://schemas.microsoft.com/office/spreadsheetml/2017/richdata2" ref="A3:D34">
    <sortCondition ref="A3:A34"/>
  </sortState>
  <pageMargins left="0.7" right="0.7" top="0.75" bottom="0.75" header="0.3" footer="0.3"/>
  <pageSetup scale="88" orientation="portrait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>
        <f>IF(Sheet1!1:1,"AAAAAH384QA=",0)</f>
        <v>0</v>
      </c>
      <c r="B1" t="e">
        <f>AND(Sheet1!A2,"AAAAAH384QE=")</f>
        <v>#VALUE!</v>
      </c>
      <c r="C1" t="e">
        <f>AND(Sheet1!B2,"AAAAAH384QI=")</f>
        <v>#VALUE!</v>
      </c>
      <c r="D1" t="e">
        <f>AND(Sheet1!C2,"AAAAAH384QM=")</f>
        <v>#VALUE!</v>
      </c>
      <c r="E1" t="e">
        <f>AND(Sheet1!D2,"AAAAAH384QQ=")</f>
        <v>#VALUE!</v>
      </c>
      <c r="F1">
        <f>IF(Sheet1!A:A,"AAAAAH384QU=",0)</f>
        <v>0</v>
      </c>
      <c r="G1">
        <f>IF(Sheet1!B:B,"AAAAAH384QY=",0)</f>
        <v>0</v>
      </c>
      <c r="H1">
        <f>IF(Sheet1!C:C,"AAAAAH384Qc=",0)</f>
        <v>0</v>
      </c>
      <c r="I1">
        <f>IF(Sheet1!D:D,"AAAAAH384Qg=",0)</f>
        <v>0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Vineeta.Bajaj</cp:lastModifiedBy>
  <cp:lastPrinted>2019-04-30T21:50:21Z</cp:lastPrinted>
  <dcterms:created xsi:type="dcterms:W3CDTF">2012-02-23T18:29:07Z</dcterms:created>
  <dcterms:modified xsi:type="dcterms:W3CDTF">2019-07-26T19:34:53Z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