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codeName="ThisWorkbook" autoCompressPictures="0"/>
  <mc:AlternateContent xmlns:mc="http://schemas.openxmlformats.org/markup-compatibility/2006">
    <mc:Choice Requires="x15">
      <x15ac:absPath xmlns:x15ac="http://schemas.microsoft.com/office/spreadsheetml/2010/11/ac" url="C:\Users\Xiaoyan Cao\Downloads\"/>
    </mc:Choice>
  </mc:AlternateContent>
  <xr:revisionPtr revIDLastSave="0" documentId="13_ncr:1_{C93C2EED-D8D2-413F-BA91-1F8E8AF02C68}" xr6:coauthVersionLast="43" xr6:coauthVersionMax="43" xr10:uidLastSave="{00000000-0000-0000-0000-000000000000}"/>
  <bookViews>
    <workbookView xWindow="-25320" yWindow="195" windowWidth="25440" windowHeight="15390" xr2:uid="{00000000-000D-0000-FFFF-FFFF00000000}"/>
  </bookViews>
  <sheets>
    <sheet name="Sheet1" sheetId="1" r:id="rId1"/>
    <sheet name="Sheet2" sheetId="2" r:id="rId2"/>
    <sheet name="Sheet3" sheetId="3" r:id="rId3"/>
    <sheet name="DV-IDENTITY-0" sheetId="4" state="veryHidden" r:id="rId4"/>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<sst xmlns="http://schemas.openxmlformats.org/spreadsheetml/2006/main" count="23" uniqueCount="23">
  <si>
    <t>AAAAAH384Q8=</t>
  </si>
  <si>
    <t>Solution</t>
  </si>
  <si>
    <t>Recipe</t>
  </si>
  <si>
    <t>50% Bleach</t>
  </si>
  <si>
    <t>80% Glycerol</t>
  </si>
  <si>
    <t>1x PBS</t>
  </si>
  <si>
    <t>10x PBS</t>
  </si>
  <si>
    <t>70% Tegosept</t>
  </si>
  <si>
    <r>
      <t>Mix dry active yeast with ddH</t>
    </r>
    <r>
      <rPr>
        <vertAlign val="subscript"/>
        <sz val="12"/>
        <color indexed="8"/>
        <rFont val="Calibri"/>
      </rPr>
      <t>2</t>
    </r>
    <r>
      <rPr>
        <sz val="12"/>
        <color indexed="8"/>
        <rFont val="Calibri"/>
        <family val="2"/>
      </rPr>
      <t>O in a 50 mL plastic beaker until smooth.</t>
    </r>
  </si>
  <si>
    <t>2% Agarose gel</t>
  </si>
  <si>
    <t>Apple juice agar plates</t>
  </si>
  <si>
    <t>10% Nonionic surfactant</t>
  </si>
  <si>
    <t>Yeast paste</t>
  </si>
  <si>
    <r>
      <t>Add 0.8 g of agarose to 40 mL of double-distilled H</t>
    </r>
    <r>
      <rPr>
        <vertAlign val="subscript"/>
        <sz val="12"/>
        <color indexed="8"/>
        <rFont val="Calibri"/>
      </rPr>
      <t>2</t>
    </r>
    <r>
      <rPr>
        <sz val="12"/>
        <color indexed="8"/>
        <rFont val="Calibri"/>
        <family val="2"/>
      </rPr>
      <t>O (ddH</t>
    </r>
    <r>
      <rPr>
        <vertAlign val="subscript"/>
        <sz val="12"/>
        <color indexed="8"/>
        <rFont val="Calibri"/>
      </rPr>
      <t>2</t>
    </r>
    <r>
      <rPr>
        <sz val="12"/>
        <color indexed="8"/>
        <rFont val="Calibri"/>
        <family val="2"/>
      </rPr>
      <t>O) in an Erlenmeyer flask and microwave to dissolve agar. Pour into a gel casting tray and allow the gel to solidify for 30 min at room temperature.</t>
    </r>
  </si>
  <si>
    <r>
      <t xml:space="preserve">Measure 45 g of agar and 1.5 L of </t>
    </r>
    <r>
      <rPr>
        <sz val="12"/>
        <color indexed="8"/>
        <rFont val="Calibri"/>
        <family val="2"/>
      </rPr>
      <t>ddH</t>
    </r>
    <r>
      <rPr>
        <vertAlign val="subscript"/>
        <sz val="12"/>
        <color indexed="8"/>
        <rFont val="Calibri"/>
      </rPr>
      <t>2</t>
    </r>
    <r>
      <rPr>
        <sz val="12"/>
        <color indexed="8"/>
        <rFont val="Calibri"/>
        <family val="2"/>
      </rPr>
      <t>O into a 4 L flask. Autoclave for 40−45 min at 121 °C.  Measure 50 g of sugar and 0.5 L of apple juice into a 1 L beaker and stir on low heat (setting 3) to dissolve sugar, taking care not to burn it. Following autoclaving, add the preheated sugar and apple juice to the agar and water. Stir on low with the heat off to allow to cool until you can touch it. Add 15 mL of 70% tegosept and stir to disperse. Pour into a 0.5 L beaker. Spray with ethanol to remove bubbles or flame with a Bunsen burner.  Pour into 60 mm petri dishes. Allow to set for at least 24 h, or until there is minimal condensation on the lids of the petri dishes and store at 4 °C.</t>
    </r>
  </si>
  <si>
    <r>
      <t>Add 15 mL of ddH</t>
    </r>
    <r>
      <rPr>
        <vertAlign val="subscript"/>
        <sz val="12"/>
        <color indexed="8"/>
        <rFont val="Calibri"/>
      </rPr>
      <t>2</t>
    </r>
    <r>
      <rPr>
        <sz val="12"/>
        <color indexed="8"/>
        <rFont val="Calibri"/>
        <family val="2"/>
      </rPr>
      <t>O and 15 mL of household bleach into a conical tube.</t>
    </r>
  </si>
  <si>
    <r>
      <t>For 1 L, dilute 100 mL of 10x PBS in 900 mL of ddH</t>
    </r>
    <r>
      <rPr>
        <vertAlign val="subscript"/>
        <sz val="12"/>
        <color indexed="8"/>
        <rFont val="Calibri"/>
      </rPr>
      <t>2</t>
    </r>
    <r>
      <rPr>
        <sz val="12"/>
        <color indexed="8"/>
        <rFont val="Calibri"/>
        <family val="2"/>
      </rPr>
      <t>O.</t>
    </r>
  </si>
  <si>
    <r>
      <t>For 2 L, dissolve the following in 1600 mL of ddH</t>
    </r>
    <r>
      <rPr>
        <vertAlign val="subscript"/>
        <sz val="12"/>
        <color indexed="8"/>
        <rFont val="Calibri"/>
      </rPr>
      <t>2</t>
    </r>
    <r>
      <rPr>
        <sz val="12"/>
        <color indexed="8"/>
        <rFont val="Calibri"/>
        <family val="2"/>
      </rPr>
      <t>O: 160 g of NaCl, 4 g of KCl, 28.8 g of Na</t>
    </r>
    <r>
      <rPr>
        <vertAlign val="subscript"/>
        <sz val="12"/>
        <color indexed="8"/>
        <rFont val="Calibri"/>
      </rPr>
      <t>2</t>
    </r>
    <r>
      <rPr>
        <sz val="12"/>
        <color indexed="8"/>
        <rFont val="Calibri"/>
        <family val="2"/>
      </rPr>
      <t>HPO</t>
    </r>
    <r>
      <rPr>
        <vertAlign val="subscript"/>
        <sz val="12"/>
        <color indexed="8"/>
        <rFont val="Calibri"/>
      </rPr>
      <t>4</t>
    </r>
    <r>
      <rPr>
        <sz val="12"/>
        <color indexed="8"/>
        <rFont val="Calibri"/>
        <family val="2"/>
      </rPr>
      <t>, and 4.8 g of KH</t>
    </r>
    <r>
      <rPr>
        <vertAlign val="subscript"/>
        <sz val="12"/>
        <color indexed="8"/>
        <rFont val="Calibri"/>
      </rPr>
      <t>2</t>
    </r>
    <r>
      <rPr>
        <sz val="12"/>
        <color indexed="8"/>
        <rFont val="Calibri"/>
        <family val="2"/>
      </rPr>
      <t>PO</t>
    </r>
    <r>
      <rPr>
        <vertAlign val="subscript"/>
        <sz val="12"/>
        <color indexed="8"/>
        <rFont val="Calibri"/>
      </rPr>
      <t>4</t>
    </r>
    <r>
      <rPr>
        <sz val="12"/>
        <color indexed="8"/>
        <rFont val="Calibri"/>
        <family val="2"/>
      </rPr>
      <t>. Adjust pH to 7.5 with HCl.</t>
    </r>
  </si>
  <si>
    <r>
      <t>For 1 L, combine 100 mL of 10x PBS, 10 mL of 10% nonionic surfactant, and 890 mL of ddH</t>
    </r>
    <r>
      <rPr>
        <vertAlign val="subscript"/>
        <sz val="12"/>
        <color rgb="FF000000"/>
        <rFont val="Calibri"/>
        <family val="2"/>
      </rPr>
      <t>2</t>
    </r>
    <r>
      <rPr>
        <sz val="12"/>
        <color rgb="FF000000"/>
        <rFont val="Calibri"/>
        <family val="2"/>
      </rPr>
      <t>O.</t>
    </r>
  </si>
  <si>
    <r>
      <t>For 50 mL, add 45 mL of autoclaved ddH</t>
    </r>
    <r>
      <rPr>
        <vertAlign val="subscript"/>
        <sz val="12"/>
        <color indexed="8"/>
        <rFont val="Calibri"/>
      </rPr>
      <t>2</t>
    </r>
    <r>
      <rPr>
        <sz val="12"/>
        <color indexed="8"/>
        <rFont val="Calibri"/>
        <family val="2"/>
      </rPr>
      <t>O and 5 mL of nonionic surfactant to a conical tube.  Rotate on the rocker until the solution is homogeneous.</t>
    </r>
  </si>
  <si>
    <t>PBTx (PBS + 0.1% nonionic surfactant)</t>
  </si>
  <si>
    <r>
      <t>For 10 mL, add 8 mL of autoclaved ddH</t>
    </r>
    <r>
      <rPr>
        <vertAlign val="subscript"/>
        <sz val="12"/>
        <color indexed="8"/>
        <rFont val="Calibri"/>
      </rPr>
      <t>2</t>
    </r>
    <r>
      <rPr>
        <sz val="12"/>
        <color indexed="8"/>
        <rFont val="Calibri"/>
        <family val="2"/>
      </rPr>
      <t>O and 2 mL of glycerol to a 15 mL conical tube. Incubate on a rocker until solution is homogeneous.</t>
    </r>
  </si>
  <si>
    <t>Mix 1 g of p-hydroxybenzoic acid, methyl ester for every 10 mL of 100% ethanol. Store at -20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</si>
</sst>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Calibri"/>
      <family val="2"/>
    </font>
    <font>
      <vertAlign val="subscript"/>
      <sz val="12"/>
      <color indexed="8"/>
      <name val="Calibri"/>
    </font>
    <font>
      <sz val="8"/>
      <name val="Calibri"/>
      <family val="2"/>
    </font>
    <font>
      <b/>
      <sz val="11"/>
      <color theme="1"/>
      <name val="Calibri"/>
      <family val="2"/>
      <scheme val="minor"/>
    </font>
    <font>
      <sz val="12"/>
      <color theme="1"/>
      <name val="Calibri"/>
      <family val="2"/>
      <scheme val="minor"/>
    </font>
    <font>
      <b/>
      <sz val="12"/>
      <color theme="1"/>
      <name val="Calibri"/>
      <family val="2"/>
      <scheme val="minor"/>
    </font>
    <font>
      <sz val="12"/>
      <color rgb="FF000000"/>
      <name val="Calibri"/>
    </font>
    <font>
      <sz val="12"/>
      <color rgb="FF000000"/>
      <name val="Calibri"/>
      <family val="2"/>
    </font>
    <font>
      <sz val="12"/>
      <color rgb="FF000000"/>
      <name val="Calibri"/>
      <family val="2"/>
      <scheme val="minor"/>
    </font>
    <font>
      <vertAlign val="subscript"/>
      <sz val="12"/>
      <color rgb="FF000000"/>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4" fillId="0" borderId="0" xfId="0" applyFont="1"/>
    <xf numFmtId="0" fontId="5"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0" xfId="0" applyFont="1" applyAlignment="1"/>
    <xf numFmtId="0" fontId="7" fillId="0" borderId="0" xfId="0" applyFont="1" applyBorder="1" applyAlignment="1">
      <alignment horizontal="left" vertical="center" wrapText="1"/>
    </xf>
    <xf numFmtId="0" fontId="5" fillId="0" borderId="1" xfId="0" applyFont="1" applyBorder="1" applyAlignment="1">
      <alignment vertical="top" wrapText="1"/>
    </xf>
    <xf numFmtId="0" fontId="7" fillId="0" borderId="1" xfId="0" applyFont="1" applyBorder="1" applyAlignment="1">
      <alignment horizontal="left" vertical="center" wrapText="1"/>
    </xf>
    <xf numFmtId="0" fontId="5" fillId="0" borderId="1" xfId="0" applyFont="1" applyBorder="1" applyAlignment="1">
      <alignment wrapText="1"/>
    </xf>
    <xf numFmtId="0" fontId="5" fillId="0" borderId="1"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9"/>
  <sheetViews>
    <sheetView showGridLines="0" showRowColHeaders="0" tabSelected="1" showRuler="0" workbookViewId="0">
      <selection activeCell="B9" sqref="B9"/>
    </sheetView>
  </sheetViews>
  <sheetFormatPr defaultColWidth="8.77734375" defaultRowHeight="15.6" x14ac:dyDescent="0.3"/>
  <cols>
    <col min="1" max="1" width="30.77734375" style="2" bestFit="1" customWidth="1"/>
    <col min="2" max="2" width="80.109375" style="2" customWidth="1"/>
    <col min="3" max="3" width="17" style="2" bestFit="1" customWidth="1"/>
    <col min="4" max="4" width="23.77734375" style="5" bestFit="1" customWidth="1"/>
  </cols>
  <sheetData>
    <row r="1" spans="1:4" s="1" customFormat="1" x14ac:dyDescent="0.3">
      <c r="A1" s="17" t="s">
        <v>1</v>
      </c>
      <c r="B1" s="17" t="s">
        <v>2</v>
      </c>
      <c r="C1" s="3"/>
      <c r="D1" s="4"/>
    </row>
    <row r="2" spans="1:4" s="13" customFormat="1" ht="49.2" x14ac:dyDescent="0.3">
      <c r="A2" s="10" t="s">
        <v>9</v>
      </c>
      <c r="B2" s="10" t="s">
        <v>13</v>
      </c>
      <c r="C2" s="11"/>
      <c r="D2" s="12"/>
    </row>
    <row r="3" spans="1:4" ht="135" customHeight="1" x14ac:dyDescent="0.3">
      <c r="A3" s="7" t="s">
        <v>10</v>
      </c>
      <c r="B3" s="15" t="s">
        <v>14</v>
      </c>
    </row>
    <row r="4" spans="1:4" ht="18" x14ac:dyDescent="0.3">
      <c r="A4" s="8" t="s">
        <v>3</v>
      </c>
      <c r="B4" s="14" t="s">
        <v>15</v>
      </c>
    </row>
    <row r="5" spans="1:4" ht="33.6" x14ac:dyDescent="0.3">
      <c r="A5" s="9" t="s">
        <v>4</v>
      </c>
      <c r="B5" s="14" t="s">
        <v>21</v>
      </c>
    </row>
    <row r="6" spans="1:4" ht="18" x14ac:dyDescent="0.3">
      <c r="A6" s="9" t="s">
        <v>5</v>
      </c>
      <c r="B6" s="14" t="s">
        <v>16</v>
      </c>
    </row>
    <row r="7" spans="1:4" ht="36" x14ac:dyDescent="0.3">
      <c r="A7" s="9" t="s">
        <v>6</v>
      </c>
      <c r="B7" s="16" t="s">
        <v>17</v>
      </c>
    </row>
    <row r="8" spans="1:4" ht="33.6" x14ac:dyDescent="0.3">
      <c r="A8" s="9" t="s">
        <v>20</v>
      </c>
      <c r="B8" s="14" t="s">
        <v>18</v>
      </c>
    </row>
    <row r="9" spans="1:4" ht="31.2" x14ac:dyDescent="0.3">
      <c r="A9" s="9" t="s">
        <v>7</v>
      </c>
      <c r="B9" s="8" t="s">
        <v>22</v>
      </c>
    </row>
    <row r="10" spans="1:4" ht="33.6" x14ac:dyDescent="0.3">
      <c r="A10" s="9" t="s">
        <v>11</v>
      </c>
      <c r="B10" s="14" t="s">
        <v>19</v>
      </c>
    </row>
    <row r="11" spans="1:4" ht="18" x14ac:dyDescent="0.3">
      <c r="A11" s="14" t="s">
        <v>12</v>
      </c>
      <c r="B11" s="8" t="s">
        <v>8</v>
      </c>
    </row>
    <row r="12" spans="1:4" x14ac:dyDescent="0.3">
      <c r="B12" s="6"/>
    </row>
    <row r="13" spans="1:4" x14ac:dyDescent="0.3">
      <c r="B13" s="6"/>
    </row>
    <row r="14" spans="1:4" x14ac:dyDescent="0.3">
      <c r="B14" s="6"/>
    </row>
    <row r="15" spans="1:4" x14ac:dyDescent="0.3">
      <c r="B15" s="6"/>
    </row>
    <row r="16" spans="1:4" x14ac:dyDescent="0.3">
      <c r="B16" s="6"/>
    </row>
    <row r="18" spans="2:2" x14ac:dyDescent="0.3">
      <c r="B18" s="6"/>
    </row>
    <row r="19" spans="2:2" x14ac:dyDescent="0.3">
      <c r="B19" s="6"/>
    </row>
  </sheetData>
  <phoneticPr fontId="3" type="noConversion"/>
  <pageMargins left="0.7" right="0.7" top="0.75" bottom="0.75" header="0.3" footer="0.3"/>
  <pageSetup orientation="landscape" r:id="rId1"/>
  <customProperties>
    <customPr name="DVSECTIONID" r:id="rId2"/>
  </customProperties>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77734375" defaultRowHeight="14.4" x14ac:dyDescent="0.3"/>
  <sheetData/>
  <pageMargins left="0.7" right="0.7" top="0.75" bottom="0.75" header="0.3" footer="0.3"/>
  <customProperties>
    <customPr name="DVSECTIONID" r:id="rId1"/>
  </customPropertie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77734375" defaultRowHeight="14.4" x14ac:dyDescent="0.3"/>
  <sheetData/>
  <pageMargins left="0.7" right="0.7" top="0.75" bottom="0.75" header="0.3" footer="0.3"/>
  <customProperties>
    <customPr name="DVSECTION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77734375"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f>IF(Sheet1!C:C,"AAAAAH384Qc=",0)</f>
        <v>0</v>
      </c>
      <c r="I1">
        <f>IF(Sheet1!D:D,"AAAAAH384Qg=",0)</f>
        <v>0</v>
      </c>
      <c r="J1">
        <f>IF(Sheet2!1:1,"AAAAAH384Qk=",0)</f>
        <v>0</v>
      </c>
      <c r="K1" t="e">
        <f>AND(Sheet2!A1,"AAAAAH384Qo=")</f>
        <v>#VALUE!</v>
      </c>
      <c r="L1">
        <f>IF(Sheet2!A:A,"AAAAAH384Qs=",0)</f>
        <v>0</v>
      </c>
      <c r="M1">
        <f>IF(Sheet3!1:1,"AAAAAH384Qw=",0)</f>
        <v>0</v>
      </c>
      <c r="N1" t="e">
        <f>AND(Sheet3!A1,"AAAAAH384Q0=")</f>
        <v>#VALUE!</v>
      </c>
      <c r="O1">
        <f>IF(Sheet3!A:A,"AAAAAH384Q4=",0)</f>
        <v>0</v>
      </c>
      <c r="P1" t="s">
        <v>0</v>
      </c>
    </row>
  </sheetData>
  <pageMargins left="0.7" right="0.7" top="0.75" bottom="0.75" header="0.3" footer="0.3"/>
  <customProperties>
    <customPr name="DVSECTION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Xiaoyan Cao</cp:lastModifiedBy>
  <dcterms:created xsi:type="dcterms:W3CDTF">2012-02-23T18:29:07Z</dcterms:created>
  <dcterms:modified xsi:type="dcterms:W3CDTF">2019-07-01T13:47:05Z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