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uonline.sharepoint.com/sites/natlabmanagementsite/Delade dokument/Jove Paper/Frank follow this/Continue through here/"/>
    </mc:Choice>
  </mc:AlternateContent>
  <xr:revisionPtr revIDLastSave="54" documentId="13_ncr:1_{CC78D296-234D-4DAF-A2F0-30760303E52E}" xr6:coauthVersionLast="43" xr6:coauthVersionMax="43" xr10:uidLastSave="{700F0622-2D4B-4495-B7CB-0BBDAE8199B3}"/>
  <bookViews>
    <workbookView xWindow="-120" yWindow="-120" windowWidth="38640" windowHeight="21240" xr2:uid="{00000000-000D-0000-FFFF-FFFF00000000}"/>
  </bookViews>
  <sheets>
    <sheet name="1st Scree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H7" i="2" s="1"/>
  <c r="E6" i="2"/>
  <c r="E7" i="2" s="1"/>
  <c r="C6" i="2"/>
  <c r="D6" i="2"/>
  <c r="F6" i="2"/>
  <c r="G6" i="2"/>
  <c r="G7" i="2" s="1"/>
  <c r="I6" i="2"/>
  <c r="I7" i="2" s="1"/>
  <c r="J6" i="2"/>
  <c r="J7" i="2" s="1"/>
  <c r="K6" i="2"/>
  <c r="K7" i="2" s="1"/>
  <c r="L6" i="2"/>
  <c r="L7" i="2" s="1"/>
  <c r="M6" i="2"/>
  <c r="M7" i="2" s="1"/>
  <c r="N6" i="2"/>
  <c r="N7" i="2" s="1"/>
  <c r="O6" i="2"/>
  <c r="P6" i="2"/>
  <c r="Q6" i="2"/>
  <c r="Q7" i="2" s="1"/>
  <c r="R6" i="2"/>
  <c r="R7" i="2" s="1"/>
  <c r="S6" i="2"/>
  <c r="T6" i="2"/>
  <c r="T7" i="2" s="1"/>
  <c r="U6" i="2"/>
  <c r="V6" i="2"/>
  <c r="V7" i="2" s="1"/>
  <c r="W6" i="2"/>
  <c r="W7" i="2" s="1"/>
  <c r="X6" i="2"/>
  <c r="X7" i="2" s="1"/>
  <c r="Y6" i="2"/>
  <c r="Y7" i="2" s="1"/>
  <c r="Z6" i="2"/>
  <c r="Z7" i="2" s="1"/>
  <c r="AA6" i="2"/>
  <c r="AB6" i="2"/>
  <c r="AC6" i="2"/>
  <c r="AC7" i="2" s="1"/>
  <c r="AD6" i="2"/>
  <c r="AD7" i="2" s="1"/>
  <c r="AE6" i="2"/>
  <c r="B6" i="2"/>
  <c r="B7" i="2" s="1"/>
  <c r="F7" i="2" l="1"/>
  <c r="AB7" i="2"/>
  <c r="P7" i="2"/>
  <c r="AE7" i="2"/>
  <c r="AA7" i="2"/>
  <c r="O7" i="2"/>
  <c r="C7" i="2"/>
  <c r="D7" i="2"/>
  <c r="U7" i="2"/>
  <c r="S7" i="2"/>
  <c r="S8" i="2"/>
  <c r="P8" i="2"/>
  <c r="G8" i="2"/>
  <c r="V8" i="2"/>
  <c r="J8" i="2"/>
  <c r="D8" i="2"/>
  <c r="AE8" i="2"/>
  <c r="M8" i="2"/>
  <c r="AB8" i="2"/>
  <c r="Y8" i="2"/>
</calcChain>
</file>

<file path=xl/sharedStrings.xml><?xml version="1.0" encoding="utf-8"?>
<sst xmlns="http://schemas.openxmlformats.org/spreadsheetml/2006/main" count="48" uniqueCount="21">
  <si>
    <t>DNA</t>
  </si>
  <si>
    <t>DNA Poly A</t>
  </si>
  <si>
    <t>DNA Poly T</t>
  </si>
  <si>
    <t>DNA Poly C</t>
  </si>
  <si>
    <t>DNA Poly G</t>
  </si>
  <si>
    <t>RNA</t>
  </si>
  <si>
    <t>RNA Poly A</t>
  </si>
  <si>
    <t>RNA Poly U</t>
  </si>
  <si>
    <t>RNA Poly C</t>
  </si>
  <si>
    <t>RNA Poly G</t>
  </si>
  <si>
    <t>TSB</t>
  </si>
  <si>
    <t>Interval (min)</t>
  </si>
  <si>
    <t>Interval (max)</t>
  </si>
  <si>
    <t>Fold difference with respect to media</t>
  </si>
  <si>
    <t>Rate coefficient (Rmax/interval time) (FU/s/min)</t>
  </si>
  <si>
    <t>Maximum rate values (Rmax)</t>
  </si>
  <si>
    <t>Probe</t>
  </si>
  <si>
    <t>E. coli</t>
  </si>
  <si>
    <t>Fold difference between salmonella and E. coli</t>
  </si>
  <si>
    <t>NOTE: The maximum rate values were obtianed by selecting the maximum values from the supplementary file 1</t>
  </si>
  <si>
    <t>Salmonella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</si>
</sst>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7413E"/>
      <name val="Arial"/>
      <family val="2"/>
    </font>
    <font>
      <b/>
      <sz val="12"/>
      <color rgb="FF000000"/>
      <name val="Calibri"/>
      <family val="2"/>
      <scheme val="minor"/>
    </font>
    <font>
      <b/>
      <i/>
      <sz val="12"/>
      <color rgb="FF27413E"/>
      <name val="Arial"/>
      <family val="2"/>
    </font>
    <font>
      <i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" fontId="7" fillId="2" borderId="2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3"/>
  <sheetViews>
    <sheetView tabSelected="1" zoomScale="115" zoomScaleNormal="115" workbookViewId="0">
      <selection activeCell="D28" sqref="D28"/>
    </sheetView>
  </sheetViews>
  <sheetFormatPr defaultRowHeight="15" x14ac:dyDescent="0.25"/>
  <cols>
    <col min="1" max="1" width="38.5703125" bestFit="1" customWidth="1"/>
    <col min="2" max="3" width="13.42578125" bestFit="1" customWidth="1"/>
    <col min="4" max="4" width="14.28515625" bestFit="1" customWidth="1"/>
    <col min="5" max="6" width="13.42578125" bestFit="1" customWidth="1"/>
    <col min="7" max="7" width="14.28515625" bestFit="1" customWidth="1"/>
    <col min="8" max="9" width="13.42578125" bestFit="1" customWidth="1"/>
    <col min="10" max="10" width="14.28515625" bestFit="1" customWidth="1"/>
    <col min="11" max="12" width="13.42578125" bestFit="1" customWidth="1"/>
    <col min="13" max="13" width="14.28515625" bestFit="1" customWidth="1"/>
    <col min="14" max="15" width="13.42578125" bestFit="1" customWidth="1"/>
    <col min="16" max="16" width="14.28515625" bestFit="1" customWidth="1"/>
    <col min="17" max="18" width="13.42578125" bestFit="1" customWidth="1"/>
    <col min="19" max="19" width="14.28515625" bestFit="1" customWidth="1"/>
    <col min="20" max="21" width="13.42578125" bestFit="1" customWidth="1"/>
    <col min="22" max="22" width="14.28515625" bestFit="1" customWidth="1"/>
    <col min="23" max="24" width="13.42578125" bestFit="1" customWidth="1"/>
    <col min="25" max="25" width="14.28515625" bestFit="1" customWidth="1"/>
    <col min="26" max="27" width="13.42578125" bestFit="1" customWidth="1"/>
    <col min="28" max="28" width="14.28515625" bestFit="1" customWidth="1"/>
    <col min="29" max="30" width="13.42578125" bestFit="1" customWidth="1"/>
    <col min="31" max="31" width="14.28515625" bestFit="1" customWidth="1"/>
    <col min="51" max="53" width="9.42578125" customWidth="1"/>
  </cols>
  <sheetData>
    <row r="1" spans="1:73" ht="21" x14ac:dyDescent="0.25">
      <c r="A1" s="17" t="s">
        <v>16</v>
      </c>
      <c r="B1" s="29" t="s">
        <v>0</v>
      </c>
      <c r="C1" s="29"/>
      <c r="D1" s="29"/>
      <c r="E1" s="28" t="s">
        <v>1</v>
      </c>
      <c r="F1" s="28"/>
      <c r="G1" s="28"/>
      <c r="H1" s="28" t="s">
        <v>2</v>
      </c>
      <c r="I1" s="28"/>
      <c r="J1" s="28"/>
      <c r="K1" s="28" t="s">
        <v>3</v>
      </c>
      <c r="L1" s="28"/>
      <c r="M1" s="28"/>
      <c r="N1" s="28" t="s">
        <v>4</v>
      </c>
      <c r="O1" s="28"/>
      <c r="P1" s="28"/>
      <c r="Q1" s="28" t="s">
        <v>5</v>
      </c>
      <c r="R1" s="28"/>
      <c r="S1" s="28"/>
      <c r="T1" s="28" t="s">
        <v>6</v>
      </c>
      <c r="U1" s="28"/>
      <c r="V1" s="28"/>
      <c r="W1" s="28" t="s">
        <v>7</v>
      </c>
      <c r="X1" s="28"/>
      <c r="Y1" s="28"/>
      <c r="Z1" s="28" t="s">
        <v>8</v>
      </c>
      <c r="AA1" s="28"/>
      <c r="AB1" s="28"/>
      <c r="AC1" s="28" t="s">
        <v>9</v>
      </c>
      <c r="AD1" s="28"/>
      <c r="AE1" s="32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s="39" customFormat="1" ht="16.5" thickBot="1" x14ac:dyDescent="0.3">
      <c r="A2" s="18"/>
      <c r="B2" s="34" t="s">
        <v>10</v>
      </c>
      <c r="C2" s="35" t="s">
        <v>17</v>
      </c>
      <c r="D2" s="36" t="s">
        <v>20</v>
      </c>
      <c r="E2" s="37" t="s">
        <v>10</v>
      </c>
      <c r="F2" s="35" t="s">
        <v>17</v>
      </c>
      <c r="G2" s="36" t="s">
        <v>20</v>
      </c>
      <c r="H2" s="37" t="s">
        <v>10</v>
      </c>
      <c r="I2" s="35" t="s">
        <v>17</v>
      </c>
      <c r="J2" s="36" t="s">
        <v>20</v>
      </c>
      <c r="K2" s="37" t="s">
        <v>10</v>
      </c>
      <c r="L2" s="35" t="s">
        <v>17</v>
      </c>
      <c r="M2" s="36" t="s">
        <v>20</v>
      </c>
      <c r="N2" s="37" t="s">
        <v>10</v>
      </c>
      <c r="O2" s="35" t="s">
        <v>17</v>
      </c>
      <c r="P2" s="36" t="s">
        <v>20</v>
      </c>
      <c r="Q2" s="37" t="s">
        <v>10</v>
      </c>
      <c r="R2" s="35" t="s">
        <v>17</v>
      </c>
      <c r="S2" s="36" t="s">
        <v>20</v>
      </c>
      <c r="T2" s="37" t="s">
        <v>10</v>
      </c>
      <c r="U2" s="35" t="s">
        <v>17</v>
      </c>
      <c r="V2" s="36" t="s">
        <v>20</v>
      </c>
      <c r="W2" s="37" t="s">
        <v>10</v>
      </c>
      <c r="X2" s="35" t="s">
        <v>17</v>
      </c>
      <c r="Y2" s="36" t="s">
        <v>20</v>
      </c>
      <c r="Z2" s="37" t="s">
        <v>10</v>
      </c>
      <c r="AA2" s="35" t="s">
        <v>17</v>
      </c>
      <c r="AB2" s="36" t="s">
        <v>20</v>
      </c>
      <c r="AC2" s="37" t="s">
        <v>10</v>
      </c>
      <c r="AD2" s="35" t="s">
        <v>17</v>
      </c>
      <c r="AE2" s="36" t="s">
        <v>20</v>
      </c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</row>
    <row r="3" spans="1:73" ht="15.75" x14ac:dyDescent="0.25">
      <c r="A3" s="19" t="s">
        <v>15</v>
      </c>
      <c r="B3" s="5">
        <v>8.1999999999999993</v>
      </c>
      <c r="C3" s="6">
        <v>11.091666666666667</v>
      </c>
      <c r="D3" s="7">
        <v>6.8083333333333336</v>
      </c>
      <c r="E3" s="5">
        <v>18.25</v>
      </c>
      <c r="F3" s="6">
        <v>18.033333333333335</v>
      </c>
      <c r="G3" s="7">
        <v>11.533333333333333</v>
      </c>
      <c r="H3" s="5">
        <v>12.95</v>
      </c>
      <c r="I3" s="6">
        <v>11.708333333333334</v>
      </c>
      <c r="J3" s="7">
        <v>9.6666666666666661</v>
      </c>
      <c r="K3" s="5">
        <v>10.574999999999999</v>
      </c>
      <c r="L3" s="6">
        <v>10.675000000000001</v>
      </c>
      <c r="M3" s="7">
        <v>5.1083333333333334</v>
      </c>
      <c r="N3" s="5">
        <v>10.324999999999999</v>
      </c>
      <c r="O3" s="6">
        <v>4.833333333333333</v>
      </c>
      <c r="P3" s="7">
        <v>4.333333333333333</v>
      </c>
      <c r="Q3" s="5">
        <v>10.691666666666666</v>
      </c>
      <c r="R3" s="6">
        <v>26.033333333333335</v>
      </c>
      <c r="S3" s="7">
        <v>393.41666666666669</v>
      </c>
      <c r="T3" s="5">
        <v>10.616666666666667</v>
      </c>
      <c r="U3" s="6">
        <v>51.424999999999997</v>
      </c>
      <c r="V3" s="7">
        <v>1296.5416666666667</v>
      </c>
      <c r="W3" s="5">
        <v>6.166666666666667</v>
      </c>
      <c r="X3" s="6">
        <v>25.133333333333333</v>
      </c>
      <c r="Y3" s="7">
        <v>648.7166666666667</v>
      </c>
      <c r="Z3" s="5">
        <v>8.625</v>
      </c>
      <c r="AA3" s="6">
        <v>32.541666666666664</v>
      </c>
      <c r="AB3" s="7">
        <v>706.45833333333337</v>
      </c>
      <c r="AC3" s="5">
        <v>7.0166666666666666</v>
      </c>
      <c r="AD3" s="6">
        <v>6.2333333333333334</v>
      </c>
      <c r="AE3" s="7">
        <v>10.3</v>
      </c>
    </row>
    <row r="4" spans="1:73" ht="15.75" x14ac:dyDescent="0.25">
      <c r="A4" s="20" t="s">
        <v>11</v>
      </c>
      <c r="B4" s="8">
        <v>98</v>
      </c>
      <c r="C4" s="9">
        <v>114</v>
      </c>
      <c r="D4" s="10">
        <v>72</v>
      </c>
      <c r="E4" s="8">
        <v>74</v>
      </c>
      <c r="F4" s="9">
        <v>96</v>
      </c>
      <c r="G4" s="10">
        <v>0</v>
      </c>
      <c r="H4" s="8">
        <v>102</v>
      </c>
      <c r="I4" s="9">
        <v>70</v>
      </c>
      <c r="J4" s="10">
        <v>0</v>
      </c>
      <c r="K4" s="8">
        <v>116</v>
      </c>
      <c r="L4" s="9">
        <v>62</v>
      </c>
      <c r="M4" s="10">
        <v>102</v>
      </c>
      <c r="N4" s="8">
        <v>102</v>
      </c>
      <c r="O4" s="9">
        <v>112</v>
      </c>
      <c r="P4" s="10">
        <v>68</v>
      </c>
      <c r="Q4" s="8">
        <v>42</v>
      </c>
      <c r="R4" s="9">
        <v>30</v>
      </c>
      <c r="S4" s="10">
        <v>0</v>
      </c>
      <c r="T4" s="8">
        <v>52</v>
      </c>
      <c r="U4" s="9">
        <v>16</v>
      </c>
      <c r="V4" s="10">
        <v>0</v>
      </c>
      <c r="W4" s="8">
        <v>32</v>
      </c>
      <c r="X4" s="9">
        <v>20</v>
      </c>
      <c r="Y4" s="10">
        <v>0</v>
      </c>
      <c r="Z4" s="8">
        <v>112</v>
      </c>
      <c r="AA4" s="9">
        <v>34</v>
      </c>
      <c r="AB4" s="10">
        <v>0</v>
      </c>
      <c r="AC4" s="8">
        <v>110</v>
      </c>
      <c r="AD4" s="9">
        <v>80</v>
      </c>
      <c r="AE4" s="10">
        <v>32</v>
      </c>
    </row>
    <row r="5" spans="1:73" ht="16.5" thickBot="1" x14ac:dyDescent="0.3">
      <c r="A5" s="21" t="s">
        <v>12</v>
      </c>
      <c r="B5" s="11">
        <v>100</v>
      </c>
      <c r="C5" s="12">
        <v>116</v>
      </c>
      <c r="D5" s="13">
        <v>74</v>
      </c>
      <c r="E5" s="11">
        <v>76</v>
      </c>
      <c r="F5" s="12">
        <v>98</v>
      </c>
      <c r="G5" s="13">
        <v>2</v>
      </c>
      <c r="H5" s="11">
        <v>104</v>
      </c>
      <c r="I5" s="12">
        <v>72</v>
      </c>
      <c r="J5" s="13">
        <v>2</v>
      </c>
      <c r="K5" s="11">
        <v>118</v>
      </c>
      <c r="L5" s="12">
        <v>64</v>
      </c>
      <c r="M5" s="13">
        <v>104</v>
      </c>
      <c r="N5" s="11">
        <v>104</v>
      </c>
      <c r="O5" s="12">
        <v>114</v>
      </c>
      <c r="P5" s="13">
        <v>70</v>
      </c>
      <c r="Q5" s="11">
        <v>44</v>
      </c>
      <c r="R5" s="12">
        <v>32</v>
      </c>
      <c r="S5" s="13">
        <v>2</v>
      </c>
      <c r="T5" s="11">
        <v>54</v>
      </c>
      <c r="U5" s="12">
        <v>18</v>
      </c>
      <c r="V5" s="13">
        <v>2</v>
      </c>
      <c r="W5" s="11">
        <v>34</v>
      </c>
      <c r="X5" s="12">
        <v>22</v>
      </c>
      <c r="Y5" s="13">
        <v>2</v>
      </c>
      <c r="Z5" s="11">
        <v>114</v>
      </c>
      <c r="AA5" s="12">
        <v>36</v>
      </c>
      <c r="AB5" s="13">
        <v>2</v>
      </c>
      <c r="AC5" s="11">
        <v>112</v>
      </c>
      <c r="AD5" s="12">
        <v>82</v>
      </c>
      <c r="AE5" s="13">
        <v>34</v>
      </c>
    </row>
    <row r="6" spans="1:73" ht="32.25" thickBot="1" x14ac:dyDescent="0.3">
      <c r="A6" s="22" t="s">
        <v>14</v>
      </c>
      <c r="B6" s="2">
        <f>B3/((B4+B5)/2)</f>
        <v>8.282828282828282E-2</v>
      </c>
      <c r="C6" s="3">
        <f>C3/((C4+C5)/2)</f>
        <v>9.6449275362318843E-2</v>
      </c>
      <c r="D6" s="4">
        <f>D3/((D4+D5)/2)</f>
        <v>9.3264840182648412E-2</v>
      </c>
      <c r="E6" s="2">
        <f>E3/((E4+E5)/2)</f>
        <v>0.24333333333333335</v>
      </c>
      <c r="F6" s="3">
        <f>F3/((F4+F5)/2)</f>
        <v>0.1859106529209622</v>
      </c>
      <c r="G6" s="4">
        <f>G3/((G4+G5)/2)</f>
        <v>11.533333333333333</v>
      </c>
      <c r="H6" s="2">
        <f>H3/((H4+H5)/2)</f>
        <v>0.12572815533980583</v>
      </c>
      <c r="I6" s="3">
        <f>I3/((I4+I5)/2)</f>
        <v>0.164906103286385</v>
      </c>
      <c r="J6" s="4">
        <f>J3/((J4+J5)/2)</f>
        <v>9.6666666666666661</v>
      </c>
      <c r="K6" s="2">
        <f>K3/((K4+K5)/2)</f>
        <v>9.0384615384615383E-2</v>
      </c>
      <c r="L6" s="3">
        <f>L3/((L4+L5)/2)</f>
        <v>0.16944444444444445</v>
      </c>
      <c r="M6" s="4">
        <f>M3/((M4+M5)/2)</f>
        <v>4.9595469255663431E-2</v>
      </c>
      <c r="N6" s="2">
        <f>N3/((N4+N5)/2)</f>
        <v>0.10024271844660193</v>
      </c>
      <c r="O6" s="3">
        <f>O3/((O4+O5)/2)</f>
        <v>4.2772861356932153E-2</v>
      </c>
      <c r="P6" s="4">
        <f>P3/((P4+P5)/2)</f>
        <v>6.280193236714976E-2</v>
      </c>
      <c r="Q6" s="2">
        <f>Q3/((Q4+Q5)/2)</f>
        <v>0.24864341085271316</v>
      </c>
      <c r="R6" s="3">
        <f>R3/((R4+R5)/2)</f>
        <v>0.83978494623655919</v>
      </c>
      <c r="S6" s="4">
        <f>S3/((S4+S5)/2)</f>
        <v>393.41666666666669</v>
      </c>
      <c r="T6" s="2">
        <f>T3/((T4+T5)/2)</f>
        <v>0.20031446540880504</v>
      </c>
      <c r="U6" s="3">
        <f>U3/((U4+U5)/2)</f>
        <v>3.0249999999999999</v>
      </c>
      <c r="V6" s="4">
        <f>V3/((V4+V5)/2)</f>
        <v>1296.5416666666667</v>
      </c>
      <c r="W6" s="2">
        <f>W3/((W4+W5)/2)</f>
        <v>0.18686868686868688</v>
      </c>
      <c r="X6" s="3">
        <f>X3/((X4+X5)/2)</f>
        <v>1.1968253968253968</v>
      </c>
      <c r="Y6" s="4">
        <f>Y3/((Y4+Y5)/2)</f>
        <v>648.7166666666667</v>
      </c>
      <c r="Z6" s="2">
        <f>Z3/((Z4+Z5)/2)</f>
        <v>7.6327433628318578E-2</v>
      </c>
      <c r="AA6" s="3">
        <f>AA3/((AA4+AA5)/2)</f>
        <v>0.92976190476190468</v>
      </c>
      <c r="AB6" s="4">
        <f>AB3/((AB4+AB5)/2)</f>
        <v>706.45833333333337</v>
      </c>
      <c r="AC6" s="2">
        <f>AC3/((AC4+AC5)/2)</f>
        <v>6.3213213213213215E-2</v>
      </c>
      <c r="AD6" s="3">
        <f>AD3/((AD4+AD5)/2)</f>
        <v>7.695473251028806E-2</v>
      </c>
      <c r="AE6" s="4">
        <f>AE3/((AE4+AE5)/2)</f>
        <v>0.31212121212121213</v>
      </c>
    </row>
    <row r="7" spans="1:73" ht="16.5" thickBot="1" x14ac:dyDescent="0.3">
      <c r="A7" s="23" t="s">
        <v>13</v>
      </c>
      <c r="B7" s="16">
        <f>B6/$B$6</f>
        <v>1</v>
      </c>
      <c r="C7" s="16">
        <f>C6/$B$6</f>
        <v>1.1644485683987276</v>
      </c>
      <c r="D7" s="16">
        <f>D6/$B$6</f>
        <v>1.1260023387905114</v>
      </c>
      <c r="E7" s="16">
        <f>E6/$E$6</f>
        <v>1</v>
      </c>
      <c r="F7" s="16">
        <f>F6/$E$6</f>
        <v>0.76401638186696796</v>
      </c>
      <c r="G7" s="16">
        <f>G6/$E$6</f>
        <v>47.397260273972599</v>
      </c>
      <c r="H7" s="16">
        <f>H6/$H$6</f>
        <v>1</v>
      </c>
      <c r="I7" s="16">
        <f>I6/$H$6</f>
        <v>1.311608389073178</v>
      </c>
      <c r="J7" s="16">
        <f>J6/$H$6</f>
        <v>76.885456885456875</v>
      </c>
      <c r="K7" s="16">
        <f>K6/$K$6</f>
        <v>1</v>
      </c>
      <c r="L7" s="16">
        <f>L6/$K$6</f>
        <v>1.8747044917257685</v>
      </c>
      <c r="M7" s="16">
        <f>M6/$K$6</f>
        <v>0.54871583006265923</v>
      </c>
      <c r="N7" s="16">
        <f>N6/$N$6</f>
        <v>1</v>
      </c>
      <c r="O7" s="16">
        <f>O6/$N$6</f>
        <v>0.42669295106673244</v>
      </c>
      <c r="P7" s="16">
        <f>P6/$N$6</f>
        <v>0.62649869576914541</v>
      </c>
      <c r="Q7" s="16">
        <f>Q6/$Q$6</f>
        <v>1</v>
      </c>
      <c r="R7" s="16">
        <f>R6/$Q$6</f>
        <v>3.3774671259397082</v>
      </c>
      <c r="S7" s="16">
        <f>S6/$Q$6</f>
        <v>1582.2525331254874</v>
      </c>
      <c r="T7" s="16">
        <f>T6/$T$6</f>
        <v>1</v>
      </c>
      <c r="U7" s="16">
        <f>U6/$T$6</f>
        <v>15.101255886970172</v>
      </c>
      <c r="V7" s="16">
        <f>V6/$T$6</f>
        <v>6472.5313971742544</v>
      </c>
      <c r="W7" s="16">
        <f>W6/$W$6</f>
        <v>1</v>
      </c>
      <c r="X7" s="16">
        <f>X6/$W$6</f>
        <v>6.4046332046332042</v>
      </c>
      <c r="Y7" s="16">
        <f>Y6/$W$6</f>
        <v>3471.5108108108107</v>
      </c>
      <c r="Z7" s="16">
        <f>Z6/$Z$6</f>
        <v>1</v>
      </c>
      <c r="AA7" s="16">
        <f>AA6/$Z$6</f>
        <v>12.181228433402346</v>
      </c>
      <c r="AB7" s="16">
        <f>AB6/$Z$6</f>
        <v>9255.6280193236726</v>
      </c>
      <c r="AC7" s="16">
        <f>AC6/$AC$6</f>
        <v>1</v>
      </c>
      <c r="AD7" s="16">
        <f>AD6/$AC$6</f>
        <v>1.2173836544382861</v>
      </c>
      <c r="AE7" s="33">
        <f>AE6/$AC$6</f>
        <v>4.9375944720362774</v>
      </c>
    </row>
    <row r="8" spans="1:73" s="27" customFormat="1" ht="32.25" thickBot="1" x14ac:dyDescent="0.3">
      <c r="A8" s="30" t="s">
        <v>18</v>
      </c>
      <c r="B8" s="24"/>
      <c r="C8" s="25"/>
      <c r="D8" s="26">
        <f>D6/C6</f>
        <v>0.96698331669462667</v>
      </c>
      <c r="E8" s="24"/>
      <c r="F8" s="25"/>
      <c r="G8" s="26">
        <f>G6/F6</f>
        <v>62.036968576709796</v>
      </c>
      <c r="H8" s="24"/>
      <c r="I8" s="25"/>
      <c r="J8" s="26">
        <f>J6/I6</f>
        <v>58.619217081850522</v>
      </c>
      <c r="K8" s="24"/>
      <c r="L8" s="25"/>
      <c r="M8" s="26">
        <f>M6/L6</f>
        <v>0.29269457265637433</v>
      </c>
      <c r="N8" s="24"/>
      <c r="O8" s="25"/>
      <c r="P8" s="26">
        <f>P6/O6</f>
        <v>1.4682658670664668</v>
      </c>
      <c r="Q8" s="24"/>
      <c r="R8" s="25"/>
      <c r="S8" s="26">
        <f>S6/R6</f>
        <v>468.47311139564658</v>
      </c>
      <c r="T8" s="24"/>
      <c r="U8" s="25"/>
      <c r="V8" s="26">
        <f>V6/U6</f>
        <v>428.6088154269973</v>
      </c>
      <c r="W8" s="24"/>
      <c r="X8" s="25"/>
      <c r="Y8" s="26">
        <f>Y6/X6</f>
        <v>542.03116710875338</v>
      </c>
      <c r="Z8" s="24"/>
      <c r="AA8" s="25"/>
      <c r="AB8" s="26">
        <f>AB6/AA6</f>
        <v>759.82714468629968</v>
      </c>
      <c r="AC8" s="24"/>
      <c r="AD8" s="25"/>
      <c r="AE8" s="26">
        <f>AE6/AD6</f>
        <v>4.0559066601847356</v>
      </c>
    </row>
    <row r="9" spans="1:73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73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73" ht="45" x14ac:dyDescent="0.25">
      <c r="A11" s="31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73" x14ac:dyDescent="0.25">
      <c r="A12" s="14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7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</sheetData>
  <mergeCells count="10"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627B4E65DC9F49B503C24706770349" ma:contentTypeVersion="8" ma:contentTypeDescription="Skapa ett nytt dokument." ma:contentTypeScope="" ma:versionID="ff34ab9dd1c67bce10aedfd1c4d99d88">
  <xsd:schema xmlns:xsd="http://www.w3.org/2001/XMLSchema" xmlns:xs="http://www.w3.org/2001/XMLSchema" xmlns:p="http://schemas.microsoft.com/office/2006/metadata/properties" xmlns:ns2="ccc77da5-0918-4746-be4b-aba23270c717" xmlns:ns3="7ef0f740-91d7-42cc-8cdb-6436b3e73bda" targetNamespace="http://schemas.microsoft.com/office/2006/metadata/properties" ma:root="true" ma:fieldsID="9e3af0c396288f0873eb3a0cbf18b376" ns2:_="" ns3:_="">
    <xsd:import namespace="ccc77da5-0918-4746-be4b-aba23270c717"/>
    <xsd:import namespace="7ef0f740-91d7-42cc-8cdb-6436b3e73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77da5-0918-4746-be4b-aba23270c7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0f740-91d7-42cc-8cdb-6436b3e73bd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184942-6C94-440C-A920-70C69FF33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77da5-0918-4746-be4b-aba23270c717"/>
    <ds:schemaRef ds:uri="7ef0f740-91d7-42cc-8cdb-6436b3e73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4BDD6B-2860-4771-806B-4A5829C85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F9D04-12FC-4102-89A9-4D6AC7FEEAC7}">
  <ds:schemaRefs>
    <ds:schemaRef ds:uri="http://schemas.microsoft.com/office/2006/metadata/properties"/>
    <ds:schemaRef ds:uri="7ef0f740-91d7-42cc-8cdb-6436b3e73bda"/>
    <ds:schemaRef ds:uri="ccc77da5-0918-4746-be4b-aba23270c71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Screening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Javier García González</cp:lastModifiedBy>
  <cp:revision/>
  <dcterms:created xsi:type="dcterms:W3CDTF">2019-03-11T10:45:45Z</dcterms:created>
  <dcterms:modified xsi:type="dcterms:W3CDTF">2019-05-27T16:20:00Z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0x01010051627B4E65DC9F49B503C24706770349</vt:lpwstr>
  </property>
</Properties>
</file>