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hon\Desktop\Manuscripts\JoVE\"/>
    </mc:Choice>
  </mc:AlternateContent>
  <xr:revisionPtr revIDLastSave="0" documentId="13_ncr:1_{E9F835E0-A2C6-439E-B837-46CE5484E7B2}" xr6:coauthVersionLast="43" xr6:coauthVersionMax="43" xr10:uidLastSave="{00000000-0000-0000-0000-000000000000}"/>
  <bookViews>
    <workbookView xWindow="-120" yWindow="-120" windowWidth="20730" windowHeight="11160" xr2:uid="{3921E32C-9F46-4665-B8BA-BE5B6D3737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  <c r="G31" i="1"/>
  <c r="G18" i="1"/>
  <c r="G17" i="1"/>
  <c r="G11" i="1"/>
  <c r="F32" i="1" l="1"/>
  <c r="E32" i="1"/>
  <c r="D32" i="1"/>
  <c r="C32" i="1"/>
  <c r="F31" i="1"/>
  <c r="M9" i="1" l="1"/>
  <c r="D18" i="1" l="1"/>
  <c r="D11" i="1"/>
  <c r="F18" i="1" l="1"/>
  <c r="E18" i="1"/>
  <c r="C18" i="1"/>
  <c r="F17" i="1"/>
  <c r="E17" i="1"/>
  <c r="C17" i="1"/>
  <c r="F11" i="1"/>
  <c r="E11" i="1"/>
  <c r="C11" i="1"/>
  <c r="C10" i="1"/>
</calcChain>
</file>

<file path=xl/sharedStrings.xml><?xml version="1.0" encoding="utf-8"?>
<sst xmlns="http://schemas.openxmlformats.org/spreadsheetml/2006/main" count="71" uniqueCount="45">
  <si>
    <t xml:space="preserve">Pupae </t>
  </si>
  <si>
    <t>Adult</t>
  </si>
  <si>
    <t xml:space="preserve">Embryo </t>
  </si>
  <si>
    <t>Larvae</t>
  </si>
  <si>
    <t>Embryo</t>
  </si>
  <si>
    <t xml:space="preserve">Larvae </t>
  </si>
  <si>
    <t>Biological replicate 1</t>
  </si>
  <si>
    <t>Biological replicate 2</t>
  </si>
  <si>
    <t>Biological replicate 3</t>
  </si>
  <si>
    <t>Biological replicate 4</t>
  </si>
  <si>
    <t>Biological replicate 5</t>
  </si>
  <si>
    <t xml:space="preserve">X2 </t>
  </si>
  <si>
    <t>Expected Flat</t>
  </si>
  <si>
    <t>Expected side</t>
  </si>
  <si>
    <t>P-value</t>
  </si>
  <si>
    <t>Embryo-Larvae</t>
  </si>
  <si>
    <t>Larve-Pupae</t>
  </si>
  <si>
    <t>observed flat</t>
  </si>
  <si>
    <t>observed side</t>
  </si>
  <si>
    <t>expected flat</t>
  </si>
  <si>
    <t>expected side</t>
  </si>
  <si>
    <t>Puape-adult</t>
  </si>
  <si>
    <t>Embryo-adult</t>
  </si>
  <si>
    <t>average</t>
  </si>
  <si>
    <t>std dev</t>
  </si>
  <si>
    <t>wt</t>
  </si>
  <si>
    <r>
      <t>P</t>
    </r>
    <r>
      <rPr>
        <sz val="11"/>
        <color theme="1"/>
        <rFont val="Calibri"/>
        <family val="2"/>
      </rPr>
      <t>≥</t>
    </r>
    <r>
      <rPr>
        <sz val="9.9"/>
        <color theme="1"/>
        <rFont val="Calibri"/>
        <family val="2"/>
      </rPr>
      <t>0.005</t>
    </r>
  </si>
  <si>
    <t>X2 cutoff =3.84</t>
  </si>
  <si>
    <r>
      <rPr>
        <i/>
        <sz val="11"/>
        <color theme="1"/>
        <rFont val="Calibri"/>
        <family val="2"/>
        <scheme val="minor"/>
      </rPr>
      <t>Dm ime4null</t>
    </r>
    <r>
      <rPr>
        <sz val="11"/>
        <color theme="1"/>
        <rFont val="Calibri"/>
        <family val="2"/>
        <scheme val="minor"/>
      </rPr>
      <t>/+</t>
    </r>
  </si>
  <si>
    <t xml:space="preserve">adult/embryo </t>
  </si>
  <si>
    <t>adult/embryo</t>
  </si>
  <si>
    <t>Adult/embryo</t>
  </si>
  <si>
    <t>Average</t>
  </si>
  <si>
    <t>Agar on side</t>
  </si>
  <si>
    <t>Agar down</t>
  </si>
  <si>
    <t>Standard Deviation</t>
  </si>
  <si>
    <t>Standard deviation</t>
  </si>
  <si>
    <t>* Two females and one male were used in each cross (2.1 in manuscript).</t>
  </si>
  <si>
    <t>Average numbers</t>
  </si>
  <si>
    <t>Expected agar down</t>
  </si>
  <si>
    <t>Expected agar on side</t>
  </si>
  <si>
    <t>Wild type flies</t>
  </si>
  <si>
    <r>
      <rPr>
        <i/>
        <sz val="11"/>
        <color theme="1"/>
        <rFont val="Calibri"/>
        <family val="2"/>
        <scheme val="minor"/>
      </rPr>
      <t>Dm ime4 null</t>
    </r>
    <r>
      <rPr>
        <sz val="11"/>
        <color theme="1"/>
        <rFont val="Calibri"/>
        <family val="2"/>
        <scheme val="minor"/>
      </rPr>
      <t>/+ males crossed to virgin wild type females</t>
    </r>
  </si>
  <si>
    <t>Average values</t>
  </si>
  <si>
    <t>12.66&gt;&gt;3.84, statistically significant difference not due to chance alone.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</si>
</sst>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Postion of agar disc in vial affects viability outcome 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Agar flat down in vial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Sheet1!$L$4:$L$7</c:f>
              <c:strCache>
                <c:ptCount val="4"/>
                <c:pt idx="0">
                  <c:v>Embryo</c:v>
                </c:pt>
                <c:pt idx="1">
                  <c:v>Larvae</c:v>
                </c:pt>
                <c:pt idx="2">
                  <c:v>Pupae </c:v>
                </c:pt>
                <c:pt idx="3">
                  <c:v>Adult</c:v>
                </c:pt>
              </c:strCache>
            </c:strRef>
          </c:cat>
          <c:val>
            <c:numRef>
              <c:f>Sheet1!$M$4:$M$7</c:f>
              <c:numCache>
                <c:formatCode>General</c:formatCode>
                <c:ptCount val="4"/>
                <c:pt idx="0">
                  <c:v>71</c:v>
                </c:pt>
                <c:pt idx="1">
                  <c:v>70</c:v>
                </c:pt>
                <c:pt idx="2">
                  <c:v>68</c:v>
                </c:pt>
                <c:pt idx="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4-4542-BF72-F3E8F0DB6FB7}"/>
            </c:ext>
          </c:extLst>
        </c:ser>
        <c:ser>
          <c:idx val="1"/>
          <c:order val="1"/>
          <c:tx>
            <c:v>Agar on side in vial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Sheet1!$L$4:$L$7</c:f>
              <c:strCache>
                <c:ptCount val="4"/>
                <c:pt idx="0">
                  <c:v>Embryo</c:v>
                </c:pt>
                <c:pt idx="1">
                  <c:v>Larvae</c:v>
                </c:pt>
                <c:pt idx="2">
                  <c:v>Pupae </c:v>
                </c:pt>
                <c:pt idx="3">
                  <c:v>Adult</c:v>
                </c:pt>
              </c:strCache>
            </c:strRef>
          </c:cat>
          <c:val>
            <c:numRef>
              <c:f>Sheet1!$N$4:$N$7</c:f>
              <c:numCache>
                <c:formatCode>General</c:formatCode>
                <c:ptCount val="4"/>
                <c:pt idx="0">
                  <c:v>86</c:v>
                </c:pt>
                <c:pt idx="1">
                  <c:v>85</c:v>
                </c:pt>
                <c:pt idx="2">
                  <c:v>54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4-4542-BF72-F3E8F0DB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732968"/>
        <c:axId val="350734280"/>
      </c:barChart>
      <c:catAx>
        <c:axId val="35073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734280"/>
        <c:crosses val="autoZero"/>
        <c:auto val="1"/>
        <c:lblAlgn val="ctr"/>
        <c:lblOffset val="100"/>
        <c:noMultiLvlLbl val="0"/>
      </c:catAx>
      <c:valAx>
        <c:axId val="35073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Number</a:t>
                </a:r>
                <a:r>
                  <a:rPr lang="en-US" sz="1200" baseline="0"/>
                  <a:t> of Drosophila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73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Viability of progeny from wild-type males vs. </a:t>
            </a:r>
            <a:r>
              <a:rPr lang="en-US" i="1"/>
              <a:t>Dm ime4</a:t>
            </a:r>
            <a:r>
              <a:rPr lang="en-US"/>
              <a:t>/+ males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007507785213009E-2"/>
          <c:y val="0.17413145539906102"/>
          <c:w val="0.70387990845362314"/>
          <c:h val="0.60956156888839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Sheet1!$L$35</c:f>
              <c:strCache>
                <c:ptCount val="1"/>
                <c:pt idx="0">
                  <c:v>wt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Sheet1!$C$11:$F$11</c:f>
                <c:numCache>
                  <c:formatCode>General</c:formatCode>
                  <c:ptCount val="4"/>
                  <c:pt idx="0">
                    <c:v>7.1063352017759476</c:v>
                  </c:pt>
                  <c:pt idx="1">
                    <c:v>7.25028735062733</c:v>
                  </c:pt>
                  <c:pt idx="2">
                    <c:v>8.4142735871850629</c:v>
                  </c:pt>
                  <c:pt idx="3">
                    <c:v>6.8044103344815996</c:v>
                  </c:pt>
                </c:numCache>
              </c:numRef>
            </c:plus>
            <c:minus>
              <c:numRef>
                <c:f>Sheet1!$C$11:$F$11</c:f>
                <c:numCache>
                  <c:formatCode>General</c:formatCode>
                  <c:ptCount val="4"/>
                  <c:pt idx="0">
                    <c:v>7.1063352017759476</c:v>
                  </c:pt>
                  <c:pt idx="1">
                    <c:v>7.25028735062733</c:v>
                  </c:pt>
                  <c:pt idx="2">
                    <c:v>8.4142735871850629</c:v>
                  </c:pt>
                  <c:pt idx="3">
                    <c:v>6.8044103344815996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cat>
            <c:strRef>
              <c:f>Sheet1!$K$36:$K$39</c:f>
              <c:strCache>
                <c:ptCount val="4"/>
                <c:pt idx="0">
                  <c:v>Embryo</c:v>
                </c:pt>
                <c:pt idx="1">
                  <c:v>Larvae</c:v>
                </c:pt>
                <c:pt idx="2">
                  <c:v>Pupae </c:v>
                </c:pt>
                <c:pt idx="3">
                  <c:v>Adult</c:v>
                </c:pt>
              </c:strCache>
            </c:strRef>
          </c:cat>
          <c:val>
            <c:numRef>
              <c:f>Sheet1!$L$36:$L$39</c:f>
              <c:numCache>
                <c:formatCode>General</c:formatCode>
                <c:ptCount val="4"/>
                <c:pt idx="0">
                  <c:v>71</c:v>
                </c:pt>
                <c:pt idx="1">
                  <c:v>70</c:v>
                </c:pt>
                <c:pt idx="2">
                  <c:v>68</c:v>
                </c:pt>
                <c:pt idx="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F-4E2F-ADA3-3CEBFA60C73E}"/>
            </c:ext>
          </c:extLst>
        </c:ser>
        <c:ser>
          <c:idx val="1"/>
          <c:order val="1"/>
          <c:tx>
            <c:strRef>
              <c:f>Sheet1!$M$35</c:f>
              <c:strCache>
                <c:ptCount val="1"/>
                <c:pt idx="0">
                  <c:v>Dm ime4null/+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Dev"/>
            <c:noEndCap val="0"/>
            <c:val val="1"/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cat>
            <c:strRef>
              <c:f>Sheet1!$K$36:$K$39</c:f>
              <c:strCache>
                <c:ptCount val="4"/>
                <c:pt idx="0">
                  <c:v>Embryo</c:v>
                </c:pt>
                <c:pt idx="1">
                  <c:v>Larvae</c:v>
                </c:pt>
                <c:pt idx="2">
                  <c:v>Pupae </c:v>
                </c:pt>
                <c:pt idx="3">
                  <c:v>Adult</c:v>
                </c:pt>
              </c:strCache>
            </c:strRef>
          </c:cat>
          <c:val>
            <c:numRef>
              <c:f>Sheet1!$M$36:$M$39</c:f>
              <c:numCache>
                <c:formatCode>General</c:formatCode>
                <c:ptCount val="4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F-4E2F-ADA3-3CEBFA60C7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49201984"/>
        <c:axId val="449198704"/>
      </c:barChart>
      <c:catAx>
        <c:axId val="44920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198704"/>
        <c:crosses val="autoZero"/>
        <c:auto val="1"/>
        <c:lblAlgn val="ctr"/>
        <c:lblOffset val="100"/>
        <c:noMultiLvlLbl val="0"/>
      </c:catAx>
      <c:valAx>
        <c:axId val="4491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Drosophila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20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Dm</a:t>
            </a:r>
            <a:r>
              <a:rPr lang="en-US" i="1" baseline="0"/>
              <a:t> ime4</a:t>
            </a:r>
            <a:r>
              <a:rPr lang="en-US" baseline="0"/>
              <a:t>/+ vs. wild-type viability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30076443569553807"/>
          <c:w val="0.90286351706036749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Sheet1!$L$34:$L$35</c:f>
              <c:strCache>
                <c:ptCount val="2"/>
                <c:pt idx="0">
                  <c:v>Average values</c:v>
                </c:pt>
                <c:pt idx="1">
                  <c:v>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Sheet1!$K$36:$K$39</c:f>
              <c:strCache>
                <c:ptCount val="4"/>
                <c:pt idx="0">
                  <c:v>Embryo</c:v>
                </c:pt>
                <c:pt idx="1">
                  <c:v>Larvae</c:v>
                </c:pt>
                <c:pt idx="2">
                  <c:v>Pupae </c:v>
                </c:pt>
                <c:pt idx="3">
                  <c:v>Adult</c:v>
                </c:pt>
              </c:strCache>
            </c:strRef>
          </c:cat>
          <c:val>
            <c:numRef>
              <c:f>Sheet1!$L$36:$L$39</c:f>
              <c:numCache>
                <c:formatCode>General</c:formatCode>
                <c:ptCount val="4"/>
                <c:pt idx="0">
                  <c:v>71</c:v>
                </c:pt>
                <c:pt idx="1">
                  <c:v>70</c:v>
                </c:pt>
                <c:pt idx="2">
                  <c:v>68</c:v>
                </c:pt>
                <c:pt idx="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7-4783-B173-76F73CEFE227}"/>
            </c:ext>
          </c:extLst>
        </c:ser>
        <c:ser>
          <c:idx val="1"/>
          <c:order val="1"/>
          <c:tx>
            <c:strRef>
              <c:f>Sheet1!$M$34:$M$35</c:f>
              <c:strCache>
                <c:ptCount val="2"/>
                <c:pt idx="0">
                  <c:v>Average values</c:v>
                </c:pt>
                <c:pt idx="1">
                  <c:v>Dm ime4null/+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errBars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Sheet1!$K$36:$K$39</c:f>
              <c:strCache>
                <c:ptCount val="4"/>
                <c:pt idx="0">
                  <c:v>Embryo</c:v>
                </c:pt>
                <c:pt idx="1">
                  <c:v>Larvae</c:v>
                </c:pt>
                <c:pt idx="2">
                  <c:v>Pupae </c:v>
                </c:pt>
                <c:pt idx="3">
                  <c:v>Adult</c:v>
                </c:pt>
              </c:strCache>
            </c:strRef>
          </c:cat>
          <c:val>
            <c:numRef>
              <c:f>Sheet1!$M$36:$M$39</c:f>
              <c:numCache>
                <c:formatCode>General</c:formatCode>
                <c:ptCount val="4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7-4783-B173-76F73CEFE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863624"/>
        <c:axId val="403866248"/>
      </c:barChart>
      <c:catAx>
        <c:axId val="40386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66248"/>
        <c:crosses val="autoZero"/>
        <c:auto val="1"/>
        <c:lblAlgn val="ctr"/>
        <c:lblOffset val="100"/>
        <c:noMultiLvlLbl val="0"/>
      </c:catAx>
      <c:valAx>
        <c:axId val="40386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6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827930930362304"/>
          <c:y val="0.14650158769167318"/>
          <c:w val="0.30422321804399527"/>
          <c:h val="0.151346404204090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477310</xdr:colOff>
      <xdr:row>11</xdr:row>
      <xdr:rowOff>104775</xdr:rowOff>
    </xdr:from>
    <xdr:to>
      <xdr:col>23</xdr:col>
      <xdr:colOff>96309</xdr:colOff>
      <xdr:row>30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4C0C365-03D7-4F7C-8E2C-1E056F5A1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317501</xdr:colOff>
      <xdr:row>48</xdr:row>
      <xdr:rowOff>67732</xdr:rowOff>
    </xdr:from>
    <xdr:to>
      <xdr:col>14</xdr:col>
      <xdr:colOff>232835</xdr:colOff>
      <xdr:row>64</xdr:row>
      <xdr:rowOff>63499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5DE2F9-FB8B-4115-B813-3DD1DD233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545040</xdr:colOff>
      <xdr:row>32</xdr:row>
      <xdr:rowOff>162983</xdr:rowOff>
    </xdr:from>
    <xdr:to>
      <xdr:col>9</xdr:col>
      <xdr:colOff>232832</xdr:colOff>
      <xdr:row>47</xdr:row>
      <xdr:rowOff>137582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F2CCCE-A30C-4C68-AC30-C902E0577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FAAC5-7544-4B81-AF48-289C95C48257}">
  <dimension ref="B2:AD42"/>
  <sheetViews>
    <sheetView tabSelected="1" topLeftCell="A36" zoomScale="90" zoomScaleNormal="90" workbookViewId="0">
      <selection activeCell="P56" sqref="P56"/>
    </sheetView>
  </sheetViews>
  <sheetFormatPr defaultRowHeight="15" x14ac:dyDescent="0.25"/>
  <cols>
    <col min="7" max="7" width="11" customWidth="1"/>
    <col min="13" max="13" width="13" bestFit="1" customWidth="1"/>
  </cols>
  <sheetData>
    <row r="2" spans="2:30" x14ac:dyDescent="0.25">
      <c r="B2" t="s">
        <v>41</v>
      </c>
    </row>
    <row r="3" spans="2:30" x14ac:dyDescent="0.25">
      <c r="L3" t="s">
        <v>38</v>
      </c>
      <c r="M3" t="s">
        <v>34</v>
      </c>
      <c r="N3" t="s">
        <v>33</v>
      </c>
      <c r="O3" t="s">
        <v>39</v>
      </c>
      <c r="P3" t="s">
        <v>40</v>
      </c>
    </row>
    <row r="4" spans="2:30" x14ac:dyDescent="0.25">
      <c r="B4" t="s">
        <v>34</v>
      </c>
      <c r="C4" t="s">
        <v>2</v>
      </c>
      <c r="D4" t="s">
        <v>3</v>
      </c>
      <c r="E4" t="s">
        <v>0</v>
      </c>
      <c r="F4" t="s">
        <v>1</v>
      </c>
      <c r="G4" t="s">
        <v>31</v>
      </c>
      <c r="L4" t="s">
        <v>4</v>
      </c>
      <c r="M4">
        <v>71</v>
      </c>
      <c r="N4">
        <v>86</v>
      </c>
      <c r="O4">
        <v>71</v>
      </c>
      <c r="P4">
        <v>86</v>
      </c>
    </row>
    <row r="5" spans="2:30" x14ac:dyDescent="0.25">
      <c r="B5" t="s">
        <v>6</v>
      </c>
      <c r="C5">
        <v>81</v>
      </c>
      <c r="D5">
        <v>81</v>
      </c>
      <c r="E5">
        <v>81</v>
      </c>
      <c r="F5">
        <v>77</v>
      </c>
      <c r="G5" s="1">
        <v>0.95</v>
      </c>
      <c r="L5" t="s">
        <v>3</v>
      </c>
      <c r="M5">
        <v>70</v>
      </c>
      <c r="N5">
        <v>85</v>
      </c>
      <c r="O5">
        <v>71</v>
      </c>
      <c r="P5">
        <v>86</v>
      </c>
      <c r="S5" t="s">
        <v>15</v>
      </c>
      <c r="T5" t="s">
        <v>16</v>
      </c>
      <c r="U5" t="s">
        <v>21</v>
      </c>
      <c r="V5" t="s">
        <v>22</v>
      </c>
    </row>
    <row r="6" spans="2:30" x14ac:dyDescent="0.25">
      <c r="B6" t="s">
        <v>7</v>
      </c>
      <c r="C6">
        <v>65</v>
      </c>
      <c r="D6">
        <v>61</v>
      </c>
      <c r="E6">
        <v>60</v>
      </c>
      <c r="F6">
        <v>60</v>
      </c>
      <c r="G6" s="1">
        <v>0.92</v>
      </c>
      <c r="L6" t="s">
        <v>0</v>
      </c>
      <c r="M6">
        <v>68</v>
      </c>
      <c r="N6">
        <v>54</v>
      </c>
      <c r="O6">
        <v>71</v>
      </c>
      <c r="P6">
        <v>86</v>
      </c>
      <c r="R6" t="s">
        <v>14</v>
      </c>
      <c r="S6">
        <v>0.87260000000000004</v>
      </c>
      <c r="T6">
        <v>7.5000000000000002E-4</v>
      </c>
      <c r="U6">
        <v>0.85536999999999996</v>
      </c>
      <c r="V6">
        <v>1.5E-5</v>
      </c>
      <c r="AA6" t="s">
        <v>17</v>
      </c>
      <c r="AB6" t="s">
        <v>18</v>
      </c>
      <c r="AC6" t="s">
        <v>19</v>
      </c>
      <c r="AD6" t="s">
        <v>20</v>
      </c>
    </row>
    <row r="7" spans="2:30" x14ac:dyDescent="0.25">
      <c r="B7" t="s">
        <v>8</v>
      </c>
      <c r="C7">
        <v>70</v>
      </c>
      <c r="D7">
        <v>70</v>
      </c>
      <c r="E7">
        <v>67</v>
      </c>
      <c r="F7">
        <v>67</v>
      </c>
      <c r="G7" s="1">
        <v>0.96</v>
      </c>
      <c r="L7" t="s">
        <v>1</v>
      </c>
      <c r="M7">
        <v>67</v>
      </c>
      <c r="N7">
        <v>53</v>
      </c>
      <c r="O7">
        <v>71</v>
      </c>
      <c r="P7">
        <v>86</v>
      </c>
      <c r="AA7">
        <v>70</v>
      </c>
      <c r="AB7">
        <v>85</v>
      </c>
      <c r="AC7">
        <v>71</v>
      </c>
      <c r="AD7">
        <v>86</v>
      </c>
    </row>
    <row r="8" spans="2:30" x14ac:dyDescent="0.25">
      <c r="B8" t="s">
        <v>9</v>
      </c>
      <c r="C8">
        <v>75</v>
      </c>
      <c r="D8">
        <v>75</v>
      </c>
      <c r="E8">
        <v>69</v>
      </c>
      <c r="F8">
        <v>68</v>
      </c>
      <c r="G8" s="1">
        <v>0.91</v>
      </c>
      <c r="L8" t="s">
        <v>11</v>
      </c>
      <c r="M8">
        <v>0.35</v>
      </c>
      <c r="N8" s="2">
        <v>12.66</v>
      </c>
      <c r="AA8">
        <v>68</v>
      </c>
      <c r="AB8">
        <v>54</v>
      </c>
      <c r="AC8">
        <v>70</v>
      </c>
      <c r="AD8">
        <v>85</v>
      </c>
    </row>
    <row r="9" spans="2:30" x14ac:dyDescent="0.25">
      <c r="B9" t="s">
        <v>10</v>
      </c>
      <c r="C9">
        <v>64</v>
      </c>
      <c r="D9">
        <v>64</v>
      </c>
      <c r="E9">
        <v>61</v>
      </c>
      <c r="F9">
        <v>61</v>
      </c>
      <c r="G9" s="1">
        <v>0.95</v>
      </c>
      <c r="L9" t="s">
        <v>14</v>
      </c>
      <c r="M9">
        <f>CHITEST(M4:N7,O4:P7)</f>
        <v>1.5835015526590105E-5</v>
      </c>
      <c r="N9" t="s">
        <v>26</v>
      </c>
      <c r="O9" t="s">
        <v>27</v>
      </c>
      <c r="AA9">
        <v>67</v>
      </c>
      <c r="AB9">
        <v>53</v>
      </c>
      <c r="AC9">
        <v>68</v>
      </c>
      <c r="AD9">
        <v>54</v>
      </c>
    </row>
    <row r="10" spans="2:30" x14ac:dyDescent="0.25">
      <c r="B10" t="s">
        <v>32</v>
      </c>
      <c r="C10">
        <f>AVERAGE(C5:C9)</f>
        <v>71</v>
      </c>
      <c r="D10">
        <v>70</v>
      </c>
      <c r="E10">
        <v>68</v>
      </c>
      <c r="F10">
        <v>67</v>
      </c>
      <c r="G10" s="1">
        <v>0.93799999999999994</v>
      </c>
      <c r="L10" t="s">
        <v>29</v>
      </c>
      <c r="M10" s="1">
        <v>0.94</v>
      </c>
      <c r="N10" s="1">
        <v>0.61</v>
      </c>
      <c r="O10" s="2" t="s">
        <v>44</v>
      </c>
      <c r="P10" s="2"/>
      <c r="Q10" s="2"/>
      <c r="R10" s="2"/>
      <c r="S10" s="2"/>
      <c r="T10" s="2"/>
      <c r="U10" s="2"/>
    </row>
    <row r="11" spans="2:30" x14ac:dyDescent="0.25">
      <c r="B11" t="s">
        <v>35</v>
      </c>
      <c r="C11">
        <f>STDEV(C5:C9)</f>
        <v>7.1063352017759476</v>
      </c>
      <c r="D11">
        <f>STDEV(D5:D10)</f>
        <v>7.25028735062733</v>
      </c>
      <c r="E11">
        <f>STDEV(E5:E9)</f>
        <v>8.4142735871850629</v>
      </c>
      <c r="F11">
        <f>STDEV(F5:F9)</f>
        <v>6.8044103344815996</v>
      </c>
      <c r="G11">
        <f>STDEV(G5:G10)</f>
        <v>1.939071942966528E-2</v>
      </c>
    </row>
    <row r="13" spans="2:30" x14ac:dyDescent="0.25">
      <c r="B13" t="s">
        <v>33</v>
      </c>
      <c r="C13" t="s">
        <v>4</v>
      </c>
      <c r="D13" t="s">
        <v>5</v>
      </c>
      <c r="E13" t="s">
        <v>0</v>
      </c>
      <c r="F13" t="s">
        <v>1</v>
      </c>
      <c r="G13" t="s">
        <v>31</v>
      </c>
    </row>
    <row r="14" spans="2:30" x14ac:dyDescent="0.25">
      <c r="B14" t="s">
        <v>6</v>
      </c>
      <c r="C14">
        <v>104</v>
      </c>
      <c r="D14">
        <v>102</v>
      </c>
      <c r="E14">
        <v>71</v>
      </c>
      <c r="F14">
        <v>69</v>
      </c>
      <c r="G14" s="1">
        <v>0.66</v>
      </c>
    </row>
    <row r="15" spans="2:30" x14ac:dyDescent="0.25">
      <c r="B15" t="s">
        <v>7</v>
      </c>
      <c r="C15">
        <v>80</v>
      </c>
      <c r="D15">
        <v>80</v>
      </c>
      <c r="E15">
        <v>42</v>
      </c>
      <c r="F15">
        <v>41</v>
      </c>
      <c r="G15" s="1">
        <v>0.51</v>
      </c>
    </row>
    <row r="16" spans="2:30" x14ac:dyDescent="0.25">
      <c r="B16" t="s">
        <v>8</v>
      </c>
      <c r="C16">
        <v>74</v>
      </c>
      <c r="D16">
        <v>74</v>
      </c>
      <c r="E16">
        <v>49</v>
      </c>
      <c r="F16">
        <v>49</v>
      </c>
      <c r="G16" s="1">
        <v>0.66</v>
      </c>
    </row>
    <row r="17" spans="2:7" x14ac:dyDescent="0.25">
      <c r="C17">
        <f>AVERAGE(C14:C16)</f>
        <v>86</v>
      </c>
      <c r="D17">
        <v>85</v>
      </c>
      <c r="E17">
        <f>AVERAGE(E14:E16)</f>
        <v>54</v>
      </c>
      <c r="F17">
        <f>AVERAGE(F14:F16)</f>
        <v>53</v>
      </c>
      <c r="G17" s="1">
        <f>AVERAGE(G14:G16)</f>
        <v>0.61</v>
      </c>
    </row>
    <row r="18" spans="2:7" x14ac:dyDescent="0.25">
      <c r="B18" t="s">
        <v>36</v>
      </c>
      <c r="C18">
        <f>STDEV(C14:C16)</f>
        <v>15.874507866387544</v>
      </c>
      <c r="D18">
        <f>STDEV(D14:D17)</f>
        <v>12.038133853162901</v>
      </c>
      <c r="E18">
        <f>STDEV(E14:E16)</f>
        <v>15.132745950421556</v>
      </c>
      <c r="F18">
        <f>STDEV(F14:F16)</f>
        <v>14.422205101855956</v>
      </c>
      <c r="G18">
        <f>STDEV(G14:G17)</f>
        <v>7.0710678118654766E-2</v>
      </c>
    </row>
    <row r="22" spans="2:7" x14ac:dyDescent="0.25">
      <c r="C22" t="s">
        <v>37</v>
      </c>
    </row>
    <row r="26" spans="2:7" x14ac:dyDescent="0.25">
      <c r="C26" t="s">
        <v>42</v>
      </c>
    </row>
    <row r="27" spans="2:7" x14ac:dyDescent="0.25">
      <c r="C27" t="s">
        <v>2</v>
      </c>
      <c r="D27" t="s">
        <v>3</v>
      </c>
      <c r="E27" t="s">
        <v>0</v>
      </c>
      <c r="F27" t="s">
        <v>1</v>
      </c>
      <c r="G27" t="s">
        <v>31</v>
      </c>
    </row>
    <row r="28" spans="2:7" x14ac:dyDescent="0.25">
      <c r="B28" t="s">
        <v>6</v>
      </c>
      <c r="C28">
        <v>56</v>
      </c>
      <c r="D28">
        <v>56</v>
      </c>
      <c r="E28">
        <v>52</v>
      </c>
      <c r="F28">
        <v>52</v>
      </c>
      <c r="G28" s="1">
        <v>0.93</v>
      </c>
    </row>
    <row r="29" spans="2:7" x14ac:dyDescent="0.25">
      <c r="B29" t="s">
        <v>7</v>
      </c>
      <c r="C29">
        <v>49</v>
      </c>
      <c r="D29">
        <v>46</v>
      </c>
      <c r="E29">
        <v>46</v>
      </c>
      <c r="F29">
        <v>45</v>
      </c>
      <c r="G29" s="1">
        <v>0.92</v>
      </c>
    </row>
    <row r="30" spans="2:7" x14ac:dyDescent="0.25">
      <c r="B30" t="s">
        <v>8</v>
      </c>
      <c r="C30">
        <v>59</v>
      </c>
      <c r="D30">
        <v>53</v>
      </c>
      <c r="E30">
        <v>53</v>
      </c>
      <c r="F30">
        <v>53</v>
      </c>
      <c r="G30" s="1">
        <v>0.9</v>
      </c>
    </row>
    <row r="31" spans="2:7" x14ac:dyDescent="0.25">
      <c r="B31" t="s">
        <v>23</v>
      </c>
      <c r="C31">
        <v>55</v>
      </c>
      <c r="D31">
        <v>52</v>
      </c>
      <c r="E31">
        <v>50</v>
      </c>
      <c r="F31">
        <f>AVERAGE(F28:F30)</f>
        <v>50</v>
      </c>
      <c r="G31" s="1">
        <f>AVERAGE(G28:G30)</f>
        <v>0.91666666666666663</v>
      </c>
    </row>
    <row r="32" spans="2:7" x14ac:dyDescent="0.25">
      <c r="B32" t="s">
        <v>24</v>
      </c>
      <c r="C32">
        <f>STDEV(C28:C30)</f>
        <v>5.1316014394468841</v>
      </c>
      <c r="D32">
        <f>STDEV(D28:D30)</f>
        <v>5.1316014394468841</v>
      </c>
      <c r="E32">
        <f>STDEV(E28:E30)</f>
        <v>3.7859388972001828</v>
      </c>
      <c r="F32">
        <f>STDEV(F28:F30)</f>
        <v>4.358898943540674</v>
      </c>
      <c r="G32">
        <f>STDEV(G28:G31)</f>
        <v>1.2472191289246483E-2</v>
      </c>
    </row>
    <row r="34" spans="11:15" x14ac:dyDescent="0.25">
      <c r="K34" t="s">
        <v>43</v>
      </c>
    </row>
    <row r="35" spans="11:15" x14ac:dyDescent="0.25">
      <c r="L35" t="s">
        <v>25</v>
      </c>
      <c r="M35" t="s">
        <v>28</v>
      </c>
      <c r="N35" t="s">
        <v>12</v>
      </c>
      <c r="O35" t="s">
        <v>13</v>
      </c>
    </row>
    <row r="36" spans="11:15" x14ac:dyDescent="0.25">
      <c r="K36" t="s">
        <v>4</v>
      </c>
      <c r="L36">
        <v>71</v>
      </c>
      <c r="M36">
        <v>55</v>
      </c>
      <c r="N36">
        <v>71</v>
      </c>
      <c r="O36">
        <v>55</v>
      </c>
    </row>
    <row r="37" spans="11:15" x14ac:dyDescent="0.25">
      <c r="K37" t="s">
        <v>3</v>
      </c>
      <c r="L37">
        <v>70</v>
      </c>
      <c r="M37">
        <v>52</v>
      </c>
      <c r="N37">
        <v>71</v>
      </c>
      <c r="O37">
        <v>55</v>
      </c>
    </row>
    <row r="38" spans="11:15" x14ac:dyDescent="0.25">
      <c r="K38" t="s">
        <v>0</v>
      </c>
      <c r="L38">
        <v>68</v>
      </c>
      <c r="M38">
        <v>50</v>
      </c>
      <c r="N38">
        <v>71</v>
      </c>
      <c r="O38">
        <v>55</v>
      </c>
    </row>
    <row r="39" spans="11:15" x14ac:dyDescent="0.25">
      <c r="K39" t="s">
        <v>1</v>
      </c>
      <c r="L39">
        <v>67</v>
      </c>
      <c r="M39">
        <v>50</v>
      </c>
      <c r="N39">
        <v>71</v>
      </c>
      <c r="O39">
        <v>55</v>
      </c>
    </row>
    <row r="40" spans="11:15" x14ac:dyDescent="0.25">
      <c r="K40" t="s">
        <v>11</v>
      </c>
      <c r="L40">
        <v>0.35</v>
      </c>
      <c r="M40">
        <v>0.45</v>
      </c>
    </row>
    <row r="42" spans="11:15" x14ac:dyDescent="0.25">
      <c r="K42" t="s">
        <v>30</v>
      </c>
      <c r="L42" s="1">
        <v>0.94</v>
      </c>
      <c r="M42" s="1">
        <v>0.92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Rockwell</dc:creator>
  <cp:lastModifiedBy>Cintia Hongay</cp:lastModifiedBy>
  <dcterms:created xsi:type="dcterms:W3CDTF">2018-11-04T17:16:17Z</dcterms:created>
  <dcterms:modified xsi:type="dcterms:W3CDTF">2019-05-06T21:26:40Z</dcterms:modified>
</cp:coreProperties>
</file>