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howInkAnnotation="0" autoCompressPictures="0"/>
  <mc:AlternateContent xmlns:mc="http://schemas.openxmlformats.org/markup-compatibility/2006">
    <mc:Choice Requires="x15">
      <x15ac:absPath xmlns:x15ac="http://schemas.microsoft.com/office/spreadsheetml/2010/11/ac" url="C:\Users\Dan McGarvey\Dropbox\SizeSpectra_TutorialMaterials\JoVE\Figures_Appendices\FinalMaterials\"/>
    </mc:Choice>
  </mc:AlternateContent>
  <xr:revisionPtr revIDLastSave="0" documentId="13_ncr:1_{D1D83C7B-FF63-41C9-A0F6-56A42FB0374C}" xr6:coauthVersionLast="43" xr6:coauthVersionMax="43" xr10:uidLastSave="{00000000-0000-0000-0000-000000000000}"/>
  <bookViews>
    <workbookView xWindow="-108" yWindow="-108" windowWidth="23256" windowHeight="12576" tabRatio="584" xr2:uid="{00000000-000D-0000-FFFF-FFFF00000000}"/>
  </bookViews>
  <sheets>
    <sheet name="Introduction" sheetId="11" r:id="rId1"/>
    <sheet name="1. Log2_SizeBins" sheetId="15" r:id="rId2"/>
    <sheet name="2. InvertebrateData_Raw" sheetId="4" r:id="rId3"/>
    <sheet name="3. InvertebrateData_Binned" sheetId="12" r:id="rId4"/>
    <sheet name="4. FishData_Raw" sheetId="8" r:id="rId5"/>
    <sheet name="5. FishData_ZippinExample" sheetId="14" r:id="rId6"/>
    <sheet name="6. FishData_Binned" sheetId="13" r:id="rId7"/>
    <sheet name="7. CombinedData" sheetId="10" r:id="rId8"/>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1" i="14" l="1"/>
  <c r="F11" i="14"/>
  <c r="J11" i="14" s="1"/>
  <c r="G11" i="14"/>
  <c r="H11" i="14"/>
  <c r="I11" i="14"/>
  <c r="D12" i="14"/>
  <c r="G12" i="14" s="1"/>
  <c r="F12" i="14"/>
  <c r="H12" i="14" s="1"/>
  <c r="D13" i="14"/>
  <c r="F13" i="14"/>
  <c r="I13" i="14" s="1"/>
  <c r="G13" i="14"/>
  <c r="H13" i="14"/>
  <c r="D14" i="14"/>
  <c r="F14" i="14"/>
  <c r="H14" i="14" s="1"/>
  <c r="G14" i="14"/>
  <c r="I14" i="14"/>
  <c r="J14" i="14"/>
  <c r="L14" i="14" s="1"/>
  <c r="D15" i="14"/>
  <c r="F15" i="14"/>
  <c r="I15" i="14" s="1"/>
  <c r="G15" i="14"/>
  <c r="H15" i="14"/>
  <c r="D16" i="14"/>
  <c r="G16" i="14" s="1"/>
  <c r="F16" i="14"/>
  <c r="I16" i="14" s="1"/>
  <c r="D17" i="14"/>
  <c r="F17" i="14"/>
  <c r="I17" i="14" s="1"/>
  <c r="G17" i="14"/>
  <c r="H17" i="14"/>
  <c r="D18" i="14"/>
  <c r="F18" i="14"/>
  <c r="H18" i="14" s="1"/>
  <c r="L18" i="14" s="1"/>
  <c r="G18" i="14"/>
  <c r="I18" i="14"/>
  <c r="J18" i="14"/>
  <c r="D19" i="14"/>
  <c r="F19" i="14"/>
  <c r="H19" i="14" s="1"/>
  <c r="G19" i="14"/>
  <c r="D20" i="14"/>
  <c r="G20" i="14" s="1"/>
  <c r="F20" i="14"/>
  <c r="H20" i="14" s="1"/>
  <c r="D21" i="14"/>
  <c r="F21" i="14"/>
  <c r="I21" i="14" s="1"/>
  <c r="G21" i="14"/>
  <c r="D22" i="14"/>
  <c r="F22" i="14"/>
  <c r="H22" i="14" s="1"/>
  <c r="G22" i="14"/>
  <c r="I22" i="14"/>
  <c r="L22" i="14" s="1"/>
  <c r="J22" i="14"/>
  <c r="D23" i="14"/>
  <c r="F23" i="14"/>
  <c r="I23" i="14" s="1"/>
  <c r="G23" i="14"/>
  <c r="D24" i="14"/>
  <c r="G24" i="14" s="1"/>
  <c r="F24" i="14"/>
  <c r="H24" i="14" s="1"/>
  <c r="D25" i="14"/>
  <c r="F25" i="14"/>
  <c r="I25" i="14" s="1"/>
  <c r="G25" i="14"/>
  <c r="D26" i="14"/>
  <c r="F26" i="14"/>
  <c r="G26" i="14"/>
  <c r="H26" i="14"/>
  <c r="L26" i="14" s="1"/>
  <c r="I26" i="14"/>
  <c r="J26" i="14"/>
  <c r="D27" i="14"/>
  <c r="F27" i="14"/>
  <c r="G27" i="14"/>
  <c r="H27" i="14"/>
  <c r="L27" i="14" s="1"/>
  <c r="I27" i="14"/>
  <c r="J27" i="14"/>
  <c r="D28" i="14"/>
  <c r="G28" i="14" s="1"/>
  <c r="F28" i="14"/>
  <c r="H28" i="14" s="1"/>
  <c r="K24" i="14"/>
  <c r="K25" i="14"/>
  <c r="K26" i="14" s="1"/>
  <c r="K27" i="14" s="1"/>
  <c r="K28" i="14" s="1"/>
  <c r="K23" i="14"/>
  <c r="K21" i="14"/>
  <c r="K22" i="14"/>
  <c r="K15" i="14"/>
  <c r="K16" i="14"/>
  <c r="K17" i="14" s="1"/>
  <c r="K18" i="14" s="1"/>
  <c r="K19" i="14" s="1"/>
  <c r="K20" i="14" s="1"/>
  <c r="K14" i="14"/>
  <c r="K13" i="14"/>
  <c r="K12" i="14"/>
  <c r="F10" i="14"/>
  <c r="H10" i="14" s="1"/>
  <c r="D10" i="14"/>
  <c r="G10" i="14" s="1"/>
  <c r="L20" i="14" l="1"/>
  <c r="L11" i="14"/>
  <c r="J19" i="14"/>
  <c r="J23" i="14"/>
  <c r="H25" i="14"/>
  <c r="H23" i="14"/>
  <c r="L23" i="14" s="1"/>
  <c r="I19" i="14"/>
  <c r="L19" i="14" s="1"/>
  <c r="J15" i="14"/>
  <c r="L15" i="14" s="1"/>
  <c r="H21" i="14"/>
  <c r="J12" i="14"/>
  <c r="J28" i="14"/>
  <c r="J20" i="14"/>
  <c r="J16" i="14"/>
  <c r="I28" i="14"/>
  <c r="L28" i="14" s="1"/>
  <c r="I12" i="14"/>
  <c r="L12" i="14" s="1"/>
  <c r="J24" i="14"/>
  <c r="I20" i="14"/>
  <c r="J21" i="14"/>
  <c r="J17" i="14"/>
  <c r="L17" i="14" s="1"/>
  <c r="H16" i="14"/>
  <c r="J13" i="14"/>
  <c r="L13" i="14" s="1"/>
  <c r="I24" i="14"/>
  <c r="L24" i="14" s="1"/>
  <c r="J25" i="14"/>
  <c r="I10" i="14"/>
  <c r="L10" i="14" s="1"/>
  <c r="J10" i="14"/>
  <c r="F9" i="14"/>
  <c r="D9" i="14"/>
  <c r="G9" i="14" s="1"/>
  <c r="L25" i="14" l="1"/>
  <c r="L16" i="14"/>
  <c r="L21" i="14"/>
  <c r="J9" i="14"/>
  <c r="I9" i="14"/>
  <c r="H9" i="14"/>
  <c r="L9" i="14" l="1"/>
</calcChain>
</file>

<file path=xl/sharedStrings.xml><?xml version="1.0" encoding="utf-8"?>
<sst xmlns="http://schemas.openxmlformats.org/spreadsheetml/2006/main" count="2026" uniqueCount="143">
  <si>
    <t>Diptera</t>
  </si>
  <si>
    <t>Chironomidae</t>
  </si>
  <si>
    <t>Ephemeroptera</t>
  </si>
  <si>
    <t>Baetidae</t>
  </si>
  <si>
    <t>Procloeon</t>
  </si>
  <si>
    <t>Ephemerellidae</t>
  </si>
  <si>
    <t>Attenella</t>
  </si>
  <si>
    <t>Heptageniidae</t>
  </si>
  <si>
    <t>Maccaffertium</t>
  </si>
  <si>
    <t>Coleoptera</t>
  </si>
  <si>
    <t>Elmidae</t>
  </si>
  <si>
    <t>Dubiraphia</t>
  </si>
  <si>
    <t>Optioservus</t>
  </si>
  <si>
    <t>Psephenidae</t>
  </si>
  <si>
    <t>Psephenus</t>
  </si>
  <si>
    <t>Ceratopogonidae</t>
  </si>
  <si>
    <t>Mallochohelea</t>
  </si>
  <si>
    <t>Isonychiidae</t>
  </si>
  <si>
    <t>Isonychia</t>
  </si>
  <si>
    <t>Megaloptera</t>
  </si>
  <si>
    <t>Sialidae</t>
  </si>
  <si>
    <t>Sialis</t>
  </si>
  <si>
    <t>Odonata</t>
  </si>
  <si>
    <t>Coenagrionidae</t>
  </si>
  <si>
    <t>Argia</t>
  </si>
  <si>
    <t>Plecoptera</t>
  </si>
  <si>
    <t>Leuctridae</t>
  </si>
  <si>
    <t>Leuctra</t>
  </si>
  <si>
    <t>Perlodidae</t>
  </si>
  <si>
    <t>Isoperla</t>
  </si>
  <si>
    <t>Trichoptera</t>
  </si>
  <si>
    <t>Hydropsychidae</t>
  </si>
  <si>
    <t>Hydropsyche</t>
  </si>
  <si>
    <t>Caenidae</t>
  </si>
  <si>
    <t>Caenis</t>
  </si>
  <si>
    <t>Gomphidae</t>
  </si>
  <si>
    <t>Gomphus</t>
  </si>
  <si>
    <t>Pteronarcyidae</t>
  </si>
  <si>
    <t>Pteronarcys</t>
  </si>
  <si>
    <t>na</t>
  </si>
  <si>
    <r>
      <t>Log</t>
    </r>
    <r>
      <rPr>
        <b/>
        <vertAlign val="subscript"/>
        <sz val="11"/>
        <rFont val="Calibri"/>
        <family val="2"/>
        <scheme val="minor"/>
      </rPr>
      <t>2</t>
    </r>
    <r>
      <rPr>
        <b/>
        <sz val="11"/>
        <rFont val="Calibri"/>
        <family val="2"/>
        <scheme val="minor"/>
      </rPr>
      <t xml:space="preserve"> Size Bin - Lower Bound (mg)</t>
    </r>
  </si>
  <si>
    <r>
      <t>Log</t>
    </r>
    <r>
      <rPr>
        <b/>
        <vertAlign val="subscript"/>
        <sz val="11"/>
        <rFont val="Calibri"/>
        <family val="2"/>
        <scheme val="minor"/>
      </rPr>
      <t>2</t>
    </r>
    <r>
      <rPr>
        <b/>
        <sz val="11"/>
        <rFont val="Calibri"/>
        <family val="2"/>
        <scheme val="minor"/>
      </rPr>
      <t xml:space="preserve"> Size Bin - Upper Bound (mg)</t>
    </r>
  </si>
  <si>
    <t>RUN</t>
  </si>
  <si>
    <t>Run 1</t>
  </si>
  <si>
    <t>White sucker</t>
  </si>
  <si>
    <t>Blacknose dace</t>
  </si>
  <si>
    <t>Rosyside dace</t>
  </si>
  <si>
    <t>Creek chub</t>
  </si>
  <si>
    <t>Banded darter</t>
  </si>
  <si>
    <t>Stoneroller</t>
  </si>
  <si>
    <t>Mottled sculpin</t>
  </si>
  <si>
    <t>River chub</t>
  </si>
  <si>
    <t>Fantail darter</t>
  </si>
  <si>
    <t>Northern hog sucker</t>
  </si>
  <si>
    <t>Johnny darter</t>
  </si>
  <si>
    <t>Greenside darter</t>
  </si>
  <si>
    <t>Run 2</t>
  </si>
  <si>
    <t>Run 3</t>
  </si>
  <si>
    <t>ORDER</t>
  </si>
  <si>
    <t>FAMILY</t>
  </si>
  <si>
    <t>GENUS</t>
  </si>
  <si>
    <t>DRY_MASS_MG</t>
  </si>
  <si>
    <t>SPECIES</t>
  </si>
  <si>
    <t>Count per Size Bin</t>
  </si>
  <si>
    <t>Count per Size Bin - Run 1</t>
  </si>
  <si>
    <t>Count per Size Bin - Run 2</t>
  </si>
  <si>
    <t>Count per Size Bin - Run 3</t>
  </si>
  <si>
    <t>Fish</t>
  </si>
  <si>
    <t>Taxa</t>
  </si>
  <si>
    <r>
      <t>Log</t>
    </r>
    <r>
      <rPr>
        <b/>
        <vertAlign val="subscript"/>
        <sz val="11"/>
        <rFont val="Calibri"/>
        <family val="2"/>
        <scheme val="minor"/>
      </rPr>
      <t>2</t>
    </r>
    <r>
      <rPr>
        <b/>
        <sz val="11"/>
        <rFont val="Calibri"/>
        <family val="2"/>
        <scheme val="minor"/>
      </rPr>
      <t xml:space="preserve"> Size Bin - Width (mg)</t>
    </r>
  </si>
  <si>
    <r>
      <t>Density (per m</t>
    </r>
    <r>
      <rPr>
        <b/>
        <vertAlign val="superscript"/>
        <sz val="11"/>
        <rFont val="Calibri"/>
        <family val="2"/>
        <scheme val="minor"/>
      </rPr>
      <t>2</t>
    </r>
    <r>
      <rPr>
        <b/>
        <sz val="11"/>
        <rFont val="Calibri"/>
        <family val="2"/>
        <scheme val="minor"/>
      </rPr>
      <t>)</t>
    </r>
  </si>
  <si>
    <r>
      <t>Total Density (per m</t>
    </r>
    <r>
      <rPr>
        <b/>
        <vertAlign val="superscript"/>
        <sz val="11"/>
        <color theme="1"/>
        <rFont val="Calibri"/>
        <family val="2"/>
        <scheme val="minor"/>
      </rPr>
      <t>2</t>
    </r>
    <r>
      <rPr>
        <b/>
        <sz val="11"/>
        <color theme="1"/>
        <rFont val="Calibri"/>
        <family val="2"/>
        <scheme val="minor"/>
      </rPr>
      <t>)</t>
    </r>
  </si>
  <si>
    <r>
      <t>Normalized Density (per m</t>
    </r>
    <r>
      <rPr>
        <b/>
        <vertAlign val="superscript"/>
        <sz val="11"/>
        <color theme="1"/>
        <rFont val="Calibri"/>
        <family val="2"/>
        <scheme val="minor"/>
      </rPr>
      <t>2</t>
    </r>
    <r>
      <rPr>
        <b/>
        <sz val="11"/>
        <color theme="1"/>
        <rFont val="Calibri"/>
        <family val="2"/>
        <scheme val="minor"/>
      </rPr>
      <t>)</t>
    </r>
  </si>
  <si>
    <r>
      <t>Log</t>
    </r>
    <r>
      <rPr>
        <b/>
        <vertAlign val="subscript"/>
        <sz val="11"/>
        <color theme="1"/>
        <rFont val="Calibri"/>
        <family val="2"/>
        <scheme val="minor"/>
      </rPr>
      <t>10</t>
    </r>
    <r>
      <rPr>
        <b/>
        <sz val="11"/>
        <color theme="1"/>
        <rFont val="Calibri"/>
        <family val="2"/>
        <scheme val="minor"/>
      </rPr>
      <t xml:space="preserve"> Normalized Density (per m</t>
    </r>
    <r>
      <rPr>
        <b/>
        <vertAlign val="superscript"/>
        <sz val="11"/>
        <color theme="1"/>
        <rFont val="Calibri"/>
        <family val="2"/>
        <scheme val="minor"/>
      </rPr>
      <t>2</t>
    </r>
    <r>
      <rPr>
        <b/>
        <sz val="11"/>
        <color theme="1"/>
        <rFont val="Calibri"/>
        <family val="2"/>
        <scheme val="minor"/>
      </rPr>
      <t>)</t>
    </r>
  </si>
  <si>
    <t>Zippin Estimated Abundance</t>
  </si>
  <si>
    <t>Pass 1</t>
  </si>
  <si>
    <t>Pass 2</t>
  </si>
  <si>
    <t>Pass 3</t>
  </si>
  <si>
    <t>T</t>
  </si>
  <si>
    <t>k</t>
  </si>
  <si>
    <t>X</t>
  </si>
  <si>
    <t>n</t>
  </si>
  <si>
    <t>solution-1</t>
  </si>
  <si>
    <t>solution-2</t>
  </si>
  <si>
    <t>solution-3</t>
  </si>
  <si>
    <t>solution-4</t>
  </si>
  <si>
    <t>Integral</t>
  </si>
  <si>
    <r>
      <t>Log</t>
    </r>
    <r>
      <rPr>
        <b/>
        <vertAlign val="subscript"/>
        <sz val="11"/>
        <color theme="1"/>
        <rFont val="Calibri"/>
        <family val="2"/>
        <scheme val="minor"/>
      </rPr>
      <t>2</t>
    </r>
    <r>
      <rPr>
        <b/>
        <sz val="11"/>
        <color theme="1"/>
        <rFont val="Calibri"/>
        <family val="2"/>
        <scheme val="minor"/>
      </rPr>
      <t xml:space="preserve"> Size Bin Lower Boundary (mg dry mass)</t>
    </r>
  </si>
  <si>
    <t>Log2 Size Bin Upper Boundary (mg dry mass)</t>
  </si>
  <si>
    <t>Log2 Size Bin Center as Geometric Mean (mg dry mass)</t>
  </si>
  <si>
    <t>Log2 Size Bin Bin Width (mg dry mass)</t>
  </si>
  <si>
    <t>Number of fishes captured</t>
  </si>
  <si>
    <r>
      <t>Example Zippin calculation for the 838.86 - 1677.72 mg log</t>
    </r>
    <r>
      <rPr>
        <b/>
        <vertAlign val="subscript"/>
        <sz val="12"/>
        <color theme="1"/>
        <rFont val="Calibri"/>
        <family val="2"/>
        <scheme val="minor"/>
      </rPr>
      <t>2</t>
    </r>
    <r>
      <rPr>
        <b/>
        <sz val="12"/>
        <color theme="1"/>
        <rFont val="Calibri"/>
        <family val="2"/>
        <scheme val="minor"/>
      </rPr>
      <t xml:space="preserve"> size bin.</t>
    </r>
  </si>
  <si>
    <r>
      <t>All variables listed below are consistent with Equations 1 and 2 from the main article and from Lockwood and Schneider</t>
    </r>
    <r>
      <rPr>
        <i/>
        <vertAlign val="superscript"/>
        <sz val="12"/>
        <color theme="1"/>
        <rFont val="Calibri"/>
        <family val="2"/>
        <scheme val="minor"/>
      </rPr>
      <t>38</t>
    </r>
    <r>
      <rPr>
        <i/>
        <sz val="12"/>
        <color theme="1"/>
        <rFont val="Calibri"/>
        <family val="2"/>
        <scheme val="minor"/>
      </rPr>
      <t>.</t>
    </r>
  </si>
  <si>
    <t>*This is the largest integral value that is less than or equal to 1.0.</t>
  </si>
  <si>
    <r>
      <t>These are the log</t>
    </r>
    <r>
      <rPr>
        <b/>
        <vertAlign val="subscript"/>
        <sz val="12"/>
        <color theme="1"/>
        <rFont val="Calibri"/>
        <family val="2"/>
        <scheme val="minor"/>
      </rPr>
      <t>2</t>
    </r>
    <r>
      <rPr>
        <b/>
        <sz val="12"/>
        <color theme="1"/>
        <rFont val="Calibri"/>
        <family val="2"/>
        <scheme val="minor"/>
      </rPr>
      <t xml:space="preserve"> size bins used in stream community size spectra analysis.</t>
    </r>
  </si>
  <si>
    <t>Log2 Size Bin Center as Arithmetic Mean (mg dry mass)</t>
  </si>
  <si>
    <r>
      <t>Potential estimates of average size bin dry mass include the lower and upper boundaries of each log</t>
    </r>
    <r>
      <rPr>
        <i/>
        <vertAlign val="subscript"/>
        <sz val="12"/>
        <color theme="1"/>
        <rFont val="Calibri"/>
        <family val="2"/>
        <scheme val="minor"/>
      </rPr>
      <t>2</t>
    </r>
    <r>
      <rPr>
        <i/>
        <sz val="12"/>
        <color theme="1"/>
        <rFont val="Calibri"/>
        <family val="2"/>
        <scheme val="minor"/>
      </rPr>
      <t xml:space="preserve"> size bin, as well as the arithmetic mean and geometric mean of each size bin.</t>
    </r>
  </si>
  <si>
    <t>All units are milligrams (mg) dry mass.</t>
  </si>
  <si>
    <t>These are the raw benthic invertebrate data from Slaunch Fork, West Virginia (May 2015 samples).</t>
  </si>
  <si>
    <t>These are the raw fish data from Slaunch Fork, West Virginia (May 2015 samples).</t>
  </si>
  <si>
    <t>Individuals captured in each of three depletion runs are shown in the table below, with individual dry mass (mg) estimates.</t>
  </si>
  <si>
    <t>Individuals in the table below have been pooled from six Hess samples and are shown with their respective dry mass (mg) estimates.</t>
  </si>
  <si>
    <r>
      <t>Benthic invertebrate abundance within each log</t>
    </r>
    <r>
      <rPr>
        <b/>
        <vertAlign val="subscript"/>
        <sz val="11"/>
        <color theme="1"/>
        <rFont val="Calibri"/>
        <family val="2"/>
        <scheme val="minor"/>
      </rPr>
      <t>2</t>
    </r>
    <r>
      <rPr>
        <b/>
        <sz val="11"/>
        <color theme="1"/>
        <rFont val="Calibri"/>
        <family val="2"/>
        <scheme val="minor"/>
      </rPr>
      <t xml:space="preserve"> size bin (Slaunch Fork, WV; May 2015 samples).</t>
    </r>
  </si>
  <si>
    <r>
      <t>Counts within each size bin were converted to density estimates by accounting for the total sampling area (0.088 m</t>
    </r>
    <r>
      <rPr>
        <i/>
        <vertAlign val="superscript"/>
        <sz val="11"/>
        <color theme="1"/>
        <rFont val="Calibri"/>
        <family val="2"/>
        <scheme val="minor"/>
      </rPr>
      <t>2</t>
    </r>
    <r>
      <rPr>
        <i/>
        <sz val="11"/>
        <color theme="1"/>
        <rFont val="Calibri"/>
        <family val="2"/>
        <scheme val="minor"/>
      </rPr>
      <t>/Hess sample x 6 Hess samples).</t>
    </r>
  </si>
  <si>
    <r>
      <t>Density (per m</t>
    </r>
    <r>
      <rPr>
        <b/>
        <vertAlign val="superscript"/>
        <sz val="11"/>
        <color theme="1"/>
        <rFont val="Calibri"/>
        <family val="2"/>
        <scheme val="minor"/>
      </rPr>
      <t>2</t>
    </r>
    <r>
      <rPr>
        <b/>
        <sz val="11"/>
        <color theme="1"/>
        <rFont val="Calibri"/>
        <family val="2"/>
        <scheme val="minor"/>
      </rPr>
      <t>)</t>
    </r>
  </si>
  <si>
    <r>
      <t>Estimated fish abundance within each log</t>
    </r>
    <r>
      <rPr>
        <b/>
        <vertAlign val="subscript"/>
        <sz val="11"/>
        <color theme="1"/>
        <rFont val="Calibri"/>
        <family val="2"/>
        <scheme val="minor"/>
      </rPr>
      <t>2</t>
    </r>
    <r>
      <rPr>
        <b/>
        <sz val="11"/>
        <color theme="1"/>
        <rFont val="Calibri"/>
        <family val="2"/>
        <scheme val="minor"/>
      </rPr>
      <t xml:space="preserve"> size bin (Slaunch Fork, WV; May 2015 samples).</t>
    </r>
  </si>
  <si>
    <t>Raw counts from the first, second, and third depletion samples are shown for each size bin, with the resulting Zipping abundance estimate.</t>
  </si>
  <si>
    <r>
      <t>Zippin abundance estimates are converted to per m</t>
    </r>
    <r>
      <rPr>
        <i/>
        <vertAlign val="superscript"/>
        <sz val="11"/>
        <color theme="1"/>
        <rFont val="Calibri"/>
        <family val="2"/>
        <scheme val="minor"/>
      </rPr>
      <t>2</t>
    </r>
    <r>
      <rPr>
        <i/>
        <sz val="11"/>
        <color theme="1"/>
        <rFont val="Calibri"/>
        <family val="2"/>
        <scheme val="minor"/>
      </rPr>
      <t xml:space="preserve"> density estimates by accounting for the total surface area of surveyed stream channel.</t>
    </r>
  </si>
  <si>
    <t>Complete formatted benthic invertebrate and fish data from Slaunch Fork, West Virginia (May 2015 samples).</t>
  </si>
  <si>
    <r>
      <t>Log</t>
    </r>
    <r>
      <rPr>
        <b/>
        <vertAlign val="subscript"/>
        <sz val="11"/>
        <color theme="1"/>
        <rFont val="Calibri"/>
        <family val="2"/>
        <scheme val="minor"/>
      </rPr>
      <t>10</t>
    </r>
    <r>
      <rPr>
        <b/>
        <sz val="11"/>
        <color theme="1"/>
        <rFont val="Calibri"/>
        <family val="2"/>
        <scheme val="minor"/>
      </rPr>
      <t xml:space="preserve"> Mean Dry Mass (mg)</t>
    </r>
  </si>
  <si>
    <r>
      <t>Normalized density estimates were obtained by dividing the total density estimate within each log</t>
    </r>
    <r>
      <rPr>
        <i/>
        <vertAlign val="subscript"/>
        <sz val="11"/>
        <color theme="1"/>
        <rFont val="Calibri"/>
        <family val="2"/>
        <scheme val="minor"/>
      </rPr>
      <t>2</t>
    </r>
    <r>
      <rPr>
        <i/>
        <sz val="11"/>
        <color theme="1"/>
        <rFont val="Calibri"/>
        <family val="2"/>
        <scheme val="minor"/>
      </rPr>
      <t xml:space="preserve"> size bin by the width of the respective size bin.</t>
    </r>
  </si>
  <si>
    <r>
      <t>Log</t>
    </r>
    <r>
      <rPr>
        <i/>
        <vertAlign val="subscript"/>
        <sz val="11"/>
        <color theme="1"/>
        <rFont val="Calibri"/>
        <family val="2"/>
        <scheme val="minor"/>
      </rPr>
      <t>10</t>
    </r>
    <r>
      <rPr>
        <i/>
        <sz val="11"/>
        <color theme="1"/>
        <rFont val="Calibri"/>
        <family val="2"/>
        <scheme val="minor"/>
      </rPr>
      <t xml:space="preserve"> transformed Mean Dry Mass and Normalized Density estimates are shown in the last two columns; these columns are used to plot and model the size spectrum.</t>
    </r>
  </si>
  <si>
    <t>Invert</t>
  </si>
  <si>
    <r>
      <t>Log</t>
    </r>
    <r>
      <rPr>
        <b/>
        <vertAlign val="subscript"/>
        <sz val="11"/>
        <rFont val="Calibri"/>
        <family val="2"/>
        <scheme val="minor"/>
      </rPr>
      <t>2</t>
    </r>
    <r>
      <rPr>
        <b/>
        <sz val="11"/>
        <rFont val="Calibri"/>
        <family val="2"/>
        <scheme val="minor"/>
      </rPr>
      <t xml:space="preserve"> Size Bin - Arithmetic Mean Dry Mass (mg)</t>
    </r>
  </si>
  <si>
    <t>Appendix 2. A fully worked example of the size spectra modeling process, using benthic macroinvertebrate and fish data (May 2015) from Slaunch Fork, West Virginia.</t>
  </si>
  <si>
    <t>The example is distributed across the seven additional worksheets (tabs) included in this Excel file, and is explained in sequence below.</t>
  </si>
  <si>
    <t>Sheet 1. Log2_SizeBins</t>
  </si>
  <si>
    <t>Sheet 2. InvertebrateData_Raw</t>
  </si>
  <si>
    <t>Note: The invertebrate data on this sheet can be saved as a separate .csv file and uploaded to the online Size Spectra Analysis program (http://bit.ly/SizeSpectra), after deleting the first four rows (i.e., leaving just the column headers above the data).</t>
  </si>
  <si>
    <r>
      <t>These are the 31 log</t>
    </r>
    <r>
      <rPr>
        <vertAlign val="subscript"/>
        <sz val="12"/>
        <color theme="1"/>
        <rFont val="Calibri"/>
        <family val="2"/>
        <scheme val="minor"/>
      </rPr>
      <t>2</t>
    </r>
    <r>
      <rPr>
        <sz val="12"/>
        <color theme="1"/>
        <rFont val="Calibri"/>
        <family val="2"/>
        <charset val="238"/>
        <scheme val="minor"/>
      </rPr>
      <t xml:space="preserve"> size bins used in the stream size spectra analyses.</t>
    </r>
  </si>
  <si>
    <t>Benthic invertebrates and fishes are partitioned among these size bins, based upon their individual size.</t>
  </si>
  <si>
    <t>Sheet 4. FishData_Raw</t>
  </si>
  <si>
    <t>Sheet 5. FishData_ZippinExample</t>
  </si>
  <si>
    <t>Sheet 6. FishData_Binned</t>
  </si>
  <si>
    <t>Sheet 3. InvertebrateData_Binned</t>
  </si>
  <si>
    <t>Sheet 7. CombinedData</t>
  </si>
  <si>
    <r>
      <t xml:space="preserve">When the optimal </t>
    </r>
    <r>
      <rPr>
        <b/>
        <i/>
        <sz val="12"/>
        <color theme="1"/>
        <rFont val="Calibri"/>
        <family val="2"/>
        <scheme val="minor"/>
      </rPr>
      <t>n</t>
    </r>
    <r>
      <rPr>
        <i/>
        <sz val="12"/>
        <color theme="1"/>
        <rFont val="Calibri"/>
        <family val="2"/>
        <scheme val="minor"/>
      </rPr>
      <t xml:space="preserve"> estimate has been identified (as indicated by the largest Integral value that is less than or equal to 1.0), it must be converted to a density (per m</t>
    </r>
    <r>
      <rPr>
        <i/>
        <vertAlign val="superscript"/>
        <sz val="12"/>
        <color theme="1"/>
        <rFont val="Calibri"/>
        <family val="2"/>
        <scheme val="minor"/>
      </rPr>
      <t>2</t>
    </r>
    <r>
      <rPr>
        <i/>
        <sz val="12"/>
        <color theme="1"/>
        <rFont val="Calibri"/>
        <family val="2"/>
        <scheme val="minor"/>
      </rPr>
      <t>) estimate using the total stream channel survey area.</t>
    </r>
  </si>
  <si>
    <r>
      <t xml:space="preserve">Iterative potential values of </t>
    </r>
    <r>
      <rPr>
        <b/>
        <i/>
        <sz val="12"/>
        <color theme="1"/>
        <rFont val="Calibri"/>
        <family val="2"/>
        <scheme val="minor"/>
      </rPr>
      <t>n</t>
    </r>
    <r>
      <rPr>
        <i/>
        <sz val="12"/>
        <color theme="1"/>
        <rFont val="Calibri"/>
        <family val="2"/>
        <scheme val="minor"/>
      </rPr>
      <t xml:space="preserve"> are examined (i.e. filled down in Column K) to check the corresponding Integral values.</t>
    </r>
  </si>
  <si>
    <t>This is a list of combined benthic invertebrates, pooled across six Hess samples.</t>
  </si>
  <si>
    <t>The dry mass of each individual was estimated using body length or head width measurements and published length-dry mass regression models.</t>
  </si>
  <si>
    <t>Note: The fish data on this sheet can be saved as a separate .csv file and uploaded to the online Size Spectra Analysis program (http://bit.ly/SizeSpectra), after deleting the first four rows (i.e., leaving just the column headers above the data).</t>
  </si>
  <si>
    <r>
      <t>These are tallied counts of benthic invertebrates (from Sheet 2) that fall within each of the corresponding log</t>
    </r>
    <r>
      <rPr>
        <vertAlign val="subscript"/>
        <sz val="12"/>
        <color theme="1"/>
        <rFont val="Calibri"/>
        <family val="2"/>
        <scheme val="minor"/>
      </rPr>
      <t>2</t>
    </r>
    <r>
      <rPr>
        <sz val="12"/>
        <color theme="1"/>
        <rFont val="Calibri"/>
        <family val="2"/>
        <charset val="238"/>
        <scheme val="minor"/>
      </rPr>
      <t xml:space="preserve"> size bins.</t>
    </r>
  </si>
  <si>
    <t>The summed counts are then converted to per-square-meter densities using the surface area of the Hess sampler and the total number of Hess samples.</t>
  </si>
  <si>
    <t>These are results from each of the three consecutive fish depletion samples.</t>
  </si>
  <si>
    <t>Individual specimens are identified by the run (Run 1, 2, or 3) that each was captured during, species' identity, and individual dry mass.</t>
  </si>
  <si>
    <t>In this particular example, the numbers of fishes weighing between 838.86 - 1677.72 mg dry mass are tallied for depetion Runs 1, 2, and 3.</t>
  </si>
  <si>
    <t>This worksheet shows how population size can be estimated using the Zippin depletion method.</t>
  </si>
  <si>
    <t>Note: Because the size spectra method is ATAXIC (i.e., only the size of each individual, rather than it's taxonomic identity, is considered), fishes are partitioned among size bins IRRESPECTIVE of taxonomic identity.</t>
  </si>
  <si>
    <r>
      <t>These are estimated abundances of fishes (from Sheet 4) that fall within each of the corresponding log</t>
    </r>
    <r>
      <rPr>
        <vertAlign val="subscript"/>
        <sz val="12"/>
        <color theme="1"/>
        <rFont val="Calibri"/>
        <family val="2"/>
        <scheme val="minor"/>
      </rPr>
      <t>2</t>
    </r>
    <r>
      <rPr>
        <sz val="12"/>
        <color theme="1"/>
        <rFont val="Calibri"/>
        <family val="2"/>
        <charset val="238"/>
        <scheme val="minor"/>
      </rPr>
      <t xml:space="preserve"> size bins.</t>
    </r>
  </si>
  <si>
    <t>The abundance estimates are  converted to per-square-meter densities using the known surface area of the enclosed (with block nets) sampling reach.</t>
  </si>
  <si>
    <t>These are the combined and fully formatted benthic invertebrate and fish data for size spectra analysis.</t>
  </si>
  <si>
    <r>
      <t>Separate columns are shown for normalized density and for log</t>
    </r>
    <r>
      <rPr>
        <vertAlign val="subscript"/>
        <sz val="12"/>
        <color theme="1"/>
        <rFont val="Calibri"/>
        <family val="2"/>
        <scheme val="minor"/>
      </rPr>
      <t>10</t>
    </r>
    <r>
      <rPr>
        <sz val="12"/>
        <color theme="1"/>
        <rFont val="Calibri"/>
        <family val="2"/>
        <charset val="238"/>
        <scheme val="minor"/>
      </rPr>
      <t xml:space="preserve"> transformed dry mass and normalized density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</si>
</sst>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
    <numFmt numFmtId="166" formatCode="0.000"/>
    <numFmt numFmtId="167" formatCode="0.00000000"/>
  </numFmts>
  <fonts count="30" x14ac:knownFonts="1">
    <font>
      <sz val="12"/>
      <color theme="1"/>
      <name val="Calibri"/>
      <family val="2"/>
      <charset val="238"/>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b/>
      <vertAlign val="subscript"/>
      <sz val="11"/>
      <name val="Calibri"/>
      <family val="2"/>
      <scheme val="minor"/>
    </font>
    <font>
      <sz val="11"/>
      <color rgb="FF000000"/>
      <name val="Calibri"/>
      <family val="2"/>
      <scheme val="minor"/>
    </font>
    <font>
      <b/>
      <vertAlign val="superscript"/>
      <sz val="11"/>
      <name val="Calibri"/>
      <family val="2"/>
      <scheme val="minor"/>
    </font>
    <font>
      <sz val="11"/>
      <color theme="1"/>
      <name val="Calibri"/>
      <family val="2"/>
      <charset val="238"/>
      <scheme val="minor"/>
    </font>
    <font>
      <b/>
      <vertAlign val="superscript"/>
      <sz val="11"/>
      <color theme="1"/>
      <name val="Calibri"/>
      <family val="2"/>
      <scheme val="minor"/>
    </font>
    <font>
      <b/>
      <vertAlign val="subscript"/>
      <sz val="11"/>
      <color theme="1"/>
      <name val="Calibri"/>
      <family val="2"/>
      <scheme val="minor"/>
    </font>
    <font>
      <sz val="11"/>
      <color rgb="FF0000FF"/>
      <name val="Calibri"/>
      <family val="2"/>
      <scheme val="minor"/>
    </font>
    <font>
      <b/>
      <sz val="12"/>
      <color theme="1"/>
      <name val="Calibri"/>
      <family val="2"/>
      <scheme val="minor"/>
    </font>
    <font>
      <b/>
      <vertAlign val="subscript"/>
      <sz val="12"/>
      <color theme="1"/>
      <name val="Calibri"/>
      <family val="2"/>
      <scheme val="minor"/>
    </font>
    <font>
      <i/>
      <sz val="12"/>
      <color theme="1"/>
      <name val="Calibri"/>
      <family val="2"/>
      <scheme val="minor"/>
    </font>
    <font>
      <i/>
      <sz val="11"/>
      <color rgb="FF0000FF"/>
      <name val="Calibri"/>
      <family val="2"/>
      <scheme val="minor"/>
    </font>
    <font>
      <b/>
      <i/>
      <sz val="11"/>
      <color theme="1"/>
      <name val="Calibri"/>
      <family val="2"/>
      <scheme val="minor"/>
    </font>
    <font>
      <i/>
      <vertAlign val="superscript"/>
      <sz val="12"/>
      <color theme="1"/>
      <name val="Calibri"/>
      <family val="2"/>
      <scheme val="minor"/>
    </font>
    <font>
      <i/>
      <sz val="11"/>
      <color theme="1"/>
      <name val="Calibri"/>
      <family val="2"/>
      <scheme val="minor"/>
    </font>
    <font>
      <b/>
      <i/>
      <sz val="12"/>
      <color theme="1"/>
      <name val="Calibri"/>
      <family val="2"/>
      <scheme val="minor"/>
    </font>
    <font>
      <i/>
      <vertAlign val="subscript"/>
      <sz val="12"/>
      <color theme="1"/>
      <name val="Calibri"/>
      <family val="2"/>
      <scheme val="minor"/>
    </font>
    <font>
      <i/>
      <sz val="11"/>
      <name val="Calibri"/>
      <family val="2"/>
      <scheme val="minor"/>
    </font>
    <font>
      <i/>
      <vertAlign val="superscript"/>
      <sz val="11"/>
      <color theme="1"/>
      <name val="Calibri"/>
      <family val="2"/>
      <scheme val="minor"/>
    </font>
    <font>
      <i/>
      <vertAlign val="subscript"/>
      <sz val="11"/>
      <color theme="1"/>
      <name val="Calibri"/>
      <family val="2"/>
      <scheme val="minor"/>
    </font>
    <font>
      <vertAlign val="subscript"/>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right/>
      <top/>
      <bottom style="thin">
        <color auto="1"/>
      </bottom>
      <diagonal/>
    </border>
  </borders>
  <cellStyleXfs count="10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4">
    <xf numFmtId="0" fontId="0" fillId="0" borderId="0" xfId="0"/>
    <xf numFmtId="0" fontId="2" fillId="0" borderId="0" xfId="0" applyFont="1"/>
    <xf numFmtId="0" fontId="6" fillId="0" borderId="1" xfId="0" applyFont="1" applyBorder="1"/>
    <xf numFmtId="165" fontId="10" fillId="0" borderId="0" xfId="0" applyNumberFormat="1" applyFont="1"/>
    <xf numFmtId="165" fontId="8" fillId="0" borderId="0" xfId="0" applyNumberFormat="1" applyFont="1"/>
    <xf numFmtId="0" fontId="8" fillId="0" borderId="0" xfId="0" applyFont="1"/>
    <xf numFmtId="165" fontId="2" fillId="0" borderId="0" xfId="0" applyNumberFormat="1" applyFont="1"/>
    <xf numFmtId="0" fontId="12" fillId="0" borderId="0" xfId="0" applyFont="1"/>
    <xf numFmtId="0" fontId="5" fillId="0" borderId="1" xfId="0" applyFont="1" applyBorder="1"/>
    <xf numFmtId="0" fontId="5" fillId="0" borderId="1" xfId="0" applyFont="1" applyBorder="1" applyAlignment="1">
      <alignment horizontal="center"/>
    </xf>
    <xf numFmtId="164" fontId="2" fillId="0" borderId="0" xfId="0" applyNumberFormat="1" applyFont="1"/>
    <xf numFmtId="164" fontId="12" fillId="0" borderId="0" xfId="0" applyNumberFormat="1" applyFont="1"/>
    <xf numFmtId="164" fontId="6" fillId="0" borderId="1" xfId="0" applyNumberFormat="1" applyFont="1" applyBorder="1"/>
    <xf numFmtId="164" fontId="5" fillId="0" borderId="1" xfId="0" applyNumberFormat="1" applyFont="1" applyBorder="1"/>
    <xf numFmtId="0" fontId="15" fillId="0" borderId="0" xfId="0" applyFont="1"/>
    <xf numFmtId="0" fontId="6" fillId="0" borderId="1" xfId="0" applyFont="1" applyBorder="1" applyAlignment="1">
      <alignment horizontal="left"/>
    </xf>
    <xf numFmtId="0" fontId="8" fillId="0" borderId="0" xfId="0" applyFont="1" applyAlignment="1">
      <alignment horizontal="left"/>
    </xf>
    <xf numFmtId="164" fontId="6" fillId="0" borderId="1" xfId="0" applyNumberFormat="1" applyFont="1" applyBorder="1" applyAlignment="1">
      <alignment horizontal="left"/>
    </xf>
    <xf numFmtId="164" fontId="8" fillId="0" borderId="0" xfId="0" applyNumberFormat="1" applyFont="1" applyAlignment="1">
      <alignment horizontal="right"/>
    </xf>
    <xf numFmtId="0" fontId="16" fillId="0" borderId="0" xfId="0" applyFont="1"/>
    <xf numFmtId="0" fontId="18" fillId="0" borderId="0" xfId="0" applyFont="1"/>
    <xf numFmtId="0" fontId="19" fillId="0" borderId="0" xfId="0" applyFont="1"/>
    <xf numFmtId="0" fontId="20" fillId="0" borderId="1" xfId="0" applyFont="1" applyBorder="1" applyAlignment="1">
      <alignment horizontal="center"/>
    </xf>
    <xf numFmtId="0" fontId="1" fillId="0" borderId="0" xfId="0" applyFont="1"/>
    <xf numFmtId="0" fontId="22" fillId="0" borderId="0" xfId="0" applyFont="1"/>
    <xf numFmtId="0" fontId="7" fillId="2" borderId="1" xfId="0" applyFont="1" applyFill="1" applyBorder="1" applyAlignment="1">
      <alignment horizontal="center"/>
    </xf>
    <xf numFmtId="0" fontId="8" fillId="2" borderId="0" xfId="0" applyFont="1" applyFill="1"/>
    <xf numFmtId="0" fontId="6" fillId="3" borderId="1" xfId="0" applyFont="1" applyFill="1" applyBorder="1" applyAlignment="1">
      <alignment horizontal="center"/>
    </xf>
    <xf numFmtId="166" fontId="8" fillId="3" borderId="0" xfId="0" applyNumberFormat="1" applyFont="1" applyFill="1"/>
    <xf numFmtId="0" fontId="6" fillId="2" borderId="0" xfId="0" applyFont="1" applyFill="1"/>
    <xf numFmtId="166" fontId="6" fillId="3" borderId="0" xfId="0" applyNumberFormat="1" applyFont="1" applyFill="1"/>
    <xf numFmtId="166" fontId="5" fillId="0" borderId="1" xfId="0" applyNumberFormat="1" applyFont="1" applyBorder="1" applyAlignment="1">
      <alignment horizontal="center"/>
    </xf>
    <xf numFmtId="164" fontId="0" fillId="0" borderId="0" xfId="0" applyNumberFormat="1"/>
    <xf numFmtId="0" fontId="25" fillId="0" borderId="0" xfId="0" applyFont="1" applyAlignment="1">
      <alignment horizontal="left"/>
    </xf>
    <xf numFmtId="0" fontId="6" fillId="0" borderId="0" xfId="0" applyFont="1" applyAlignment="1">
      <alignment horizontal="left"/>
    </xf>
    <xf numFmtId="0" fontId="5" fillId="0" borderId="0" xfId="0" applyFont="1"/>
    <xf numFmtId="164" fontId="5" fillId="0" borderId="0" xfId="0" applyNumberFormat="1" applyFont="1"/>
    <xf numFmtId="164" fontId="22" fillId="0" borderId="0" xfId="0" applyNumberFormat="1" applyFont="1"/>
    <xf numFmtId="0" fontId="12" fillId="0" borderId="0" xfId="0" applyFont="1" applyAlignment="1">
      <alignment horizontal="center"/>
    </xf>
    <xf numFmtId="0" fontId="29" fillId="0" borderId="0" xfId="0" applyFont="1"/>
    <xf numFmtId="2" fontId="10" fillId="0" borderId="0" xfId="0" applyNumberFormat="1" applyFont="1"/>
    <xf numFmtId="2" fontId="8" fillId="0" borderId="0" xfId="0" applyNumberFormat="1" applyFont="1"/>
    <xf numFmtId="167" fontId="12" fillId="0" borderId="0" xfId="0" applyNumberFormat="1" applyFont="1"/>
    <xf numFmtId="0" fontId="5" fillId="0" borderId="1" xfId="0" applyFont="1" applyBorder="1" applyAlignment="1">
      <alignment horizontal="center"/>
    </xf>
  </cellXfs>
  <cellStyles count="109">
    <cellStyle name="Followed Hyperlink" xfId="68" builtinId="9" hidden="1"/>
    <cellStyle name="Followed Hyperlink" xfId="72" builtinId="9" hidden="1"/>
    <cellStyle name="Followed Hyperlink" xfId="76" builtinId="9" hidden="1"/>
    <cellStyle name="Followed Hyperlink" xfId="80" builtinId="9" hidden="1"/>
    <cellStyle name="Followed Hyperlink" xfId="84" builtinId="9" hidden="1"/>
    <cellStyle name="Followed Hyperlink" xfId="88" builtinId="9" hidden="1"/>
    <cellStyle name="Followed Hyperlink" xfId="92" builtinId="9" hidden="1"/>
    <cellStyle name="Followed Hyperlink" xfId="96" builtinId="9" hidden="1"/>
    <cellStyle name="Followed Hyperlink" xfId="100" builtinId="9" hidden="1"/>
    <cellStyle name="Followed Hyperlink" xfId="104" builtinId="9" hidden="1"/>
    <cellStyle name="Followed Hyperlink" xfId="108" builtinId="9" hidden="1"/>
    <cellStyle name="Followed Hyperlink" xfId="106" builtinId="9" hidden="1"/>
    <cellStyle name="Followed Hyperlink" xfId="102" builtinId="9" hidden="1"/>
    <cellStyle name="Followed Hyperlink" xfId="98" builtinId="9" hidden="1"/>
    <cellStyle name="Followed Hyperlink" xfId="94" builtinId="9" hidden="1"/>
    <cellStyle name="Followed Hyperlink" xfId="90" builtinId="9" hidden="1"/>
    <cellStyle name="Followed Hyperlink" xfId="86" builtinId="9" hidden="1"/>
    <cellStyle name="Followed Hyperlink" xfId="82" builtinId="9" hidden="1"/>
    <cellStyle name="Followed Hyperlink" xfId="78"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63" builtinId="8" hidden="1"/>
    <cellStyle name="Hyperlink" xfId="65" builtinId="8"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103" builtinId="8" hidden="1"/>
    <cellStyle name="Hyperlink" xfId="105" builtinId="8" hidden="1"/>
    <cellStyle name="Hyperlink" xfId="107" builtinId="8" hidden="1"/>
    <cellStyle name="Hyperlink" xfId="101" builtinId="8" hidden="1"/>
    <cellStyle name="Hyperlink" xfId="93" builtinId="8" hidden="1"/>
    <cellStyle name="Hyperlink" xfId="85" builtinId="8" hidden="1"/>
    <cellStyle name="Hyperlink" xfId="77" builtinId="8" hidden="1"/>
    <cellStyle name="Hyperlink" xfId="69" builtinId="8" hidden="1"/>
    <cellStyle name="Hyperlink" xfId="61"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5" builtinId="8" hidden="1"/>
    <cellStyle name="Hyperlink" xfId="57" builtinId="8" hidden="1"/>
    <cellStyle name="Hyperlink" xfId="59" builtinId="8" hidden="1"/>
    <cellStyle name="Hyperlink" xfId="53" builtinId="8" hidden="1"/>
    <cellStyle name="Hyperlink" xfId="37"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7" builtinId="8" hidden="1"/>
    <cellStyle name="Hyperlink" xfId="9" builtinId="8" hidden="1"/>
    <cellStyle name="Hyperlink" xfId="11" builtinId="8" hidden="1"/>
    <cellStyle name="Hyperlink" xfId="5" builtinId="8" hidden="1"/>
    <cellStyle name="Hyperlink" xfId="3" builtinId="8" hidden="1"/>
    <cellStyle name="Hyperlink" xfId="1" builtinId="8" hidden="1"/>
    <cellStyle name="Normal" xfId="0" builtinId="0"/>
  </cellStyles>
  <dxfs count="0"/>
  <tableStyles count="0" defaultTableStyle="TableStyleMedium9" defaultPivotStyle="PivotStyleMedium4"/>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62F56-912B-4114-B592-07473C53D4F6}">
  <dimension ref="A1:A41"/>
  <sheetViews>
    <sheetView tabSelected="1" workbookViewId="0"/>
  </sheetViews>
  <sheetFormatPr defaultRowHeight="15.6" x14ac:dyDescent="0.3"/>
  <sheetData>
    <row r="1" spans="1:1" ht="18" x14ac:dyDescent="0.35">
      <c r="A1" s="39" t="s">
        <v>115</v>
      </c>
    </row>
    <row r="2" spans="1:1" x14ac:dyDescent="0.3">
      <c r="A2" t="s">
        <v>116</v>
      </c>
    </row>
    <row r="5" spans="1:1" x14ac:dyDescent="0.3">
      <c r="A5" s="19" t="s">
        <v>117</v>
      </c>
    </row>
    <row r="6" spans="1:1" ht="18" x14ac:dyDescent="0.4">
      <c r="A6" t="s">
        <v>120</v>
      </c>
    </row>
    <row r="7" spans="1:1" x14ac:dyDescent="0.3">
      <c r="A7" t="s">
        <v>121</v>
      </c>
    </row>
    <row r="8" spans="1:1" x14ac:dyDescent="0.3">
      <c r="A8" t="s">
        <v>98</v>
      </c>
    </row>
    <row r="11" spans="1:1" x14ac:dyDescent="0.3">
      <c r="A11" s="19" t="s">
        <v>118</v>
      </c>
    </row>
    <row r="12" spans="1:1" x14ac:dyDescent="0.3">
      <c r="A12" t="s">
        <v>129</v>
      </c>
    </row>
    <row r="13" spans="1:1" x14ac:dyDescent="0.3">
      <c r="A13" t="s">
        <v>130</v>
      </c>
    </row>
    <row r="14" spans="1:1" x14ac:dyDescent="0.3">
      <c r="A14" s="20" t="s">
        <v>119</v>
      </c>
    </row>
    <row r="15" spans="1:1" x14ac:dyDescent="0.3">
      <c r="A15" s="20"/>
    </row>
    <row r="17" spans="1:1" x14ac:dyDescent="0.3">
      <c r="A17" s="19" t="s">
        <v>125</v>
      </c>
    </row>
    <row r="18" spans="1:1" ht="18" x14ac:dyDescent="0.4">
      <c r="A18" t="s">
        <v>132</v>
      </c>
    </row>
    <row r="19" spans="1:1" x14ac:dyDescent="0.3">
      <c r="A19" t="s">
        <v>133</v>
      </c>
    </row>
    <row r="22" spans="1:1" x14ac:dyDescent="0.3">
      <c r="A22" s="19" t="s">
        <v>122</v>
      </c>
    </row>
    <row r="23" spans="1:1" x14ac:dyDescent="0.3">
      <c r="A23" t="s">
        <v>134</v>
      </c>
    </row>
    <row r="24" spans="1:1" x14ac:dyDescent="0.3">
      <c r="A24" t="s">
        <v>135</v>
      </c>
    </row>
    <row r="25" spans="1:1" x14ac:dyDescent="0.3">
      <c r="A25" s="20" t="s">
        <v>131</v>
      </c>
    </row>
    <row r="26" spans="1:1" x14ac:dyDescent="0.3">
      <c r="A26" s="20"/>
    </row>
    <row r="28" spans="1:1" x14ac:dyDescent="0.3">
      <c r="A28" s="19" t="s">
        <v>123</v>
      </c>
    </row>
    <row r="29" spans="1:1" x14ac:dyDescent="0.3">
      <c r="A29" t="s">
        <v>137</v>
      </c>
    </row>
    <row r="30" spans="1:1" x14ac:dyDescent="0.3">
      <c r="A30" t="s">
        <v>136</v>
      </c>
    </row>
    <row r="31" spans="1:1" x14ac:dyDescent="0.3">
      <c r="A31" s="20" t="s">
        <v>138</v>
      </c>
    </row>
    <row r="32" spans="1:1" x14ac:dyDescent="0.3">
      <c r="A32" s="20"/>
    </row>
    <row r="34" spans="1:1" x14ac:dyDescent="0.3">
      <c r="A34" s="19" t="s">
        <v>124</v>
      </c>
    </row>
    <row r="35" spans="1:1" ht="18" x14ac:dyDescent="0.4">
      <c r="A35" t="s">
        <v>139</v>
      </c>
    </row>
    <row r="36" spans="1:1" x14ac:dyDescent="0.3">
      <c r="A36" t="s">
        <v>140</v>
      </c>
    </row>
    <row r="39" spans="1:1" x14ac:dyDescent="0.3">
      <c r="A39" s="19" t="s">
        <v>126</v>
      </c>
    </row>
    <row r="40" spans="1:1" x14ac:dyDescent="0.3">
      <c r="A40" t="s">
        <v>141</v>
      </c>
    </row>
    <row r="41" spans="1:1" ht="18" x14ac:dyDescent="0.4">
      <c r="A41" t="s">
        <v>142</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CF3B-CEF8-4736-B6EC-E677DF4297C3}">
  <dimension ref="A1:E37"/>
  <sheetViews>
    <sheetView workbookViewId="0"/>
  </sheetViews>
  <sheetFormatPr defaultRowHeight="15.6" x14ac:dyDescent="0.3"/>
  <cols>
    <col min="1" max="1" width="35.3984375" bestFit="1" customWidth="1"/>
    <col min="2" max="2" width="35.69921875" bestFit="1" customWidth="1"/>
    <col min="3" max="3" width="47.09765625" bestFit="1" customWidth="1"/>
    <col min="4" max="4" width="44.19921875" bestFit="1" customWidth="1"/>
    <col min="5" max="5" width="30.69921875" bestFit="1" customWidth="1"/>
  </cols>
  <sheetData>
    <row r="1" spans="1:5" ht="18" x14ac:dyDescent="0.4">
      <c r="A1" s="19" t="s">
        <v>95</v>
      </c>
    </row>
    <row r="2" spans="1:5" ht="18" x14ac:dyDescent="0.4">
      <c r="A2" s="20" t="s">
        <v>97</v>
      </c>
    </row>
    <row r="3" spans="1:5" x14ac:dyDescent="0.3">
      <c r="A3" s="20" t="s">
        <v>98</v>
      </c>
    </row>
    <row r="6" spans="1:5" ht="16.2" x14ac:dyDescent="0.35">
      <c r="A6" s="8" t="s">
        <v>87</v>
      </c>
      <c r="B6" s="8" t="s">
        <v>88</v>
      </c>
      <c r="C6" s="8" t="s">
        <v>96</v>
      </c>
      <c r="D6" s="8" t="s">
        <v>89</v>
      </c>
      <c r="E6" s="8" t="s">
        <v>90</v>
      </c>
    </row>
    <row r="7" spans="1:5" x14ac:dyDescent="0.3">
      <c r="A7">
        <v>1E-4</v>
      </c>
      <c r="B7">
        <v>2.0000000000000001E-4</v>
      </c>
      <c r="C7">
        <v>2.0000000000000001E-4</v>
      </c>
      <c r="D7">
        <v>1E-4</v>
      </c>
      <c r="E7">
        <v>1E-4</v>
      </c>
    </row>
    <row r="8" spans="1:5" x14ac:dyDescent="0.3">
      <c r="A8">
        <v>2.0000000000000001E-4</v>
      </c>
      <c r="B8">
        <v>4.0000000000000002E-4</v>
      </c>
      <c r="C8">
        <v>2.9999999999999997E-4</v>
      </c>
      <c r="D8">
        <v>2.9999999999999997E-4</v>
      </c>
      <c r="E8">
        <v>2.0000000000000001E-4</v>
      </c>
    </row>
    <row r="9" spans="1:5" x14ac:dyDescent="0.3">
      <c r="A9">
        <v>4.0000000000000002E-4</v>
      </c>
      <c r="B9">
        <v>8.0000000000000004E-4</v>
      </c>
      <c r="C9">
        <v>5.9999999999999995E-4</v>
      </c>
      <c r="D9">
        <v>5.9999999999999995E-4</v>
      </c>
      <c r="E9">
        <v>4.0000000000000002E-4</v>
      </c>
    </row>
    <row r="10" spans="1:5" x14ac:dyDescent="0.3">
      <c r="A10">
        <v>8.0000000000000004E-4</v>
      </c>
      <c r="B10">
        <v>1.6000000000000001E-3</v>
      </c>
      <c r="C10">
        <v>1.1999999999999999E-3</v>
      </c>
      <c r="D10">
        <v>1.1000000000000001E-3</v>
      </c>
      <c r="E10">
        <v>8.0000000000000004E-4</v>
      </c>
    </row>
    <row r="11" spans="1:5" x14ac:dyDescent="0.3">
      <c r="A11">
        <v>1.6000000000000001E-3</v>
      </c>
      <c r="B11">
        <v>3.2000000000000002E-3</v>
      </c>
      <c r="C11">
        <v>2.3999999999999998E-3</v>
      </c>
      <c r="D11">
        <v>2.3E-3</v>
      </c>
      <c r="E11">
        <v>1.6000000000000001E-3</v>
      </c>
    </row>
    <row r="12" spans="1:5" x14ac:dyDescent="0.3">
      <c r="A12">
        <v>3.2000000000000002E-3</v>
      </c>
      <c r="B12">
        <v>6.4000000000000003E-3</v>
      </c>
      <c r="C12">
        <v>4.7999999999999996E-3</v>
      </c>
      <c r="D12">
        <v>4.4999999999999997E-3</v>
      </c>
      <c r="E12">
        <v>3.2000000000000002E-3</v>
      </c>
    </row>
    <row r="13" spans="1:5" x14ac:dyDescent="0.3">
      <c r="A13">
        <v>6.4000000000000003E-3</v>
      </c>
      <c r="B13">
        <v>1.2800000000000001E-2</v>
      </c>
      <c r="C13">
        <v>9.5999999999999992E-3</v>
      </c>
      <c r="D13">
        <v>8.9999999999999993E-3</v>
      </c>
      <c r="E13">
        <v>6.4000000000000003E-3</v>
      </c>
    </row>
    <row r="14" spans="1:5" x14ac:dyDescent="0.3">
      <c r="A14">
        <v>1.2800000000000001E-2</v>
      </c>
      <c r="B14">
        <v>2.5600000000000001E-2</v>
      </c>
      <c r="C14">
        <v>1.9199999999999998E-2</v>
      </c>
      <c r="D14">
        <v>1.8100000000000002E-2</v>
      </c>
      <c r="E14">
        <v>1.2800000000000001E-2</v>
      </c>
    </row>
    <row r="15" spans="1:5" x14ac:dyDescent="0.3">
      <c r="A15">
        <v>2.5600000000000001E-2</v>
      </c>
      <c r="B15">
        <v>5.1200000000000002E-2</v>
      </c>
      <c r="C15">
        <v>3.8399999999999997E-2</v>
      </c>
      <c r="D15">
        <v>3.6200000000000003E-2</v>
      </c>
      <c r="E15">
        <v>2.5600000000000001E-2</v>
      </c>
    </row>
    <row r="16" spans="1:5" x14ac:dyDescent="0.3">
      <c r="A16">
        <v>5.1200000000000002E-2</v>
      </c>
      <c r="B16">
        <v>0.1024</v>
      </c>
      <c r="C16">
        <v>7.6799999999999993E-2</v>
      </c>
      <c r="D16">
        <v>7.2400000000000006E-2</v>
      </c>
      <c r="E16">
        <v>5.1200000000000002E-2</v>
      </c>
    </row>
    <row r="17" spans="1:5" x14ac:dyDescent="0.3">
      <c r="A17">
        <v>0.1024</v>
      </c>
      <c r="B17">
        <v>0.20480000000000001</v>
      </c>
      <c r="C17">
        <v>0.15359999999999999</v>
      </c>
      <c r="D17">
        <v>0.14480000000000001</v>
      </c>
      <c r="E17">
        <v>0.1024</v>
      </c>
    </row>
    <row r="18" spans="1:5" x14ac:dyDescent="0.3">
      <c r="A18">
        <v>0.20480000000000001</v>
      </c>
      <c r="B18">
        <v>0.40960000000000002</v>
      </c>
      <c r="C18">
        <v>0.30719999999999997</v>
      </c>
      <c r="D18">
        <v>0.28960000000000002</v>
      </c>
      <c r="E18">
        <v>0.20480000000000001</v>
      </c>
    </row>
    <row r="19" spans="1:5" x14ac:dyDescent="0.3">
      <c r="A19">
        <v>0.40960000000000002</v>
      </c>
      <c r="B19">
        <v>0.81920000000000004</v>
      </c>
      <c r="C19">
        <v>0.61439999999999995</v>
      </c>
      <c r="D19">
        <v>0.57930000000000004</v>
      </c>
      <c r="E19">
        <v>0.40960000000000002</v>
      </c>
    </row>
    <row r="20" spans="1:5" x14ac:dyDescent="0.3">
      <c r="A20">
        <v>0.81920000000000004</v>
      </c>
      <c r="B20">
        <v>1.6384000000000001</v>
      </c>
      <c r="C20">
        <v>1.2287999999999999</v>
      </c>
      <c r="D20">
        <v>1.1585000000000001</v>
      </c>
      <c r="E20">
        <v>0.81920000000000004</v>
      </c>
    </row>
    <row r="21" spans="1:5" x14ac:dyDescent="0.3">
      <c r="A21">
        <v>1.6384000000000001</v>
      </c>
      <c r="B21">
        <v>3.2768000000000002</v>
      </c>
      <c r="C21">
        <v>2.4575999999999998</v>
      </c>
      <c r="D21">
        <v>2.3170000000000002</v>
      </c>
      <c r="E21">
        <v>1.6384000000000001</v>
      </c>
    </row>
    <row r="22" spans="1:5" x14ac:dyDescent="0.3">
      <c r="A22">
        <v>3.2768000000000002</v>
      </c>
      <c r="B22">
        <v>6.5536000000000003</v>
      </c>
      <c r="C22">
        <v>4.9151999999999996</v>
      </c>
      <c r="D22">
        <v>4.6341000000000001</v>
      </c>
      <c r="E22">
        <v>3.2768000000000002</v>
      </c>
    </row>
    <row r="23" spans="1:5" x14ac:dyDescent="0.3">
      <c r="A23">
        <v>6.5536000000000003</v>
      </c>
      <c r="B23">
        <v>13.107200000000001</v>
      </c>
      <c r="C23">
        <v>9.8303999999999991</v>
      </c>
      <c r="D23">
        <v>9.2682000000000002</v>
      </c>
      <c r="E23">
        <v>6.5536000000000003</v>
      </c>
    </row>
    <row r="24" spans="1:5" x14ac:dyDescent="0.3">
      <c r="A24">
        <v>13.107200000000001</v>
      </c>
      <c r="B24">
        <v>26.214400000000001</v>
      </c>
      <c r="C24">
        <v>19.660799999999998</v>
      </c>
      <c r="D24">
        <v>18.5364</v>
      </c>
      <c r="E24">
        <v>13.107200000000001</v>
      </c>
    </row>
    <row r="25" spans="1:5" x14ac:dyDescent="0.3">
      <c r="A25">
        <v>26.214400000000001</v>
      </c>
      <c r="B25">
        <v>52.428800000000003</v>
      </c>
      <c r="C25">
        <v>39.321599999999997</v>
      </c>
      <c r="D25">
        <v>37.072800000000001</v>
      </c>
      <c r="E25">
        <v>52.428800000000003</v>
      </c>
    </row>
    <row r="26" spans="1:5" x14ac:dyDescent="0.3">
      <c r="A26">
        <v>52.428800000000003</v>
      </c>
      <c r="B26">
        <v>104.85760000000001</v>
      </c>
      <c r="C26">
        <v>78.643199999999993</v>
      </c>
      <c r="D26">
        <v>74.145499999999998</v>
      </c>
      <c r="E26">
        <v>104.85760000000001</v>
      </c>
    </row>
    <row r="27" spans="1:5" x14ac:dyDescent="0.3">
      <c r="A27">
        <v>104.85760000000001</v>
      </c>
      <c r="B27">
        <v>209.71520000000001</v>
      </c>
      <c r="C27">
        <v>157.28639999999999</v>
      </c>
      <c r="D27">
        <v>148.291</v>
      </c>
      <c r="E27">
        <v>209.71520000000001</v>
      </c>
    </row>
    <row r="28" spans="1:5" x14ac:dyDescent="0.3">
      <c r="A28">
        <v>209.71520000000001</v>
      </c>
      <c r="B28">
        <v>419.43040000000002</v>
      </c>
      <c r="C28">
        <v>314.57279999999997</v>
      </c>
      <c r="D28">
        <v>296.58210000000003</v>
      </c>
      <c r="E28">
        <v>419.43040000000002</v>
      </c>
    </row>
    <row r="29" spans="1:5" x14ac:dyDescent="0.3">
      <c r="A29">
        <v>419.43040000000002</v>
      </c>
      <c r="B29">
        <v>838.86080000000004</v>
      </c>
      <c r="C29">
        <v>629.14559999999994</v>
      </c>
      <c r="D29">
        <v>593.16420000000005</v>
      </c>
      <c r="E29">
        <v>838.86080000000004</v>
      </c>
    </row>
    <row r="30" spans="1:5" x14ac:dyDescent="0.3">
      <c r="A30">
        <v>838.86080000000004</v>
      </c>
      <c r="B30">
        <v>1677.7216000000001</v>
      </c>
      <c r="C30">
        <v>1258.2911999999999</v>
      </c>
      <c r="D30">
        <v>1186.3282999999999</v>
      </c>
      <c r="E30">
        <v>1677.7216000000001</v>
      </c>
    </row>
    <row r="31" spans="1:5" x14ac:dyDescent="0.3">
      <c r="A31">
        <v>1677.7216000000001</v>
      </c>
      <c r="B31">
        <v>3355.4432000000002</v>
      </c>
      <c r="C31">
        <v>2516.5823999999998</v>
      </c>
      <c r="D31">
        <v>2372.6565999999998</v>
      </c>
      <c r="E31">
        <v>3355.4432000000002</v>
      </c>
    </row>
    <row r="32" spans="1:5" x14ac:dyDescent="0.3">
      <c r="A32">
        <v>3355.4432000000002</v>
      </c>
      <c r="B32">
        <v>6710.8864000000003</v>
      </c>
      <c r="C32">
        <v>5033.1647999999996</v>
      </c>
      <c r="D32">
        <v>4745.3132999999998</v>
      </c>
      <c r="E32">
        <v>6710.8864000000003</v>
      </c>
    </row>
    <row r="33" spans="1:5" x14ac:dyDescent="0.3">
      <c r="A33">
        <v>6710.8864000000003</v>
      </c>
      <c r="B33">
        <v>13421.772800000001</v>
      </c>
      <c r="C33">
        <v>10066.329599999999</v>
      </c>
      <c r="D33">
        <v>9490.6265999999996</v>
      </c>
      <c r="E33">
        <v>13421.772800000001</v>
      </c>
    </row>
    <row r="34" spans="1:5" x14ac:dyDescent="0.3">
      <c r="A34">
        <v>13421.772800000001</v>
      </c>
      <c r="B34">
        <v>26843.545600000001</v>
      </c>
      <c r="C34">
        <v>20132.659199999998</v>
      </c>
      <c r="D34">
        <v>18981.253100000002</v>
      </c>
      <c r="E34">
        <v>26843.545600000001</v>
      </c>
    </row>
    <row r="35" spans="1:5" x14ac:dyDescent="0.3">
      <c r="A35">
        <v>26843.545600000001</v>
      </c>
      <c r="B35">
        <v>53687.091200000003</v>
      </c>
      <c r="C35">
        <v>40265.318399999996</v>
      </c>
      <c r="D35">
        <v>37962.506200000003</v>
      </c>
      <c r="E35">
        <v>53687.091200000003</v>
      </c>
    </row>
    <row r="36" spans="1:5" x14ac:dyDescent="0.3">
      <c r="A36">
        <v>53687.091200000003</v>
      </c>
      <c r="B36">
        <v>107374.18240000001</v>
      </c>
      <c r="C36">
        <v>80530.636799999993</v>
      </c>
      <c r="D36">
        <v>75925.012499999997</v>
      </c>
      <c r="E36">
        <v>107374.18240000001</v>
      </c>
    </row>
    <row r="37" spans="1:5" x14ac:dyDescent="0.3">
      <c r="A37">
        <v>107374.18240000001</v>
      </c>
      <c r="B37">
        <v>214748.36480000001</v>
      </c>
      <c r="C37">
        <v>161061.27359999999</v>
      </c>
      <c r="D37">
        <v>151850.02499999999</v>
      </c>
      <c r="E37">
        <v>214748.36480000001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5"/>
  <sheetViews>
    <sheetView workbookViewId="0"/>
  </sheetViews>
  <sheetFormatPr defaultColWidth="11" defaultRowHeight="15.6" x14ac:dyDescent="0.3"/>
  <cols>
    <col min="1" max="1" width="16.59765625" style="16" customWidth="1"/>
    <col min="2" max="2" width="17.09765625" style="16" customWidth="1"/>
    <col min="3" max="3" width="14.59765625" style="16" customWidth="1"/>
    <col min="4" max="4" width="14.3984375" style="18" customWidth="1"/>
  </cols>
  <sheetData>
    <row r="1" spans="1:4" x14ac:dyDescent="0.3">
      <c r="A1" s="34" t="s">
        <v>99</v>
      </c>
    </row>
    <row r="2" spans="1:4" x14ac:dyDescent="0.3">
      <c r="A2" s="33" t="s">
        <v>102</v>
      </c>
    </row>
    <row r="5" spans="1:4" x14ac:dyDescent="0.3">
      <c r="A5" s="15" t="s">
        <v>58</v>
      </c>
      <c r="B5" s="15" t="s">
        <v>59</v>
      </c>
      <c r="C5" s="15" t="s">
        <v>60</v>
      </c>
      <c r="D5" s="17" t="s">
        <v>61</v>
      </c>
    </row>
    <row r="6" spans="1:4" x14ac:dyDescent="0.3">
      <c r="A6" s="16" t="s">
        <v>0</v>
      </c>
      <c r="B6" s="16" t="s">
        <v>1</v>
      </c>
      <c r="C6" s="16" t="s">
        <v>39</v>
      </c>
      <c r="D6" s="18">
        <v>4.0709936891223965E-3</v>
      </c>
    </row>
    <row r="7" spans="1:4" x14ac:dyDescent="0.3">
      <c r="A7" s="16" t="s">
        <v>0</v>
      </c>
      <c r="B7" s="16" t="s">
        <v>1</v>
      </c>
      <c r="C7" s="16" t="s">
        <v>39</v>
      </c>
      <c r="D7" s="18">
        <v>4.0709936891223965E-3</v>
      </c>
    </row>
    <row r="8" spans="1:4" x14ac:dyDescent="0.3">
      <c r="A8" s="16" t="s">
        <v>0</v>
      </c>
      <c r="B8" s="16" t="s">
        <v>1</v>
      </c>
      <c r="C8" s="16" t="s">
        <v>39</v>
      </c>
      <c r="D8" s="18">
        <v>4.0709936891223965E-3</v>
      </c>
    </row>
    <row r="9" spans="1:4" x14ac:dyDescent="0.3">
      <c r="A9" s="16" t="s">
        <v>0</v>
      </c>
      <c r="B9" s="16" t="s">
        <v>15</v>
      </c>
      <c r="C9" s="16" t="s">
        <v>16</v>
      </c>
      <c r="D9" s="18">
        <v>5.707038339684241E-3</v>
      </c>
    </row>
    <row r="10" spans="1:4" x14ac:dyDescent="0.3">
      <c r="A10" s="16" t="s">
        <v>0</v>
      </c>
      <c r="B10" s="16" t="s">
        <v>15</v>
      </c>
      <c r="C10" s="16" t="s">
        <v>16</v>
      </c>
      <c r="D10" s="18">
        <v>5.707038339684241E-3</v>
      </c>
    </row>
    <row r="11" spans="1:4" x14ac:dyDescent="0.3">
      <c r="A11" s="16" t="s">
        <v>9</v>
      </c>
      <c r="B11" s="16" t="s">
        <v>10</v>
      </c>
      <c r="C11" s="16" t="s">
        <v>12</v>
      </c>
      <c r="D11" s="18">
        <v>5.748246633572319E-3</v>
      </c>
    </row>
    <row r="12" spans="1:4" x14ac:dyDescent="0.3">
      <c r="A12" s="16" t="s">
        <v>9</v>
      </c>
      <c r="B12" s="16" t="s">
        <v>10</v>
      </c>
      <c r="C12" s="16" t="s">
        <v>12</v>
      </c>
      <c r="D12" s="18">
        <v>5.748246633572319E-3</v>
      </c>
    </row>
    <row r="13" spans="1:4" x14ac:dyDescent="0.3">
      <c r="A13" s="16" t="s">
        <v>2</v>
      </c>
      <c r="B13" s="16" t="s">
        <v>17</v>
      </c>
      <c r="C13" s="16" t="s">
        <v>18</v>
      </c>
      <c r="D13" s="18">
        <v>6.3601098792998656E-3</v>
      </c>
    </row>
    <row r="14" spans="1:4" x14ac:dyDescent="0.3">
      <c r="A14" s="16" t="s">
        <v>0</v>
      </c>
      <c r="B14" s="16" t="s">
        <v>1</v>
      </c>
      <c r="C14" s="16" t="s">
        <v>39</v>
      </c>
      <c r="D14" s="18">
        <v>6.8262039799189119E-3</v>
      </c>
    </row>
    <row r="15" spans="1:4" x14ac:dyDescent="0.3">
      <c r="A15" s="16" t="s">
        <v>0</v>
      </c>
      <c r="B15" s="16" t="s">
        <v>1</v>
      </c>
      <c r="C15" s="16" t="s">
        <v>39</v>
      </c>
      <c r="D15" s="18">
        <v>6.8262039799189119E-3</v>
      </c>
    </row>
    <row r="16" spans="1:4" x14ac:dyDescent="0.3">
      <c r="A16" s="16" t="s">
        <v>0</v>
      </c>
      <c r="B16" s="16" t="s">
        <v>1</v>
      </c>
      <c r="C16" s="16" t="s">
        <v>39</v>
      </c>
      <c r="D16" s="18">
        <v>6.8262039799189119E-3</v>
      </c>
    </row>
    <row r="17" spans="1:4" x14ac:dyDescent="0.3">
      <c r="A17" s="16" t="s">
        <v>0</v>
      </c>
      <c r="B17" s="16" t="s">
        <v>1</v>
      </c>
      <c r="C17" s="16" t="s">
        <v>39</v>
      </c>
      <c r="D17" s="18">
        <v>6.8262039799189119E-3</v>
      </c>
    </row>
    <row r="18" spans="1:4" x14ac:dyDescent="0.3">
      <c r="A18" s="16" t="s">
        <v>9</v>
      </c>
      <c r="B18" s="16" t="s">
        <v>10</v>
      </c>
      <c r="C18" s="16" t="s">
        <v>12</v>
      </c>
      <c r="D18" s="18">
        <v>8.02358391416488E-3</v>
      </c>
    </row>
    <row r="19" spans="1:4" x14ac:dyDescent="0.3">
      <c r="A19" s="16" t="s">
        <v>0</v>
      </c>
      <c r="B19" s="16" t="s">
        <v>1</v>
      </c>
      <c r="C19" s="16" t="s">
        <v>39</v>
      </c>
      <c r="D19" s="18">
        <v>1.056752807448922E-2</v>
      </c>
    </row>
    <row r="20" spans="1:4" x14ac:dyDescent="0.3">
      <c r="A20" s="16" t="s">
        <v>0</v>
      </c>
      <c r="B20" s="16" t="s">
        <v>1</v>
      </c>
      <c r="C20" s="16" t="s">
        <v>39</v>
      </c>
      <c r="D20" s="18">
        <v>1.056752807448922E-2</v>
      </c>
    </row>
    <row r="21" spans="1:4" x14ac:dyDescent="0.3">
      <c r="A21" s="16" t="s">
        <v>0</v>
      </c>
      <c r="B21" s="16" t="s">
        <v>1</v>
      </c>
      <c r="C21" s="16" t="s">
        <v>39</v>
      </c>
      <c r="D21" s="18">
        <v>1.056752807448922E-2</v>
      </c>
    </row>
    <row r="22" spans="1:4" x14ac:dyDescent="0.3">
      <c r="A22" s="16" t="s">
        <v>0</v>
      </c>
      <c r="B22" s="16" t="s">
        <v>1</v>
      </c>
      <c r="C22" s="16" t="s">
        <v>39</v>
      </c>
      <c r="D22" s="18">
        <v>1.056752807448922E-2</v>
      </c>
    </row>
    <row r="23" spans="1:4" x14ac:dyDescent="0.3">
      <c r="A23" s="16" t="s">
        <v>0</v>
      </c>
      <c r="B23" s="16" t="s">
        <v>1</v>
      </c>
      <c r="C23" s="16" t="s">
        <v>39</v>
      </c>
      <c r="D23" s="18">
        <v>1.056752807448922E-2</v>
      </c>
    </row>
    <row r="24" spans="1:4" x14ac:dyDescent="0.3">
      <c r="A24" s="16" t="s">
        <v>0</v>
      </c>
      <c r="B24" s="16" t="s">
        <v>1</v>
      </c>
      <c r="C24" s="16" t="s">
        <v>39</v>
      </c>
      <c r="D24" s="18">
        <v>1.056752807448922E-2</v>
      </c>
    </row>
    <row r="25" spans="1:4" x14ac:dyDescent="0.3">
      <c r="A25" s="16" t="s">
        <v>0</v>
      </c>
      <c r="B25" s="16" t="s">
        <v>1</v>
      </c>
      <c r="C25" s="16" t="s">
        <v>39</v>
      </c>
      <c r="D25" s="18">
        <v>1.056752807448922E-2</v>
      </c>
    </row>
    <row r="26" spans="1:4" x14ac:dyDescent="0.3">
      <c r="A26" s="16" t="s">
        <v>0</v>
      </c>
      <c r="B26" s="16" t="s">
        <v>1</v>
      </c>
      <c r="C26" s="16" t="s">
        <v>39</v>
      </c>
      <c r="D26" s="18">
        <v>1.056752807448922E-2</v>
      </c>
    </row>
    <row r="27" spans="1:4" x14ac:dyDescent="0.3">
      <c r="A27" s="16" t="s">
        <v>0</v>
      </c>
      <c r="B27" s="16" t="s">
        <v>1</v>
      </c>
      <c r="C27" s="16" t="s">
        <v>39</v>
      </c>
      <c r="D27" s="18">
        <v>1.056752807448922E-2</v>
      </c>
    </row>
    <row r="28" spans="1:4" x14ac:dyDescent="0.3">
      <c r="A28" s="16" t="s">
        <v>0</v>
      </c>
      <c r="B28" s="16" t="s">
        <v>1</v>
      </c>
      <c r="C28" s="16" t="s">
        <v>39</v>
      </c>
      <c r="D28" s="18">
        <v>1.056752807448922E-2</v>
      </c>
    </row>
    <row r="29" spans="1:4" x14ac:dyDescent="0.3">
      <c r="A29" s="16" t="s">
        <v>0</v>
      </c>
      <c r="B29" s="16" t="s">
        <v>1</v>
      </c>
      <c r="C29" s="16" t="s">
        <v>39</v>
      </c>
      <c r="D29" s="18">
        <v>1.056752807448922E-2</v>
      </c>
    </row>
    <row r="30" spans="1:4" x14ac:dyDescent="0.3">
      <c r="A30" s="16" t="s">
        <v>9</v>
      </c>
      <c r="B30" s="16" t="s">
        <v>10</v>
      </c>
      <c r="C30" s="16" t="s">
        <v>12</v>
      </c>
      <c r="D30" s="18">
        <v>1.0879039999969633E-2</v>
      </c>
    </row>
    <row r="31" spans="1:4" x14ac:dyDescent="0.3">
      <c r="A31" s="16" t="s">
        <v>9</v>
      </c>
      <c r="B31" s="16" t="s">
        <v>10</v>
      </c>
      <c r="C31" s="16" t="s">
        <v>11</v>
      </c>
      <c r="D31" s="18">
        <v>1.4395381649955838E-2</v>
      </c>
    </row>
    <row r="32" spans="1:4" x14ac:dyDescent="0.3">
      <c r="A32" s="16" t="s">
        <v>0</v>
      </c>
      <c r="B32" s="16" t="s">
        <v>1</v>
      </c>
      <c r="C32" s="16" t="s">
        <v>39</v>
      </c>
      <c r="D32" s="18">
        <v>1.5430520645574564E-2</v>
      </c>
    </row>
    <row r="33" spans="1:4" x14ac:dyDescent="0.3">
      <c r="A33" s="16" t="s">
        <v>0</v>
      </c>
      <c r="B33" s="16" t="s">
        <v>1</v>
      </c>
      <c r="C33" s="16" t="s">
        <v>39</v>
      </c>
      <c r="D33" s="18">
        <v>1.5430520645574564E-2</v>
      </c>
    </row>
    <row r="34" spans="1:4" x14ac:dyDescent="0.3">
      <c r="A34" s="16" t="s">
        <v>0</v>
      </c>
      <c r="B34" s="16" t="s">
        <v>1</v>
      </c>
      <c r="C34" s="16" t="s">
        <v>39</v>
      </c>
      <c r="D34" s="18">
        <v>1.5430520645574564E-2</v>
      </c>
    </row>
    <row r="35" spans="1:4" x14ac:dyDescent="0.3">
      <c r="A35" s="16" t="s">
        <v>0</v>
      </c>
      <c r="B35" s="16" t="s">
        <v>1</v>
      </c>
      <c r="C35" s="16" t="s">
        <v>39</v>
      </c>
      <c r="D35" s="18">
        <v>1.5430520645574564E-2</v>
      </c>
    </row>
    <row r="36" spans="1:4" x14ac:dyDescent="0.3">
      <c r="A36" s="16" t="s">
        <v>0</v>
      </c>
      <c r="B36" s="16" t="s">
        <v>1</v>
      </c>
      <c r="C36" s="16" t="s">
        <v>39</v>
      </c>
      <c r="D36" s="18">
        <v>1.5430520645574564E-2</v>
      </c>
    </row>
    <row r="37" spans="1:4" x14ac:dyDescent="0.3">
      <c r="A37" s="16" t="s">
        <v>0</v>
      </c>
      <c r="B37" s="16" t="s">
        <v>1</v>
      </c>
      <c r="C37" s="16" t="s">
        <v>39</v>
      </c>
      <c r="D37" s="18">
        <v>1.5430520645574564E-2</v>
      </c>
    </row>
    <row r="38" spans="1:4" x14ac:dyDescent="0.3">
      <c r="A38" s="16" t="s">
        <v>0</v>
      </c>
      <c r="B38" s="16" t="s">
        <v>1</v>
      </c>
      <c r="C38" s="16" t="s">
        <v>39</v>
      </c>
      <c r="D38" s="18">
        <v>1.5430520645574564E-2</v>
      </c>
    </row>
    <row r="39" spans="1:4" x14ac:dyDescent="0.3">
      <c r="A39" s="16" t="s">
        <v>0</v>
      </c>
      <c r="B39" s="16" t="s">
        <v>1</v>
      </c>
      <c r="C39" s="16" t="s">
        <v>39</v>
      </c>
      <c r="D39" s="18">
        <v>1.5430520645574564E-2</v>
      </c>
    </row>
    <row r="40" spans="1:4" x14ac:dyDescent="0.3">
      <c r="A40" s="16" t="s">
        <v>0</v>
      </c>
      <c r="B40" s="16" t="s">
        <v>1</v>
      </c>
      <c r="C40" s="16" t="s">
        <v>39</v>
      </c>
      <c r="D40" s="18">
        <v>1.5430520645574564E-2</v>
      </c>
    </row>
    <row r="41" spans="1:4" x14ac:dyDescent="0.3">
      <c r="A41" s="16" t="s">
        <v>0</v>
      </c>
      <c r="B41" s="16" t="s">
        <v>1</v>
      </c>
      <c r="C41" s="16" t="s">
        <v>39</v>
      </c>
      <c r="D41" s="18">
        <v>1.5430520645574564E-2</v>
      </c>
    </row>
    <row r="42" spans="1:4" x14ac:dyDescent="0.3">
      <c r="A42" s="16" t="s">
        <v>9</v>
      </c>
      <c r="B42" s="16" t="s">
        <v>10</v>
      </c>
      <c r="C42" s="16" t="s">
        <v>12</v>
      </c>
      <c r="D42" s="18">
        <v>1.8656810075759742E-2</v>
      </c>
    </row>
    <row r="43" spans="1:4" x14ac:dyDescent="0.3">
      <c r="A43" s="16" t="s">
        <v>0</v>
      </c>
      <c r="B43" s="16" t="s">
        <v>1</v>
      </c>
      <c r="C43" s="16" t="s">
        <v>39</v>
      </c>
      <c r="D43" s="18">
        <v>2.1547554165622779E-2</v>
      </c>
    </row>
    <row r="44" spans="1:4" x14ac:dyDescent="0.3">
      <c r="A44" s="16" t="s">
        <v>0</v>
      </c>
      <c r="B44" s="16" t="s">
        <v>1</v>
      </c>
      <c r="C44" s="16" t="s">
        <v>39</v>
      </c>
      <c r="D44" s="18">
        <v>2.1547554165622779E-2</v>
      </c>
    </row>
    <row r="45" spans="1:4" x14ac:dyDescent="0.3">
      <c r="A45" s="16" t="s">
        <v>0</v>
      </c>
      <c r="B45" s="16" t="s">
        <v>1</v>
      </c>
      <c r="C45" s="16" t="s">
        <v>39</v>
      </c>
      <c r="D45" s="18">
        <v>2.1547554165622779E-2</v>
      </c>
    </row>
    <row r="46" spans="1:4" x14ac:dyDescent="0.3">
      <c r="A46" s="16" t="s">
        <v>19</v>
      </c>
      <c r="B46" s="16" t="s">
        <v>20</v>
      </c>
      <c r="C46" s="16" t="s">
        <v>21</v>
      </c>
      <c r="D46" s="18">
        <v>2.285924800537556E-2</v>
      </c>
    </row>
    <row r="47" spans="1:4" x14ac:dyDescent="0.3">
      <c r="A47" s="16" t="s">
        <v>0</v>
      </c>
      <c r="B47" s="16" t="s">
        <v>1</v>
      </c>
      <c r="C47" s="16" t="s">
        <v>39</v>
      </c>
      <c r="D47" s="18">
        <v>2.9048282989659835E-2</v>
      </c>
    </row>
    <row r="48" spans="1:4" x14ac:dyDescent="0.3">
      <c r="A48" s="16" t="s">
        <v>0</v>
      </c>
      <c r="B48" s="16" t="s">
        <v>1</v>
      </c>
      <c r="C48" s="16" t="s">
        <v>39</v>
      </c>
      <c r="D48" s="18">
        <v>2.9048282989659835E-2</v>
      </c>
    </row>
    <row r="49" spans="1:4" x14ac:dyDescent="0.3">
      <c r="A49" s="16" t="s">
        <v>0</v>
      </c>
      <c r="B49" s="16" t="s">
        <v>1</v>
      </c>
      <c r="C49" s="16" t="s">
        <v>39</v>
      </c>
      <c r="D49" s="18">
        <v>2.9048282989659835E-2</v>
      </c>
    </row>
    <row r="50" spans="1:4" x14ac:dyDescent="0.3">
      <c r="A50" s="16" t="s">
        <v>0</v>
      </c>
      <c r="B50" s="16" t="s">
        <v>1</v>
      </c>
      <c r="C50" s="16" t="s">
        <v>39</v>
      </c>
      <c r="D50" s="18">
        <v>2.9048282989659835E-2</v>
      </c>
    </row>
    <row r="51" spans="1:4" x14ac:dyDescent="0.3">
      <c r="A51" s="16" t="s">
        <v>0</v>
      </c>
      <c r="B51" s="16" t="s">
        <v>1</v>
      </c>
      <c r="C51" s="16" t="s">
        <v>39</v>
      </c>
      <c r="D51" s="18">
        <v>2.9048282989659835E-2</v>
      </c>
    </row>
    <row r="52" spans="1:4" x14ac:dyDescent="0.3">
      <c r="A52" s="16" t="s">
        <v>0</v>
      </c>
      <c r="B52" s="16" t="s">
        <v>1</v>
      </c>
      <c r="C52" s="16" t="s">
        <v>39</v>
      </c>
      <c r="D52" s="18">
        <v>2.9048282989659835E-2</v>
      </c>
    </row>
    <row r="53" spans="1:4" x14ac:dyDescent="0.3">
      <c r="A53" s="16" t="s">
        <v>0</v>
      </c>
      <c r="B53" s="16" t="s">
        <v>1</v>
      </c>
      <c r="C53" s="16" t="s">
        <v>39</v>
      </c>
      <c r="D53" s="18">
        <v>2.9048282989659835E-2</v>
      </c>
    </row>
    <row r="54" spans="1:4" x14ac:dyDescent="0.3">
      <c r="A54" s="16" t="s">
        <v>0</v>
      </c>
      <c r="B54" s="16" t="s">
        <v>1</v>
      </c>
      <c r="C54" s="16" t="s">
        <v>39</v>
      </c>
      <c r="D54" s="18">
        <v>2.9048282989659835E-2</v>
      </c>
    </row>
    <row r="55" spans="1:4" x14ac:dyDescent="0.3">
      <c r="A55" s="16" t="s">
        <v>0</v>
      </c>
      <c r="B55" s="16" t="s">
        <v>1</v>
      </c>
      <c r="C55" s="16" t="s">
        <v>39</v>
      </c>
      <c r="D55" s="18">
        <v>2.9048282989659835E-2</v>
      </c>
    </row>
    <row r="56" spans="1:4" x14ac:dyDescent="0.3">
      <c r="A56" s="16" t="s">
        <v>0</v>
      </c>
      <c r="B56" s="16" t="s">
        <v>1</v>
      </c>
      <c r="C56" s="16" t="s">
        <v>39</v>
      </c>
      <c r="D56" s="18">
        <v>2.9048282989659835E-2</v>
      </c>
    </row>
    <row r="57" spans="1:4" x14ac:dyDescent="0.3">
      <c r="A57" s="16" t="s">
        <v>2</v>
      </c>
      <c r="B57" s="16" t="s">
        <v>5</v>
      </c>
      <c r="C57" s="16" t="s">
        <v>6</v>
      </c>
      <c r="D57" s="18">
        <v>3.4473619826632856E-2</v>
      </c>
    </row>
    <row r="58" spans="1:4" x14ac:dyDescent="0.3">
      <c r="A58" s="16" t="s">
        <v>0</v>
      </c>
      <c r="B58" s="16" t="s">
        <v>1</v>
      </c>
      <c r="C58" s="16" t="s">
        <v>39</v>
      </c>
      <c r="D58" s="18">
        <v>3.8059995207525059E-2</v>
      </c>
    </row>
    <row r="59" spans="1:4" x14ac:dyDescent="0.3">
      <c r="A59" s="16" t="s">
        <v>0</v>
      </c>
      <c r="B59" s="16" t="s">
        <v>1</v>
      </c>
      <c r="C59" s="16" t="s">
        <v>39</v>
      </c>
      <c r="D59" s="18">
        <v>3.8059995207525059E-2</v>
      </c>
    </row>
    <row r="60" spans="1:4" x14ac:dyDescent="0.3">
      <c r="A60" s="16" t="s">
        <v>0</v>
      </c>
      <c r="B60" s="16" t="s">
        <v>1</v>
      </c>
      <c r="C60" s="16" t="s">
        <v>39</v>
      </c>
      <c r="D60" s="18">
        <v>3.8059995207525059E-2</v>
      </c>
    </row>
    <row r="61" spans="1:4" x14ac:dyDescent="0.3">
      <c r="A61" s="16" t="s">
        <v>19</v>
      </c>
      <c r="B61" s="16" t="s">
        <v>20</v>
      </c>
      <c r="C61" s="16" t="s">
        <v>21</v>
      </c>
      <c r="D61" s="18">
        <v>4.2510846757001557E-2</v>
      </c>
    </row>
    <row r="62" spans="1:4" x14ac:dyDescent="0.3">
      <c r="A62" s="16" t="s">
        <v>30</v>
      </c>
      <c r="B62" s="16" t="s">
        <v>31</v>
      </c>
      <c r="C62" s="16" t="s">
        <v>32</v>
      </c>
      <c r="D62" s="18">
        <v>4.6317233593448366E-2</v>
      </c>
    </row>
    <row r="63" spans="1:4" x14ac:dyDescent="0.3">
      <c r="A63" s="16" t="s">
        <v>0</v>
      </c>
      <c r="B63" s="16" t="s">
        <v>1</v>
      </c>
      <c r="C63" s="16" t="s">
        <v>39</v>
      </c>
      <c r="D63" s="18">
        <v>4.8707888072548902E-2</v>
      </c>
    </row>
    <row r="64" spans="1:4" x14ac:dyDescent="0.3">
      <c r="A64" s="16" t="s">
        <v>0</v>
      </c>
      <c r="B64" s="16" t="s">
        <v>1</v>
      </c>
      <c r="C64" s="16" t="s">
        <v>39</v>
      </c>
      <c r="D64" s="18">
        <v>4.8707888072548902E-2</v>
      </c>
    </row>
    <row r="65" spans="1:4" x14ac:dyDescent="0.3">
      <c r="A65" s="16" t="s">
        <v>0</v>
      </c>
      <c r="B65" s="16" t="s">
        <v>1</v>
      </c>
      <c r="C65" s="16" t="s">
        <v>39</v>
      </c>
      <c r="D65" s="18">
        <v>4.8707888072548902E-2</v>
      </c>
    </row>
    <row r="66" spans="1:4" x14ac:dyDescent="0.3">
      <c r="A66" s="16" t="s">
        <v>0</v>
      </c>
      <c r="B66" s="16" t="s">
        <v>1</v>
      </c>
      <c r="C66" s="16" t="s">
        <v>39</v>
      </c>
      <c r="D66" s="18">
        <v>4.8707888072548902E-2</v>
      </c>
    </row>
    <row r="67" spans="1:4" x14ac:dyDescent="0.3">
      <c r="A67" s="16" t="s">
        <v>0</v>
      </c>
      <c r="B67" s="16" t="s">
        <v>1</v>
      </c>
      <c r="C67" s="16" t="s">
        <v>39</v>
      </c>
      <c r="D67" s="18">
        <v>4.8707888072548902E-2</v>
      </c>
    </row>
    <row r="68" spans="1:4" x14ac:dyDescent="0.3">
      <c r="A68" s="16" t="s">
        <v>25</v>
      </c>
      <c r="B68" s="16" t="s">
        <v>28</v>
      </c>
      <c r="C68" s="16" t="s">
        <v>29</v>
      </c>
      <c r="D68" s="18">
        <v>6.0856269727804904E-2</v>
      </c>
    </row>
    <row r="69" spans="1:4" x14ac:dyDescent="0.3">
      <c r="A69" s="16" t="s">
        <v>0</v>
      </c>
      <c r="B69" s="16" t="s">
        <v>1</v>
      </c>
      <c r="C69" s="16" t="s">
        <v>39</v>
      </c>
      <c r="D69" s="18">
        <v>6.1115289119853096E-2</v>
      </c>
    </row>
    <row r="70" spans="1:4" x14ac:dyDescent="0.3">
      <c r="A70" s="16" t="s">
        <v>0</v>
      </c>
      <c r="B70" s="16" t="s">
        <v>1</v>
      </c>
      <c r="C70" s="16" t="s">
        <v>39</v>
      </c>
      <c r="D70" s="18">
        <v>6.1115289119853096E-2</v>
      </c>
    </row>
    <row r="71" spans="1:4" x14ac:dyDescent="0.3">
      <c r="A71" s="16" t="s">
        <v>0</v>
      </c>
      <c r="B71" s="16" t="s">
        <v>1</v>
      </c>
      <c r="C71" s="16" t="s">
        <v>39</v>
      </c>
      <c r="D71" s="18">
        <v>6.1115289119853096E-2</v>
      </c>
    </row>
    <row r="72" spans="1:4" x14ac:dyDescent="0.3">
      <c r="A72" s="16" t="s">
        <v>2</v>
      </c>
      <c r="B72" s="16" t="s">
        <v>33</v>
      </c>
      <c r="C72" s="16" t="s">
        <v>34</v>
      </c>
      <c r="D72" s="18">
        <v>6.3418778861477329E-2</v>
      </c>
    </row>
    <row r="73" spans="1:4" x14ac:dyDescent="0.3">
      <c r="A73" s="16" t="s">
        <v>19</v>
      </c>
      <c r="B73" s="16" t="s">
        <v>20</v>
      </c>
      <c r="C73" s="16" t="s">
        <v>21</v>
      </c>
      <c r="D73" s="18">
        <v>7.0927682798920463E-2</v>
      </c>
    </row>
    <row r="74" spans="1:4" x14ac:dyDescent="0.3">
      <c r="A74" s="16" t="s">
        <v>2</v>
      </c>
      <c r="B74" s="16" t="s">
        <v>7</v>
      </c>
      <c r="C74" s="16" t="s">
        <v>8</v>
      </c>
      <c r="D74" s="18">
        <v>7.3659272581993035E-2</v>
      </c>
    </row>
    <row r="75" spans="1:4" x14ac:dyDescent="0.3">
      <c r="A75" s="16" t="s">
        <v>0</v>
      </c>
      <c r="B75" s="16" t="s">
        <v>1</v>
      </c>
      <c r="C75" s="16" t="s">
        <v>39</v>
      </c>
      <c r="D75" s="18">
        <v>7.5403837355275533E-2</v>
      </c>
    </row>
    <row r="76" spans="1:4" x14ac:dyDescent="0.3">
      <c r="A76" s="16" t="s">
        <v>9</v>
      </c>
      <c r="B76" s="16" t="s">
        <v>13</v>
      </c>
      <c r="C76" s="16" t="s">
        <v>14</v>
      </c>
      <c r="D76" s="18">
        <v>0.11336603950464461</v>
      </c>
    </row>
    <row r="77" spans="1:4" x14ac:dyDescent="0.3">
      <c r="A77" s="16" t="s">
        <v>0</v>
      </c>
      <c r="B77" s="16" t="s">
        <v>1</v>
      </c>
      <c r="C77" s="16" t="s">
        <v>39</v>
      </c>
      <c r="D77" s="18">
        <v>0.13075043997710706</v>
      </c>
    </row>
    <row r="78" spans="1:4" x14ac:dyDescent="0.3">
      <c r="A78" s="16" t="s">
        <v>19</v>
      </c>
      <c r="B78" s="16" t="s">
        <v>20</v>
      </c>
      <c r="C78" s="16" t="s">
        <v>21</v>
      </c>
      <c r="D78" s="18">
        <v>0.14641455187541635</v>
      </c>
    </row>
    <row r="79" spans="1:4" x14ac:dyDescent="0.3">
      <c r="A79" s="16" t="s">
        <v>22</v>
      </c>
      <c r="B79" s="16" t="s">
        <v>35</v>
      </c>
      <c r="C79" s="16" t="s">
        <v>36</v>
      </c>
      <c r="D79" s="18">
        <v>0.14923352188902528</v>
      </c>
    </row>
    <row r="80" spans="1:4" x14ac:dyDescent="0.3">
      <c r="A80" s="16" t="s">
        <v>2</v>
      </c>
      <c r="B80" s="16" t="s">
        <v>3</v>
      </c>
      <c r="C80" s="16" t="s">
        <v>4</v>
      </c>
      <c r="D80" s="18">
        <v>0.16252676857496337</v>
      </c>
    </row>
    <row r="81" spans="1:4" x14ac:dyDescent="0.3">
      <c r="A81" s="16" t="s">
        <v>25</v>
      </c>
      <c r="B81" s="16" t="s">
        <v>26</v>
      </c>
      <c r="C81" s="16" t="s">
        <v>27</v>
      </c>
      <c r="D81" s="18">
        <v>0.16560622450125648</v>
      </c>
    </row>
    <row r="82" spans="1:4" x14ac:dyDescent="0.3">
      <c r="A82" s="16" t="s">
        <v>0</v>
      </c>
      <c r="B82" s="16" t="s">
        <v>1</v>
      </c>
      <c r="C82" s="16" t="s">
        <v>39</v>
      </c>
      <c r="D82" s="18">
        <v>0.17922018675566351</v>
      </c>
    </row>
    <row r="83" spans="1:4" x14ac:dyDescent="0.3">
      <c r="A83" s="16" t="s">
        <v>30</v>
      </c>
      <c r="B83" s="16" t="s">
        <v>31</v>
      </c>
      <c r="C83" s="16" t="s">
        <v>32</v>
      </c>
      <c r="D83" s="18">
        <v>0.1884348071045211</v>
      </c>
    </row>
    <row r="84" spans="1:4" x14ac:dyDescent="0.3">
      <c r="A84" s="16" t="s">
        <v>19</v>
      </c>
      <c r="B84" s="16" t="s">
        <v>20</v>
      </c>
      <c r="C84" s="16" t="s">
        <v>21</v>
      </c>
      <c r="D84" s="18">
        <v>0.19047925529665496</v>
      </c>
    </row>
    <row r="85" spans="1:4" x14ac:dyDescent="0.3">
      <c r="A85" s="16" t="s">
        <v>19</v>
      </c>
      <c r="B85" s="16" t="s">
        <v>20</v>
      </c>
      <c r="C85" s="16" t="s">
        <v>21</v>
      </c>
      <c r="D85" s="18">
        <v>0.19047925529665496</v>
      </c>
    </row>
    <row r="86" spans="1:4" x14ac:dyDescent="0.3">
      <c r="A86" s="16" t="s">
        <v>0</v>
      </c>
      <c r="B86" s="16" t="s">
        <v>1</v>
      </c>
      <c r="C86" s="16" t="s">
        <v>39</v>
      </c>
      <c r="D86" s="18">
        <v>0.20727193630930524</v>
      </c>
    </row>
    <row r="87" spans="1:4" x14ac:dyDescent="0.3">
      <c r="A87" s="16" t="s">
        <v>0</v>
      </c>
      <c r="B87" s="16" t="s">
        <v>1</v>
      </c>
      <c r="C87" s="16" t="s">
        <v>39</v>
      </c>
      <c r="D87" s="18">
        <v>0.20727193630930524</v>
      </c>
    </row>
    <row r="88" spans="1:4" x14ac:dyDescent="0.3">
      <c r="A88" s="16" t="s">
        <v>0</v>
      </c>
      <c r="B88" s="16" t="s">
        <v>1</v>
      </c>
      <c r="C88" s="16" t="s">
        <v>39</v>
      </c>
      <c r="D88" s="18">
        <v>0.20727193630930524</v>
      </c>
    </row>
    <row r="89" spans="1:4" x14ac:dyDescent="0.3">
      <c r="A89" s="16" t="s">
        <v>0</v>
      </c>
      <c r="B89" s="16" t="s">
        <v>1</v>
      </c>
      <c r="C89" s="16" t="s">
        <v>39</v>
      </c>
      <c r="D89" s="18">
        <v>0.20727193630930524</v>
      </c>
    </row>
    <row r="90" spans="1:4" x14ac:dyDescent="0.3">
      <c r="A90" s="16" t="s">
        <v>0</v>
      </c>
      <c r="B90" s="16" t="s">
        <v>1</v>
      </c>
      <c r="C90" s="16" t="s">
        <v>39</v>
      </c>
      <c r="D90" s="18">
        <v>0.20727193630930524</v>
      </c>
    </row>
    <row r="91" spans="1:4" x14ac:dyDescent="0.3">
      <c r="A91" s="16" t="s">
        <v>0</v>
      </c>
      <c r="B91" s="16" t="s">
        <v>1</v>
      </c>
      <c r="C91" s="16" t="s">
        <v>39</v>
      </c>
      <c r="D91" s="18">
        <v>0.20727193630930524</v>
      </c>
    </row>
    <row r="92" spans="1:4" x14ac:dyDescent="0.3">
      <c r="A92" s="16" t="s">
        <v>0</v>
      </c>
      <c r="B92" s="16" t="s">
        <v>1</v>
      </c>
      <c r="C92" s="16" t="s">
        <v>39</v>
      </c>
      <c r="D92" s="18">
        <v>0.20727193630930524</v>
      </c>
    </row>
    <row r="93" spans="1:4" x14ac:dyDescent="0.3">
      <c r="A93" s="16" t="s">
        <v>0</v>
      </c>
      <c r="B93" s="16" t="s">
        <v>1</v>
      </c>
      <c r="C93" s="16" t="s">
        <v>39</v>
      </c>
      <c r="D93" s="18">
        <v>0.20727193630930524</v>
      </c>
    </row>
    <row r="94" spans="1:4" x14ac:dyDescent="0.3">
      <c r="A94" s="16" t="s">
        <v>0</v>
      </c>
      <c r="B94" s="16" t="s">
        <v>1</v>
      </c>
      <c r="C94" s="16" t="s">
        <v>39</v>
      </c>
      <c r="D94" s="18">
        <v>0.20727193630930524</v>
      </c>
    </row>
    <row r="95" spans="1:4" x14ac:dyDescent="0.3">
      <c r="A95" s="16" t="s">
        <v>0</v>
      </c>
      <c r="B95" s="16" t="s">
        <v>1</v>
      </c>
      <c r="C95" s="16" t="s">
        <v>39</v>
      </c>
      <c r="D95" s="18">
        <v>0.20727193630930524</v>
      </c>
    </row>
    <row r="96" spans="1:4" x14ac:dyDescent="0.3">
      <c r="A96" s="16" t="s">
        <v>0</v>
      </c>
      <c r="B96" s="16" t="s">
        <v>1</v>
      </c>
      <c r="C96" s="16" t="s">
        <v>39</v>
      </c>
      <c r="D96" s="18">
        <v>0.20727193630930524</v>
      </c>
    </row>
    <row r="97" spans="1:4" x14ac:dyDescent="0.3">
      <c r="A97" s="16" t="s">
        <v>0</v>
      </c>
      <c r="B97" s="16" t="s">
        <v>1</v>
      </c>
      <c r="C97" s="16" t="s">
        <v>39</v>
      </c>
      <c r="D97" s="18">
        <v>0.20727193630930524</v>
      </c>
    </row>
    <row r="98" spans="1:4" x14ac:dyDescent="0.3">
      <c r="A98" s="16" t="s">
        <v>0</v>
      </c>
      <c r="B98" s="16" t="s">
        <v>1</v>
      </c>
      <c r="C98" s="16" t="s">
        <v>39</v>
      </c>
      <c r="D98" s="18">
        <v>0.20727193630930524</v>
      </c>
    </row>
    <row r="99" spans="1:4" x14ac:dyDescent="0.3">
      <c r="A99" s="16" t="s">
        <v>0</v>
      </c>
      <c r="B99" s="16" t="s">
        <v>1</v>
      </c>
      <c r="C99" s="16" t="s">
        <v>39</v>
      </c>
      <c r="D99" s="18">
        <v>0.20727193630930524</v>
      </c>
    </row>
    <row r="100" spans="1:4" x14ac:dyDescent="0.3">
      <c r="A100" s="16" t="s">
        <v>2</v>
      </c>
      <c r="B100" s="16" t="s">
        <v>3</v>
      </c>
      <c r="C100" s="16" t="s">
        <v>4</v>
      </c>
      <c r="D100" s="18">
        <v>0.22567388651266182</v>
      </c>
    </row>
    <row r="101" spans="1:4" x14ac:dyDescent="0.3">
      <c r="A101" s="16" t="s">
        <v>2</v>
      </c>
      <c r="B101" s="16" t="s">
        <v>3</v>
      </c>
      <c r="C101" s="16" t="s">
        <v>4</v>
      </c>
      <c r="D101" s="18">
        <v>0.22567388651266182</v>
      </c>
    </row>
    <row r="102" spans="1:4" x14ac:dyDescent="0.3">
      <c r="A102" s="16" t="s">
        <v>0</v>
      </c>
      <c r="B102" s="16" t="s">
        <v>1</v>
      </c>
      <c r="C102" s="16" t="s">
        <v>39</v>
      </c>
      <c r="D102" s="18">
        <v>0.23801929659416796</v>
      </c>
    </row>
    <row r="103" spans="1:4" x14ac:dyDescent="0.3">
      <c r="A103" s="16" t="s">
        <v>0</v>
      </c>
      <c r="B103" s="16" t="s">
        <v>1</v>
      </c>
      <c r="C103" s="16" t="s">
        <v>39</v>
      </c>
      <c r="D103" s="18">
        <v>0.23801929659416796</v>
      </c>
    </row>
    <row r="104" spans="1:4" x14ac:dyDescent="0.3">
      <c r="A104" s="16" t="s">
        <v>0</v>
      </c>
      <c r="B104" s="16" t="s">
        <v>1</v>
      </c>
      <c r="C104" s="16" t="s">
        <v>39</v>
      </c>
      <c r="D104" s="18">
        <v>0.23801929659416796</v>
      </c>
    </row>
    <row r="105" spans="1:4" x14ac:dyDescent="0.3">
      <c r="A105" s="16" t="s">
        <v>0</v>
      </c>
      <c r="B105" s="16" t="s">
        <v>1</v>
      </c>
      <c r="C105" s="16" t="s">
        <v>39</v>
      </c>
      <c r="D105" s="18">
        <v>0.23801929659416796</v>
      </c>
    </row>
    <row r="106" spans="1:4" x14ac:dyDescent="0.3">
      <c r="A106" s="16" t="s">
        <v>0</v>
      </c>
      <c r="B106" s="16" t="s">
        <v>1</v>
      </c>
      <c r="C106" s="16" t="s">
        <v>39</v>
      </c>
      <c r="D106" s="18">
        <v>0.23801929659416796</v>
      </c>
    </row>
    <row r="107" spans="1:4" x14ac:dyDescent="0.3">
      <c r="A107" s="16" t="s">
        <v>0</v>
      </c>
      <c r="B107" s="16" t="s">
        <v>1</v>
      </c>
      <c r="C107" s="16" t="s">
        <v>39</v>
      </c>
      <c r="D107" s="18">
        <v>0.23801929659416796</v>
      </c>
    </row>
    <row r="108" spans="1:4" x14ac:dyDescent="0.3">
      <c r="A108" s="16" t="s">
        <v>0</v>
      </c>
      <c r="B108" s="16" t="s">
        <v>1</v>
      </c>
      <c r="C108" s="16" t="s">
        <v>39</v>
      </c>
      <c r="D108" s="18">
        <v>0.23801929659416796</v>
      </c>
    </row>
    <row r="109" spans="1:4" x14ac:dyDescent="0.3">
      <c r="A109" s="16" t="s">
        <v>0</v>
      </c>
      <c r="B109" s="16" t="s">
        <v>1</v>
      </c>
      <c r="C109" s="16" t="s">
        <v>39</v>
      </c>
      <c r="D109" s="18">
        <v>0.23801929659416796</v>
      </c>
    </row>
    <row r="110" spans="1:4" x14ac:dyDescent="0.3">
      <c r="A110" s="16" t="s">
        <v>0</v>
      </c>
      <c r="B110" s="16" t="s">
        <v>1</v>
      </c>
      <c r="C110" s="16" t="s">
        <v>39</v>
      </c>
      <c r="D110" s="18">
        <v>0.23801929659416796</v>
      </c>
    </row>
    <row r="111" spans="1:4" x14ac:dyDescent="0.3">
      <c r="A111" s="16" t="s">
        <v>0</v>
      </c>
      <c r="B111" s="16" t="s">
        <v>1</v>
      </c>
      <c r="C111" s="16" t="s">
        <v>39</v>
      </c>
      <c r="D111" s="18">
        <v>0.23801929659416796</v>
      </c>
    </row>
    <row r="112" spans="1:4" x14ac:dyDescent="0.3">
      <c r="A112" s="16" t="s">
        <v>25</v>
      </c>
      <c r="B112" s="16" t="s">
        <v>26</v>
      </c>
      <c r="C112" s="16" t="s">
        <v>27</v>
      </c>
      <c r="D112" s="18">
        <v>0.24721540692963845</v>
      </c>
    </row>
    <row r="113" spans="1:4" x14ac:dyDescent="0.3">
      <c r="A113" s="16" t="s">
        <v>25</v>
      </c>
      <c r="B113" s="16" t="s">
        <v>26</v>
      </c>
      <c r="C113" s="16" t="s">
        <v>27</v>
      </c>
      <c r="D113" s="18">
        <v>0.27125223784482067</v>
      </c>
    </row>
    <row r="114" spans="1:4" x14ac:dyDescent="0.3">
      <c r="A114" s="16" t="s">
        <v>0</v>
      </c>
      <c r="B114" s="16" t="s">
        <v>1</v>
      </c>
      <c r="C114" s="16" t="s">
        <v>39</v>
      </c>
      <c r="D114" s="18">
        <v>0.27157436139666913</v>
      </c>
    </row>
    <row r="115" spans="1:4" x14ac:dyDescent="0.3">
      <c r="A115" s="16" t="s">
        <v>0</v>
      </c>
      <c r="B115" s="16" t="s">
        <v>1</v>
      </c>
      <c r="C115" s="16" t="s">
        <v>39</v>
      </c>
      <c r="D115" s="18">
        <v>0.27157436139666913</v>
      </c>
    </row>
    <row r="116" spans="1:4" x14ac:dyDescent="0.3">
      <c r="A116" s="16" t="s">
        <v>0</v>
      </c>
      <c r="B116" s="16" t="s">
        <v>1</v>
      </c>
      <c r="C116" s="16" t="s">
        <v>39</v>
      </c>
      <c r="D116" s="18">
        <v>0.27157436139666913</v>
      </c>
    </row>
    <row r="117" spans="1:4" x14ac:dyDescent="0.3">
      <c r="A117" s="16" t="s">
        <v>0</v>
      </c>
      <c r="B117" s="16" t="s">
        <v>1</v>
      </c>
      <c r="C117" s="16" t="s">
        <v>39</v>
      </c>
      <c r="D117" s="18">
        <v>0.27157436139666913</v>
      </c>
    </row>
    <row r="118" spans="1:4" x14ac:dyDescent="0.3">
      <c r="A118" s="16" t="s">
        <v>0</v>
      </c>
      <c r="B118" s="16" t="s">
        <v>1</v>
      </c>
      <c r="C118" s="16" t="s">
        <v>39</v>
      </c>
      <c r="D118" s="18">
        <v>0.27157436139666913</v>
      </c>
    </row>
    <row r="119" spans="1:4" x14ac:dyDescent="0.3">
      <c r="A119" s="16" t="s">
        <v>0</v>
      </c>
      <c r="B119" s="16" t="s">
        <v>1</v>
      </c>
      <c r="C119" s="16" t="s">
        <v>39</v>
      </c>
      <c r="D119" s="18">
        <v>0.27157436139666913</v>
      </c>
    </row>
    <row r="120" spans="1:4" x14ac:dyDescent="0.3">
      <c r="A120" s="16" t="s">
        <v>0</v>
      </c>
      <c r="B120" s="16" t="s">
        <v>1</v>
      </c>
      <c r="C120" s="16" t="s">
        <v>39</v>
      </c>
      <c r="D120" s="18">
        <v>0.27157436139666913</v>
      </c>
    </row>
    <row r="121" spans="1:4" x14ac:dyDescent="0.3">
      <c r="A121" s="16" t="s">
        <v>0</v>
      </c>
      <c r="B121" s="16" t="s">
        <v>1</v>
      </c>
      <c r="C121" s="16" t="s">
        <v>39</v>
      </c>
      <c r="D121" s="18">
        <v>0.27157436139666913</v>
      </c>
    </row>
    <row r="122" spans="1:4" x14ac:dyDescent="0.3">
      <c r="A122" s="16" t="s">
        <v>0</v>
      </c>
      <c r="B122" s="16" t="s">
        <v>1</v>
      </c>
      <c r="C122" s="16" t="s">
        <v>39</v>
      </c>
      <c r="D122" s="18">
        <v>0.27157436139666913</v>
      </c>
    </row>
    <row r="123" spans="1:4" x14ac:dyDescent="0.3">
      <c r="A123" s="16" t="s">
        <v>0</v>
      </c>
      <c r="B123" s="16" t="s">
        <v>1</v>
      </c>
      <c r="C123" s="16" t="s">
        <v>39</v>
      </c>
      <c r="D123" s="18">
        <v>0.27157436139666913</v>
      </c>
    </row>
    <row r="124" spans="1:4" x14ac:dyDescent="0.3">
      <c r="A124" s="16" t="s">
        <v>0</v>
      </c>
      <c r="B124" s="16" t="s">
        <v>1</v>
      </c>
      <c r="C124" s="16" t="s">
        <v>39</v>
      </c>
      <c r="D124" s="18">
        <v>0.30804834647343476</v>
      </c>
    </row>
    <row r="125" spans="1:4" x14ac:dyDescent="0.3">
      <c r="A125" s="16" t="s">
        <v>0</v>
      </c>
      <c r="B125" s="16" t="s">
        <v>1</v>
      </c>
      <c r="C125" s="16" t="s">
        <v>39</v>
      </c>
      <c r="D125" s="18">
        <v>0.30804834647343476</v>
      </c>
    </row>
    <row r="126" spans="1:4" x14ac:dyDescent="0.3">
      <c r="A126" s="16" t="s">
        <v>0</v>
      </c>
      <c r="B126" s="16" t="s">
        <v>1</v>
      </c>
      <c r="C126" s="16" t="s">
        <v>39</v>
      </c>
      <c r="D126" s="18">
        <v>0.30804834647343476</v>
      </c>
    </row>
    <row r="127" spans="1:4" x14ac:dyDescent="0.3">
      <c r="A127" s="16" t="s">
        <v>0</v>
      </c>
      <c r="B127" s="16" t="s">
        <v>1</v>
      </c>
      <c r="C127" s="16" t="s">
        <v>39</v>
      </c>
      <c r="D127" s="18">
        <v>0.30804834647343476</v>
      </c>
    </row>
    <row r="128" spans="1:4" x14ac:dyDescent="0.3">
      <c r="A128" s="16" t="s">
        <v>0</v>
      </c>
      <c r="B128" s="16" t="s">
        <v>1</v>
      </c>
      <c r="C128" s="16" t="s">
        <v>39</v>
      </c>
      <c r="D128" s="18">
        <v>0.30804834647343476</v>
      </c>
    </row>
    <row r="129" spans="1:4" x14ac:dyDescent="0.3">
      <c r="A129" s="16" t="s">
        <v>0</v>
      </c>
      <c r="B129" s="16" t="s">
        <v>1</v>
      </c>
      <c r="C129" s="16" t="s">
        <v>39</v>
      </c>
      <c r="D129" s="18">
        <v>0.34755163594102534</v>
      </c>
    </row>
    <row r="130" spans="1:4" x14ac:dyDescent="0.3">
      <c r="A130" s="16" t="s">
        <v>22</v>
      </c>
      <c r="B130" s="16" t="s">
        <v>23</v>
      </c>
      <c r="C130" s="16" t="s">
        <v>24</v>
      </c>
      <c r="D130" s="18">
        <v>0.42762341691559319</v>
      </c>
    </row>
    <row r="131" spans="1:4" x14ac:dyDescent="0.3">
      <c r="A131" s="16" t="s">
        <v>0</v>
      </c>
      <c r="B131" s="16" t="s">
        <v>1</v>
      </c>
      <c r="C131" s="16" t="s">
        <v>39</v>
      </c>
      <c r="D131" s="18">
        <v>0.53803866408707479</v>
      </c>
    </row>
    <row r="132" spans="1:4" x14ac:dyDescent="0.3">
      <c r="A132" s="16" t="s">
        <v>2</v>
      </c>
      <c r="B132" s="16" t="s">
        <v>5</v>
      </c>
      <c r="C132" s="16" t="s">
        <v>6</v>
      </c>
      <c r="D132" s="18">
        <v>1.4053479152865382</v>
      </c>
    </row>
    <row r="133" spans="1:4" x14ac:dyDescent="0.3">
      <c r="A133" s="16" t="s">
        <v>2</v>
      </c>
      <c r="B133" s="16" t="s">
        <v>7</v>
      </c>
      <c r="C133" s="16" t="s">
        <v>8</v>
      </c>
      <c r="D133" s="18">
        <v>2.152697957599369</v>
      </c>
    </row>
    <row r="134" spans="1:4" x14ac:dyDescent="0.3">
      <c r="A134" s="16" t="s">
        <v>2</v>
      </c>
      <c r="B134" s="16" t="s">
        <v>7</v>
      </c>
      <c r="C134" s="16" t="s">
        <v>8</v>
      </c>
      <c r="D134" s="18">
        <v>4.4112666078277138</v>
      </c>
    </row>
    <row r="135" spans="1:4" x14ac:dyDescent="0.3">
      <c r="A135" s="16" t="s">
        <v>30</v>
      </c>
      <c r="B135" s="16" t="s">
        <v>37</v>
      </c>
      <c r="C135" s="16" t="s">
        <v>38</v>
      </c>
      <c r="D135" s="18">
        <v>78.755538450299952</v>
      </c>
    </row>
  </sheetData>
  <sortState xmlns:xlrd2="http://schemas.microsoft.com/office/spreadsheetml/2017/richdata2" ref="A6:D120">
    <sortCondition ref="D6:D120"/>
    <sortCondition ref="A6:A120"/>
    <sortCondition ref="B6:B120"/>
    <sortCondition ref="C6:C120"/>
  </sortState>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4FAE8-6060-423E-9089-F651DF52A072}">
  <dimension ref="A1:D20"/>
  <sheetViews>
    <sheetView workbookViewId="0"/>
  </sheetViews>
  <sheetFormatPr defaultRowHeight="15.6" x14ac:dyDescent="0.3"/>
  <cols>
    <col min="1" max="1" width="28.8984375" style="1" bestFit="1" customWidth="1"/>
    <col min="2" max="2" width="28.69921875" style="1" bestFit="1" customWidth="1"/>
    <col min="3" max="3" width="16.59765625" style="1" customWidth="1"/>
    <col min="4" max="4" width="14.59765625" style="1" customWidth="1"/>
  </cols>
  <sheetData>
    <row r="1" spans="1:4" ht="16.2" x14ac:dyDescent="0.35">
      <c r="A1" s="35" t="s">
        <v>103</v>
      </c>
    </row>
    <row r="2" spans="1:4" ht="16.2" x14ac:dyDescent="0.3">
      <c r="A2" s="24" t="s">
        <v>104</v>
      </c>
    </row>
    <row r="5" spans="1:4" ht="16.8" x14ac:dyDescent="0.35">
      <c r="A5" s="2" t="s">
        <v>40</v>
      </c>
      <c r="B5" s="2" t="s">
        <v>41</v>
      </c>
      <c r="C5" s="2" t="s">
        <v>63</v>
      </c>
      <c r="D5" s="2" t="s">
        <v>70</v>
      </c>
    </row>
    <row r="6" spans="1:4" x14ac:dyDescent="0.3">
      <c r="A6" s="3">
        <v>3.2000000000000002E-3</v>
      </c>
      <c r="B6" s="3">
        <v>6.3899999999999998E-3</v>
      </c>
      <c r="C6" s="1">
        <v>8</v>
      </c>
      <c r="D6" s="40">
        <v>15.15151515151515</v>
      </c>
    </row>
    <row r="7" spans="1:4" x14ac:dyDescent="0.3">
      <c r="A7" s="3">
        <v>6.4000000000000003E-3</v>
      </c>
      <c r="B7" s="3">
        <v>1.2789999999999999E-2</v>
      </c>
      <c r="C7" s="1">
        <v>17</v>
      </c>
      <c r="D7" s="40">
        <v>32.196969696969695</v>
      </c>
    </row>
    <row r="8" spans="1:4" x14ac:dyDescent="0.3">
      <c r="A8" s="4">
        <v>1.2800000000000001E-2</v>
      </c>
      <c r="B8" s="4">
        <v>2.5590000000000002E-2</v>
      </c>
      <c r="C8" s="5">
        <v>16</v>
      </c>
      <c r="D8" s="41">
        <v>30.303030303030301</v>
      </c>
    </row>
    <row r="9" spans="1:4" x14ac:dyDescent="0.3">
      <c r="A9" s="3">
        <v>2.5600000000000001E-2</v>
      </c>
      <c r="B9" s="3">
        <v>5.1189999999999999E-2</v>
      </c>
      <c r="C9" s="1">
        <v>21</v>
      </c>
      <c r="D9" s="40">
        <v>39.772727272727273</v>
      </c>
    </row>
    <row r="10" spans="1:4" x14ac:dyDescent="0.3">
      <c r="A10" s="3">
        <v>5.1200000000000002E-2</v>
      </c>
      <c r="B10" s="3">
        <v>0.10238999999999999</v>
      </c>
      <c r="C10" s="1">
        <v>8</v>
      </c>
      <c r="D10" s="40">
        <v>15.15151515151515</v>
      </c>
    </row>
    <row r="11" spans="1:4" x14ac:dyDescent="0.3">
      <c r="A11" s="3">
        <v>0.1024</v>
      </c>
      <c r="B11" s="3">
        <v>0.20479</v>
      </c>
      <c r="C11" s="1">
        <v>10</v>
      </c>
      <c r="D11" s="40">
        <v>18.939393939393938</v>
      </c>
    </row>
    <row r="12" spans="1:4" x14ac:dyDescent="0.3">
      <c r="A12" s="3">
        <v>0.20480000000000001</v>
      </c>
      <c r="B12" s="3">
        <v>0.40959000000000001</v>
      </c>
      <c r="C12" s="1">
        <v>44</v>
      </c>
      <c r="D12" s="40">
        <v>83.333333333333329</v>
      </c>
    </row>
    <row r="13" spans="1:4" x14ac:dyDescent="0.3">
      <c r="A13" s="3">
        <v>0.40960000000000002</v>
      </c>
      <c r="B13" s="3">
        <v>0.81918999999999997</v>
      </c>
      <c r="C13" s="1">
        <v>2</v>
      </c>
      <c r="D13" s="40">
        <v>3.7878787878787876</v>
      </c>
    </row>
    <row r="14" spans="1:4" x14ac:dyDescent="0.3">
      <c r="A14" s="3">
        <v>0.81920000000000004</v>
      </c>
      <c r="B14" s="3">
        <v>1.63839</v>
      </c>
      <c r="C14" s="1">
        <v>1</v>
      </c>
      <c r="D14" s="40">
        <v>1.8939393939393938</v>
      </c>
    </row>
    <row r="15" spans="1:4" x14ac:dyDescent="0.3">
      <c r="A15" s="3">
        <v>1.6384000000000001</v>
      </c>
      <c r="B15" s="3">
        <v>3.2767900000000001</v>
      </c>
      <c r="C15" s="1">
        <v>1</v>
      </c>
      <c r="D15" s="40">
        <v>1.8939393939393938</v>
      </c>
    </row>
    <row r="16" spans="1:4" x14ac:dyDescent="0.3">
      <c r="A16" s="3">
        <v>3.2768000000000002</v>
      </c>
      <c r="B16" s="3">
        <v>6.5535899999999998</v>
      </c>
      <c r="C16" s="1">
        <v>1</v>
      </c>
      <c r="D16" s="40">
        <v>1.8939393939393938</v>
      </c>
    </row>
    <row r="17" spans="1:4" x14ac:dyDescent="0.3">
      <c r="A17" s="3">
        <v>6.5536000000000003</v>
      </c>
      <c r="B17" s="3">
        <v>13.107189999999999</v>
      </c>
      <c r="C17" s="1">
        <v>0</v>
      </c>
      <c r="D17" s="40">
        <v>0</v>
      </c>
    </row>
    <row r="18" spans="1:4" x14ac:dyDescent="0.3">
      <c r="A18" s="6">
        <v>13.107200000000001</v>
      </c>
      <c r="B18" s="6">
        <v>26.214390000000002</v>
      </c>
      <c r="C18" s="1">
        <v>0</v>
      </c>
      <c r="D18" s="40">
        <v>0</v>
      </c>
    </row>
    <row r="19" spans="1:4" x14ac:dyDescent="0.3">
      <c r="A19" s="6">
        <v>26.214400000000001</v>
      </c>
      <c r="B19" s="6">
        <v>52.428789999999999</v>
      </c>
      <c r="C19" s="1">
        <v>0</v>
      </c>
      <c r="D19" s="40">
        <v>0</v>
      </c>
    </row>
    <row r="20" spans="1:4" x14ac:dyDescent="0.3">
      <c r="A20" s="6">
        <v>52.428800000000003</v>
      </c>
      <c r="B20" s="6">
        <v>104.85759</v>
      </c>
      <c r="C20" s="1">
        <v>1</v>
      </c>
      <c r="D20" s="40">
        <v>1.8939393939393938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67"/>
  <sheetViews>
    <sheetView workbookViewId="0"/>
  </sheetViews>
  <sheetFormatPr defaultColWidth="11" defaultRowHeight="14.4" x14ac:dyDescent="0.3"/>
  <cols>
    <col min="1" max="1" width="8.59765625" style="1" customWidth="1"/>
    <col min="2" max="2" width="15.8984375" style="1" bestFit="1" customWidth="1"/>
    <col min="3" max="3" width="13" style="1" bestFit="1" customWidth="1"/>
    <col min="4" max="16384" width="11" style="1"/>
  </cols>
  <sheetData>
    <row r="1" spans="1:3" x14ac:dyDescent="0.3">
      <c r="A1" s="34" t="s">
        <v>100</v>
      </c>
    </row>
    <row r="2" spans="1:3" x14ac:dyDescent="0.3">
      <c r="A2" s="24" t="s">
        <v>101</v>
      </c>
    </row>
    <row r="5" spans="1:3" x14ac:dyDescent="0.3">
      <c r="A5" s="8" t="s">
        <v>42</v>
      </c>
      <c r="B5" s="8" t="s">
        <v>62</v>
      </c>
      <c r="C5" s="8" t="s">
        <v>61</v>
      </c>
    </row>
    <row r="6" spans="1:3" x14ac:dyDescent="0.3">
      <c r="A6" s="1" t="s">
        <v>43</v>
      </c>
      <c r="B6" s="1" t="s">
        <v>44</v>
      </c>
      <c r="C6" s="1">
        <v>23933</v>
      </c>
    </row>
    <row r="7" spans="1:3" x14ac:dyDescent="0.3">
      <c r="A7" s="1" t="s">
        <v>43</v>
      </c>
      <c r="B7" s="1" t="s">
        <v>45</v>
      </c>
      <c r="C7" s="1">
        <v>767</v>
      </c>
    </row>
    <row r="8" spans="1:3" x14ac:dyDescent="0.3">
      <c r="A8" s="1" t="s">
        <v>43</v>
      </c>
      <c r="B8" s="1" t="s">
        <v>45</v>
      </c>
      <c r="C8" s="1">
        <v>430</v>
      </c>
    </row>
    <row r="9" spans="1:3" x14ac:dyDescent="0.3">
      <c r="A9" s="1" t="s">
        <v>43</v>
      </c>
      <c r="B9" s="1" t="s">
        <v>45</v>
      </c>
      <c r="C9" s="1">
        <v>502</v>
      </c>
    </row>
    <row r="10" spans="1:3" x14ac:dyDescent="0.3">
      <c r="A10" s="1" t="s">
        <v>43</v>
      </c>
      <c r="B10" s="1" t="s">
        <v>45</v>
      </c>
      <c r="C10" s="1">
        <v>801</v>
      </c>
    </row>
    <row r="11" spans="1:3" x14ac:dyDescent="0.3">
      <c r="A11" s="1" t="s">
        <v>43</v>
      </c>
      <c r="B11" s="1" t="s">
        <v>45</v>
      </c>
      <c r="C11" s="1">
        <v>555</v>
      </c>
    </row>
    <row r="12" spans="1:3" x14ac:dyDescent="0.3">
      <c r="A12" s="1" t="s">
        <v>43</v>
      </c>
      <c r="B12" s="1" t="s">
        <v>45</v>
      </c>
      <c r="C12" s="1">
        <v>307</v>
      </c>
    </row>
    <row r="13" spans="1:3" x14ac:dyDescent="0.3">
      <c r="A13" s="1" t="s">
        <v>43</v>
      </c>
      <c r="B13" s="1" t="s">
        <v>45</v>
      </c>
      <c r="C13" s="1">
        <v>184</v>
      </c>
    </row>
    <row r="14" spans="1:3" x14ac:dyDescent="0.3">
      <c r="A14" s="1" t="s">
        <v>43</v>
      </c>
      <c r="B14" s="1" t="s">
        <v>45</v>
      </c>
      <c r="C14" s="1">
        <v>345</v>
      </c>
    </row>
    <row r="15" spans="1:3" x14ac:dyDescent="0.3">
      <c r="A15" s="1" t="s">
        <v>43</v>
      </c>
      <c r="B15" s="1" t="s">
        <v>45</v>
      </c>
      <c r="C15" s="1">
        <v>211</v>
      </c>
    </row>
    <row r="16" spans="1:3" x14ac:dyDescent="0.3">
      <c r="A16" s="1" t="s">
        <v>43</v>
      </c>
      <c r="B16" s="1" t="s">
        <v>45</v>
      </c>
      <c r="C16" s="1">
        <v>528</v>
      </c>
    </row>
    <row r="17" spans="1:3" x14ac:dyDescent="0.3">
      <c r="A17" s="1" t="s">
        <v>43</v>
      </c>
      <c r="B17" s="1" t="s">
        <v>45</v>
      </c>
      <c r="C17" s="1">
        <v>211</v>
      </c>
    </row>
    <row r="18" spans="1:3" x14ac:dyDescent="0.3">
      <c r="A18" s="1" t="s">
        <v>43</v>
      </c>
      <c r="B18" s="1" t="s">
        <v>45</v>
      </c>
      <c r="C18" s="1">
        <v>148</v>
      </c>
    </row>
    <row r="19" spans="1:3" x14ac:dyDescent="0.3">
      <c r="A19" s="1" t="s">
        <v>43</v>
      </c>
      <c r="B19" s="1" t="s">
        <v>45</v>
      </c>
      <c r="C19" s="1">
        <v>528</v>
      </c>
    </row>
    <row r="20" spans="1:3" x14ac:dyDescent="0.3">
      <c r="A20" s="1" t="s">
        <v>43</v>
      </c>
      <c r="B20" s="1" t="s">
        <v>45</v>
      </c>
      <c r="C20" s="1">
        <v>69</v>
      </c>
    </row>
    <row r="21" spans="1:3" x14ac:dyDescent="0.3">
      <c r="A21" s="1" t="s">
        <v>43</v>
      </c>
      <c r="B21" s="1" t="s">
        <v>46</v>
      </c>
      <c r="C21" s="1">
        <v>949</v>
      </c>
    </row>
    <row r="22" spans="1:3" x14ac:dyDescent="0.3">
      <c r="A22" s="1" t="s">
        <v>43</v>
      </c>
      <c r="B22" s="1" t="s">
        <v>46</v>
      </c>
      <c r="C22" s="1">
        <v>1029</v>
      </c>
    </row>
    <row r="23" spans="1:3" x14ac:dyDescent="0.3">
      <c r="A23" s="1" t="s">
        <v>43</v>
      </c>
      <c r="B23" s="1" t="s">
        <v>46</v>
      </c>
      <c r="C23" s="1">
        <v>949</v>
      </c>
    </row>
    <row r="24" spans="1:3" x14ac:dyDescent="0.3">
      <c r="A24" s="1" t="s">
        <v>43</v>
      </c>
      <c r="B24" s="1" t="s">
        <v>47</v>
      </c>
      <c r="C24" s="1">
        <v>2300</v>
      </c>
    </row>
    <row r="25" spans="1:3" x14ac:dyDescent="0.3">
      <c r="A25" s="1" t="s">
        <v>43</v>
      </c>
      <c r="B25" s="1" t="s">
        <v>47</v>
      </c>
      <c r="C25" s="1">
        <v>4032</v>
      </c>
    </row>
    <row r="26" spans="1:3" x14ac:dyDescent="0.3">
      <c r="A26" s="1" t="s">
        <v>43</v>
      </c>
      <c r="B26" s="1" t="s">
        <v>47</v>
      </c>
      <c r="C26" s="1">
        <v>3730</v>
      </c>
    </row>
    <row r="27" spans="1:3" x14ac:dyDescent="0.3">
      <c r="A27" s="1" t="s">
        <v>43</v>
      </c>
      <c r="B27" s="1" t="s">
        <v>47</v>
      </c>
      <c r="C27" s="1">
        <v>2230</v>
      </c>
    </row>
    <row r="28" spans="1:3" x14ac:dyDescent="0.3">
      <c r="A28" s="1" t="s">
        <v>43</v>
      </c>
      <c r="B28" s="1" t="s">
        <v>47</v>
      </c>
      <c r="C28" s="1">
        <v>2999</v>
      </c>
    </row>
    <row r="29" spans="1:3" x14ac:dyDescent="0.3">
      <c r="A29" s="1" t="s">
        <v>43</v>
      </c>
      <c r="B29" s="1" t="s">
        <v>47</v>
      </c>
      <c r="C29" s="1">
        <v>1113</v>
      </c>
    </row>
    <row r="30" spans="1:3" x14ac:dyDescent="0.3">
      <c r="A30" s="1" t="s">
        <v>43</v>
      </c>
      <c r="B30" s="1" t="s">
        <v>47</v>
      </c>
      <c r="C30" s="1">
        <v>702</v>
      </c>
    </row>
    <row r="31" spans="1:3" x14ac:dyDescent="0.3">
      <c r="A31" s="1" t="s">
        <v>43</v>
      </c>
      <c r="B31" s="1" t="s">
        <v>47</v>
      </c>
      <c r="C31" s="1">
        <v>988</v>
      </c>
    </row>
    <row r="32" spans="1:3" x14ac:dyDescent="0.3">
      <c r="A32" s="1" t="s">
        <v>43</v>
      </c>
      <c r="B32" s="1" t="s">
        <v>47</v>
      </c>
      <c r="C32" s="1">
        <v>148</v>
      </c>
    </row>
    <row r="33" spans="1:3" x14ac:dyDescent="0.3">
      <c r="A33" s="1" t="s">
        <v>43</v>
      </c>
      <c r="B33" s="1" t="s">
        <v>48</v>
      </c>
      <c r="C33" s="1">
        <v>365</v>
      </c>
    </row>
    <row r="34" spans="1:3" x14ac:dyDescent="0.3">
      <c r="A34" s="1" t="s">
        <v>43</v>
      </c>
      <c r="B34" s="1" t="s">
        <v>47</v>
      </c>
      <c r="C34" s="1">
        <v>9223</v>
      </c>
    </row>
    <row r="35" spans="1:3" x14ac:dyDescent="0.3">
      <c r="A35" s="1" t="s">
        <v>43</v>
      </c>
      <c r="B35" s="1" t="s">
        <v>47</v>
      </c>
      <c r="C35" s="1">
        <v>1779</v>
      </c>
    </row>
    <row r="36" spans="1:3" x14ac:dyDescent="0.3">
      <c r="A36" s="1" t="s">
        <v>43</v>
      </c>
      <c r="B36" s="1" t="s">
        <v>47</v>
      </c>
      <c r="C36" s="1">
        <v>4460</v>
      </c>
    </row>
    <row r="37" spans="1:3" x14ac:dyDescent="0.3">
      <c r="A37" s="1" t="s">
        <v>43</v>
      </c>
      <c r="B37" s="1" t="s">
        <v>47</v>
      </c>
      <c r="C37" s="1">
        <v>2300</v>
      </c>
    </row>
    <row r="38" spans="1:3" x14ac:dyDescent="0.3">
      <c r="A38" s="1" t="s">
        <v>43</v>
      </c>
      <c r="B38" s="1" t="s">
        <v>47</v>
      </c>
      <c r="C38" s="1">
        <v>1663</v>
      </c>
    </row>
    <row r="39" spans="1:3" x14ac:dyDescent="0.3">
      <c r="A39" s="1" t="s">
        <v>43</v>
      </c>
      <c r="B39" s="1" t="s">
        <v>47</v>
      </c>
      <c r="C39" s="1">
        <v>3084</v>
      </c>
    </row>
    <row r="40" spans="1:3" x14ac:dyDescent="0.3">
      <c r="A40" s="1" t="s">
        <v>43</v>
      </c>
      <c r="B40" s="1" t="s">
        <v>49</v>
      </c>
      <c r="C40" s="1">
        <v>1663</v>
      </c>
    </row>
    <row r="41" spans="1:3" x14ac:dyDescent="0.3">
      <c r="A41" s="1" t="s">
        <v>43</v>
      </c>
      <c r="B41" s="1" t="s">
        <v>50</v>
      </c>
      <c r="C41" s="1">
        <v>873</v>
      </c>
    </row>
    <row r="42" spans="1:3" x14ac:dyDescent="0.3">
      <c r="A42" s="1" t="s">
        <v>43</v>
      </c>
      <c r="B42" s="1" t="s">
        <v>45</v>
      </c>
      <c r="C42" s="1">
        <v>159</v>
      </c>
    </row>
    <row r="43" spans="1:3" x14ac:dyDescent="0.3">
      <c r="A43" s="1" t="s">
        <v>43</v>
      </c>
      <c r="B43" s="1" t="s">
        <v>45</v>
      </c>
      <c r="C43" s="1">
        <v>407</v>
      </c>
    </row>
    <row r="44" spans="1:3" x14ac:dyDescent="0.3">
      <c r="A44" s="1" t="s">
        <v>43</v>
      </c>
      <c r="B44" s="1" t="s">
        <v>45</v>
      </c>
      <c r="C44" s="1">
        <v>611</v>
      </c>
    </row>
    <row r="45" spans="1:3" x14ac:dyDescent="0.3">
      <c r="A45" s="1" t="s">
        <v>43</v>
      </c>
      <c r="B45" s="1" t="s">
        <v>45</v>
      </c>
      <c r="C45" s="1">
        <v>801</v>
      </c>
    </row>
    <row r="46" spans="1:3" x14ac:dyDescent="0.3">
      <c r="A46" s="1" t="s">
        <v>43</v>
      </c>
      <c r="B46" s="1" t="s">
        <v>45</v>
      </c>
      <c r="C46" s="1">
        <v>159</v>
      </c>
    </row>
    <row r="47" spans="1:3" x14ac:dyDescent="0.3">
      <c r="A47" s="1" t="s">
        <v>43</v>
      </c>
      <c r="B47" s="1" t="s">
        <v>45</v>
      </c>
      <c r="C47" s="1">
        <v>256</v>
      </c>
    </row>
    <row r="48" spans="1:3" x14ac:dyDescent="0.3">
      <c r="A48" s="1" t="s">
        <v>43</v>
      </c>
      <c r="B48" s="1" t="s">
        <v>45</v>
      </c>
      <c r="C48" s="1">
        <v>386</v>
      </c>
    </row>
    <row r="49" spans="1:3" x14ac:dyDescent="0.3">
      <c r="A49" s="1" t="s">
        <v>43</v>
      </c>
      <c r="B49" s="1" t="s">
        <v>45</v>
      </c>
      <c r="C49" s="1">
        <v>767</v>
      </c>
    </row>
    <row r="50" spans="1:3" x14ac:dyDescent="0.3">
      <c r="A50" s="1" t="s">
        <v>43</v>
      </c>
      <c r="B50" s="1" t="s">
        <v>45</v>
      </c>
      <c r="C50" s="1">
        <v>528</v>
      </c>
    </row>
    <row r="51" spans="1:3" x14ac:dyDescent="0.3">
      <c r="A51" s="1" t="s">
        <v>43</v>
      </c>
      <c r="B51" s="1" t="s">
        <v>45</v>
      </c>
      <c r="C51" s="1">
        <v>453</v>
      </c>
    </row>
    <row r="52" spans="1:3" x14ac:dyDescent="0.3">
      <c r="A52" s="1" t="s">
        <v>43</v>
      </c>
      <c r="B52" s="1" t="s">
        <v>45</v>
      </c>
      <c r="C52" s="1">
        <v>453</v>
      </c>
    </row>
    <row r="53" spans="1:3" x14ac:dyDescent="0.3">
      <c r="A53" s="1" t="s">
        <v>43</v>
      </c>
      <c r="B53" s="1" t="s">
        <v>45</v>
      </c>
      <c r="C53" s="1">
        <v>1157</v>
      </c>
    </row>
    <row r="54" spans="1:3" x14ac:dyDescent="0.3">
      <c r="A54" s="1" t="s">
        <v>43</v>
      </c>
      <c r="B54" s="1" t="s">
        <v>45</v>
      </c>
      <c r="C54" s="1">
        <v>988</v>
      </c>
    </row>
    <row r="55" spans="1:3" x14ac:dyDescent="0.3">
      <c r="A55" s="1" t="s">
        <v>43</v>
      </c>
      <c r="B55" s="1" t="s">
        <v>46</v>
      </c>
      <c r="C55" s="1">
        <v>767</v>
      </c>
    </row>
    <row r="56" spans="1:3" x14ac:dyDescent="0.3">
      <c r="A56" s="1" t="s">
        <v>43</v>
      </c>
      <c r="B56" s="1" t="s">
        <v>46</v>
      </c>
      <c r="C56" s="1">
        <v>910</v>
      </c>
    </row>
    <row r="57" spans="1:3" x14ac:dyDescent="0.3">
      <c r="A57" s="1" t="s">
        <v>43</v>
      </c>
      <c r="B57" s="1" t="s">
        <v>46</v>
      </c>
      <c r="C57" s="1">
        <v>555</v>
      </c>
    </row>
    <row r="58" spans="1:3" x14ac:dyDescent="0.3">
      <c r="A58" s="1" t="s">
        <v>43</v>
      </c>
      <c r="B58" s="1" t="s">
        <v>47</v>
      </c>
      <c r="C58" s="1">
        <v>611</v>
      </c>
    </row>
    <row r="59" spans="1:3" x14ac:dyDescent="0.3">
      <c r="A59" s="1" t="s">
        <v>43</v>
      </c>
      <c r="B59" s="1" t="s">
        <v>47</v>
      </c>
      <c r="C59" s="1">
        <v>83</v>
      </c>
    </row>
    <row r="60" spans="1:3" x14ac:dyDescent="0.3">
      <c r="A60" s="1" t="s">
        <v>43</v>
      </c>
      <c r="B60" s="1" t="s">
        <v>47</v>
      </c>
      <c r="C60" s="1">
        <v>2094</v>
      </c>
    </row>
    <row r="61" spans="1:3" x14ac:dyDescent="0.3">
      <c r="A61" s="1" t="s">
        <v>43</v>
      </c>
      <c r="B61" s="1" t="s">
        <v>47</v>
      </c>
      <c r="C61" s="1">
        <v>4032</v>
      </c>
    </row>
    <row r="62" spans="1:3" x14ac:dyDescent="0.3">
      <c r="A62" s="1" t="s">
        <v>43</v>
      </c>
      <c r="B62" s="1" t="s">
        <v>51</v>
      </c>
      <c r="C62" s="1">
        <v>6339</v>
      </c>
    </row>
    <row r="63" spans="1:3" x14ac:dyDescent="0.3">
      <c r="A63" s="1" t="s">
        <v>43</v>
      </c>
      <c r="B63" s="1" t="s">
        <v>44</v>
      </c>
      <c r="C63" s="1">
        <v>6063</v>
      </c>
    </row>
    <row r="64" spans="1:3" x14ac:dyDescent="0.3">
      <c r="A64" s="1" t="s">
        <v>43</v>
      </c>
      <c r="B64" s="1" t="s">
        <v>46</v>
      </c>
      <c r="C64" s="1">
        <v>1113</v>
      </c>
    </row>
    <row r="65" spans="1:3" x14ac:dyDescent="0.3">
      <c r="A65" s="1" t="s">
        <v>43</v>
      </c>
      <c r="B65" s="1" t="s">
        <v>46</v>
      </c>
      <c r="C65" s="1">
        <v>1345</v>
      </c>
    </row>
    <row r="66" spans="1:3" x14ac:dyDescent="0.3">
      <c r="A66" s="1" t="s">
        <v>43</v>
      </c>
      <c r="B66" s="1" t="s">
        <v>46</v>
      </c>
      <c r="C66" s="1">
        <v>1720</v>
      </c>
    </row>
    <row r="67" spans="1:3" x14ac:dyDescent="0.3">
      <c r="A67" s="1" t="s">
        <v>43</v>
      </c>
      <c r="B67" s="1" t="s">
        <v>46</v>
      </c>
      <c r="C67" s="1">
        <v>988</v>
      </c>
    </row>
    <row r="68" spans="1:3" x14ac:dyDescent="0.3">
      <c r="A68" s="1" t="s">
        <v>43</v>
      </c>
      <c r="B68" s="1" t="s">
        <v>46</v>
      </c>
      <c r="C68" s="1">
        <v>702</v>
      </c>
    </row>
    <row r="69" spans="1:3" x14ac:dyDescent="0.3">
      <c r="A69" s="1" t="s">
        <v>43</v>
      </c>
      <c r="B69" s="1" t="s">
        <v>47</v>
      </c>
      <c r="C69" s="1">
        <v>2833</v>
      </c>
    </row>
    <row r="70" spans="1:3" x14ac:dyDescent="0.3">
      <c r="A70" s="1" t="s">
        <v>43</v>
      </c>
      <c r="B70" s="1" t="s">
        <v>47</v>
      </c>
      <c r="C70" s="1">
        <v>910</v>
      </c>
    </row>
    <row r="71" spans="1:3" x14ac:dyDescent="0.3">
      <c r="A71" s="1" t="s">
        <v>43</v>
      </c>
      <c r="B71" s="1" t="s">
        <v>47</v>
      </c>
      <c r="C71" s="1">
        <v>1720</v>
      </c>
    </row>
    <row r="72" spans="1:3" x14ac:dyDescent="0.3">
      <c r="A72" s="1" t="s">
        <v>43</v>
      </c>
      <c r="B72" s="1" t="s">
        <v>47</v>
      </c>
      <c r="C72" s="1">
        <v>240</v>
      </c>
    </row>
    <row r="73" spans="1:3" x14ac:dyDescent="0.3">
      <c r="A73" s="1" t="s">
        <v>43</v>
      </c>
      <c r="B73" s="1" t="s">
        <v>49</v>
      </c>
      <c r="C73" s="1">
        <v>2028</v>
      </c>
    </row>
    <row r="74" spans="1:3" x14ac:dyDescent="0.3">
      <c r="A74" s="1" t="s">
        <v>43</v>
      </c>
      <c r="B74" s="1" t="s">
        <v>50</v>
      </c>
      <c r="C74" s="1">
        <v>528</v>
      </c>
    </row>
    <row r="75" spans="1:3" x14ac:dyDescent="0.3">
      <c r="A75" s="1" t="s">
        <v>43</v>
      </c>
      <c r="B75" s="1" t="s">
        <v>50</v>
      </c>
      <c r="C75" s="1">
        <v>1446</v>
      </c>
    </row>
    <row r="76" spans="1:3" x14ac:dyDescent="0.3">
      <c r="A76" s="1" t="s">
        <v>43</v>
      </c>
      <c r="B76" s="1" t="s">
        <v>50</v>
      </c>
      <c r="C76" s="1">
        <v>555</v>
      </c>
    </row>
    <row r="77" spans="1:3" x14ac:dyDescent="0.3">
      <c r="A77" s="1" t="s">
        <v>43</v>
      </c>
      <c r="B77" s="1" t="s">
        <v>50</v>
      </c>
      <c r="C77" s="1">
        <v>256</v>
      </c>
    </row>
    <row r="78" spans="1:3" x14ac:dyDescent="0.3">
      <c r="A78" s="1" t="s">
        <v>43</v>
      </c>
      <c r="B78" s="1" t="s">
        <v>50</v>
      </c>
      <c r="C78" s="1">
        <v>528</v>
      </c>
    </row>
    <row r="79" spans="1:3" x14ac:dyDescent="0.3">
      <c r="A79" s="1" t="s">
        <v>43</v>
      </c>
      <c r="B79" s="1" t="s">
        <v>48</v>
      </c>
      <c r="C79" s="1">
        <v>407</v>
      </c>
    </row>
    <row r="80" spans="1:3" x14ac:dyDescent="0.3">
      <c r="A80" s="1" t="s">
        <v>43</v>
      </c>
      <c r="B80" s="1" t="s">
        <v>47</v>
      </c>
      <c r="C80" s="1">
        <v>211</v>
      </c>
    </row>
    <row r="81" spans="1:3" x14ac:dyDescent="0.3">
      <c r="A81" s="1" t="s">
        <v>43</v>
      </c>
      <c r="B81" s="1" t="s">
        <v>47</v>
      </c>
      <c r="C81" s="1">
        <v>184</v>
      </c>
    </row>
    <row r="82" spans="1:3" x14ac:dyDescent="0.3">
      <c r="A82" s="1" t="s">
        <v>43</v>
      </c>
      <c r="B82" s="1" t="s">
        <v>45</v>
      </c>
      <c r="C82" s="1">
        <v>670</v>
      </c>
    </row>
    <row r="83" spans="1:3" x14ac:dyDescent="0.3">
      <c r="A83" s="1" t="s">
        <v>43</v>
      </c>
      <c r="B83" s="1" t="s">
        <v>45</v>
      </c>
      <c r="C83" s="1">
        <v>197</v>
      </c>
    </row>
    <row r="84" spans="1:3" x14ac:dyDescent="0.3">
      <c r="A84" s="1" t="s">
        <v>43</v>
      </c>
      <c r="B84" s="1" t="s">
        <v>45</v>
      </c>
      <c r="C84" s="1">
        <v>640</v>
      </c>
    </row>
    <row r="85" spans="1:3" x14ac:dyDescent="0.3">
      <c r="A85" s="1" t="s">
        <v>43</v>
      </c>
      <c r="B85" s="1" t="s">
        <v>45</v>
      </c>
      <c r="C85" s="1">
        <v>582</v>
      </c>
    </row>
    <row r="86" spans="1:3" x14ac:dyDescent="0.3">
      <c r="A86" s="1" t="s">
        <v>43</v>
      </c>
      <c r="B86" s="1" t="s">
        <v>45</v>
      </c>
      <c r="C86" s="1">
        <v>502</v>
      </c>
    </row>
    <row r="87" spans="1:3" x14ac:dyDescent="0.3">
      <c r="A87" s="1" t="s">
        <v>43</v>
      </c>
      <c r="B87" s="1" t="s">
        <v>45</v>
      </c>
      <c r="C87" s="1">
        <v>767</v>
      </c>
    </row>
    <row r="88" spans="1:3" x14ac:dyDescent="0.3">
      <c r="A88" s="1" t="s">
        <v>43</v>
      </c>
      <c r="B88" s="1" t="s">
        <v>45</v>
      </c>
      <c r="C88" s="1">
        <v>949</v>
      </c>
    </row>
    <row r="89" spans="1:3" x14ac:dyDescent="0.3">
      <c r="A89" s="1" t="s">
        <v>43</v>
      </c>
      <c r="B89" s="1" t="s">
        <v>45</v>
      </c>
      <c r="C89" s="1">
        <v>767</v>
      </c>
    </row>
    <row r="90" spans="1:3" x14ac:dyDescent="0.3">
      <c r="A90" s="1" t="s">
        <v>43</v>
      </c>
      <c r="B90" s="1" t="s">
        <v>45</v>
      </c>
      <c r="C90" s="1">
        <v>582</v>
      </c>
    </row>
    <row r="91" spans="1:3" x14ac:dyDescent="0.3">
      <c r="A91" s="1" t="s">
        <v>43</v>
      </c>
      <c r="B91" s="1" t="s">
        <v>45</v>
      </c>
      <c r="C91" s="1">
        <v>611</v>
      </c>
    </row>
    <row r="92" spans="1:3" x14ac:dyDescent="0.3">
      <c r="A92" s="1" t="s">
        <v>43</v>
      </c>
      <c r="B92" s="1" t="s">
        <v>45</v>
      </c>
      <c r="C92" s="1">
        <v>453</v>
      </c>
    </row>
    <row r="93" spans="1:3" x14ac:dyDescent="0.3">
      <c r="A93" s="1" t="s">
        <v>43</v>
      </c>
      <c r="B93" s="1" t="s">
        <v>45</v>
      </c>
      <c r="C93" s="1">
        <v>670</v>
      </c>
    </row>
    <row r="94" spans="1:3" x14ac:dyDescent="0.3">
      <c r="A94" s="1" t="s">
        <v>43</v>
      </c>
      <c r="B94" s="1" t="s">
        <v>45</v>
      </c>
      <c r="C94" s="1">
        <v>197</v>
      </c>
    </row>
    <row r="95" spans="1:3" x14ac:dyDescent="0.3">
      <c r="A95" s="1" t="s">
        <v>43</v>
      </c>
      <c r="B95" s="1" t="s">
        <v>45</v>
      </c>
      <c r="C95" s="1">
        <v>801</v>
      </c>
    </row>
    <row r="96" spans="1:3" x14ac:dyDescent="0.3">
      <c r="A96" s="1" t="s">
        <v>43</v>
      </c>
      <c r="B96" s="1" t="s">
        <v>45</v>
      </c>
      <c r="C96" s="1">
        <v>272</v>
      </c>
    </row>
    <row r="97" spans="1:3" x14ac:dyDescent="0.3">
      <c r="A97" s="1" t="s">
        <v>43</v>
      </c>
      <c r="B97" s="1" t="s">
        <v>45</v>
      </c>
      <c r="C97" s="1">
        <v>611</v>
      </c>
    </row>
    <row r="98" spans="1:3" x14ac:dyDescent="0.3">
      <c r="A98" s="1" t="s">
        <v>43</v>
      </c>
      <c r="B98" s="1" t="s">
        <v>45</v>
      </c>
      <c r="C98" s="1">
        <v>453</v>
      </c>
    </row>
    <row r="99" spans="1:3" x14ac:dyDescent="0.3">
      <c r="A99" s="1" t="s">
        <v>43</v>
      </c>
      <c r="B99" s="1" t="s">
        <v>45</v>
      </c>
      <c r="C99" s="1">
        <v>611</v>
      </c>
    </row>
    <row r="100" spans="1:3" x14ac:dyDescent="0.3">
      <c r="A100" s="1" t="s">
        <v>43</v>
      </c>
      <c r="B100" s="1" t="s">
        <v>45</v>
      </c>
      <c r="C100" s="1">
        <v>148</v>
      </c>
    </row>
    <row r="101" spans="1:3" x14ac:dyDescent="0.3">
      <c r="A101" s="1" t="s">
        <v>43</v>
      </c>
      <c r="B101" s="1" t="s">
        <v>45</v>
      </c>
      <c r="C101" s="1">
        <v>108</v>
      </c>
    </row>
    <row r="102" spans="1:3" x14ac:dyDescent="0.3">
      <c r="A102" s="1" t="s">
        <v>43</v>
      </c>
      <c r="B102" s="1" t="s">
        <v>45</v>
      </c>
      <c r="C102" s="1">
        <v>837</v>
      </c>
    </row>
    <row r="103" spans="1:3" x14ac:dyDescent="0.3">
      <c r="A103" s="1" t="s">
        <v>43</v>
      </c>
      <c r="B103" s="1" t="s">
        <v>45</v>
      </c>
      <c r="C103" s="1">
        <v>582</v>
      </c>
    </row>
    <row r="104" spans="1:3" x14ac:dyDescent="0.3">
      <c r="A104" s="1" t="s">
        <v>43</v>
      </c>
      <c r="B104" s="1" t="s">
        <v>45</v>
      </c>
      <c r="C104" s="1">
        <v>555</v>
      </c>
    </row>
    <row r="105" spans="1:3" x14ac:dyDescent="0.3">
      <c r="A105" s="1" t="s">
        <v>43</v>
      </c>
      <c r="B105" s="1" t="s">
        <v>46</v>
      </c>
      <c r="C105" s="1">
        <v>837</v>
      </c>
    </row>
    <row r="106" spans="1:3" x14ac:dyDescent="0.3">
      <c r="A106" s="1" t="s">
        <v>43</v>
      </c>
      <c r="B106" s="1" t="s">
        <v>46</v>
      </c>
      <c r="C106" s="1">
        <v>949</v>
      </c>
    </row>
    <row r="107" spans="1:3" x14ac:dyDescent="0.3">
      <c r="A107" s="1" t="s">
        <v>43</v>
      </c>
      <c r="B107" s="1" t="s">
        <v>46</v>
      </c>
      <c r="C107" s="1">
        <v>1498</v>
      </c>
    </row>
    <row r="108" spans="1:3" x14ac:dyDescent="0.3">
      <c r="A108" s="1" t="s">
        <v>43</v>
      </c>
      <c r="B108" s="1" t="s">
        <v>46</v>
      </c>
      <c r="C108" s="1">
        <v>1663</v>
      </c>
    </row>
    <row r="109" spans="1:3" x14ac:dyDescent="0.3">
      <c r="A109" s="1" t="s">
        <v>43</v>
      </c>
      <c r="B109" s="1" t="s">
        <v>46</v>
      </c>
      <c r="C109" s="1">
        <v>1296</v>
      </c>
    </row>
    <row r="110" spans="1:3" x14ac:dyDescent="0.3">
      <c r="A110" s="1" t="s">
        <v>43</v>
      </c>
      <c r="B110" s="1" t="s">
        <v>46</v>
      </c>
      <c r="C110" s="1">
        <v>910</v>
      </c>
    </row>
    <row r="111" spans="1:3" x14ac:dyDescent="0.3">
      <c r="A111" s="1" t="s">
        <v>43</v>
      </c>
      <c r="B111" s="1" t="s">
        <v>46</v>
      </c>
      <c r="C111" s="1">
        <v>949</v>
      </c>
    </row>
    <row r="112" spans="1:3" x14ac:dyDescent="0.3">
      <c r="A112" s="1" t="s">
        <v>43</v>
      </c>
      <c r="B112" s="1" t="s">
        <v>46</v>
      </c>
      <c r="C112" s="1">
        <v>767</v>
      </c>
    </row>
    <row r="113" spans="1:3" x14ac:dyDescent="0.3">
      <c r="A113" s="1" t="s">
        <v>43</v>
      </c>
      <c r="B113" s="1" t="s">
        <v>46</v>
      </c>
      <c r="C113" s="1">
        <v>640</v>
      </c>
    </row>
    <row r="114" spans="1:3" x14ac:dyDescent="0.3">
      <c r="A114" s="1" t="s">
        <v>43</v>
      </c>
      <c r="B114" s="1" t="s">
        <v>47</v>
      </c>
      <c r="C114" s="1">
        <v>988</v>
      </c>
    </row>
    <row r="115" spans="1:3" x14ac:dyDescent="0.3">
      <c r="A115" s="1" t="s">
        <v>43</v>
      </c>
      <c r="B115" s="1" t="s">
        <v>47</v>
      </c>
      <c r="C115" s="1">
        <v>2161</v>
      </c>
    </row>
    <row r="116" spans="1:3" x14ac:dyDescent="0.3">
      <c r="A116" s="1" t="s">
        <v>43</v>
      </c>
      <c r="B116" s="1" t="s">
        <v>47</v>
      </c>
      <c r="C116" s="1">
        <v>2094</v>
      </c>
    </row>
    <row r="117" spans="1:3" x14ac:dyDescent="0.3">
      <c r="A117" s="1" t="s">
        <v>43</v>
      </c>
      <c r="B117" s="1" t="s">
        <v>47</v>
      </c>
      <c r="C117" s="1">
        <v>1607</v>
      </c>
    </row>
    <row r="118" spans="1:3" x14ac:dyDescent="0.3">
      <c r="A118" s="1" t="s">
        <v>43</v>
      </c>
      <c r="B118" s="1" t="s">
        <v>47</v>
      </c>
      <c r="C118" s="1">
        <v>1720</v>
      </c>
    </row>
    <row r="119" spans="1:3" x14ac:dyDescent="0.3">
      <c r="A119" s="1" t="s">
        <v>43</v>
      </c>
      <c r="B119" s="1" t="s">
        <v>47</v>
      </c>
      <c r="C119" s="1">
        <v>949</v>
      </c>
    </row>
    <row r="120" spans="1:3" x14ac:dyDescent="0.3">
      <c r="A120" s="1" t="s">
        <v>43</v>
      </c>
      <c r="B120" s="1" t="s">
        <v>47</v>
      </c>
      <c r="C120" s="1">
        <v>1901</v>
      </c>
    </row>
    <row r="121" spans="1:3" x14ac:dyDescent="0.3">
      <c r="A121" s="1" t="s">
        <v>43</v>
      </c>
      <c r="B121" s="1" t="s">
        <v>47</v>
      </c>
      <c r="C121" s="1">
        <v>430</v>
      </c>
    </row>
    <row r="122" spans="1:3" x14ac:dyDescent="0.3">
      <c r="A122" s="1" t="s">
        <v>43</v>
      </c>
      <c r="B122" s="1" t="s">
        <v>47</v>
      </c>
      <c r="C122" s="1">
        <v>767</v>
      </c>
    </row>
    <row r="123" spans="1:3" x14ac:dyDescent="0.3">
      <c r="A123" s="1" t="s">
        <v>43</v>
      </c>
      <c r="B123" s="1" t="s">
        <v>47</v>
      </c>
      <c r="C123" s="1">
        <v>171</v>
      </c>
    </row>
    <row r="124" spans="1:3" x14ac:dyDescent="0.3">
      <c r="A124" s="1" t="s">
        <v>43</v>
      </c>
      <c r="B124" s="1" t="s">
        <v>52</v>
      </c>
      <c r="C124" s="1">
        <v>555</v>
      </c>
    </row>
    <row r="125" spans="1:3" x14ac:dyDescent="0.3">
      <c r="A125" s="1" t="s">
        <v>43</v>
      </c>
      <c r="B125" s="1" t="s">
        <v>48</v>
      </c>
      <c r="C125" s="1">
        <v>184</v>
      </c>
    </row>
    <row r="126" spans="1:3" x14ac:dyDescent="0.3">
      <c r="A126" s="1" t="s">
        <v>43</v>
      </c>
      <c r="B126" s="1" t="s">
        <v>44</v>
      </c>
      <c r="C126" s="1">
        <v>5159</v>
      </c>
    </row>
    <row r="127" spans="1:3" x14ac:dyDescent="0.3">
      <c r="A127" s="1" t="s">
        <v>43</v>
      </c>
      <c r="B127" s="1" t="s">
        <v>53</v>
      </c>
      <c r="C127" s="1">
        <v>7531</v>
      </c>
    </row>
    <row r="128" spans="1:3" x14ac:dyDescent="0.3">
      <c r="A128" s="1" t="s">
        <v>43</v>
      </c>
      <c r="B128" s="1" t="s">
        <v>50</v>
      </c>
      <c r="C128" s="1">
        <v>611</v>
      </c>
    </row>
    <row r="129" spans="1:3" x14ac:dyDescent="0.3">
      <c r="A129" s="1" t="s">
        <v>43</v>
      </c>
      <c r="B129" s="1" t="s">
        <v>50</v>
      </c>
      <c r="C129" s="1">
        <v>837</v>
      </c>
    </row>
    <row r="130" spans="1:3" x14ac:dyDescent="0.3">
      <c r="A130" s="1" t="s">
        <v>43</v>
      </c>
      <c r="B130" s="1" t="s">
        <v>50</v>
      </c>
      <c r="C130" s="1">
        <v>801</v>
      </c>
    </row>
    <row r="131" spans="1:3" x14ac:dyDescent="0.3">
      <c r="A131" s="1" t="s">
        <v>43</v>
      </c>
      <c r="B131" s="1" t="s">
        <v>50</v>
      </c>
      <c r="C131" s="1">
        <v>289</v>
      </c>
    </row>
    <row r="132" spans="1:3" x14ac:dyDescent="0.3">
      <c r="A132" s="1" t="s">
        <v>43</v>
      </c>
      <c r="B132" s="1" t="s">
        <v>50</v>
      </c>
      <c r="C132" s="1">
        <v>801</v>
      </c>
    </row>
    <row r="133" spans="1:3" x14ac:dyDescent="0.3">
      <c r="A133" s="1" t="s">
        <v>43</v>
      </c>
      <c r="B133" s="1" t="s">
        <v>45</v>
      </c>
      <c r="C133" s="1">
        <v>108</v>
      </c>
    </row>
    <row r="134" spans="1:3" x14ac:dyDescent="0.3">
      <c r="A134" s="1" t="s">
        <v>43</v>
      </c>
      <c r="B134" s="1" t="s">
        <v>45</v>
      </c>
      <c r="C134" s="1">
        <v>528</v>
      </c>
    </row>
    <row r="135" spans="1:3" x14ac:dyDescent="0.3">
      <c r="A135" s="1" t="s">
        <v>43</v>
      </c>
      <c r="B135" s="1" t="s">
        <v>45</v>
      </c>
      <c r="C135" s="1">
        <v>767</v>
      </c>
    </row>
    <row r="136" spans="1:3" x14ac:dyDescent="0.3">
      <c r="A136" s="1" t="s">
        <v>43</v>
      </c>
      <c r="B136" s="1" t="s">
        <v>45</v>
      </c>
      <c r="C136" s="1">
        <v>988</v>
      </c>
    </row>
    <row r="137" spans="1:3" x14ac:dyDescent="0.3">
      <c r="A137" s="1" t="s">
        <v>43</v>
      </c>
      <c r="B137" s="1" t="s">
        <v>45</v>
      </c>
      <c r="C137" s="1">
        <v>949</v>
      </c>
    </row>
    <row r="138" spans="1:3" x14ac:dyDescent="0.3">
      <c r="A138" s="1" t="s">
        <v>43</v>
      </c>
      <c r="B138" s="1" t="s">
        <v>45</v>
      </c>
      <c r="C138" s="1">
        <v>345</v>
      </c>
    </row>
    <row r="139" spans="1:3" x14ac:dyDescent="0.3">
      <c r="A139" s="1" t="s">
        <v>43</v>
      </c>
      <c r="B139" s="1" t="s">
        <v>45</v>
      </c>
      <c r="C139" s="1">
        <v>148</v>
      </c>
    </row>
    <row r="140" spans="1:3" x14ac:dyDescent="0.3">
      <c r="A140" s="1" t="s">
        <v>43</v>
      </c>
      <c r="B140" s="1" t="s">
        <v>45</v>
      </c>
      <c r="C140" s="1">
        <v>611</v>
      </c>
    </row>
    <row r="141" spans="1:3" x14ac:dyDescent="0.3">
      <c r="A141" s="1" t="s">
        <v>43</v>
      </c>
      <c r="B141" s="1" t="s">
        <v>45</v>
      </c>
      <c r="C141" s="1">
        <v>197</v>
      </c>
    </row>
    <row r="142" spans="1:3" x14ac:dyDescent="0.3">
      <c r="A142" s="1" t="s">
        <v>43</v>
      </c>
      <c r="B142" s="1" t="s">
        <v>45</v>
      </c>
      <c r="C142" s="1">
        <v>225</v>
      </c>
    </row>
    <row r="143" spans="1:3" x14ac:dyDescent="0.3">
      <c r="A143" s="1" t="s">
        <v>43</v>
      </c>
      <c r="B143" s="1" t="s">
        <v>45</v>
      </c>
      <c r="C143" s="1">
        <v>211</v>
      </c>
    </row>
    <row r="144" spans="1:3" x14ac:dyDescent="0.3">
      <c r="A144" s="1" t="s">
        <v>43</v>
      </c>
      <c r="B144" s="1" t="s">
        <v>45</v>
      </c>
      <c r="C144" s="1">
        <v>184</v>
      </c>
    </row>
    <row r="145" spans="1:3" x14ac:dyDescent="0.3">
      <c r="A145" s="1" t="s">
        <v>43</v>
      </c>
      <c r="B145" s="1" t="s">
        <v>45</v>
      </c>
      <c r="C145" s="1">
        <v>767</v>
      </c>
    </row>
    <row r="146" spans="1:3" x14ac:dyDescent="0.3">
      <c r="A146" s="1" t="s">
        <v>43</v>
      </c>
      <c r="B146" s="1" t="s">
        <v>45</v>
      </c>
      <c r="C146" s="1">
        <v>272</v>
      </c>
    </row>
    <row r="147" spans="1:3" x14ac:dyDescent="0.3">
      <c r="A147" s="1" t="s">
        <v>43</v>
      </c>
      <c r="B147" s="1" t="s">
        <v>46</v>
      </c>
      <c r="C147" s="1">
        <v>611</v>
      </c>
    </row>
    <row r="148" spans="1:3" x14ac:dyDescent="0.3">
      <c r="A148" s="1" t="s">
        <v>43</v>
      </c>
      <c r="B148" s="1" t="s">
        <v>47</v>
      </c>
      <c r="C148" s="1">
        <v>988</v>
      </c>
    </row>
    <row r="149" spans="1:3" x14ac:dyDescent="0.3">
      <c r="A149" s="1" t="s">
        <v>43</v>
      </c>
      <c r="B149" s="1" t="s">
        <v>47</v>
      </c>
      <c r="C149" s="1">
        <v>171</v>
      </c>
    </row>
    <row r="150" spans="1:3" x14ac:dyDescent="0.3">
      <c r="A150" s="1" t="s">
        <v>43</v>
      </c>
      <c r="B150" s="1" t="s">
        <v>47</v>
      </c>
      <c r="C150" s="1">
        <v>6481</v>
      </c>
    </row>
    <row r="151" spans="1:3" x14ac:dyDescent="0.3">
      <c r="A151" s="1" t="s">
        <v>43</v>
      </c>
      <c r="B151" s="1" t="s">
        <v>47</v>
      </c>
      <c r="C151" s="1">
        <v>4032</v>
      </c>
    </row>
    <row r="152" spans="1:3" x14ac:dyDescent="0.3">
      <c r="A152" s="1" t="s">
        <v>43</v>
      </c>
      <c r="B152" s="1" t="s">
        <v>47</v>
      </c>
      <c r="C152" s="1">
        <v>3929</v>
      </c>
    </row>
    <row r="153" spans="1:3" x14ac:dyDescent="0.3">
      <c r="A153" s="1" t="s">
        <v>43</v>
      </c>
      <c r="B153" s="1" t="s">
        <v>47</v>
      </c>
      <c r="C153" s="1">
        <v>407</v>
      </c>
    </row>
    <row r="154" spans="1:3" x14ac:dyDescent="0.3">
      <c r="A154" s="1" t="s">
        <v>43</v>
      </c>
      <c r="B154" s="1" t="s">
        <v>47</v>
      </c>
      <c r="C154" s="1">
        <v>1498</v>
      </c>
    </row>
    <row r="155" spans="1:3" x14ac:dyDescent="0.3">
      <c r="A155" s="1" t="s">
        <v>43</v>
      </c>
      <c r="B155" s="1" t="s">
        <v>47</v>
      </c>
      <c r="C155" s="1">
        <v>8691</v>
      </c>
    </row>
    <row r="156" spans="1:3" x14ac:dyDescent="0.3">
      <c r="A156" s="1" t="s">
        <v>43</v>
      </c>
      <c r="B156" s="1" t="s">
        <v>48</v>
      </c>
      <c r="C156" s="1">
        <v>127</v>
      </c>
    </row>
    <row r="157" spans="1:3" x14ac:dyDescent="0.3">
      <c r="A157" s="1" t="s">
        <v>43</v>
      </c>
      <c r="B157" s="1" t="s">
        <v>50</v>
      </c>
      <c r="C157" s="1">
        <v>734</v>
      </c>
    </row>
    <row r="158" spans="1:3" x14ac:dyDescent="0.3">
      <c r="A158" s="1" t="s">
        <v>43</v>
      </c>
      <c r="B158" s="1" t="s">
        <v>50</v>
      </c>
      <c r="C158" s="1">
        <v>528</v>
      </c>
    </row>
    <row r="159" spans="1:3" x14ac:dyDescent="0.3">
      <c r="A159" s="1" t="s">
        <v>43</v>
      </c>
      <c r="B159" s="1" t="s">
        <v>50</v>
      </c>
      <c r="C159" s="1">
        <v>582</v>
      </c>
    </row>
    <row r="160" spans="1:3" x14ac:dyDescent="0.3">
      <c r="A160" s="1" t="s">
        <v>43</v>
      </c>
      <c r="B160" s="1" t="s">
        <v>50</v>
      </c>
      <c r="C160" s="1">
        <v>1446</v>
      </c>
    </row>
    <row r="161" spans="1:3" x14ac:dyDescent="0.3">
      <c r="A161" s="1" t="s">
        <v>43</v>
      </c>
      <c r="B161" s="1" t="s">
        <v>50</v>
      </c>
      <c r="C161" s="1">
        <v>453</v>
      </c>
    </row>
    <row r="162" spans="1:3" x14ac:dyDescent="0.3">
      <c r="A162" s="1" t="s">
        <v>43</v>
      </c>
      <c r="B162" s="1" t="s">
        <v>50</v>
      </c>
      <c r="C162" s="1">
        <v>477</v>
      </c>
    </row>
    <row r="163" spans="1:3" x14ac:dyDescent="0.3">
      <c r="A163" s="1" t="s">
        <v>43</v>
      </c>
      <c r="B163" s="1" t="s">
        <v>50</v>
      </c>
      <c r="C163" s="1">
        <v>502</v>
      </c>
    </row>
    <row r="164" spans="1:3" x14ac:dyDescent="0.3">
      <c r="A164" s="1" t="s">
        <v>43</v>
      </c>
      <c r="B164" s="1" t="s">
        <v>50</v>
      </c>
      <c r="C164" s="1">
        <v>582</v>
      </c>
    </row>
    <row r="165" spans="1:3" x14ac:dyDescent="0.3">
      <c r="A165" s="1" t="s">
        <v>43</v>
      </c>
      <c r="B165" s="1" t="s">
        <v>50</v>
      </c>
      <c r="C165" s="1">
        <v>1157</v>
      </c>
    </row>
    <row r="166" spans="1:3" x14ac:dyDescent="0.3">
      <c r="A166" s="1" t="s">
        <v>43</v>
      </c>
      <c r="B166" s="1" t="s">
        <v>50</v>
      </c>
      <c r="C166" s="1">
        <v>197</v>
      </c>
    </row>
    <row r="167" spans="1:3" x14ac:dyDescent="0.3">
      <c r="A167" s="1" t="s">
        <v>43</v>
      </c>
      <c r="B167" s="1" t="s">
        <v>50</v>
      </c>
      <c r="C167" s="1">
        <v>670</v>
      </c>
    </row>
    <row r="168" spans="1:3" x14ac:dyDescent="0.3">
      <c r="A168" s="1" t="s">
        <v>43</v>
      </c>
      <c r="B168" s="1" t="s">
        <v>50</v>
      </c>
      <c r="C168" s="1">
        <v>801</v>
      </c>
    </row>
    <row r="169" spans="1:3" x14ac:dyDescent="0.3">
      <c r="A169" s="1" t="s">
        <v>43</v>
      </c>
      <c r="B169" s="1" t="s">
        <v>50</v>
      </c>
      <c r="C169" s="1">
        <v>837</v>
      </c>
    </row>
    <row r="170" spans="1:3" x14ac:dyDescent="0.3">
      <c r="A170" s="1" t="s">
        <v>43</v>
      </c>
      <c r="B170" s="1" t="s">
        <v>50</v>
      </c>
      <c r="C170" s="1">
        <v>640</v>
      </c>
    </row>
    <row r="171" spans="1:3" x14ac:dyDescent="0.3">
      <c r="A171" s="1" t="s">
        <v>43</v>
      </c>
      <c r="B171" s="1" t="s">
        <v>50</v>
      </c>
      <c r="C171" s="1">
        <v>1157</v>
      </c>
    </row>
    <row r="172" spans="1:3" x14ac:dyDescent="0.3">
      <c r="A172" s="1" t="s">
        <v>43</v>
      </c>
      <c r="B172" s="1" t="s">
        <v>50</v>
      </c>
      <c r="C172" s="1">
        <v>272</v>
      </c>
    </row>
    <row r="173" spans="1:3" x14ac:dyDescent="0.3">
      <c r="A173" s="1" t="s">
        <v>43</v>
      </c>
      <c r="B173" s="1" t="s">
        <v>50</v>
      </c>
      <c r="C173" s="1">
        <v>555</v>
      </c>
    </row>
    <row r="174" spans="1:3" x14ac:dyDescent="0.3">
      <c r="A174" s="1" t="s">
        <v>43</v>
      </c>
      <c r="B174" s="1" t="s">
        <v>46</v>
      </c>
      <c r="C174" s="1">
        <v>1394</v>
      </c>
    </row>
    <row r="175" spans="1:3" x14ac:dyDescent="0.3">
      <c r="A175" s="1" t="s">
        <v>43</v>
      </c>
      <c r="B175" s="1" t="s">
        <v>46</v>
      </c>
      <c r="C175" s="1">
        <v>1345</v>
      </c>
    </row>
    <row r="176" spans="1:3" x14ac:dyDescent="0.3">
      <c r="A176" s="1" t="s">
        <v>43</v>
      </c>
      <c r="B176" s="1" t="s">
        <v>47</v>
      </c>
      <c r="C176" s="1">
        <v>477</v>
      </c>
    </row>
    <row r="177" spans="1:3" x14ac:dyDescent="0.3">
      <c r="A177" s="1" t="s">
        <v>43</v>
      </c>
      <c r="B177" s="1" t="s">
        <v>47</v>
      </c>
      <c r="C177" s="1">
        <v>307</v>
      </c>
    </row>
    <row r="178" spans="1:3" x14ac:dyDescent="0.3">
      <c r="A178" s="1" t="s">
        <v>43</v>
      </c>
      <c r="B178" s="1" t="s">
        <v>45</v>
      </c>
      <c r="C178" s="1">
        <v>1157</v>
      </c>
    </row>
    <row r="179" spans="1:3" x14ac:dyDescent="0.3">
      <c r="A179" s="1" t="s">
        <v>43</v>
      </c>
      <c r="B179" s="1" t="s">
        <v>45</v>
      </c>
      <c r="C179" s="1">
        <v>640</v>
      </c>
    </row>
    <row r="180" spans="1:3" x14ac:dyDescent="0.3">
      <c r="A180" s="1" t="s">
        <v>43</v>
      </c>
      <c r="B180" s="1" t="s">
        <v>45</v>
      </c>
      <c r="C180" s="1">
        <v>1202</v>
      </c>
    </row>
    <row r="181" spans="1:3" x14ac:dyDescent="0.3">
      <c r="A181" s="1" t="s">
        <v>43</v>
      </c>
      <c r="B181" s="1" t="s">
        <v>45</v>
      </c>
      <c r="C181" s="1">
        <v>670</v>
      </c>
    </row>
    <row r="182" spans="1:3" x14ac:dyDescent="0.3">
      <c r="A182" s="1" t="s">
        <v>43</v>
      </c>
      <c r="B182" s="1" t="s">
        <v>45</v>
      </c>
      <c r="C182" s="1">
        <v>407</v>
      </c>
    </row>
    <row r="183" spans="1:3" x14ac:dyDescent="0.3">
      <c r="A183" s="1" t="s">
        <v>43</v>
      </c>
      <c r="B183" s="1" t="s">
        <v>45</v>
      </c>
      <c r="C183" s="1">
        <v>582</v>
      </c>
    </row>
    <row r="184" spans="1:3" x14ac:dyDescent="0.3">
      <c r="A184" s="1" t="s">
        <v>43</v>
      </c>
      <c r="B184" s="1" t="s">
        <v>45</v>
      </c>
      <c r="C184" s="1">
        <v>272</v>
      </c>
    </row>
    <row r="185" spans="1:3" x14ac:dyDescent="0.3">
      <c r="A185" s="1" t="s">
        <v>43</v>
      </c>
      <c r="B185" s="1" t="s">
        <v>47</v>
      </c>
      <c r="C185" s="1">
        <v>6770</v>
      </c>
    </row>
    <row r="186" spans="1:3" x14ac:dyDescent="0.3">
      <c r="A186" s="1" t="s">
        <v>43</v>
      </c>
      <c r="B186" s="1" t="s">
        <v>47</v>
      </c>
      <c r="C186" s="1">
        <v>7374</v>
      </c>
    </row>
    <row r="187" spans="1:3" x14ac:dyDescent="0.3">
      <c r="A187" s="1" t="s">
        <v>43</v>
      </c>
      <c r="B187" s="1" t="s">
        <v>47</v>
      </c>
      <c r="C187" s="1">
        <v>1157</v>
      </c>
    </row>
    <row r="188" spans="1:3" x14ac:dyDescent="0.3">
      <c r="A188" s="1" t="s">
        <v>43</v>
      </c>
      <c r="B188" s="1" t="s">
        <v>47</v>
      </c>
      <c r="C188" s="1">
        <v>2094</v>
      </c>
    </row>
    <row r="189" spans="1:3" x14ac:dyDescent="0.3">
      <c r="A189" s="1" t="s">
        <v>43</v>
      </c>
      <c r="B189" s="1" t="s">
        <v>47</v>
      </c>
      <c r="C189" s="1">
        <v>171</v>
      </c>
    </row>
    <row r="190" spans="1:3" x14ac:dyDescent="0.3">
      <c r="A190" s="1" t="s">
        <v>43</v>
      </c>
      <c r="B190" s="1" t="s">
        <v>46</v>
      </c>
      <c r="C190" s="1">
        <v>1248</v>
      </c>
    </row>
    <row r="191" spans="1:3" x14ac:dyDescent="0.3">
      <c r="A191" s="1" t="s">
        <v>43</v>
      </c>
      <c r="B191" s="1" t="s">
        <v>46</v>
      </c>
      <c r="C191" s="1">
        <v>949</v>
      </c>
    </row>
    <row r="192" spans="1:3" x14ac:dyDescent="0.3">
      <c r="A192" s="1" t="s">
        <v>43</v>
      </c>
      <c r="B192" s="1" t="s">
        <v>46</v>
      </c>
      <c r="C192" s="1">
        <v>767</v>
      </c>
    </row>
    <row r="193" spans="1:3" x14ac:dyDescent="0.3">
      <c r="A193" s="1" t="s">
        <v>43</v>
      </c>
      <c r="B193" s="1" t="s">
        <v>45</v>
      </c>
      <c r="C193" s="1">
        <v>873</v>
      </c>
    </row>
    <row r="194" spans="1:3" x14ac:dyDescent="0.3">
      <c r="A194" s="1" t="s">
        <v>43</v>
      </c>
      <c r="B194" s="1" t="s">
        <v>45</v>
      </c>
      <c r="C194" s="1">
        <v>640</v>
      </c>
    </row>
    <row r="195" spans="1:3" x14ac:dyDescent="0.3">
      <c r="A195" s="1" t="s">
        <v>43</v>
      </c>
      <c r="B195" s="1" t="s">
        <v>45</v>
      </c>
      <c r="C195" s="1">
        <v>734</v>
      </c>
    </row>
    <row r="196" spans="1:3" x14ac:dyDescent="0.3">
      <c r="A196" s="1" t="s">
        <v>43</v>
      </c>
      <c r="B196" s="1" t="s">
        <v>45</v>
      </c>
      <c r="C196" s="1">
        <v>326</v>
      </c>
    </row>
    <row r="197" spans="1:3" x14ac:dyDescent="0.3">
      <c r="A197" s="1" t="s">
        <v>43</v>
      </c>
      <c r="B197" s="1" t="s">
        <v>45</v>
      </c>
      <c r="C197" s="1">
        <v>1113</v>
      </c>
    </row>
    <row r="198" spans="1:3" x14ac:dyDescent="0.3">
      <c r="A198" s="1" t="s">
        <v>43</v>
      </c>
      <c r="B198" s="1" t="s">
        <v>45</v>
      </c>
      <c r="C198" s="1">
        <v>528</v>
      </c>
    </row>
    <row r="199" spans="1:3" x14ac:dyDescent="0.3">
      <c r="A199" s="1" t="s">
        <v>43</v>
      </c>
      <c r="B199" s="1" t="s">
        <v>45</v>
      </c>
      <c r="C199" s="1">
        <v>171</v>
      </c>
    </row>
    <row r="200" spans="1:3" x14ac:dyDescent="0.3">
      <c r="A200" s="1" t="s">
        <v>43</v>
      </c>
      <c r="B200" s="1" t="s">
        <v>45</v>
      </c>
      <c r="C200" s="1">
        <v>767</v>
      </c>
    </row>
    <row r="201" spans="1:3" x14ac:dyDescent="0.3">
      <c r="A201" s="1" t="s">
        <v>43</v>
      </c>
      <c r="B201" s="1" t="s">
        <v>45</v>
      </c>
      <c r="C201" s="1">
        <v>430</v>
      </c>
    </row>
    <row r="202" spans="1:3" x14ac:dyDescent="0.3">
      <c r="A202" s="1" t="s">
        <v>43</v>
      </c>
      <c r="B202" s="1" t="s">
        <v>45</v>
      </c>
      <c r="C202" s="1">
        <v>528</v>
      </c>
    </row>
    <row r="203" spans="1:3" x14ac:dyDescent="0.3">
      <c r="A203" s="1" t="s">
        <v>43</v>
      </c>
      <c r="B203" s="1" t="s">
        <v>45</v>
      </c>
      <c r="C203" s="1">
        <v>211</v>
      </c>
    </row>
    <row r="204" spans="1:3" x14ac:dyDescent="0.3">
      <c r="A204" s="1" t="s">
        <v>43</v>
      </c>
      <c r="B204" s="1" t="s">
        <v>54</v>
      </c>
      <c r="C204" s="1">
        <v>197</v>
      </c>
    </row>
    <row r="205" spans="1:3" x14ac:dyDescent="0.3">
      <c r="A205" s="1" t="s">
        <v>43</v>
      </c>
      <c r="B205" s="1" t="s">
        <v>48</v>
      </c>
      <c r="C205" s="1">
        <v>211</v>
      </c>
    </row>
    <row r="206" spans="1:3" x14ac:dyDescent="0.3">
      <c r="A206" s="1" t="s">
        <v>43</v>
      </c>
      <c r="B206" s="1" t="s">
        <v>47</v>
      </c>
      <c r="C206" s="1">
        <v>7851</v>
      </c>
    </row>
    <row r="207" spans="1:3" x14ac:dyDescent="0.3">
      <c r="A207" s="1" t="s">
        <v>43</v>
      </c>
      <c r="B207" s="1" t="s">
        <v>47</v>
      </c>
      <c r="C207" s="1">
        <v>6770</v>
      </c>
    </row>
    <row r="208" spans="1:3" x14ac:dyDescent="0.3">
      <c r="A208" s="1" t="s">
        <v>43</v>
      </c>
      <c r="B208" s="1" t="s">
        <v>47</v>
      </c>
      <c r="C208" s="1">
        <v>949</v>
      </c>
    </row>
    <row r="209" spans="1:3" x14ac:dyDescent="0.3">
      <c r="A209" s="1" t="s">
        <v>43</v>
      </c>
      <c r="B209" s="1" t="s">
        <v>50</v>
      </c>
      <c r="C209" s="1">
        <v>801</v>
      </c>
    </row>
    <row r="210" spans="1:3" x14ac:dyDescent="0.3">
      <c r="A210" s="1" t="s">
        <v>43</v>
      </c>
      <c r="B210" s="1" t="s">
        <v>50</v>
      </c>
      <c r="C210" s="1">
        <v>407</v>
      </c>
    </row>
    <row r="211" spans="1:3" x14ac:dyDescent="0.3">
      <c r="A211" s="1" t="s">
        <v>43</v>
      </c>
      <c r="B211" s="1" t="s">
        <v>50</v>
      </c>
      <c r="C211" s="1">
        <v>555</v>
      </c>
    </row>
    <row r="212" spans="1:3" x14ac:dyDescent="0.3">
      <c r="A212" s="1" t="s">
        <v>43</v>
      </c>
      <c r="B212" s="1" t="s">
        <v>50</v>
      </c>
      <c r="C212" s="1">
        <v>801</v>
      </c>
    </row>
    <row r="213" spans="1:3" x14ac:dyDescent="0.3">
      <c r="A213" s="1" t="s">
        <v>43</v>
      </c>
      <c r="B213" s="1" t="s">
        <v>50</v>
      </c>
      <c r="C213" s="1">
        <v>555</v>
      </c>
    </row>
    <row r="214" spans="1:3" x14ac:dyDescent="0.3">
      <c r="A214" s="1" t="s">
        <v>43</v>
      </c>
      <c r="B214" s="1" t="s">
        <v>50</v>
      </c>
      <c r="C214" s="1">
        <v>197</v>
      </c>
    </row>
    <row r="215" spans="1:3" x14ac:dyDescent="0.3">
      <c r="A215" s="1" t="s">
        <v>43</v>
      </c>
      <c r="B215" s="1" t="s">
        <v>50</v>
      </c>
      <c r="C215" s="1">
        <v>430</v>
      </c>
    </row>
    <row r="216" spans="1:3" x14ac:dyDescent="0.3">
      <c r="A216" s="1" t="s">
        <v>43</v>
      </c>
      <c r="B216" s="1" t="s">
        <v>50</v>
      </c>
      <c r="C216" s="1">
        <v>407</v>
      </c>
    </row>
    <row r="217" spans="1:3" x14ac:dyDescent="0.3">
      <c r="A217" s="1" t="s">
        <v>43</v>
      </c>
      <c r="B217" s="1" t="s">
        <v>50</v>
      </c>
      <c r="C217" s="1">
        <v>582</v>
      </c>
    </row>
    <row r="218" spans="1:3" x14ac:dyDescent="0.3">
      <c r="A218" s="1" t="s">
        <v>43</v>
      </c>
      <c r="B218" s="1" t="s">
        <v>50</v>
      </c>
      <c r="C218" s="1">
        <v>1248</v>
      </c>
    </row>
    <row r="219" spans="1:3" x14ac:dyDescent="0.3">
      <c r="A219" s="1" t="s">
        <v>43</v>
      </c>
      <c r="B219" s="1" t="s">
        <v>47</v>
      </c>
      <c r="C219" s="1">
        <v>3084</v>
      </c>
    </row>
    <row r="220" spans="1:3" x14ac:dyDescent="0.3">
      <c r="A220" s="1" t="s">
        <v>43</v>
      </c>
      <c r="B220" s="1" t="s">
        <v>45</v>
      </c>
      <c r="C220" s="1">
        <v>767</v>
      </c>
    </row>
    <row r="221" spans="1:3" x14ac:dyDescent="0.3">
      <c r="A221" s="1" t="s">
        <v>43</v>
      </c>
      <c r="B221" s="1" t="s">
        <v>45</v>
      </c>
      <c r="C221" s="1">
        <v>197</v>
      </c>
    </row>
    <row r="222" spans="1:3" x14ac:dyDescent="0.3">
      <c r="A222" s="1" t="s">
        <v>43</v>
      </c>
      <c r="B222" s="1" t="s">
        <v>45</v>
      </c>
      <c r="C222" s="1">
        <v>734</v>
      </c>
    </row>
    <row r="223" spans="1:3" x14ac:dyDescent="0.3">
      <c r="A223" s="1" t="s">
        <v>43</v>
      </c>
      <c r="B223" s="1" t="s">
        <v>45</v>
      </c>
      <c r="C223" s="1">
        <v>949</v>
      </c>
    </row>
    <row r="224" spans="1:3" x14ac:dyDescent="0.3">
      <c r="A224" s="1" t="s">
        <v>43</v>
      </c>
      <c r="B224" s="1" t="s">
        <v>45</v>
      </c>
      <c r="C224" s="1">
        <v>528</v>
      </c>
    </row>
    <row r="225" spans="1:3" x14ac:dyDescent="0.3">
      <c r="A225" s="1" t="s">
        <v>43</v>
      </c>
      <c r="B225" s="1" t="s">
        <v>45</v>
      </c>
      <c r="C225" s="1">
        <v>289</v>
      </c>
    </row>
    <row r="226" spans="1:3" x14ac:dyDescent="0.3">
      <c r="A226" s="1" t="s">
        <v>43</v>
      </c>
      <c r="B226" s="1" t="s">
        <v>45</v>
      </c>
      <c r="C226" s="1">
        <v>159</v>
      </c>
    </row>
    <row r="227" spans="1:3" x14ac:dyDescent="0.3">
      <c r="A227" s="1" t="s">
        <v>43</v>
      </c>
      <c r="B227" s="1" t="s">
        <v>45</v>
      </c>
      <c r="C227" s="1">
        <v>272</v>
      </c>
    </row>
    <row r="228" spans="1:3" x14ac:dyDescent="0.3">
      <c r="A228" s="1" t="s">
        <v>43</v>
      </c>
      <c r="B228" s="1" t="s">
        <v>45</v>
      </c>
      <c r="C228" s="1">
        <v>670</v>
      </c>
    </row>
    <row r="229" spans="1:3" x14ac:dyDescent="0.3">
      <c r="A229" s="1" t="s">
        <v>43</v>
      </c>
      <c r="B229" s="1" t="s">
        <v>45</v>
      </c>
      <c r="C229" s="1">
        <v>502</v>
      </c>
    </row>
    <row r="230" spans="1:3" x14ac:dyDescent="0.3">
      <c r="A230" s="1" t="s">
        <v>43</v>
      </c>
      <c r="B230" s="1" t="s">
        <v>45</v>
      </c>
      <c r="C230" s="1">
        <v>873</v>
      </c>
    </row>
    <row r="231" spans="1:3" x14ac:dyDescent="0.3">
      <c r="A231" s="1" t="s">
        <v>43</v>
      </c>
      <c r="B231" s="1" t="s">
        <v>54</v>
      </c>
      <c r="C231" s="1">
        <v>148</v>
      </c>
    </row>
    <row r="232" spans="1:3" x14ac:dyDescent="0.3">
      <c r="A232" s="1" t="s">
        <v>43</v>
      </c>
      <c r="B232" s="1" t="s">
        <v>46</v>
      </c>
      <c r="C232" s="1">
        <v>670</v>
      </c>
    </row>
    <row r="233" spans="1:3" x14ac:dyDescent="0.3">
      <c r="A233" s="1" t="s">
        <v>43</v>
      </c>
      <c r="B233" s="1" t="s">
        <v>46</v>
      </c>
      <c r="C233" s="1">
        <v>837</v>
      </c>
    </row>
    <row r="234" spans="1:3" x14ac:dyDescent="0.3">
      <c r="A234" s="1" t="s">
        <v>43</v>
      </c>
      <c r="B234" s="1" t="s">
        <v>46</v>
      </c>
      <c r="C234" s="1">
        <v>873</v>
      </c>
    </row>
    <row r="235" spans="1:3" x14ac:dyDescent="0.3">
      <c r="A235" s="1" t="s">
        <v>43</v>
      </c>
      <c r="B235" s="1" t="s">
        <v>46</v>
      </c>
      <c r="C235" s="1">
        <v>988</v>
      </c>
    </row>
    <row r="236" spans="1:3" x14ac:dyDescent="0.3">
      <c r="A236" s="1" t="s">
        <v>43</v>
      </c>
      <c r="B236" s="1" t="s">
        <v>46</v>
      </c>
      <c r="C236" s="1">
        <v>988</v>
      </c>
    </row>
    <row r="237" spans="1:3" x14ac:dyDescent="0.3">
      <c r="A237" s="1" t="s">
        <v>43</v>
      </c>
      <c r="B237" s="1" t="s">
        <v>46</v>
      </c>
      <c r="C237" s="1">
        <v>1202</v>
      </c>
    </row>
    <row r="238" spans="1:3" x14ac:dyDescent="0.3">
      <c r="A238" s="1" t="s">
        <v>43</v>
      </c>
      <c r="B238" s="1" t="s">
        <v>45</v>
      </c>
      <c r="C238" s="1">
        <v>670</v>
      </c>
    </row>
    <row r="239" spans="1:3" x14ac:dyDescent="0.3">
      <c r="A239" s="1" t="s">
        <v>43</v>
      </c>
      <c r="B239" s="1" t="s">
        <v>45</v>
      </c>
      <c r="C239" s="1">
        <v>502</v>
      </c>
    </row>
    <row r="240" spans="1:3" x14ac:dyDescent="0.3">
      <c r="A240" s="1" t="s">
        <v>43</v>
      </c>
      <c r="B240" s="1" t="s">
        <v>45</v>
      </c>
      <c r="C240" s="1">
        <v>272</v>
      </c>
    </row>
    <row r="241" spans="1:3" x14ac:dyDescent="0.3">
      <c r="A241" s="1" t="s">
        <v>43</v>
      </c>
      <c r="B241" s="1" t="s">
        <v>45</v>
      </c>
      <c r="C241" s="1">
        <v>256</v>
      </c>
    </row>
    <row r="242" spans="1:3" x14ac:dyDescent="0.3">
      <c r="A242" s="1" t="s">
        <v>43</v>
      </c>
      <c r="B242" s="1" t="s">
        <v>45</v>
      </c>
      <c r="C242" s="1">
        <v>184</v>
      </c>
    </row>
    <row r="243" spans="1:3" x14ac:dyDescent="0.3">
      <c r="A243" s="1" t="s">
        <v>43</v>
      </c>
      <c r="B243" s="1" t="s">
        <v>45</v>
      </c>
      <c r="C243" s="1">
        <v>386</v>
      </c>
    </row>
    <row r="244" spans="1:3" x14ac:dyDescent="0.3">
      <c r="A244" s="1" t="s">
        <v>43</v>
      </c>
      <c r="B244" s="1" t="s">
        <v>45</v>
      </c>
      <c r="C244" s="1">
        <v>225</v>
      </c>
    </row>
    <row r="245" spans="1:3" x14ac:dyDescent="0.3">
      <c r="A245" s="1" t="s">
        <v>43</v>
      </c>
      <c r="B245" s="1" t="s">
        <v>54</v>
      </c>
      <c r="C245" s="1">
        <v>256</v>
      </c>
    </row>
    <row r="246" spans="1:3" x14ac:dyDescent="0.3">
      <c r="A246" s="1" t="s">
        <v>43</v>
      </c>
      <c r="B246" s="1" t="s">
        <v>55</v>
      </c>
      <c r="C246" s="1">
        <v>1113</v>
      </c>
    </row>
    <row r="247" spans="1:3" x14ac:dyDescent="0.3">
      <c r="A247" s="1" t="s">
        <v>43</v>
      </c>
      <c r="B247" s="1" t="s">
        <v>54</v>
      </c>
      <c r="C247" s="1">
        <v>386</v>
      </c>
    </row>
    <row r="248" spans="1:3" x14ac:dyDescent="0.3">
      <c r="A248" s="1" t="s">
        <v>43</v>
      </c>
      <c r="B248" s="1" t="s">
        <v>50</v>
      </c>
      <c r="C248" s="1">
        <v>1779</v>
      </c>
    </row>
    <row r="249" spans="1:3" x14ac:dyDescent="0.3">
      <c r="A249" s="1" t="s">
        <v>43</v>
      </c>
      <c r="B249" s="1" t="s">
        <v>50</v>
      </c>
      <c r="C249" s="1">
        <v>477</v>
      </c>
    </row>
    <row r="250" spans="1:3" x14ac:dyDescent="0.3">
      <c r="A250" s="1" t="s">
        <v>43</v>
      </c>
      <c r="B250" s="1" t="s">
        <v>50</v>
      </c>
      <c r="C250" s="1">
        <v>477</v>
      </c>
    </row>
    <row r="251" spans="1:3" x14ac:dyDescent="0.3">
      <c r="A251" s="1" t="s">
        <v>43</v>
      </c>
      <c r="B251" s="1" t="s">
        <v>50</v>
      </c>
      <c r="C251" s="1">
        <v>477</v>
      </c>
    </row>
    <row r="252" spans="1:3" x14ac:dyDescent="0.3">
      <c r="A252" s="1" t="s">
        <v>43</v>
      </c>
      <c r="B252" s="1" t="s">
        <v>50</v>
      </c>
      <c r="C252" s="1">
        <v>2028</v>
      </c>
    </row>
    <row r="253" spans="1:3" x14ac:dyDescent="0.3">
      <c r="A253" s="1" t="s">
        <v>43</v>
      </c>
      <c r="B253" s="1" t="s">
        <v>50</v>
      </c>
      <c r="C253" s="1">
        <v>1552</v>
      </c>
    </row>
    <row r="254" spans="1:3" x14ac:dyDescent="0.3">
      <c r="A254" s="1" t="s">
        <v>43</v>
      </c>
      <c r="B254" s="1" t="s">
        <v>50</v>
      </c>
      <c r="C254" s="1">
        <v>767</v>
      </c>
    </row>
    <row r="255" spans="1:3" x14ac:dyDescent="0.3">
      <c r="A255" s="1" t="s">
        <v>43</v>
      </c>
      <c r="B255" s="1" t="s">
        <v>50</v>
      </c>
      <c r="C255" s="1">
        <v>256</v>
      </c>
    </row>
    <row r="256" spans="1:3" x14ac:dyDescent="0.3">
      <c r="A256" s="1" t="s">
        <v>43</v>
      </c>
      <c r="B256" s="1" t="s">
        <v>50</v>
      </c>
      <c r="C256" s="1">
        <v>240</v>
      </c>
    </row>
    <row r="257" spans="1:3" x14ac:dyDescent="0.3">
      <c r="A257" s="1" t="s">
        <v>43</v>
      </c>
      <c r="B257" s="1" t="s">
        <v>50</v>
      </c>
      <c r="C257" s="1">
        <v>528</v>
      </c>
    </row>
    <row r="258" spans="1:3" x14ac:dyDescent="0.3">
      <c r="A258" s="1" t="s">
        <v>43</v>
      </c>
      <c r="B258" s="1" t="s">
        <v>50</v>
      </c>
      <c r="C258" s="1">
        <v>611</v>
      </c>
    </row>
    <row r="259" spans="1:3" x14ac:dyDescent="0.3">
      <c r="A259" s="1" t="s">
        <v>43</v>
      </c>
      <c r="B259" s="1" t="s">
        <v>50</v>
      </c>
      <c r="C259" s="1">
        <v>555</v>
      </c>
    </row>
    <row r="260" spans="1:3" x14ac:dyDescent="0.3">
      <c r="A260" s="1" t="s">
        <v>43</v>
      </c>
      <c r="B260" s="1" t="s">
        <v>50</v>
      </c>
      <c r="C260" s="1">
        <v>670</v>
      </c>
    </row>
    <row r="261" spans="1:3" x14ac:dyDescent="0.3">
      <c r="A261" s="1" t="s">
        <v>43</v>
      </c>
      <c r="B261" s="1" t="s">
        <v>50</v>
      </c>
      <c r="C261" s="1">
        <v>949</v>
      </c>
    </row>
    <row r="262" spans="1:3" x14ac:dyDescent="0.3">
      <c r="A262" s="1" t="s">
        <v>43</v>
      </c>
      <c r="B262" s="1" t="s">
        <v>50</v>
      </c>
      <c r="C262" s="1">
        <v>1394</v>
      </c>
    </row>
    <row r="263" spans="1:3" x14ac:dyDescent="0.3">
      <c r="A263" s="1" t="s">
        <v>43</v>
      </c>
      <c r="B263" s="1" t="s">
        <v>50</v>
      </c>
      <c r="C263" s="1">
        <v>670</v>
      </c>
    </row>
    <row r="264" spans="1:3" x14ac:dyDescent="0.3">
      <c r="A264" s="1" t="s">
        <v>43</v>
      </c>
      <c r="B264" s="1" t="s">
        <v>50</v>
      </c>
      <c r="C264" s="1">
        <v>837</v>
      </c>
    </row>
    <row r="265" spans="1:3" x14ac:dyDescent="0.3">
      <c r="A265" s="1" t="s">
        <v>43</v>
      </c>
      <c r="B265" s="1" t="s">
        <v>50</v>
      </c>
      <c r="C265" s="1">
        <v>910</v>
      </c>
    </row>
    <row r="266" spans="1:3" x14ac:dyDescent="0.3">
      <c r="A266" s="1" t="s">
        <v>43</v>
      </c>
      <c r="B266" s="1" t="s">
        <v>50</v>
      </c>
      <c r="C266" s="1">
        <v>873</v>
      </c>
    </row>
    <row r="267" spans="1:3" x14ac:dyDescent="0.3">
      <c r="A267" s="1" t="s">
        <v>43</v>
      </c>
      <c r="B267" s="1" t="s">
        <v>50</v>
      </c>
      <c r="C267" s="1">
        <v>477</v>
      </c>
    </row>
    <row r="268" spans="1:3" x14ac:dyDescent="0.3">
      <c r="A268" s="1" t="s">
        <v>43</v>
      </c>
      <c r="B268" s="1" t="s">
        <v>50</v>
      </c>
      <c r="C268" s="1">
        <v>949</v>
      </c>
    </row>
    <row r="269" spans="1:3" x14ac:dyDescent="0.3">
      <c r="A269" s="1" t="s">
        <v>43</v>
      </c>
      <c r="B269" s="1" t="s">
        <v>50</v>
      </c>
      <c r="C269" s="1">
        <v>430</v>
      </c>
    </row>
    <row r="270" spans="1:3" x14ac:dyDescent="0.3">
      <c r="A270" s="1" t="s">
        <v>43</v>
      </c>
      <c r="B270" s="1" t="s">
        <v>50</v>
      </c>
      <c r="C270" s="1">
        <v>767</v>
      </c>
    </row>
    <row r="271" spans="1:3" x14ac:dyDescent="0.3">
      <c r="A271" s="1" t="s">
        <v>43</v>
      </c>
      <c r="B271" s="1" t="s">
        <v>50</v>
      </c>
      <c r="C271" s="1">
        <v>555</v>
      </c>
    </row>
    <row r="272" spans="1:3" x14ac:dyDescent="0.3">
      <c r="A272" s="1" t="s">
        <v>43</v>
      </c>
      <c r="B272" s="1" t="s">
        <v>50</v>
      </c>
      <c r="C272" s="1">
        <v>326</v>
      </c>
    </row>
    <row r="273" spans="1:3" x14ac:dyDescent="0.3">
      <c r="A273" s="1" t="s">
        <v>43</v>
      </c>
      <c r="B273" s="1" t="s">
        <v>50</v>
      </c>
      <c r="C273" s="1">
        <v>386</v>
      </c>
    </row>
    <row r="274" spans="1:3" x14ac:dyDescent="0.3">
      <c r="A274" s="1" t="s">
        <v>43</v>
      </c>
      <c r="B274" s="1" t="s">
        <v>50</v>
      </c>
      <c r="C274" s="1">
        <v>528</v>
      </c>
    </row>
    <row r="275" spans="1:3" x14ac:dyDescent="0.3">
      <c r="A275" s="1" t="s">
        <v>43</v>
      </c>
      <c r="B275" s="1" t="s">
        <v>50</v>
      </c>
      <c r="C275" s="1">
        <v>453</v>
      </c>
    </row>
    <row r="276" spans="1:3" x14ac:dyDescent="0.3">
      <c r="A276" s="1" t="s">
        <v>43</v>
      </c>
      <c r="B276" s="1" t="s">
        <v>47</v>
      </c>
      <c r="C276" s="1">
        <v>2230</v>
      </c>
    </row>
    <row r="277" spans="1:3" x14ac:dyDescent="0.3">
      <c r="A277" s="1" t="s">
        <v>43</v>
      </c>
      <c r="B277" s="1" t="s">
        <v>46</v>
      </c>
      <c r="C277" s="1">
        <v>910</v>
      </c>
    </row>
    <row r="278" spans="1:3" x14ac:dyDescent="0.3">
      <c r="A278" s="1" t="s">
        <v>43</v>
      </c>
      <c r="B278" s="1" t="s">
        <v>46</v>
      </c>
      <c r="C278" s="1">
        <v>1498</v>
      </c>
    </row>
    <row r="279" spans="1:3" x14ac:dyDescent="0.3">
      <c r="A279" s="1" t="s">
        <v>43</v>
      </c>
      <c r="B279" s="1" t="s">
        <v>46</v>
      </c>
      <c r="C279" s="1">
        <v>767</v>
      </c>
    </row>
    <row r="280" spans="1:3" x14ac:dyDescent="0.3">
      <c r="A280" s="1" t="s">
        <v>43</v>
      </c>
      <c r="B280" s="1" t="s">
        <v>45</v>
      </c>
      <c r="C280" s="1">
        <v>1070</v>
      </c>
    </row>
    <row r="281" spans="1:3" x14ac:dyDescent="0.3">
      <c r="A281" s="1" t="s">
        <v>43</v>
      </c>
      <c r="B281" s="1" t="s">
        <v>45</v>
      </c>
      <c r="C281" s="1">
        <v>640</v>
      </c>
    </row>
    <row r="282" spans="1:3" x14ac:dyDescent="0.3">
      <c r="A282" s="1" t="s">
        <v>43</v>
      </c>
      <c r="B282" s="1" t="s">
        <v>45</v>
      </c>
      <c r="C282" s="1">
        <v>555</v>
      </c>
    </row>
    <row r="283" spans="1:3" x14ac:dyDescent="0.3">
      <c r="A283" s="1" t="s">
        <v>43</v>
      </c>
      <c r="B283" s="1" t="s">
        <v>45</v>
      </c>
      <c r="C283" s="1">
        <v>611</v>
      </c>
    </row>
    <row r="284" spans="1:3" x14ac:dyDescent="0.3">
      <c r="A284" s="1" t="s">
        <v>43</v>
      </c>
      <c r="B284" s="1" t="s">
        <v>45</v>
      </c>
      <c r="C284" s="1">
        <v>171</v>
      </c>
    </row>
    <row r="285" spans="1:3" x14ac:dyDescent="0.3">
      <c r="A285" s="1" t="s">
        <v>43</v>
      </c>
      <c r="B285" s="1" t="s">
        <v>45</v>
      </c>
      <c r="C285" s="1">
        <v>477</v>
      </c>
    </row>
    <row r="286" spans="1:3" x14ac:dyDescent="0.3">
      <c r="A286" s="1" t="s">
        <v>43</v>
      </c>
      <c r="B286" s="1" t="s">
        <v>45</v>
      </c>
      <c r="C286" s="1">
        <v>767</v>
      </c>
    </row>
    <row r="287" spans="1:3" x14ac:dyDescent="0.3">
      <c r="A287" s="1" t="s">
        <v>43</v>
      </c>
      <c r="B287" s="1" t="s">
        <v>45</v>
      </c>
      <c r="C287" s="1">
        <v>670</v>
      </c>
    </row>
    <row r="288" spans="1:3" x14ac:dyDescent="0.3">
      <c r="A288" s="1" t="s">
        <v>43</v>
      </c>
      <c r="B288" s="1" t="s">
        <v>45</v>
      </c>
      <c r="C288" s="1">
        <v>148</v>
      </c>
    </row>
    <row r="289" spans="1:3" x14ac:dyDescent="0.3">
      <c r="A289" s="1" t="s">
        <v>43</v>
      </c>
      <c r="B289" s="1" t="s">
        <v>47</v>
      </c>
      <c r="C289" s="1">
        <v>5407</v>
      </c>
    </row>
    <row r="290" spans="1:3" x14ac:dyDescent="0.3">
      <c r="A290" s="1" t="s">
        <v>43</v>
      </c>
      <c r="B290" s="1" t="s">
        <v>47</v>
      </c>
      <c r="C290" s="1">
        <v>1345</v>
      </c>
    </row>
    <row r="291" spans="1:3" x14ac:dyDescent="0.3">
      <c r="A291" s="1" t="s">
        <v>43</v>
      </c>
      <c r="B291" s="1" t="s">
        <v>49</v>
      </c>
      <c r="C291" s="1">
        <v>2300</v>
      </c>
    </row>
    <row r="292" spans="1:3" x14ac:dyDescent="0.3">
      <c r="A292" s="1" t="s">
        <v>43</v>
      </c>
      <c r="B292" s="1" t="s">
        <v>52</v>
      </c>
      <c r="C292" s="1">
        <v>640</v>
      </c>
    </row>
    <row r="293" spans="1:3" x14ac:dyDescent="0.3">
      <c r="A293" s="1" t="s">
        <v>43</v>
      </c>
      <c r="B293" s="1" t="s">
        <v>45</v>
      </c>
      <c r="C293" s="1">
        <v>386</v>
      </c>
    </row>
    <row r="294" spans="1:3" x14ac:dyDescent="0.3">
      <c r="A294" s="1" t="s">
        <v>43</v>
      </c>
      <c r="B294" s="1" t="s">
        <v>45</v>
      </c>
      <c r="C294" s="1">
        <v>477</v>
      </c>
    </row>
    <row r="295" spans="1:3" x14ac:dyDescent="0.3">
      <c r="A295" s="1" t="s">
        <v>43</v>
      </c>
      <c r="B295" s="1" t="s">
        <v>45</v>
      </c>
      <c r="C295" s="1">
        <v>127</v>
      </c>
    </row>
    <row r="296" spans="1:3" x14ac:dyDescent="0.3">
      <c r="A296" s="1" t="s">
        <v>43</v>
      </c>
      <c r="B296" s="1" t="s">
        <v>45</v>
      </c>
      <c r="C296" s="1">
        <v>148</v>
      </c>
    </row>
    <row r="297" spans="1:3" x14ac:dyDescent="0.3">
      <c r="A297" s="1" t="s">
        <v>43</v>
      </c>
      <c r="B297" s="1" t="s">
        <v>54</v>
      </c>
      <c r="C297" s="1">
        <v>148</v>
      </c>
    </row>
    <row r="298" spans="1:3" x14ac:dyDescent="0.3">
      <c r="A298" s="1" t="s">
        <v>43</v>
      </c>
      <c r="B298" s="1" t="s">
        <v>46</v>
      </c>
      <c r="C298" s="1">
        <v>837</v>
      </c>
    </row>
    <row r="299" spans="1:3" x14ac:dyDescent="0.3">
      <c r="A299" s="1" t="s">
        <v>43</v>
      </c>
      <c r="B299" s="1" t="s">
        <v>46</v>
      </c>
      <c r="C299" s="1">
        <v>910</v>
      </c>
    </row>
    <row r="300" spans="1:3" x14ac:dyDescent="0.3">
      <c r="A300" s="1" t="s">
        <v>43</v>
      </c>
      <c r="B300" s="1" t="s">
        <v>46</v>
      </c>
      <c r="C300" s="1">
        <v>1394</v>
      </c>
    </row>
    <row r="301" spans="1:3" x14ac:dyDescent="0.3">
      <c r="A301" s="1" t="s">
        <v>43</v>
      </c>
      <c r="B301" s="1" t="s">
        <v>50</v>
      </c>
      <c r="C301" s="1">
        <v>670</v>
      </c>
    </row>
    <row r="302" spans="1:3" x14ac:dyDescent="0.3">
      <c r="A302" s="1" t="s">
        <v>43</v>
      </c>
      <c r="B302" s="1" t="s">
        <v>50</v>
      </c>
      <c r="C302" s="1">
        <v>640</v>
      </c>
    </row>
    <row r="303" spans="1:3" x14ac:dyDescent="0.3">
      <c r="A303" s="1" t="s">
        <v>43</v>
      </c>
      <c r="B303" s="1" t="s">
        <v>50</v>
      </c>
      <c r="C303" s="1">
        <v>1029</v>
      </c>
    </row>
    <row r="304" spans="1:3" x14ac:dyDescent="0.3">
      <c r="A304" s="1" t="s">
        <v>43</v>
      </c>
      <c r="B304" s="1" t="s">
        <v>50</v>
      </c>
      <c r="C304" s="1">
        <v>345</v>
      </c>
    </row>
    <row r="305" spans="1:3" x14ac:dyDescent="0.3">
      <c r="A305" s="1" t="s">
        <v>43</v>
      </c>
      <c r="B305" s="1" t="s">
        <v>50</v>
      </c>
      <c r="C305" s="1">
        <v>988</v>
      </c>
    </row>
    <row r="306" spans="1:3" x14ac:dyDescent="0.3">
      <c r="A306" s="1" t="s">
        <v>43</v>
      </c>
      <c r="B306" s="1" t="s">
        <v>50</v>
      </c>
      <c r="C306" s="1">
        <v>873</v>
      </c>
    </row>
    <row r="307" spans="1:3" x14ac:dyDescent="0.3">
      <c r="A307" s="1" t="s">
        <v>43</v>
      </c>
      <c r="B307" s="1" t="s">
        <v>50</v>
      </c>
      <c r="C307" s="1">
        <v>528</v>
      </c>
    </row>
    <row r="308" spans="1:3" x14ac:dyDescent="0.3">
      <c r="A308" s="1" t="s">
        <v>43</v>
      </c>
      <c r="B308" s="1" t="s">
        <v>50</v>
      </c>
      <c r="C308" s="1">
        <v>502</v>
      </c>
    </row>
    <row r="309" spans="1:3" x14ac:dyDescent="0.3">
      <c r="A309" s="1" t="s">
        <v>43</v>
      </c>
      <c r="B309" s="1" t="s">
        <v>50</v>
      </c>
      <c r="C309" s="1">
        <v>528</v>
      </c>
    </row>
    <row r="310" spans="1:3" x14ac:dyDescent="0.3">
      <c r="A310" s="1" t="s">
        <v>43</v>
      </c>
      <c r="B310" s="1" t="s">
        <v>50</v>
      </c>
      <c r="C310" s="1">
        <v>910</v>
      </c>
    </row>
    <row r="311" spans="1:3" x14ac:dyDescent="0.3">
      <c r="A311" s="1" t="s">
        <v>43</v>
      </c>
      <c r="B311" s="1" t="s">
        <v>50</v>
      </c>
      <c r="C311" s="1">
        <v>453</v>
      </c>
    </row>
    <row r="312" spans="1:3" x14ac:dyDescent="0.3">
      <c r="A312" s="1" t="s">
        <v>43</v>
      </c>
      <c r="B312" s="1" t="s">
        <v>50</v>
      </c>
      <c r="C312" s="1">
        <v>528</v>
      </c>
    </row>
    <row r="313" spans="1:3" x14ac:dyDescent="0.3">
      <c r="A313" s="1" t="s">
        <v>43</v>
      </c>
      <c r="B313" s="1" t="s">
        <v>50</v>
      </c>
      <c r="C313" s="1">
        <v>502</v>
      </c>
    </row>
    <row r="314" spans="1:3" x14ac:dyDescent="0.3">
      <c r="A314" s="1" t="s">
        <v>43</v>
      </c>
      <c r="B314" s="1" t="s">
        <v>50</v>
      </c>
      <c r="C314" s="1">
        <v>582</v>
      </c>
    </row>
    <row r="315" spans="1:3" x14ac:dyDescent="0.3">
      <c r="A315" s="1" t="s">
        <v>43</v>
      </c>
      <c r="B315" s="1" t="s">
        <v>45</v>
      </c>
      <c r="C315" s="1">
        <v>184</v>
      </c>
    </row>
    <row r="316" spans="1:3" x14ac:dyDescent="0.3">
      <c r="A316" s="1" t="s">
        <v>43</v>
      </c>
      <c r="B316" s="1" t="s">
        <v>47</v>
      </c>
      <c r="C316" s="1">
        <v>1248</v>
      </c>
    </row>
    <row r="317" spans="1:3" x14ac:dyDescent="0.3">
      <c r="A317" s="1" t="s">
        <v>43</v>
      </c>
      <c r="B317" s="1" t="s">
        <v>47</v>
      </c>
      <c r="C317" s="1">
        <v>1248</v>
      </c>
    </row>
    <row r="318" spans="1:3" x14ac:dyDescent="0.3">
      <c r="A318" s="1" t="s">
        <v>43</v>
      </c>
      <c r="B318" s="1" t="s">
        <v>47</v>
      </c>
      <c r="C318" s="1">
        <v>1157</v>
      </c>
    </row>
    <row r="319" spans="1:3" x14ac:dyDescent="0.3">
      <c r="A319" s="1" t="s">
        <v>43</v>
      </c>
      <c r="B319" s="1" t="s">
        <v>47</v>
      </c>
      <c r="C319" s="1">
        <v>1029</v>
      </c>
    </row>
    <row r="320" spans="1:3" x14ac:dyDescent="0.3">
      <c r="A320" s="1" t="s">
        <v>43</v>
      </c>
      <c r="B320" s="1" t="s">
        <v>47</v>
      </c>
      <c r="C320" s="1">
        <v>988</v>
      </c>
    </row>
    <row r="321" spans="1:3" x14ac:dyDescent="0.3">
      <c r="A321" s="1" t="s">
        <v>43</v>
      </c>
      <c r="B321" s="1" t="s">
        <v>47</v>
      </c>
      <c r="C321" s="1">
        <v>477</v>
      </c>
    </row>
    <row r="322" spans="1:3" x14ac:dyDescent="0.3">
      <c r="A322" s="1" t="s">
        <v>43</v>
      </c>
      <c r="B322" s="1" t="s">
        <v>47</v>
      </c>
      <c r="C322" s="1">
        <v>345</v>
      </c>
    </row>
    <row r="323" spans="1:3" x14ac:dyDescent="0.3">
      <c r="A323" s="1" t="s">
        <v>43</v>
      </c>
      <c r="B323" s="1" t="s">
        <v>47</v>
      </c>
      <c r="C323" s="1">
        <v>734</v>
      </c>
    </row>
    <row r="324" spans="1:3" x14ac:dyDescent="0.3">
      <c r="A324" s="1" t="s">
        <v>43</v>
      </c>
      <c r="B324" s="1" t="s">
        <v>47</v>
      </c>
      <c r="C324" s="1">
        <v>1498</v>
      </c>
    </row>
    <row r="325" spans="1:3" x14ac:dyDescent="0.3">
      <c r="A325" s="1" t="s">
        <v>43</v>
      </c>
      <c r="B325" s="1" t="s">
        <v>47</v>
      </c>
      <c r="C325" s="1">
        <v>1113</v>
      </c>
    </row>
    <row r="326" spans="1:3" x14ac:dyDescent="0.3">
      <c r="A326" s="1" t="s">
        <v>43</v>
      </c>
      <c r="B326" s="1" t="s">
        <v>47</v>
      </c>
      <c r="C326" s="1">
        <v>1157</v>
      </c>
    </row>
    <row r="327" spans="1:3" x14ac:dyDescent="0.3">
      <c r="A327" s="1" t="s">
        <v>43</v>
      </c>
      <c r="B327" s="1" t="s">
        <v>47</v>
      </c>
      <c r="C327" s="1">
        <v>837</v>
      </c>
    </row>
    <row r="328" spans="1:3" x14ac:dyDescent="0.3">
      <c r="A328" s="1" t="s">
        <v>43</v>
      </c>
      <c r="B328" s="1" t="s">
        <v>47</v>
      </c>
      <c r="C328" s="1">
        <v>430</v>
      </c>
    </row>
    <row r="329" spans="1:3" x14ac:dyDescent="0.3">
      <c r="A329" s="1" t="s">
        <v>43</v>
      </c>
      <c r="B329" s="1" t="s">
        <v>45</v>
      </c>
      <c r="C329" s="1">
        <v>137</v>
      </c>
    </row>
    <row r="330" spans="1:3" x14ac:dyDescent="0.3">
      <c r="A330" s="1" t="s">
        <v>43</v>
      </c>
      <c r="B330" s="1" t="s">
        <v>54</v>
      </c>
      <c r="C330" s="1">
        <v>184</v>
      </c>
    </row>
    <row r="331" spans="1:3" x14ac:dyDescent="0.3">
      <c r="A331" s="1" t="s">
        <v>43</v>
      </c>
      <c r="B331" s="1" t="s">
        <v>45</v>
      </c>
      <c r="C331" s="1">
        <v>555</v>
      </c>
    </row>
    <row r="332" spans="1:3" x14ac:dyDescent="0.3">
      <c r="A332" s="1" t="s">
        <v>43</v>
      </c>
      <c r="B332" s="1" t="s">
        <v>45</v>
      </c>
      <c r="C332" s="1">
        <v>453</v>
      </c>
    </row>
    <row r="333" spans="1:3" x14ac:dyDescent="0.3">
      <c r="A333" s="1" t="s">
        <v>43</v>
      </c>
      <c r="B333" s="1" t="s">
        <v>45</v>
      </c>
      <c r="C333" s="1">
        <v>345</v>
      </c>
    </row>
    <row r="334" spans="1:3" x14ac:dyDescent="0.3">
      <c r="A334" s="1" t="s">
        <v>43</v>
      </c>
      <c r="B334" s="1" t="s">
        <v>45</v>
      </c>
      <c r="C334" s="1">
        <v>386</v>
      </c>
    </row>
    <row r="335" spans="1:3" x14ac:dyDescent="0.3">
      <c r="A335" s="1" t="s">
        <v>43</v>
      </c>
      <c r="B335" s="1" t="s">
        <v>45</v>
      </c>
      <c r="C335" s="1">
        <v>555</v>
      </c>
    </row>
    <row r="336" spans="1:3" x14ac:dyDescent="0.3">
      <c r="A336" s="1" t="s">
        <v>43</v>
      </c>
      <c r="B336" s="1" t="s">
        <v>45</v>
      </c>
      <c r="C336" s="1">
        <v>477</v>
      </c>
    </row>
    <row r="337" spans="1:3" x14ac:dyDescent="0.3">
      <c r="A337" s="1" t="s">
        <v>43</v>
      </c>
      <c r="B337" s="1" t="s">
        <v>45</v>
      </c>
      <c r="C337" s="1">
        <v>225</v>
      </c>
    </row>
    <row r="338" spans="1:3" x14ac:dyDescent="0.3">
      <c r="A338" s="1" t="s">
        <v>43</v>
      </c>
      <c r="B338" s="1" t="s">
        <v>45</v>
      </c>
      <c r="C338" s="1">
        <v>386</v>
      </c>
    </row>
    <row r="339" spans="1:3" x14ac:dyDescent="0.3">
      <c r="A339" s="1" t="s">
        <v>43</v>
      </c>
      <c r="B339" s="1" t="s">
        <v>45</v>
      </c>
      <c r="C339" s="1">
        <v>502</v>
      </c>
    </row>
    <row r="340" spans="1:3" x14ac:dyDescent="0.3">
      <c r="A340" s="1" t="s">
        <v>43</v>
      </c>
      <c r="B340" s="1" t="s">
        <v>45</v>
      </c>
      <c r="C340" s="1">
        <v>582</v>
      </c>
    </row>
    <row r="341" spans="1:3" x14ac:dyDescent="0.3">
      <c r="A341" s="1" t="s">
        <v>43</v>
      </c>
      <c r="B341" s="1" t="s">
        <v>45</v>
      </c>
      <c r="C341" s="1">
        <v>211</v>
      </c>
    </row>
    <row r="342" spans="1:3" x14ac:dyDescent="0.3">
      <c r="A342" s="1" t="s">
        <v>43</v>
      </c>
      <c r="B342" s="1" t="s">
        <v>50</v>
      </c>
      <c r="C342" s="1">
        <v>910</v>
      </c>
    </row>
    <row r="343" spans="1:3" x14ac:dyDescent="0.3">
      <c r="A343" s="1" t="s">
        <v>43</v>
      </c>
      <c r="B343" s="1" t="s">
        <v>50</v>
      </c>
      <c r="C343" s="1">
        <v>1498</v>
      </c>
    </row>
    <row r="344" spans="1:3" x14ac:dyDescent="0.3">
      <c r="A344" s="1" t="s">
        <v>43</v>
      </c>
      <c r="B344" s="1" t="s">
        <v>50</v>
      </c>
      <c r="C344" s="1">
        <v>1607</v>
      </c>
    </row>
    <row r="345" spans="1:3" x14ac:dyDescent="0.3">
      <c r="A345" s="1" t="s">
        <v>43</v>
      </c>
      <c r="B345" s="1" t="s">
        <v>50</v>
      </c>
      <c r="C345" s="1">
        <v>767</v>
      </c>
    </row>
    <row r="346" spans="1:3" x14ac:dyDescent="0.3">
      <c r="A346" s="1" t="s">
        <v>43</v>
      </c>
      <c r="B346" s="1" t="s">
        <v>50</v>
      </c>
      <c r="C346" s="1">
        <v>988</v>
      </c>
    </row>
    <row r="347" spans="1:3" x14ac:dyDescent="0.3">
      <c r="A347" s="1" t="s">
        <v>43</v>
      </c>
      <c r="B347" s="1" t="s">
        <v>50</v>
      </c>
      <c r="C347" s="1">
        <v>430</v>
      </c>
    </row>
    <row r="348" spans="1:3" x14ac:dyDescent="0.3">
      <c r="A348" s="1" t="s">
        <v>43</v>
      </c>
      <c r="B348" s="1" t="s">
        <v>50</v>
      </c>
      <c r="C348" s="1">
        <v>949</v>
      </c>
    </row>
    <row r="349" spans="1:3" x14ac:dyDescent="0.3">
      <c r="A349" s="1" t="s">
        <v>43</v>
      </c>
      <c r="B349" s="1" t="s">
        <v>50</v>
      </c>
      <c r="C349" s="1">
        <v>453</v>
      </c>
    </row>
    <row r="350" spans="1:3" x14ac:dyDescent="0.3">
      <c r="A350" s="1" t="s">
        <v>43</v>
      </c>
      <c r="B350" s="1" t="s">
        <v>50</v>
      </c>
      <c r="C350" s="1">
        <v>528</v>
      </c>
    </row>
    <row r="351" spans="1:3" x14ac:dyDescent="0.3">
      <c r="A351" s="1" t="s">
        <v>43</v>
      </c>
      <c r="B351" s="1" t="s">
        <v>50</v>
      </c>
      <c r="C351" s="1">
        <v>734</v>
      </c>
    </row>
    <row r="352" spans="1:3" x14ac:dyDescent="0.3">
      <c r="A352" s="1" t="s">
        <v>43</v>
      </c>
      <c r="B352" s="1" t="s">
        <v>50</v>
      </c>
      <c r="C352" s="1">
        <v>767</v>
      </c>
    </row>
    <row r="353" spans="1:3" x14ac:dyDescent="0.3">
      <c r="A353" s="1" t="s">
        <v>43</v>
      </c>
      <c r="B353" s="1" t="s">
        <v>45</v>
      </c>
      <c r="C353" s="1">
        <v>582</v>
      </c>
    </row>
    <row r="354" spans="1:3" x14ac:dyDescent="0.3">
      <c r="A354" s="1" t="s">
        <v>43</v>
      </c>
      <c r="B354" s="1" t="s">
        <v>53</v>
      </c>
      <c r="C354" s="1">
        <v>17138</v>
      </c>
    </row>
    <row r="355" spans="1:3" x14ac:dyDescent="0.3">
      <c r="A355" s="1" t="s">
        <v>43</v>
      </c>
      <c r="B355" s="1" t="s">
        <v>55</v>
      </c>
      <c r="C355" s="1">
        <v>767</v>
      </c>
    </row>
    <row r="356" spans="1:3" x14ac:dyDescent="0.3">
      <c r="A356" s="1" t="s">
        <v>43</v>
      </c>
      <c r="B356" s="1" t="s">
        <v>45</v>
      </c>
      <c r="C356" s="1">
        <v>734</v>
      </c>
    </row>
    <row r="357" spans="1:3" x14ac:dyDescent="0.3">
      <c r="A357" s="1" t="s">
        <v>43</v>
      </c>
      <c r="B357" s="1" t="s">
        <v>45</v>
      </c>
      <c r="C357" s="1">
        <v>148</v>
      </c>
    </row>
    <row r="358" spans="1:3" x14ac:dyDescent="0.3">
      <c r="A358" s="1" t="s">
        <v>43</v>
      </c>
      <c r="B358" s="1" t="s">
        <v>52</v>
      </c>
      <c r="C358" s="1">
        <v>1345</v>
      </c>
    </row>
    <row r="359" spans="1:3" x14ac:dyDescent="0.3">
      <c r="A359" s="1" t="s">
        <v>43</v>
      </c>
      <c r="B359" s="1" t="s">
        <v>45</v>
      </c>
      <c r="C359" s="1">
        <v>345</v>
      </c>
    </row>
    <row r="360" spans="1:3" x14ac:dyDescent="0.3">
      <c r="A360" s="1" t="s">
        <v>43</v>
      </c>
      <c r="B360" s="1" t="s">
        <v>45</v>
      </c>
      <c r="C360" s="1">
        <v>184</v>
      </c>
    </row>
    <row r="361" spans="1:3" x14ac:dyDescent="0.3">
      <c r="A361" s="1" t="s">
        <v>43</v>
      </c>
      <c r="B361" s="1" t="s">
        <v>45</v>
      </c>
      <c r="C361" s="1">
        <v>611</v>
      </c>
    </row>
    <row r="362" spans="1:3" x14ac:dyDescent="0.3">
      <c r="A362" s="1" t="s">
        <v>43</v>
      </c>
      <c r="B362" s="1" t="s">
        <v>45</v>
      </c>
      <c r="C362" s="1">
        <v>184</v>
      </c>
    </row>
    <row r="363" spans="1:3" x14ac:dyDescent="0.3">
      <c r="A363" s="1" t="s">
        <v>43</v>
      </c>
      <c r="B363" s="1" t="s">
        <v>45</v>
      </c>
      <c r="C363" s="1">
        <v>307</v>
      </c>
    </row>
    <row r="364" spans="1:3" x14ac:dyDescent="0.3">
      <c r="A364" s="1" t="s">
        <v>43</v>
      </c>
      <c r="B364" s="1" t="s">
        <v>45</v>
      </c>
      <c r="C364" s="1">
        <v>272</v>
      </c>
    </row>
    <row r="365" spans="1:3" x14ac:dyDescent="0.3">
      <c r="A365" s="1" t="s">
        <v>43</v>
      </c>
      <c r="B365" s="1" t="s">
        <v>45</v>
      </c>
      <c r="C365" s="1">
        <v>528</v>
      </c>
    </row>
    <row r="366" spans="1:3" x14ac:dyDescent="0.3">
      <c r="A366" s="1" t="s">
        <v>43</v>
      </c>
      <c r="B366" s="1" t="s">
        <v>45</v>
      </c>
      <c r="C366" s="1">
        <v>256</v>
      </c>
    </row>
    <row r="367" spans="1:3" x14ac:dyDescent="0.3">
      <c r="A367" s="1" t="s">
        <v>43</v>
      </c>
      <c r="B367" s="1" t="s">
        <v>45</v>
      </c>
      <c r="C367" s="1">
        <v>211</v>
      </c>
    </row>
    <row r="368" spans="1:3" x14ac:dyDescent="0.3">
      <c r="A368" s="1" t="s">
        <v>43</v>
      </c>
      <c r="B368" s="1" t="s">
        <v>45</v>
      </c>
      <c r="C368" s="1">
        <v>272</v>
      </c>
    </row>
    <row r="369" spans="1:3" x14ac:dyDescent="0.3">
      <c r="A369" s="1" t="s">
        <v>43</v>
      </c>
      <c r="B369" s="1" t="s">
        <v>45</v>
      </c>
      <c r="C369" s="1">
        <v>159</v>
      </c>
    </row>
    <row r="370" spans="1:3" x14ac:dyDescent="0.3">
      <c r="A370" s="1" t="s">
        <v>43</v>
      </c>
      <c r="B370" s="1" t="s">
        <v>45</v>
      </c>
      <c r="C370" s="1">
        <v>159</v>
      </c>
    </row>
    <row r="371" spans="1:3" x14ac:dyDescent="0.3">
      <c r="A371" s="1" t="s">
        <v>43</v>
      </c>
      <c r="B371" s="1" t="s">
        <v>45</v>
      </c>
      <c r="C371" s="1">
        <v>670</v>
      </c>
    </row>
    <row r="372" spans="1:3" x14ac:dyDescent="0.3">
      <c r="A372" s="1" t="s">
        <v>43</v>
      </c>
      <c r="B372" s="1" t="s">
        <v>45</v>
      </c>
      <c r="C372" s="1">
        <v>211</v>
      </c>
    </row>
    <row r="373" spans="1:3" x14ac:dyDescent="0.3">
      <c r="A373" s="1" t="s">
        <v>43</v>
      </c>
      <c r="B373" s="1" t="s">
        <v>45</v>
      </c>
      <c r="C373" s="1">
        <v>225</v>
      </c>
    </row>
    <row r="374" spans="1:3" x14ac:dyDescent="0.3">
      <c r="A374" s="1" t="s">
        <v>43</v>
      </c>
      <c r="B374" s="1" t="s">
        <v>45</v>
      </c>
      <c r="C374" s="1">
        <v>256</v>
      </c>
    </row>
    <row r="375" spans="1:3" x14ac:dyDescent="0.3">
      <c r="A375" s="1" t="s">
        <v>43</v>
      </c>
      <c r="B375" s="1" t="s">
        <v>45</v>
      </c>
      <c r="C375" s="1">
        <v>184</v>
      </c>
    </row>
    <row r="376" spans="1:3" x14ac:dyDescent="0.3">
      <c r="A376" s="1" t="s">
        <v>43</v>
      </c>
      <c r="B376" s="1" t="s">
        <v>45</v>
      </c>
      <c r="C376" s="1">
        <v>184</v>
      </c>
    </row>
    <row r="377" spans="1:3" x14ac:dyDescent="0.3">
      <c r="A377" s="1" t="s">
        <v>43</v>
      </c>
      <c r="B377" s="1" t="s">
        <v>45</v>
      </c>
      <c r="C377" s="1">
        <v>171</v>
      </c>
    </row>
    <row r="378" spans="1:3" x14ac:dyDescent="0.3">
      <c r="A378" s="1" t="s">
        <v>43</v>
      </c>
      <c r="B378" s="1" t="s">
        <v>45</v>
      </c>
      <c r="C378" s="1">
        <v>837</v>
      </c>
    </row>
    <row r="379" spans="1:3" x14ac:dyDescent="0.3">
      <c r="A379" s="1" t="s">
        <v>43</v>
      </c>
      <c r="B379" s="1" t="s">
        <v>45</v>
      </c>
      <c r="C379" s="1">
        <v>555</v>
      </c>
    </row>
    <row r="380" spans="1:3" x14ac:dyDescent="0.3">
      <c r="A380" s="1" t="s">
        <v>43</v>
      </c>
      <c r="B380" s="1" t="s">
        <v>45</v>
      </c>
      <c r="C380" s="1">
        <v>197</v>
      </c>
    </row>
    <row r="381" spans="1:3" x14ac:dyDescent="0.3">
      <c r="A381" s="1" t="s">
        <v>43</v>
      </c>
      <c r="B381" s="1" t="s">
        <v>45</v>
      </c>
      <c r="C381" s="1">
        <v>611</v>
      </c>
    </row>
    <row r="382" spans="1:3" x14ac:dyDescent="0.3">
      <c r="A382" s="1" t="s">
        <v>43</v>
      </c>
      <c r="B382" s="1" t="s">
        <v>45</v>
      </c>
      <c r="C382" s="1">
        <v>837</v>
      </c>
    </row>
    <row r="383" spans="1:3" x14ac:dyDescent="0.3">
      <c r="A383" s="1" t="s">
        <v>43</v>
      </c>
      <c r="B383" s="1" t="s">
        <v>45</v>
      </c>
      <c r="C383" s="1">
        <v>211</v>
      </c>
    </row>
    <row r="384" spans="1:3" x14ac:dyDescent="0.3">
      <c r="A384" s="1" t="s">
        <v>43</v>
      </c>
      <c r="B384" s="1" t="s">
        <v>45</v>
      </c>
      <c r="C384" s="1">
        <v>148</v>
      </c>
    </row>
    <row r="385" spans="1:3" x14ac:dyDescent="0.3">
      <c r="A385" s="1" t="s">
        <v>43</v>
      </c>
      <c r="B385" s="1" t="s">
        <v>45</v>
      </c>
      <c r="C385" s="1">
        <v>211</v>
      </c>
    </row>
    <row r="386" spans="1:3" x14ac:dyDescent="0.3">
      <c r="A386" s="1" t="s">
        <v>43</v>
      </c>
      <c r="B386" s="1" t="s">
        <v>45</v>
      </c>
      <c r="C386" s="1">
        <v>171</v>
      </c>
    </row>
    <row r="387" spans="1:3" x14ac:dyDescent="0.3">
      <c r="A387" s="1" t="s">
        <v>43</v>
      </c>
      <c r="B387" s="1" t="s">
        <v>45</v>
      </c>
      <c r="C387" s="1">
        <v>502</v>
      </c>
    </row>
    <row r="388" spans="1:3" x14ac:dyDescent="0.3">
      <c r="A388" s="1" t="s">
        <v>43</v>
      </c>
      <c r="B388" s="1" t="s">
        <v>52</v>
      </c>
      <c r="C388" s="1">
        <v>345</v>
      </c>
    </row>
    <row r="389" spans="1:3" x14ac:dyDescent="0.3">
      <c r="A389" s="1" t="s">
        <v>43</v>
      </c>
      <c r="B389" s="1" t="s">
        <v>46</v>
      </c>
      <c r="C389" s="1">
        <v>225</v>
      </c>
    </row>
    <row r="390" spans="1:3" x14ac:dyDescent="0.3">
      <c r="A390" s="1" t="s">
        <v>43</v>
      </c>
      <c r="B390" s="1" t="s">
        <v>46</v>
      </c>
      <c r="C390" s="1">
        <v>345</v>
      </c>
    </row>
    <row r="391" spans="1:3" x14ac:dyDescent="0.3">
      <c r="A391" s="1" t="s">
        <v>43</v>
      </c>
      <c r="B391" s="1" t="s">
        <v>46</v>
      </c>
      <c r="C391" s="1">
        <v>184</v>
      </c>
    </row>
    <row r="392" spans="1:3" x14ac:dyDescent="0.3">
      <c r="A392" s="1" t="s">
        <v>43</v>
      </c>
      <c r="B392" s="1" t="s">
        <v>46</v>
      </c>
      <c r="C392" s="1">
        <v>307</v>
      </c>
    </row>
    <row r="393" spans="1:3" x14ac:dyDescent="0.3">
      <c r="A393" s="1" t="s">
        <v>43</v>
      </c>
      <c r="B393" s="1" t="s">
        <v>47</v>
      </c>
      <c r="C393" s="1">
        <v>345</v>
      </c>
    </row>
    <row r="394" spans="1:3" x14ac:dyDescent="0.3">
      <c r="A394" s="1" t="s">
        <v>43</v>
      </c>
      <c r="B394" s="1" t="s">
        <v>47</v>
      </c>
      <c r="C394" s="1">
        <v>582</v>
      </c>
    </row>
    <row r="395" spans="1:3" x14ac:dyDescent="0.3">
      <c r="A395" s="1" t="s">
        <v>43</v>
      </c>
      <c r="B395" s="1" t="s">
        <v>47</v>
      </c>
      <c r="C395" s="1">
        <v>240</v>
      </c>
    </row>
    <row r="396" spans="1:3" x14ac:dyDescent="0.3">
      <c r="A396" s="1" t="s">
        <v>43</v>
      </c>
      <c r="B396" s="1" t="s">
        <v>47</v>
      </c>
      <c r="C396" s="1">
        <v>837</v>
      </c>
    </row>
    <row r="397" spans="1:3" x14ac:dyDescent="0.3">
      <c r="A397" s="1" t="s">
        <v>43</v>
      </c>
      <c r="B397" s="1" t="s">
        <v>47</v>
      </c>
      <c r="C397" s="1">
        <v>137</v>
      </c>
    </row>
    <row r="398" spans="1:3" x14ac:dyDescent="0.3">
      <c r="A398" s="1" t="s">
        <v>43</v>
      </c>
      <c r="B398" s="1" t="s">
        <v>46</v>
      </c>
      <c r="C398" s="1">
        <v>1070</v>
      </c>
    </row>
    <row r="399" spans="1:3" x14ac:dyDescent="0.3">
      <c r="A399" s="1" t="s">
        <v>43</v>
      </c>
      <c r="B399" s="1" t="s">
        <v>47</v>
      </c>
      <c r="C399" s="1">
        <v>767</v>
      </c>
    </row>
    <row r="400" spans="1:3" x14ac:dyDescent="0.3">
      <c r="A400" s="1" t="s">
        <v>43</v>
      </c>
      <c r="B400" s="1" t="s">
        <v>47</v>
      </c>
      <c r="C400" s="1">
        <v>949</v>
      </c>
    </row>
    <row r="401" spans="1:3" x14ac:dyDescent="0.3">
      <c r="A401" s="1" t="s">
        <v>43</v>
      </c>
      <c r="B401" s="1" t="s">
        <v>45</v>
      </c>
      <c r="C401" s="1">
        <v>91</v>
      </c>
    </row>
    <row r="402" spans="1:3" x14ac:dyDescent="0.3">
      <c r="A402" s="1" t="s">
        <v>43</v>
      </c>
      <c r="B402" s="1" t="s">
        <v>45</v>
      </c>
      <c r="C402" s="1">
        <v>272</v>
      </c>
    </row>
    <row r="403" spans="1:3" x14ac:dyDescent="0.3">
      <c r="A403" s="1" t="s">
        <v>43</v>
      </c>
      <c r="B403" s="1" t="s">
        <v>45</v>
      </c>
      <c r="C403" s="1">
        <v>159</v>
      </c>
    </row>
    <row r="404" spans="1:3" x14ac:dyDescent="0.3">
      <c r="A404" s="1" t="s">
        <v>43</v>
      </c>
      <c r="B404" s="1" t="s">
        <v>45</v>
      </c>
      <c r="C404" s="1">
        <v>767</v>
      </c>
    </row>
    <row r="405" spans="1:3" x14ac:dyDescent="0.3">
      <c r="A405" s="1" t="s">
        <v>43</v>
      </c>
      <c r="B405" s="1" t="s">
        <v>45</v>
      </c>
      <c r="C405" s="1">
        <v>197</v>
      </c>
    </row>
    <row r="406" spans="1:3" x14ac:dyDescent="0.3">
      <c r="A406" s="1" t="s">
        <v>43</v>
      </c>
      <c r="B406" s="1" t="s">
        <v>45</v>
      </c>
      <c r="C406" s="1">
        <v>184</v>
      </c>
    </row>
    <row r="407" spans="1:3" x14ac:dyDescent="0.3">
      <c r="A407" s="1" t="s">
        <v>43</v>
      </c>
      <c r="B407" s="1" t="s">
        <v>45</v>
      </c>
      <c r="C407" s="1">
        <v>211</v>
      </c>
    </row>
    <row r="408" spans="1:3" x14ac:dyDescent="0.3">
      <c r="A408" s="1" t="s">
        <v>43</v>
      </c>
      <c r="B408" s="1" t="s">
        <v>45</v>
      </c>
      <c r="C408" s="1">
        <v>240</v>
      </c>
    </row>
    <row r="409" spans="1:3" x14ac:dyDescent="0.3">
      <c r="A409" s="1" t="s">
        <v>43</v>
      </c>
      <c r="B409" s="1" t="s">
        <v>45</v>
      </c>
      <c r="C409" s="1">
        <v>159</v>
      </c>
    </row>
    <row r="410" spans="1:3" x14ac:dyDescent="0.3">
      <c r="A410" s="1" t="s">
        <v>43</v>
      </c>
      <c r="B410" s="1" t="s">
        <v>45</v>
      </c>
      <c r="C410" s="1">
        <v>611</v>
      </c>
    </row>
    <row r="411" spans="1:3" x14ac:dyDescent="0.3">
      <c r="A411" s="1" t="s">
        <v>43</v>
      </c>
      <c r="B411" s="1" t="s">
        <v>45</v>
      </c>
      <c r="C411" s="1">
        <v>148</v>
      </c>
    </row>
    <row r="412" spans="1:3" x14ac:dyDescent="0.3">
      <c r="A412" s="1" t="s">
        <v>43</v>
      </c>
      <c r="B412" s="1" t="s">
        <v>45</v>
      </c>
      <c r="C412" s="1">
        <v>184</v>
      </c>
    </row>
    <row r="413" spans="1:3" x14ac:dyDescent="0.3">
      <c r="A413" s="1" t="s">
        <v>43</v>
      </c>
      <c r="B413" s="1" t="s">
        <v>45</v>
      </c>
      <c r="C413" s="1">
        <v>171</v>
      </c>
    </row>
    <row r="414" spans="1:3" x14ac:dyDescent="0.3">
      <c r="A414" s="1" t="s">
        <v>43</v>
      </c>
      <c r="B414" s="1" t="s">
        <v>45</v>
      </c>
      <c r="C414" s="1">
        <v>171</v>
      </c>
    </row>
    <row r="415" spans="1:3" x14ac:dyDescent="0.3">
      <c r="A415" s="1" t="s">
        <v>43</v>
      </c>
      <c r="B415" s="1" t="s">
        <v>45</v>
      </c>
      <c r="C415" s="1">
        <v>345</v>
      </c>
    </row>
    <row r="416" spans="1:3" x14ac:dyDescent="0.3">
      <c r="A416" s="1" t="s">
        <v>43</v>
      </c>
      <c r="B416" s="1" t="s">
        <v>45</v>
      </c>
      <c r="C416" s="1">
        <v>256</v>
      </c>
    </row>
    <row r="417" spans="1:3" x14ac:dyDescent="0.3">
      <c r="A417" s="1" t="s">
        <v>43</v>
      </c>
      <c r="B417" s="1" t="s">
        <v>50</v>
      </c>
      <c r="C417" s="1">
        <v>2752</v>
      </c>
    </row>
    <row r="418" spans="1:3" x14ac:dyDescent="0.3">
      <c r="A418" s="1" t="s">
        <v>43</v>
      </c>
      <c r="B418" s="1" t="s">
        <v>50</v>
      </c>
      <c r="C418" s="1">
        <v>1446</v>
      </c>
    </row>
    <row r="419" spans="1:3" x14ac:dyDescent="0.3">
      <c r="A419" s="1" t="s">
        <v>43</v>
      </c>
      <c r="B419" s="1" t="s">
        <v>50</v>
      </c>
      <c r="C419" s="1">
        <v>670</v>
      </c>
    </row>
    <row r="420" spans="1:3" x14ac:dyDescent="0.3">
      <c r="A420" s="1" t="s">
        <v>43</v>
      </c>
      <c r="B420" s="1" t="s">
        <v>50</v>
      </c>
      <c r="C420" s="1">
        <v>801</v>
      </c>
    </row>
    <row r="421" spans="1:3" x14ac:dyDescent="0.3">
      <c r="A421" s="1" t="s">
        <v>43</v>
      </c>
      <c r="B421" s="1" t="s">
        <v>50</v>
      </c>
      <c r="C421" s="1">
        <v>670</v>
      </c>
    </row>
    <row r="422" spans="1:3" x14ac:dyDescent="0.3">
      <c r="A422" s="1" t="s">
        <v>43</v>
      </c>
      <c r="B422" s="1" t="s">
        <v>50</v>
      </c>
      <c r="C422" s="1">
        <v>670</v>
      </c>
    </row>
    <row r="423" spans="1:3" x14ac:dyDescent="0.3">
      <c r="A423" s="1" t="s">
        <v>43</v>
      </c>
      <c r="B423" s="1" t="s">
        <v>50</v>
      </c>
      <c r="C423" s="1">
        <v>502</v>
      </c>
    </row>
    <row r="424" spans="1:3" x14ac:dyDescent="0.3">
      <c r="A424" s="1" t="s">
        <v>43</v>
      </c>
      <c r="B424" s="1" t="s">
        <v>50</v>
      </c>
      <c r="C424" s="1">
        <v>502</v>
      </c>
    </row>
    <row r="425" spans="1:3" x14ac:dyDescent="0.3">
      <c r="A425" s="1" t="s">
        <v>43</v>
      </c>
      <c r="B425" s="1" t="s">
        <v>50</v>
      </c>
      <c r="C425" s="1">
        <v>407</v>
      </c>
    </row>
    <row r="426" spans="1:3" x14ac:dyDescent="0.3">
      <c r="A426" s="1" t="s">
        <v>43</v>
      </c>
      <c r="B426" s="1" t="s">
        <v>50</v>
      </c>
      <c r="C426" s="1">
        <v>801</v>
      </c>
    </row>
    <row r="427" spans="1:3" x14ac:dyDescent="0.3">
      <c r="A427" s="1" t="s">
        <v>43</v>
      </c>
      <c r="B427" s="1" t="s">
        <v>50</v>
      </c>
      <c r="C427" s="1">
        <v>801</v>
      </c>
    </row>
    <row r="428" spans="1:3" x14ac:dyDescent="0.3">
      <c r="A428" s="1" t="s">
        <v>43</v>
      </c>
      <c r="B428" s="1" t="s">
        <v>50</v>
      </c>
      <c r="C428" s="1">
        <v>345</v>
      </c>
    </row>
    <row r="429" spans="1:3" x14ac:dyDescent="0.3">
      <c r="A429" s="1" t="s">
        <v>43</v>
      </c>
      <c r="B429" s="1" t="s">
        <v>50</v>
      </c>
      <c r="C429" s="1">
        <v>734</v>
      </c>
    </row>
    <row r="430" spans="1:3" x14ac:dyDescent="0.3">
      <c r="A430" s="1" t="s">
        <v>43</v>
      </c>
      <c r="B430" s="1" t="s">
        <v>50</v>
      </c>
      <c r="C430" s="1">
        <v>988</v>
      </c>
    </row>
    <row r="431" spans="1:3" x14ac:dyDescent="0.3">
      <c r="A431" s="1" t="s">
        <v>43</v>
      </c>
      <c r="B431" s="1" t="s">
        <v>50</v>
      </c>
      <c r="C431" s="1">
        <v>528</v>
      </c>
    </row>
    <row r="432" spans="1:3" x14ac:dyDescent="0.3">
      <c r="A432" s="1" t="s">
        <v>43</v>
      </c>
      <c r="B432" s="1" t="s">
        <v>50</v>
      </c>
      <c r="C432" s="1">
        <v>211</v>
      </c>
    </row>
    <row r="433" spans="1:3" x14ac:dyDescent="0.3">
      <c r="A433" s="1" t="s">
        <v>43</v>
      </c>
      <c r="B433" s="1" t="s">
        <v>50</v>
      </c>
      <c r="C433" s="1">
        <v>1157</v>
      </c>
    </row>
    <row r="434" spans="1:3" x14ac:dyDescent="0.3">
      <c r="A434" s="1" t="s">
        <v>43</v>
      </c>
      <c r="B434" s="1" t="s">
        <v>50</v>
      </c>
      <c r="C434" s="1">
        <v>988</v>
      </c>
    </row>
    <row r="435" spans="1:3" x14ac:dyDescent="0.3">
      <c r="A435" s="1" t="s">
        <v>43</v>
      </c>
      <c r="B435" s="1" t="s">
        <v>50</v>
      </c>
      <c r="C435" s="1">
        <v>211</v>
      </c>
    </row>
    <row r="436" spans="1:3" x14ac:dyDescent="0.3">
      <c r="A436" s="1" t="s">
        <v>43</v>
      </c>
      <c r="B436" s="1" t="s">
        <v>50</v>
      </c>
      <c r="C436" s="1">
        <v>1113</v>
      </c>
    </row>
    <row r="437" spans="1:3" x14ac:dyDescent="0.3">
      <c r="A437" s="1" t="s">
        <v>43</v>
      </c>
      <c r="B437" s="1" t="s">
        <v>50</v>
      </c>
      <c r="C437" s="1">
        <v>453</v>
      </c>
    </row>
    <row r="438" spans="1:3" x14ac:dyDescent="0.3">
      <c r="A438" s="1" t="s">
        <v>43</v>
      </c>
      <c r="B438" s="1" t="s">
        <v>50</v>
      </c>
      <c r="C438" s="1">
        <v>873</v>
      </c>
    </row>
    <row r="439" spans="1:3" x14ac:dyDescent="0.3">
      <c r="A439" s="1" t="s">
        <v>43</v>
      </c>
      <c r="B439" s="1" t="s">
        <v>50</v>
      </c>
      <c r="C439" s="1">
        <v>837</v>
      </c>
    </row>
    <row r="440" spans="1:3" x14ac:dyDescent="0.3">
      <c r="A440" s="1" t="s">
        <v>43</v>
      </c>
      <c r="B440" s="1" t="s">
        <v>50</v>
      </c>
      <c r="C440" s="1">
        <v>1029</v>
      </c>
    </row>
    <row r="441" spans="1:3" x14ac:dyDescent="0.3">
      <c r="A441" s="1" t="s">
        <v>43</v>
      </c>
      <c r="B441" s="1" t="s">
        <v>50</v>
      </c>
      <c r="C441" s="1">
        <v>528</v>
      </c>
    </row>
    <row r="442" spans="1:3" x14ac:dyDescent="0.3">
      <c r="A442" s="1" t="s">
        <v>56</v>
      </c>
      <c r="B442" s="1" t="s">
        <v>47</v>
      </c>
      <c r="C442" s="1">
        <v>3171</v>
      </c>
    </row>
    <row r="443" spans="1:3" x14ac:dyDescent="0.3">
      <c r="A443" s="1" t="s">
        <v>56</v>
      </c>
      <c r="B443" s="1" t="s">
        <v>47</v>
      </c>
      <c r="C443" s="1">
        <v>1345</v>
      </c>
    </row>
    <row r="444" spans="1:3" x14ac:dyDescent="0.3">
      <c r="A444" s="1" t="s">
        <v>56</v>
      </c>
      <c r="B444" s="1" t="s">
        <v>45</v>
      </c>
      <c r="C444" s="1">
        <v>837</v>
      </c>
    </row>
    <row r="445" spans="1:3" x14ac:dyDescent="0.3">
      <c r="A445" s="1" t="s">
        <v>56</v>
      </c>
      <c r="B445" s="1" t="s">
        <v>53</v>
      </c>
      <c r="C445" s="1">
        <v>10157</v>
      </c>
    </row>
    <row r="446" spans="1:3" x14ac:dyDescent="0.3">
      <c r="A446" s="1" t="s">
        <v>56</v>
      </c>
      <c r="B446" s="1" t="s">
        <v>46</v>
      </c>
      <c r="C446" s="1">
        <v>837</v>
      </c>
    </row>
    <row r="447" spans="1:3" x14ac:dyDescent="0.3">
      <c r="A447" s="1" t="s">
        <v>56</v>
      </c>
      <c r="B447" s="1" t="s">
        <v>45</v>
      </c>
      <c r="C447" s="1">
        <v>345</v>
      </c>
    </row>
    <row r="448" spans="1:3" x14ac:dyDescent="0.3">
      <c r="A448" s="1" t="s">
        <v>56</v>
      </c>
      <c r="B448" s="1" t="s">
        <v>45</v>
      </c>
      <c r="C448" s="1">
        <v>148</v>
      </c>
    </row>
    <row r="449" spans="1:3" x14ac:dyDescent="0.3">
      <c r="A449" s="1" t="s">
        <v>56</v>
      </c>
      <c r="B449" s="1" t="s">
        <v>50</v>
      </c>
      <c r="C449" s="1">
        <v>910</v>
      </c>
    </row>
    <row r="450" spans="1:3" x14ac:dyDescent="0.3">
      <c r="A450" s="1" t="s">
        <v>56</v>
      </c>
      <c r="B450" s="1" t="s">
        <v>50</v>
      </c>
      <c r="C450" s="1">
        <v>365</v>
      </c>
    </row>
    <row r="451" spans="1:3" x14ac:dyDescent="0.3">
      <c r="A451" s="1" t="s">
        <v>56</v>
      </c>
      <c r="B451" s="1" t="s">
        <v>50</v>
      </c>
      <c r="C451" s="1">
        <v>734</v>
      </c>
    </row>
    <row r="452" spans="1:3" x14ac:dyDescent="0.3">
      <c r="A452" s="1" t="s">
        <v>56</v>
      </c>
      <c r="B452" s="1" t="s">
        <v>47</v>
      </c>
      <c r="C452" s="1">
        <v>801</v>
      </c>
    </row>
    <row r="453" spans="1:3" x14ac:dyDescent="0.3">
      <c r="A453" s="1" t="s">
        <v>56</v>
      </c>
      <c r="B453" s="1" t="s">
        <v>47</v>
      </c>
      <c r="C453" s="1">
        <v>988</v>
      </c>
    </row>
    <row r="454" spans="1:3" x14ac:dyDescent="0.3">
      <c r="A454" s="1" t="s">
        <v>56</v>
      </c>
      <c r="B454" s="1" t="s">
        <v>47</v>
      </c>
      <c r="C454" s="1">
        <v>949</v>
      </c>
    </row>
    <row r="455" spans="1:3" x14ac:dyDescent="0.3">
      <c r="A455" s="1" t="s">
        <v>56</v>
      </c>
      <c r="B455" s="1" t="s">
        <v>47</v>
      </c>
      <c r="C455" s="1">
        <v>197</v>
      </c>
    </row>
    <row r="456" spans="1:3" x14ac:dyDescent="0.3">
      <c r="A456" s="1" t="s">
        <v>56</v>
      </c>
      <c r="B456" s="1" t="s">
        <v>45</v>
      </c>
      <c r="C456" s="1">
        <v>734</v>
      </c>
    </row>
    <row r="457" spans="1:3" x14ac:dyDescent="0.3">
      <c r="A457" s="1" t="s">
        <v>56</v>
      </c>
      <c r="B457" s="1" t="s">
        <v>45</v>
      </c>
      <c r="C457" s="1">
        <v>159</v>
      </c>
    </row>
    <row r="458" spans="1:3" x14ac:dyDescent="0.3">
      <c r="A458" s="1" t="s">
        <v>56</v>
      </c>
      <c r="B458" s="1" t="s">
        <v>45</v>
      </c>
      <c r="C458" s="1">
        <v>225</v>
      </c>
    </row>
    <row r="459" spans="1:3" x14ac:dyDescent="0.3">
      <c r="A459" s="1" t="s">
        <v>56</v>
      </c>
      <c r="B459" s="1" t="s">
        <v>45</v>
      </c>
      <c r="C459" s="1">
        <v>184</v>
      </c>
    </row>
    <row r="460" spans="1:3" x14ac:dyDescent="0.3">
      <c r="A460" s="1" t="s">
        <v>56</v>
      </c>
      <c r="B460" s="1" t="s">
        <v>49</v>
      </c>
      <c r="C460" s="1">
        <v>767</v>
      </c>
    </row>
    <row r="461" spans="1:3" x14ac:dyDescent="0.3">
      <c r="A461" s="1" t="s">
        <v>56</v>
      </c>
      <c r="B461" s="1" t="s">
        <v>46</v>
      </c>
      <c r="C461" s="1">
        <v>1113</v>
      </c>
    </row>
    <row r="462" spans="1:3" x14ac:dyDescent="0.3">
      <c r="A462" s="1" t="s">
        <v>56</v>
      </c>
      <c r="B462" s="1" t="s">
        <v>54</v>
      </c>
      <c r="C462" s="1">
        <v>240</v>
      </c>
    </row>
    <row r="463" spans="1:3" x14ac:dyDescent="0.3">
      <c r="A463" s="1" t="s">
        <v>56</v>
      </c>
      <c r="B463" s="1" t="s">
        <v>45</v>
      </c>
      <c r="C463" s="1">
        <v>184</v>
      </c>
    </row>
    <row r="464" spans="1:3" x14ac:dyDescent="0.3">
      <c r="A464" s="1" t="s">
        <v>56</v>
      </c>
      <c r="B464" s="1" t="s">
        <v>50</v>
      </c>
      <c r="C464" s="1">
        <v>1113</v>
      </c>
    </row>
    <row r="465" spans="1:3" x14ac:dyDescent="0.3">
      <c r="A465" s="1" t="s">
        <v>56</v>
      </c>
      <c r="B465" s="1" t="s">
        <v>50</v>
      </c>
      <c r="C465" s="1">
        <v>184</v>
      </c>
    </row>
    <row r="466" spans="1:3" x14ac:dyDescent="0.3">
      <c r="A466" s="1" t="s">
        <v>56</v>
      </c>
      <c r="B466" s="1" t="s">
        <v>50</v>
      </c>
      <c r="C466" s="1">
        <v>289</v>
      </c>
    </row>
    <row r="467" spans="1:3" x14ac:dyDescent="0.3">
      <c r="A467" s="1" t="s">
        <v>56</v>
      </c>
      <c r="B467" s="1" t="s">
        <v>50</v>
      </c>
      <c r="C467" s="1">
        <v>670</v>
      </c>
    </row>
    <row r="468" spans="1:3" x14ac:dyDescent="0.3">
      <c r="A468" s="1" t="s">
        <v>56</v>
      </c>
      <c r="B468" s="1" t="s">
        <v>50</v>
      </c>
      <c r="C468" s="1">
        <v>670</v>
      </c>
    </row>
    <row r="469" spans="1:3" x14ac:dyDescent="0.3">
      <c r="A469" s="1" t="s">
        <v>56</v>
      </c>
      <c r="B469" s="1" t="s">
        <v>50</v>
      </c>
      <c r="C469" s="1">
        <v>949</v>
      </c>
    </row>
    <row r="470" spans="1:3" x14ac:dyDescent="0.3">
      <c r="A470" s="1" t="s">
        <v>56</v>
      </c>
      <c r="B470" s="1" t="s">
        <v>50</v>
      </c>
      <c r="C470" s="1">
        <v>289</v>
      </c>
    </row>
    <row r="471" spans="1:3" x14ac:dyDescent="0.3">
      <c r="A471" s="1" t="s">
        <v>56</v>
      </c>
      <c r="B471" s="1" t="s">
        <v>44</v>
      </c>
      <c r="C471" s="1">
        <v>12214</v>
      </c>
    </row>
    <row r="472" spans="1:3" x14ac:dyDescent="0.3">
      <c r="A472" s="1" t="s">
        <v>56</v>
      </c>
      <c r="B472" s="1" t="s">
        <v>53</v>
      </c>
      <c r="C472" s="1">
        <v>7851</v>
      </c>
    </row>
    <row r="473" spans="1:3" x14ac:dyDescent="0.3">
      <c r="A473" s="1" t="s">
        <v>56</v>
      </c>
      <c r="B473" s="1" t="s">
        <v>47</v>
      </c>
      <c r="C473" s="1">
        <v>2519</v>
      </c>
    </row>
    <row r="474" spans="1:3" x14ac:dyDescent="0.3">
      <c r="A474" s="1" t="s">
        <v>56</v>
      </c>
      <c r="B474" s="1" t="s">
        <v>47</v>
      </c>
      <c r="C474" s="1">
        <v>1202</v>
      </c>
    </row>
    <row r="475" spans="1:3" x14ac:dyDescent="0.3">
      <c r="A475" s="1" t="s">
        <v>56</v>
      </c>
      <c r="B475" s="1" t="s">
        <v>47</v>
      </c>
      <c r="C475" s="1">
        <v>289</v>
      </c>
    </row>
    <row r="476" spans="1:3" x14ac:dyDescent="0.3">
      <c r="A476" s="1" t="s">
        <v>56</v>
      </c>
      <c r="B476" s="1" t="s">
        <v>47</v>
      </c>
      <c r="C476" s="1">
        <v>407</v>
      </c>
    </row>
    <row r="477" spans="1:3" x14ac:dyDescent="0.3">
      <c r="A477" s="1" t="s">
        <v>56</v>
      </c>
      <c r="B477" s="1" t="s">
        <v>45</v>
      </c>
      <c r="C477" s="1">
        <v>477</v>
      </c>
    </row>
    <row r="478" spans="1:3" x14ac:dyDescent="0.3">
      <c r="A478" s="1" t="s">
        <v>56</v>
      </c>
      <c r="B478" s="1" t="s">
        <v>45</v>
      </c>
      <c r="C478" s="1">
        <v>407</v>
      </c>
    </row>
    <row r="479" spans="1:3" x14ac:dyDescent="0.3">
      <c r="A479" s="1" t="s">
        <v>56</v>
      </c>
      <c r="B479" s="1" t="s">
        <v>45</v>
      </c>
      <c r="C479" s="1">
        <v>159</v>
      </c>
    </row>
    <row r="480" spans="1:3" x14ac:dyDescent="0.3">
      <c r="A480" s="1" t="s">
        <v>56</v>
      </c>
      <c r="B480" s="1" t="s">
        <v>45</v>
      </c>
      <c r="C480" s="1">
        <v>184</v>
      </c>
    </row>
    <row r="481" spans="1:3" x14ac:dyDescent="0.3">
      <c r="A481" s="1" t="s">
        <v>56</v>
      </c>
      <c r="B481" s="1" t="s">
        <v>45</v>
      </c>
      <c r="C481" s="1">
        <v>171</v>
      </c>
    </row>
    <row r="482" spans="1:3" x14ac:dyDescent="0.3">
      <c r="A482" s="1" t="s">
        <v>56</v>
      </c>
      <c r="B482" s="1" t="s">
        <v>45</v>
      </c>
      <c r="C482" s="1">
        <v>171</v>
      </c>
    </row>
    <row r="483" spans="1:3" x14ac:dyDescent="0.3">
      <c r="A483" s="1" t="s">
        <v>56</v>
      </c>
      <c r="B483" s="1" t="s">
        <v>46</v>
      </c>
      <c r="C483" s="1">
        <v>1446</v>
      </c>
    </row>
    <row r="484" spans="1:3" x14ac:dyDescent="0.3">
      <c r="A484" s="1" t="s">
        <v>56</v>
      </c>
      <c r="B484" s="1" t="s">
        <v>50</v>
      </c>
      <c r="C484" s="1">
        <v>801</v>
      </c>
    </row>
    <row r="485" spans="1:3" x14ac:dyDescent="0.3">
      <c r="A485" s="1" t="s">
        <v>56</v>
      </c>
      <c r="B485" s="1" t="s">
        <v>50</v>
      </c>
      <c r="C485" s="1">
        <v>949</v>
      </c>
    </row>
    <row r="486" spans="1:3" x14ac:dyDescent="0.3">
      <c r="A486" s="1" t="s">
        <v>56</v>
      </c>
      <c r="B486" s="1" t="s">
        <v>50</v>
      </c>
      <c r="C486" s="1">
        <v>988</v>
      </c>
    </row>
    <row r="487" spans="1:3" x14ac:dyDescent="0.3">
      <c r="A487" s="1" t="s">
        <v>56</v>
      </c>
      <c r="B487" s="1" t="s">
        <v>50</v>
      </c>
      <c r="C487" s="1">
        <v>148</v>
      </c>
    </row>
    <row r="488" spans="1:3" x14ac:dyDescent="0.3">
      <c r="A488" s="1" t="s">
        <v>56</v>
      </c>
      <c r="B488" s="1" t="s">
        <v>50</v>
      </c>
      <c r="C488" s="1">
        <v>386</v>
      </c>
    </row>
    <row r="489" spans="1:3" x14ac:dyDescent="0.3">
      <c r="A489" s="1" t="s">
        <v>56</v>
      </c>
      <c r="B489" s="1" t="s">
        <v>50</v>
      </c>
      <c r="C489" s="1">
        <v>988</v>
      </c>
    </row>
    <row r="490" spans="1:3" x14ac:dyDescent="0.3">
      <c r="A490" s="1" t="s">
        <v>56</v>
      </c>
      <c r="B490" s="1" t="s">
        <v>50</v>
      </c>
      <c r="C490" s="1">
        <v>640</v>
      </c>
    </row>
    <row r="491" spans="1:3" x14ac:dyDescent="0.3">
      <c r="A491" s="1" t="s">
        <v>56</v>
      </c>
      <c r="B491" s="1" t="s">
        <v>50</v>
      </c>
      <c r="C491" s="1">
        <v>910</v>
      </c>
    </row>
    <row r="492" spans="1:3" x14ac:dyDescent="0.3">
      <c r="A492" s="1" t="s">
        <v>56</v>
      </c>
      <c r="B492" s="1" t="s">
        <v>50</v>
      </c>
      <c r="C492" s="1">
        <v>801</v>
      </c>
    </row>
    <row r="493" spans="1:3" x14ac:dyDescent="0.3">
      <c r="A493" s="1" t="s">
        <v>56</v>
      </c>
      <c r="B493" s="1" t="s">
        <v>50</v>
      </c>
      <c r="C493" s="1">
        <v>611</v>
      </c>
    </row>
    <row r="494" spans="1:3" x14ac:dyDescent="0.3">
      <c r="A494" s="1" t="s">
        <v>56</v>
      </c>
      <c r="B494" s="1" t="s">
        <v>50</v>
      </c>
      <c r="C494" s="1">
        <v>640</v>
      </c>
    </row>
    <row r="495" spans="1:3" x14ac:dyDescent="0.3">
      <c r="A495" s="1" t="s">
        <v>56</v>
      </c>
      <c r="B495" s="1" t="s">
        <v>50</v>
      </c>
      <c r="C495" s="1">
        <v>611</v>
      </c>
    </row>
    <row r="496" spans="1:3" x14ac:dyDescent="0.3">
      <c r="A496" s="1" t="s">
        <v>56</v>
      </c>
      <c r="B496" s="1" t="s">
        <v>50</v>
      </c>
      <c r="C496" s="1">
        <v>528</v>
      </c>
    </row>
    <row r="497" spans="1:3" x14ac:dyDescent="0.3">
      <c r="A497" s="1" t="s">
        <v>56</v>
      </c>
      <c r="B497" s="1" t="s">
        <v>50</v>
      </c>
      <c r="C497" s="1">
        <v>555</v>
      </c>
    </row>
    <row r="498" spans="1:3" x14ac:dyDescent="0.3">
      <c r="A498" s="1" t="s">
        <v>56</v>
      </c>
      <c r="B498" s="1" t="s">
        <v>45</v>
      </c>
      <c r="C498" s="1">
        <v>184</v>
      </c>
    </row>
    <row r="499" spans="1:3" x14ac:dyDescent="0.3">
      <c r="A499" s="1" t="s">
        <v>56</v>
      </c>
      <c r="B499" s="1" t="s">
        <v>45</v>
      </c>
      <c r="C499" s="1">
        <v>211</v>
      </c>
    </row>
    <row r="500" spans="1:3" x14ac:dyDescent="0.3">
      <c r="A500" s="1" t="s">
        <v>56</v>
      </c>
      <c r="B500" s="1" t="s">
        <v>45</v>
      </c>
      <c r="C500" s="1">
        <v>171</v>
      </c>
    </row>
    <row r="501" spans="1:3" x14ac:dyDescent="0.3">
      <c r="A501" s="1" t="s">
        <v>56</v>
      </c>
      <c r="B501" s="1" t="s">
        <v>45</v>
      </c>
      <c r="C501" s="1">
        <v>184</v>
      </c>
    </row>
    <row r="502" spans="1:3" x14ac:dyDescent="0.3">
      <c r="A502" s="1" t="s">
        <v>56</v>
      </c>
      <c r="B502" s="1" t="s">
        <v>45</v>
      </c>
      <c r="C502" s="1">
        <v>801</v>
      </c>
    </row>
    <row r="503" spans="1:3" x14ac:dyDescent="0.3">
      <c r="A503" s="1" t="s">
        <v>56</v>
      </c>
      <c r="B503" s="1" t="s">
        <v>45</v>
      </c>
      <c r="C503" s="1">
        <v>582</v>
      </c>
    </row>
    <row r="504" spans="1:3" x14ac:dyDescent="0.3">
      <c r="A504" s="1" t="s">
        <v>56</v>
      </c>
      <c r="B504" s="1" t="s">
        <v>45</v>
      </c>
      <c r="C504" s="1">
        <v>197</v>
      </c>
    </row>
    <row r="505" spans="1:3" x14ac:dyDescent="0.3">
      <c r="A505" s="1" t="s">
        <v>56</v>
      </c>
      <c r="B505" s="1" t="s">
        <v>45</v>
      </c>
      <c r="C505" s="1">
        <v>197</v>
      </c>
    </row>
    <row r="506" spans="1:3" x14ac:dyDescent="0.3">
      <c r="A506" s="1" t="s">
        <v>56</v>
      </c>
      <c r="B506" s="1" t="s">
        <v>45</v>
      </c>
      <c r="C506" s="1">
        <v>99</v>
      </c>
    </row>
    <row r="507" spans="1:3" x14ac:dyDescent="0.3">
      <c r="A507" s="1" t="s">
        <v>56</v>
      </c>
      <c r="B507" s="1" t="s">
        <v>46</v>
      </c>
      <c r="C507" s="1">
        <v>767</v>
      </c>
    </row>
    <row r="508" spans="1:3" x14ac:dyDescent="0.3">
      <c r="A508" s="1" t="s">
        <v>56</v>
      </c>
      <c r="B508" s="1" t="s">
        <v>46</v>
      </c>
      <c r="C508" s="1">
        <v>1394</v>
      </c>
    </row>
    <row r="509" spans="1:3" x14ac:dyDescent="0.3">
      <c r="A509" s="1" t="s">
        <v>56</v>
      </c>
      <c r="B509" s="1" t="s">
        <v>50</v>
      </c>
      <c r="C509" s="1">
        <v>1394</v>
      </c>
    </row>
    <row r="510" spans="1:3" x14ac:dyDescent="0.3">
      <c r="A510" s="1" t="s">
        <v>56</v>
      </c>
      <c r="B510" s="1" t="s">
        <v>50</v>
      </c>
      <c r="C510" s="1">
        <v>1070</v>
      </c>
    </row>
    <row r="511" spans="1:3" x14ac:dyDescent="0.3">
      <c r="A511" s="1" t="s">
        <v>56</v>
      </c>
      <c r="B511" s="1" t="s">
        <v>50</v>
      </c>
      <c r="C511" s="1">
        <v>555</v>
      </c>
    </row>
    <row r="512" spans="1:3" x14ac:dyDescent="0.3">
      <c r="A512" s="1" t="s">
        <v>56</v>
      </c>
      <c r="B512" s="1" t="s">
        <v>50</v>
      </c>
      <c r="C512" s="1">
        <v>988</v>
      </c>
    </row>
    <row r="513" spans="1:3" x14ac:dyDescent="0.3">
      <c r="A513" s="1" t="s">
        <v>56</v>
      </c>
      <c r="B513" s="1" t="s">
        <v>50</v>
      </c>
      <c r="C513" s="1">
        <v>1248</v>
      </c>
    </row>
    <row r="514" spans="1:3" x14ac:dyDescent="0.3">
      <c r="A514" s="1" t="s">
        <v>56</v>
      </c>
      <c r="B514" s="1" t="s">
        <v>50</v>
      </c>
      <c r="C514" s="1">
        <v>555</v>
      </c>
    </row>
    <row r="515" spans="1:3" x14ac:dyDescent="0.3">
      <c r="A515" s="1" t="s">
        <v>56</v>
      </c>
      <c r="B515" s="1" t="s">
        <v>50</v>
      </c>
      <c r="C515" s="1">
        <v>1157</v>
      </c>
    </row>
    <row r="516" spans="1:3" x14ac:dyDescent="0.3">
      <c r="A516" s="1" t="s">
        <v>56</v>
      </c>
      <c r="B516" s="1" t="s">
        <v>45</v>
      </c>
      <c r="C516" s="1">
        <v>734</v>
      </c>
    </row>
    <row r="517" spans="1:3" x14ac:dyDescent="0.3">
      <c r="A517" s="1" t="s">
        <v>56</v>
      </c>
      <c r="B517" s="1" t="s">
        <v>45</v>
      </c>
      <c r="C517" s="1">
        <v>184</v>
      </c>
    </row>
    <row r="518" spans="1:3" x14ac:dyDescent="0.3">
      <c r="A518" s="1" t="s">
        <v>56</v>
      </c>
      <c r="B518" s="1" t="s">
        <v>45</v>
      </c>
      <c r="C518" s="1">
        <v>184</v>
      </c>
    </row>
    <row r="519" spans="1:3" x14ac:dyDescent="0.3">
      <c r="A519" s="1" t="s">
        <v>56</v>
      </c>
      <c r="B519" s="1" t="s">
        <v>47</v>
      </c>
      <c r="C519" s="1">
        <v>949</v>
      </c>
    </row>
    <row r="520" spans="1:3" x14ac:dyDescent="0.3">
      <c r="A520" s="1" t="s">
        <v>56</v>
      </c>
      <c r="B520" s="1" t="s">
        <v>47</v>
      </c>
      <c r="C520" s="1">
        <v>1070</v>
      </c>
    </row>
    <row r="521" spans="1:3" x14ac:dyDescent="0.3">
      <c r="A521" s="1" t="s">
        <v>56</v>
      </c>
      <c r="B521" s="1" t="s">
        <v>54</v>
      </c>
      <c r="C521" s="1">
        <v>326</v>
      </c>
    </row>
    <row r="522" spans="1:3" x14ac:dyDescent="0.3">
      <c r="A522" s="1" t="s">
        <v>56</v>
      </c>
      <c r="B522" s="1" t="s">
        <v>49</v>
      </c>
      <c r="C522" s="1">
        <v>3537</v>
      </c>
    </row>
    <row r="523" spans="1:3" x14ac:dyDescent="0.3">
      <c r="A523" s="1" t="s">
        <v>56</v>
      </c>
      <c r="B523" s="1" t="s">
        <v>46</v>
      </c>
      <c r="C523" s="1">
        <v>767</v>
      </c>
    </row>
    <row r="524" spans="1:3" x14ac:dyDescent="0.3">
      <c r="A524" s="1" t="s">
        <v>56</v>
      </c>
      <c r="B524" s="1" t="s">
        <v>46</v>
      </c>
      <c r="C524" s="1">
        <v>910</v>
      </c>
    </row>
    <row r="525" spans="1:3" x14ac:dyDescent="0.3">
      <c r="A525" s="1" t="s">
        <v>56</v>
      </c>
      <c r="B525" s="1" t="s">
        <v>46</v>
      </c>
      <c r="C525" s="1">
        <v>910</v>
      </c>
    </row>
    <row r="526" spans="1:3" x14ac:dyDescent="0.3">
      <c r="A526" s="1" t="s">
        <v>56</v>
      </c>
      <c r="B526" s="1" t="s">
        <v>45</v>
      </c>
      <c r="C526" s="1">
        <v>949</v>
      </c>
    </row>
    <row r="527" spans="1:3" x14ac:dyDescent="0.3">
      <c r="A527" s="1" t="s">
        <v>56</v>
      </c>
      <c r="B527" s="1" t="s">
        <v>45</v>
      </c>
      <c r="C527" s="1">
        <v>272</v>
      </c>
    </row>
    <row r="528" spans="1:3" x14ac:dyDescent="0.3">
      <c r="A528" s="1" t="s">
        <v>56</v>
      </c>
      <c r="B528" s="1" t="s">
        <v>50</v>
      </c>
      <c r="C528" s="1">
        <v>1446</v>
      </c>
    </row>
    <row r="529" spans="1:3" x14ac:dyDescent="0.3">
      <c r="A529" s="1" t="s">
        <v>56</v>
      </c>
      <c r="B529" s="1" t="s">
        <v>50</v>
      </c>
      <c r="C529" s="1">
        <v>1663</v>
      </c>
    </row>
    <row r="530" spans="1:3" x14ac:dyDescent="0.3">
      <c r="A530" s="1" t="s">
        <v>56</v>
      </c>
      <c r="B530" s="1" t="s">
        <v>50</v>
      </c>
      <c r="C530" s="1">
        <v>477</v>
      </c>
    </row>
    <row r="531" spans="1:3" x14ac:dyDescent="0.3">
      <c r="A531" s="1" t="s">
        <v>56</v>
      </c>
      <c r="B531" s="1" t="s">
        <v>50</v>
      </c>
      <c r="C531" s="1">
        <v>949</v>
      </c>
    </row>
    <row r="532" spans="1:3" x14ac:dyDescent="0.3">
      <c r="A532" s="1" t="s">
        <v>56</v>
      </c>
      <c r="B532" s="1" t="s">
        <v>50</v>
      </c>
      <c r="C532" s="1">
        <v>582</v>
      </c>
    </row>
    <row r="533" spans="1:3" x14ac:dyDescent="0.3">
      <c r="A533" s="1" t="s">
        <v>56</v>
      </c>
      <c r="B533" s="1" t="s">
        <v>50</v>
      </c>
      <c r="C533" s="1">
        <v>611</v>
      </c>
    </row>
    <row r="534" spans="1:3" x14ac:dyDescent="0.3">
      <c r="A534" s="1" t="s">
        <v>56</v>
      </c>
      <c r="B534" s="1" t="s">
        <v>50</v>
      </c>
      <c r="C534" s="1">
        <v>988</v>
      </c>
    </row>
    <row r="535" spans="1:3" x14ac:dyDescent="0.3">
      <c r="A535" s="1" t="s">
        <v>56</v>
      </c>
      <c r="B535" s="1" t="s">
        <v>50</v>
      </c>
      <c r="C535" s="1">
        <v>1552</v>
      </c>
    </row>
    <row r="536" spans="1:3" x14ac:dyDescent="0.3">
      <c r="A536" s="1" t="s">
        <v>56</v>
      </c>
      <c r="B536" s="1" t="s">
        <v>50</v>
      </c>
      <c r="C536" s="1">
        <v>365</v>
      </c>
    </row>
    <row r="537" spans="1:3" x14ac:dyDescent="0.3">
      <c r="A537" s="1" t="s">
        <v>56</v>
      </c>
      <c r="B537" s="1" t="s">
        <v>50</v>
      </c>
      <c r="C537" s="1">
        <v>1070</v>
      </c>
    </row>
    <row r="538" spans="1:3" x14ac:dyDescent="0.3">
      <c r="A538" s="1" t="s">
        <v>56</v>
      </c>
      <c r="B538" s="1" t="s">
        <v>50</v>
      </c>
      <c r="C538" s="1">
        <v>873</v>
      </c>
    </row>
    <row r="539" spans="1:3" x14ac:dyDescent="0.3">
      <c r="A539" s="1" t="s">
        <v>56</v>
      </c>
      <c r="B539" s="1" t="s">
        <v>50</v>
      </c>
      <c r="C539" s="1">
        <v>453</v>
      </c>
    </row>
    <row r="540" spans="1:3" x14ac:dyDescent="0.3">
      <c r="A540" s="1" t="s">
        <v>56</v>
      </c>
      <c r="B540" s="1" t="s">
        <v>50</v>
      </c>
      <c r="C540" s="1">
        <v>1070</v>
      </c>
    </row>
    <row r="541" spans="1:3" x14ac:dyDescent="0.3">
      <c r="A541" s="1" t="s">
        <v>56</v>
      </c>
      <c r="B541" s="1" t="s">
        <v>50</v>
      </c>
      <c r="C541" s="1">
        <v>1029</v>
      </c>
    </row>
    <row r="542" spans="1:3" x14ac:dyDescent="0.3">
      <c r="A542" s="1" t="s">
        <v>56</v>
      </c>
      <c r="B542" s="1" t="s">
        <v>50</v>
      </c>
      <c r="C542" s="1">
        <v>670</v>
      </c>
    </row>
    <row r="543" spans="1:3" x14ac:dyDescent="0.3">
      <c r="A543" s="1" t="s">
        <v>56</v>
      </c>
      <c r="B543" s="1" t="s">
        <v>50</v>
      </c>
      <c r="C543" s="1">
        <v>477</v>
      </c>
    </row>
    <row r="544" spans="1:3" x14ac:dyDescent="0.3">
      <c r="A544" s="1" t="s">
        <v>56</v>
      </c>
      <c r="B544" s="1" t="s">
        <v>50</v>
      </c>
      <c r="C544" s="1">
        <v>430</v>
      </c>
    </row>
    <row r="545" spans="1:3" x14ac:dyDescent="0.3">
      <c r="A545" s="1" t="s">
        <v>56</v>
      </c>
      <c r="B545" s="1" t="s">
        <v>50</v>
      </c>
      <c r="C545" s="1">
        <v>702</v>
      </c>
    </row>
    <row r="546" spans="1:3" x14ac:dyDescent="0.3">
      <c r="A546" s="1" t="s">
        <v>56</v>
      </c>
      <c r="B546" s="1" t="s">
        <v>52</v>
      </c>
      <c r="C546" s="1">
        <v>801</v>
      </c>
    </row>
    <row r="547" spans="1:3" x14ac:dyDescent="0.3">
      <c r="A547" s="1" t="s">
        <v>56</v>
      </c>
      <c r="B547" s="1" t="s">
        <v>47</v>
      </c>
      <c r="C547" s="1">
        <v>670</v>
      </c>
    </row>
    <row r="548" spans="1:3" x14ac:dyDescent="0.3">
      <c r="A548" s="1" t="s">
        <v>56</v>
      </c>
      <c r="B548" s="1" t="s">
        <v>47</v>
      </c>
      <c r="C548" s="1">
        <v>1157</v>
      </c>
    </row>
    <row r="549" spans="1:3" x14ac:dyDescent="0.3">
      <c r="A549" s="1" t="s">
        <v>56</v>
      </c>
      <c r="B549" s="1" t="s">
        <v>50</v>
      </c>
      <c r="C549" s="1">
        <v>611</v>
      </c>
    </row>
    <row r="550" spans="1:3" x14ac:dyDescent="0.3">
      <c r="A550" s="1" t="s">
        <v>56</v>
      </c>
      <c r="B550" s="1" t="s">
        <v>50</v>
      </c>
      <c r="C550" s="1">
        <v>1446</v>
      </c>
    </row>
    <row r="551" spans="1:3" x14ac:dyDescent="0.3">
      <c r="A551" s="1" t="s">
        <v>56</v>
      </c>
      <c r="B551" s="1" t="s">
        <v>50</v>
      </c>
      <c r="C551" s="1">
        <v>582</v>
      </c>
    </row>
    <row r="552" spans="1:3" x14ac:dyDescent="0.3">
      <c r="A552" s="1" t="s">
        <v>56</v>
      </c>
      <c r="B552" s="1" t="s">
        <v>50</v>
      </c>
      <c r="C552" s="1">
        <v>767</v>
      </c>
    </row>
    <row r="553" spans="1:3" x14ac:dyDescent="0.3">
      <c r="A553" s="1" t="s">
        <v>56</v>
      </c>
      <c r="B553" s="1" t="s">
        <v>50</v>
      </c>
      <c r="C553" s="1">
        <v>949</v>
      </c>
    </row>
    <row r="554" spans="1:3" x14ac:dyDescent="0.3">
      <c r="A554" s="1" t="s">
        <v>56</v>
      </c>
      <c r="B554" s="1" t="s">
        <v>45</v>
      </c>
      <c r="C554" s="1">
        <v>1029</v>
      </c>
    </row>
    <row r="555" spans="1:3" x14ac:dyDescent="0.3">
      <c r="A555" s="1" t="s">
        <v>56</v>
      </c>
      <c r="B555" s="1" t="s">
        <v>45</v>
      </c>
      <c r="C555" s="1">
        <v>117</v>
      </c>
    </row>
    <row r="556" spans="1:3" x14ac:dyDescent="0.3">
      <c r="A556" s="1" t="s">
        <v>56</v>
      </c>
      <c r="B556" s="1" t="s">
        <v>45</v>
      </c>
      <c r="C556" s="1">
        <v>171</v>
      </c>
    </row>
    <row r="557" spans="1:3" x14ac:dyDescent="0.3">
      <c r="A557" s="1" t="s">
        <v>56</v>
      </c>
      <c r="B557" s="1" t="s">
        <v>49</v>
      </c>
      <c r="C557" s="1">
        <v>582</v>
      </c>
    </row>
    <row r="558" spans="1:3" x14ac:dyDescent="0.3">
      <c r="A558" s="1" t="s">
        <v>56</v>
      </c>
      <c r="B558" s="1" t="s">
        <v>46</v>
      </c>
      <c r="C558" s="1">
        <v>1248</v>
      </c>
    </row>
    <row r="559" spans="1:3" x14ac:dyDescent="0.3">
      <c r="A559" s="1" t="s">
        <v>56</v>
      </c>
      <c r="B559" s="1" t="s">
        <v>47</v>
      </c>
      <c r="C559" s="1">
        <v>5282</v>
      </c>
    </row>
    <row r="560" spans="1:3" x14ac:dyDescent="0.3">
      <c r="A560" s="1" t="s">
        <v>56</v>
      </c>
      <c r="B560" s="1" t="s">
        <v>46</v>
      </c>
      <c r="C560" s="1">
        <v>1394</v>
      </c>
    </row>
    <row r="561" spans="1:3" x14ac:dyDescent="0.3">
      <c r="A561" s="1" t="s">
        <v>56</v>
      </c>
      <c r="B561" s="1" t="s">
        <v>48</v>
      </c>
      <c r="C561" s="1">
        <v>197</v>
      </c>
    </row>
    <row r="562" spans="1:3" x14ac:dyDescent="0.3">
      <c r="A562" s="1" t="s">
        <v>56</v>
      </c>
      <c r="B562" s="1" t="s">
        <v>45</v>
      </c>
      <c r="C562" s="1">
        <v>407</v>
      </c>
    </row>
    <row r="563" spans="1:3" x14ac:dyDescent="0.3">
      <c r="A563" s="1" t="s">
        <v>56</v>
      </c>
      <c r="B563" s="1" t="s">
        <v>48</v>
      </c>
      <c r="C563" s="1">
        <v>453</v>
      </c>
    </row>
    <row r="564" spans="1:3" x14ac:dyDescent="0.3">
      <c r="A564" s="1" t="s">
        <v>56</v>
      </c>
      <c r="B564" s="1" t="s">
        <v>47</v>
      </c>
      <c r="C564" s="1">
        <v>611</v>
      </c>
    </row>
    <row r="565" spans="1:3" x14ac:dyDescent="0.3">
      <c r="A565" s="1" t="s">
        <v>56</v>
      </c>
      <c r="B565" s="1" t="s">
        <v>47</v>
      </c>
      <c r="C565" s="1">
        <v>502</v>
      </c>
    </row>
    <row r="566" spans="1:3" x14ac:dyDescent="0.3">
      <c r="A566" s="1" t="s">
        <v>56</v>
      </c>
      <c r="B566" s="1" t="s">
        <v>50</v>
      </c>
      <c r="C566" s="1">
        <v>640</v>
      </c>
    </row>
    <row r="567" spans="1:3" x14ac:dyDescent="0.3">
      <c r="A567" s="1" t="s">
        <v>56</v>
      </c>
      <c r="B567" s="1" t="s">
        <v>50</v>
      </c>
      <c r="C567" s="1">
        <v>611</v>
      </c>
    </row>
    <row r="568" spans="1:3" x14ac:dyDescent="0.3">
      <c r="A568" s="1" t="s">
        <v>56</v>
      </c>
      <c r="B568" s="1" t="s">
        <v>50</v>
      </c>
      <c r="C568" s="1">
        <v>734</v>
      </c>
    </row>
    <row r="569" spans="1:3" x14ac:dyDescent="0.3">
      <c r="A569" s="1" t="s">
        <v>56</v>
      </c>
      <c r="B569" s="1" t="s">
        <v>50</v>
      </c>
      <c r="C569" s="1">
        <v>477</v>
      </c>
    </row>
    <row r="570" spans="1:3" x14ac:dyDescent="0.3">
      <c r="A570" s="1" t="s">
        <v>56</v>
      </c>
      <c r="B570" s="1" t="s">
        <v>50</v>
      </c>
      <c r="C570" s="1">
        <v>453</v>
      </c>
    </row>
    <row r="571" spans="1:3" x14ac:dyDescent="0.3">
      <c r="A571" s="1" t="s">
        <v>56</v>
      </c>
      <c r="B571" s="1" t="s">
        <v>47</v>
      </c>
      <c r="C571" s="1">
        <v>12657</v>
      </c>
    </row>
    <row r="572" spans="1:3" x14ac:dyDescent="0.3">
      <c r="A572" s="1" t="s">
        <v>56</v>
      </c>
      <c r="B572" s="1" t="s">
        <v>48</v>
      </c>
      <c r="C572" s="1">
        <v>197</v>
      </c>
    </row>
    <row r="573" spans="1:3" x14ac:dyDescent="0.3">
      <c r="A573" s="1" t="s">
        <v>56</v>
      </c>
      <c r="B573" s="1" t="s">
        <v>50</v>
      </c>
      <c r="C573" s="1">
        <v>386</v>
      </c>
    </row>
    <row r="574" spans="1:3" x14ac:dyDescent="0.3">
      <c r="A574" s="1" t="s">
        <v>56</v>
      </c>
      <c r="B574" s="1" t="s">
        <v>50</v>
      </c>
      <c r="C574" s="1">
        <v>289</v>
      </c>
    </row>
    <row r="575" spans="1:3" x14ac:dyDescent="0.3">
      <c r="A575" s="1" t="s">
        <v>56</v>
      </c>
      <c r="B575" s="1" t="s">
        <v>50</v>
      </c>
      <c r="C575" s="1">
        <v>801</v>
      </c>
    </row>
    <row r="576" spans="1:3" x14ac:dyDescent="0.3">
      <c r="A576" s="1" t="s">
        <v>56</v>
      </c>
      <c r="B576" s="1" t="s">
        <v>50</v>
      </c>
      <c r="C576" s="1">
        <v>407</v>
      </c>
    </row>
    <row r="577" spans="1:3" x14ac:dyDescent="0.3">
      <c r="A577" s="1" t="s">
        <v>56</v>
      </c>
      <c r="B577" s="1" t="s">
        <v>45</v>
      </c>
      <c r="C577" s="1">
        <v>528</v>
      </c>
    </row>
    <row r="578" spans="1:3" x14ac:dyDescent="0.3">
      <c r="A578" s="1" t="s">
        <v>56</v>
      </c>
      <c r="B578" s="1" t="s">
        <v>45</v>
      </c>
      <c r="C578" s="1">
        <v>159</v>
      </c>
    </row>
    <row r="579" spans="1:3" x14ac:dyDescent="0.3">
      <c r="A579" s="1" t="s">
        <v>56</v>
      </c>
      <c r="B579" s="1" t="s">
        <v>45</v>
      </c>
      <c r="C579" s="1">
        <v>225</v>
      </c>
    </row>
    <row r="580" spans="1:3" x14ac:dyDescent="0.3">
      <c r="A580" s="1" t="s">
        <v>56</v>
      </c>
      <c r="B580" s="1" t="s">
        <v>48</v>
      </c>
      <c r="C580" s="1">
        <v>171</v>
      </c>
    </row>
    <row r="581" spans="1:3" x14ac:dyDescent="0.3">
      <c r="A581" s="1" t="s">
        <v>56</v>
      </c>
      <c r="B581" s="1" t="s">
        <v>47</v>
      </c>
      <c r="C581" s="1">
        <v>326</v>
      </c>
    </row>
    <row r="582" spans="1:3" x14ac:dyDescent="0.3">
      <c r="A582" s="1" t="s">
        <v>56</v>
      </c>
      <c r="B582" s="1" t="s">
        <v>47</v>
      </c>
      <c r="C582" s="1">
        <v>1498</v>
      </c>
    </row>
    <row r="583" spans="1:3" x14ac:dyDescent="0.3">
      <c r="A583" s="1" t="s">
        <v>56</v>
      </c>
      <c r="B583" s="1" t="s">
        <v>47</v>
      </c>
      <c r="C583" s="1">
        <v>1498</v>
      </c>
    </row>
    <row r="584" spans="1:3" x14ac:dyDescent="0.3">
      <c r="A584" s="1" t="s">
        <v>56</v>
      </c>
      <c r="B584" s="1" t="s">
        <v>47</v>
      </c>
      <c r="C584" s="1">
        <v>386</v>
      </c>
    </row>
    <row r="585" spans="1:3" x14ac:dyDescent="0.3">
      <c r="A585" s="1" t="s">
        <v>56</v>
      </c>
      <c r="B585" s="1" t="s">
        <v>50</v>
      </c>
      <c r="C585" s="1">
        <v>453</v>
      </c>
    </row>
    <row r="586" spans="1:3" x14ac:dyDescent="0.3">
      <c r="A586" s="1" t="s">
        <v>56</v>
      </c>
      <c r="B586" s="1" t="s">
        <v>45</v>
      </c>
      <c r="C586" s="1">
        <v>611</v>
      </c>
    </row>
    <row r="587" spans="1:3" x14ac:dyDescent="0.3">
      <c r="A587" s="1" t="s">
        <v>56</v>
      </c>
      <c r="B587" s="1" t="s">
        <v>45</v>
      </c>
      <c r="C587" s="1">
        <v>949</v>
      </c>
    </row>
    <row r="588" spans="1:3" x14ac:dyDescent="0.3">
      <c r="A588" s="1" t="s">
        <v>56</v>
      </c>
      <c r="B588" s="1" t="s">
        <v>50</v>
      </c>
      <c r="C588" s="1">
        <v>611</v>
      </c>
    </row>
    <row r="589" spans="1:3" x14ac:dyDescent="0.3">
      <c r="A589" s="1" t="s">
        <v>56</v>
      </c>
      <c r="B589" s="1" t="s">
        <v>53</v>
      </c>
      <c r="C589" s="1">
        <v>9223</v>
      </c>
    </row>
    <row r="590" spans="1:3" x14ac:dyDescent="0.3">
      <c r="A590" s="1" t="s">
        <v>56</v>
      </c>
      <c r="B590" s="1" t="s">
        <v>50</v>
      </c>
      <c r="C590" s="1">
        <v>767</v>
      </c>
    </row>
    <row r="591" spans="1:3" x14ac:dyDescent="0.3">
      <c r="A591" s="1" t="s">
        <v>56</v>
      </c>
      <c r="B591" s="1" t="s">
        <v>50</v>
      </c>
      <c r="C591" s="1">
        <v>837</v>
      </c>
    </row>
    <row r="592" spans="1:3" x14ac:dyDescent="0.3">
      <c r="A592" s="1" t="s">
        <v>56</v>
      </c>
      <c r="B592" s="1" t="s">
        <v>50</v>
      </c>
      <c r="C592" s="1">
        <v>240</v>
      </c>
    </row>
    <row r="593" spans="1:3" x14ac:dyDescent="0.3">
      <c r="A593" s="1" t="s">
        <v>56</v>
      </c>
      <c r="B593" s="1" t="s">
        <v>45</v>
      </c>
      <c r="C593" s="1">
        <v>211</v>
      </c>
    </row>
    <row r="594" spans="1:3" x14ac:dyDescent="0.3">
      <c r="A594" s="1" t="s">
        <v>56</v>
      </c>
      <c r="B594" s="1" t="s">
        <v>45</v>
      </c>
      <c r="C594" s="1">
        <v>225</v>
      </c>
    </row>
    <row r="595" spans="1:3" x14ac:dyDescent="0.3">
      <c r="A595" s="1" t="s">
        <v>56</v>
      </c>
      <c r="B595" s="1" t="s">
        <v>45</v>
      </c>
      <c r="C595" s="1">
        <v>159</v>
      </c>
    </row>
    <row r="596" spans="1:3" x14ac:dyDescent="0.3">
      <c r="A596" s="1" t="s">
        <v>56</v>
      </c>
      <c r="B596" s="1" t="s">
        <v>48</v>
      </c>
      <c r="C596" s="1">
        <v>240</v>
      </c>
    </row>
    <row r="597" spans="1:3" x14ac:dyDescent="0.3">
      <c r="A597" s="1" t="s">
        <v>56</v>
      </c>
      <c r="B597" s="1" t="s">
        <v>48</v>
      </c>
      <c r="C597" s="1">
        <v>582</v>
      </c>
    </row>
    <row r="598" spans="1:3" x14ac:dyDescent="0.3">
      <c r="A598" s="1" t="s">
        <v>56</v>
      </c>
      <c r="B598" s="1" t="s">
        <v>50</v>
      </c>
      <c r="C598" s="1">
        <v>555</v>
      </c>
    </row>
    <row r="599" spans="1:3" x14ac:dyDescent="0.3">
      <c r="A599" s="1" t="s">
        <v>56</v>
      </c>
      <c r="B599" s="1" t="s">
        <v>50</v>
      </c>
      <c r="C599" s="1">
        <v>1029</v>
      </c>
    </row>
    <row r="600" spans="1:3" x14ac:dyDescent="0.3">
      <c r="A600" s="1" t="s">
        <v>56</v>
      </c>
      <c r="B600" s="1" t="s">
        <v>50</v>
      </c>
      <c r="C600" s="1">
        <v>1345</v>
      </c>
    </row>
    <row r="601" spans="1:3" x14ac:dyDescent="0.3">
      <c r="A601" s="1" t="s">
        <v>56</v>
      </c>
      <c r="B601" s="1" t="s">
        <v>50</v>
      </c>
      <c r="C601" s="1">
        <v>1157</v>
      </c>
    </row>
    <row r="602" spans="1:3" x14ac:dyDescent="0.3">
      <c r="A602" s="1" t="s">
        <v>56</v>
      </c>
      <c r="B602" s="1" t="s">
        <v>45</v>
      </c>
      <c r="C602" s="1">
        <v>1157</v>
      </c>
    </row>
    <row r="603" spans="1:3" x14ac:dyDescent="0.3">
      <c r="A603" s="1" t="s">
        <v>56</v>
      </c>
      <c r="B603" s="1" t="s">
        <v>45</v>
      </c>
      <c r="C603" s="1">
        <v>611</v>
      </c>
    </row>
    <row r="604" spans="1:3" x14ac:dyDescent="0.3">
      <c r="A604" s="1" t="s">
        <v>56</v>
      </c>
      <c r="B604" s="1" t="s">
        <v>48</v>
      </c>
      <c r="C604" s="1">
        <v>159</v>
      </c>
    </row>
    <row r="605" spans="1:3" x14ac:dyDescent="0.3">
      <c r="A605" s="1" t="s">
        <v>56</v>
      </c>
      <c r="B605" s="1" t="s">
        <v>48</v>
      </c>
      <c r="C605" s="1">
        <v>225</v>
      </c>
    </row>
    <row r="606" spans="1:3" x14ac:dyDescent="0.3">
      <c r="A606" s="1" t="s">
        <v>56</v>
      </c>
      <c r="B606" s="1" t="s">
        <v>45</v>
      </c>
      <c r="C606" s="1">
        <v>256</v>
      </c>
    </row>
    <row r="607" spans="1:3" x14ac:dyDescent="0.3">
      <c r="A607" s="1" t="s">
        <v>56</v>
      </c>
      <c r="B607" s="1" t="s">
        <v>45</v>
      </c>
      <c r="C607" s="1">
        <v>117</v>
      </c>
    </row>
    <row r="608" spans="1:3" x14ac:dyDescent="0.3">
      <c r="A608" s="1" t="s">
        <v>56</v>
      </c>
      <c r="B608" s="1" t="s">
        <v>45</v>
      </c>
      <c r="C608" s="1">
        <v>184</v>
      </c>
    </row>
    <row r="609" spans="1:3" x14ac:dyDescent="0.3">
      <c r="A609" s="1" t="s">
        <v>56</v>
      </c>
      <c r="B609" s="1" t="s">
        <v>45</v>
      </c>
      <c r="C609" s="1">
        <v>611</v>
      </c>
    </row>
    <row r="610" spans="1:3" x14ac:dyDescent="0.3">
      <c r="A610" s="1" t="s">
        <v>56</v>
      </c>
      <c r="B610" s="1" t="s">
        <v>45</v>
      </c>
      <c r="C610" s="1">
        <v>1394</v>
      </c>
    </row>
    <row r="611" spans="1:3" x14ac:dyDescent="0.3">
      <c r="A611" s="1" t="s">
        <v>56</v>
      </c>
      <c r="B611" s="1" t="s">
        <v>45</v>
      </c>
      <c r="C611" s="1">
        <v>184</v>
      </c>
    </row>
    <row r="612" spans="1:3" x14ac:dyDescent="0.3">
      <c r="A612" s="1" t="s">
        <v>56</v>
      </c>
      <c r="B612" s="1" t="s">
        <v>45</v>
      </c>
      <c r="C612" s="1">
        <v>159</v>
      </c>
    </row>
    <row r="613" spans="1:3" x14ac:dyDescent="0.3">
      <c r="A613" s="1" t="s">
        <v>56</v>
      </c>
      <c r="B613" s="1" t="s">
        <v>45</v>
      </c>
      <c r="C613" s="1">
        <v>611</v>
      </c>
    </row>
    <row r="614" spans="1:3" x14ac:dyDescent="0.3">
      <c r="A614" s="1" t="s">
        <v>56</v>
      </c>
      <c r="B614" s="1" t="s">
        <v>50</v>
      </c>
      <c r="C614" s="1">
        <v>582</v>
      </c>
    </row>
    <row r="615" spans="1:3" x14ac:dyDescent="0.3">
      <c r="A615" s="1" t="s">
        <v>56</v>
      </c>
      <c r="B615" s="1" t="s">
        <v>47</v>
      </c>
      <c r="C615" s="1">
        <v>20654</v>
      </c>
    </row>
    <row r="616" spans="1:3" x14ac:dyDescent="0.3">
      <c r="A616" s="1" t="s">
        <v>57</v>
      </c>
      <c r="B616" s="1" t="s">
        <v>44</v>
      </c>
      <c r="C616" s="1">
        <v>5282</v>
      </c>
    </row>
    <row r="617" spans="1:3" x14ac:dyDescent="0.3">
      <c r="A617" s="1" t="s">
        <v>57</v>
      </c>
      <c r="B617" s="1" t="s">
        <v>45</v>
      </c>
      <c r="C617" s="1">
        <v>611</v>
      </c>
    </row>
    <row r="618" spans="1:3" x14ac:dyDescent="0.3">
      <c r="A618" s="1" t="s">
        <v>57</v>
      </c>
      <c r="B618" s="1" t="s">
        <v>45</v>
      </c>
      <c r="C618" s="1">
        <v>582</v>
      </c>
    </row>
    <row r="619" spans="1:3" x14ac:dyDescent="0.3">
      <c r="A619" s="1" t="s">
        <v>57</v>
      </c>
      <c r="B619" s="1" t="s">
        <v>47</v>
      </c>
      <c r="C619" s="1">
        <v>1779</v>
      </c>
    </row>
    <row r="620" spans="1:3" x14ac:dyDescent="0.3">
      <c r="A620" s="1" t="s">
        <v>57</v>
      </c>
      <c r="B620" s="1" t="s">
        <v>46</v>
      </c>
      <c r="C620" s="1">
        <v>345</v>
      </c>
    </row>
    <row r="621" spans="1:3" x14ac:dyDescent="0.3">
      <c r="A621" s="1" t="s">
        <v>57</v>
      </c>
      <c r="B621" s="1" t="s">
        <v>46</v>
      </c>
      <c r="C621" s="1">
        <v>1202</v>
      </c>
    </row>
    <row r="622" spans="1:3" x14ac:dyDescent="0.3">
      <c r="A622" s="1" t="s">
        <v>57</v>
      </c>
      <c r="B622" s="1" t="s">
        <v>50</v>
      </c>
      <c r="C622" s="1">
        <v>1113</v>
      </c>
    </row>
    <row r="623" spans="1:3" x14ac:dyDescent="0.3">
      <c r="A623" s="1" t="s">
        <v>57</v>
      </c>
      <c r="B623" s="1" t="s">
        <v>50</v>
      </c>
      <c r="C623" s="1">
        <v>611</v>
      </c>
    </row>
    <row r="624" spans="1:3" x14ac:dyDescent="0.3">
      <c r="A624" s="1" t="s">
        <v>57</v>
      </c>
      <c r="B624" s="1" t="s">
        <v>50</v>
      </c>
      <c r="C624" s="1">
        <v>734</v>
      </c>
    </row>
    <row r="625" spans="1:3" x14ac:dyDescent="0.3">
      <c r="A625" s="1" t="s">
        <v>57</v>
      </c>
      <c r="B625" s="1" t="s">
        <v>52</v>
      </c>
      <c r="C625" s="1">
        <v>910</v>
      </c>
    </row>
    <row r="626" spans="1:3" x14ac:dyDescent="0.3">
      <c r="A626" s="1" t="s">
        <v>57</v>
      </c>
      <c r="B626" s="1" t="s">
        <v>46</v>
      </c>
      <c r="C626" s="1">
        <v>528</v>
      </c>
    </row>
    <row r="627" spans="1:3" x14ac:dyDescent="0.3">
      <c r="A627" s="1" t="s">
        <v>57</v>
      </c>
      <c r="B627" s="1" t="s">
        <v>46</v>
      </c>
      <c r="C627" s="1">
        <v>801</v>
      </c>
    </row>
    <row r="628" spans="1:3" x14ac:dyDescent="0.3">
      <c r="A628" s="1" t="s">
        <v>57</v>
      </c>
      <c r="B628" s="1" t="s">
        <v>46</v>
      </c>
      <c r="C628" s="1">
        <v>767</v>
      </c>
    </row>
    <row r="629" spans="1:3" x14ac:dyDescent="0.3">
      <c r="A629" s="1" t="s">
        <v>57</v>
      </c>
      <c r="B629" s="1" t="s">
        <v>46</v>
      </c>
      <c r="C629" s="1">
        <v>801</v>
      </c>
    </row>
    <row r="630" spans="1:3" x14ac:dyDescent="0.3">
      <c r="A630" s="1" t="s">
        <v>57</v>
      </c>
      <c r="B630" s="1" t="s">
        <v>54</v>
      </c>
      <c r="C630" s="1">
        <v>307</v>
      </c>
    </row>
    <row r="631" spans="1:3" x14ac:dyDescent="0.3">
      <c r="A631" s="1" t="s">
        <v>57</v>
      </c>
      <c r="B631" s="1" t="s">
        <v>54</v>
      </c>
      <c r="C631" s="1">
        <v>225</v>
      </c>
    </row>
    <row r="632" spans="1:3" x14ac:dyDescent="0.3">
      <c r="A632" s="1" t="s">
        <v>57</v>
      </c>
      <c r="B632" s="1" t="s">
        <v>54</v>
      </c>
      <c r="C632" s="1">
        <v>225</v>
      </c>
    </row>
    <row r="633" spans="1:3" x14ac:dyDescent="0.3">
      <c r="A633" s="1" t="s">
        <v>57</v>
      </c>
      <c r="B633" s="1" t="s">
        <v>50</v>
      </c>
      <c r="C633" s="1">
        <v>502</v>
      </c>
    </row>
    <row r="634" spans="1:3" x14ac:dyDescent="0.3">
      <c r="A634" s="1" t="s">
        <v>57</v>
      </c>
      <c r="B634" s="1" t="s">
        <v>50</v>
      </c>
      <c r="C634" s="1">
        <v>1070</v>
      </c>
    </row>
    <row r="635" spans="1:3" x14ac:dyDescent="0.3">
      <c r="A635" s="1" t="s">
        <v>57</v>
      </c>
      <c r="B635" s="1" t="s">
        <v>50</v>
      </c>
      <c r="C635" s="1">
        <v>837</v>
      </c>
    </row>
    <row r="636" spans="1:3" x14ac:dyDescent="0.3">
      <c r="A636" s="1" t="s">
        <v>57</v>
      </c>
      <c r="B636" s="1" t="s">
        <v>45</v>
      </c>
      <c r="C636" s="1">
        <v>289</v>
      </c>
    </row>
    <row r="637" spans="1:3" x14ac:dyDescent="0.3">
      <c r="A637" s="1" t="s">
        <v>57</v>
      </c>
      <c r="B637" s="1" t="s">
        <v>45</v>
      </c>
      <c r="C637" s="1">
        <v>326</v>
      </c>
    </row>
    <row r="638" spans="1:3" x14ac:dyDescent="0.3">
      <c r="A638" s="1" t="s">
        <v>57</v>
      </c>
      <c r="B638" s="1" t="s">
        <v>45</v>
      </c>
      <c r="C638" s="1">
        <v>197</v>
      </c>
    </row>
    <row r="639" spans="1:3" x14ac:dyDescent="0.3">
      <c r="A639" s="1" t="s">
        <v>57</v>
      </c>
      <c r="B639" s="1" t="s">
        <v>45</v>
      </c>
      <c r="C639" s="1">
        <v>225</v>
      </c>
    </row>
    <row r="640" spans="1:3" x14ac:dyDescent="0.3">
      <c r="A640" s="1" t="s">
        <v>57</v>
      </c>
      <c r="B640" s="1" t="s">
        <v>45</v>
      </c>
      <c r="C640" s="1">
        <v>148</v>
      </c>
    </row>
    <row r="641" spans="1:3" x14ac:dyDescent="0.3">
      <c r="A641" s="1" t="s">
        <v>57</v>
      </c>
      <c r="B641" s="1" t="s">
        <v>45</v>
      </c>
      <c r="C641" s="1">
        <v>289</v>
      </c>
    </row>
    <row r="642" spans="1:3" x14ac:dyDescent="0.3">
      <c r="A642" s="1" t="s">
        <v>57</v>
      </c>
      <c r="B642" s="1" t="s">
        <v>45</v>
      </c>
      <c r="C642" s="1">
        <v>225</v>
      </c>
    </row>
    <row r="643" spans="1:3" x14ac:dyDescent="0.3">
      <c r="A643" s="1" t="s">
        <v>57</v>
      </c>
      <c r="B643" s="1" t="s">
        <v>45</v>
      </c>
      <c r="C643" s="1">
        <v>99</v>
      </c>
    </row>
    <row r="644" spans="1:3" x14ac:dyDescent="0.3">
      <c r="A644" s="1" t="s">
        <v>57</v>
      </c>
      <c r="B644" s="1" t="s">
        <v>45</v>
      </c>
      <c r="C644" s="1">
        <v>184</v>
      </c>
    </row>
    <row r="645" spans="1:3" x14ac:dyDescent="0.3">
      <c r="A645" s="1" t="s">
        <v>57</v>
      </c>
      <c r="B645" s="1" t="s">
        <v>45</v>
      </c>
      <c r="C645" s="1">
        <v>108</v>
      </c>
    </row>
    <row r="646" spans="1:3" x14ac:dyDescent="0.3">
      <c r="A646" s="1" t="s">
        <v>57</v>
      </c>
      <c r="B646" s="1" t="s">
        <v>45</v>
      </c>
      <c r="C646" s="1">
        <v>159</v>
      </c>
    </row>
    <row r="647" spans="1:3" x14ac:dyDescent="0.3">
      <c r="A647" s="1" t="s">
        <v>57</v>
      </c>
      <c r="B647" s="1" t="s">
        <v>46</v>
      </c>
      <c r="C647" s="1">
        <v>734</v>
      </c>
    </row>
    <row r="648" spans="1:3" x14ac:dyDescent="0.3">
      <c r="A648" s="1" t="s">
        <v>57</v>
      </c>
      <c r="B648" s="1" t="s">
        <v>46</v>
      </c>
      <c r="C648" s="1">
        <v>386</v>
      </c>
    </row>
    <row r="649" spans="1:3" x14ac:dyDescent="0.3">
      <c r="A649" s="1" t="s">
        <v>57</v>
      </c>
      <c r="B649" s="1" t="s">
        <v>50</v>
      </c>
      <c r="C649" s="1">
        <v>949</v>
      </c>
    </row>
    <row r="650" spans="1:3" x14ac:dyDescent="0.3">
      <c r="A650" s="1" t="s">
        <v>57</v>
      </c>
      <c r="B650" s="1" t="s">
        <v>50</v>
      </c>
      <c r="C650" s="1">
        <v>528</v>
      </c>
    </row>
    <row r="651" spans="1:3" x14ac:dyDescent="0.3">
      <c r="A651" s="1" t="s">
        <v>57</v>
      </c>
      <c r="B651" s="1" t="s">
        <v>50</v>
      </c>
      <c r="C651" s="1">
        <v>910</v>
      </c>
    </row>
    <row r="652" spans="1:3" x14ac:dyDescent="0.3">
      <c r="A652" s="1" t="s">
        <v>57</v>
      </c>
      <c r="B652" s="1" t="s">
        <v>50</v>
      </c>
      <c r="C652" s="1">
        <v>949</v>
      </c>
    </row>
    <row r="653" spans="1:3" x14ac:dyDescent="0.3">
      <c r="A653" s="1" t="s">
        <v>57</v>
      </c>
      <c r="B653" s="1" t="s">
        <v>50</v>
      </c>
      <c r="C653" s="1">
        <v>326</v>
      </c>
    </row>
    <row r="654" spans="1:3" x14ac:dyDescent="0.3">
      <c r="A654" s="1" t="s">
        <v>57</v>
      </c>
      <c r="B654" s="1" t="s">
        <v>44</v>
      </c>
      <c r="C654" s="1">
        <v>5282</v>
      </c>
    </row>
    <row r="655" spans="1:3" x14ac:dyDescent="0.3">
      <c r="A655" s="1" t="s">
        <v>57</v>
      </c>
      <c r="B655" s="1" t="s">
        <v>45</v>
      </c>
      <c r="C655" s="1">
        <v>611</v>
      </c>
    </row>
    <row r="656" spans="1:3" x14ac:dyDescent="0.3">
      <c r="A656" s="1" t="s">
        <v>57</v>
      </c>
      <c r="B656" s="1" t="s">
        <v>45</v>
      </c>
      <c r="C656" s="1">
        <v>582</v>
      </c>
    </row>
    <row r="657" spans="1:3" x14ac:dyDescent="0.3">
      <c r="A657" s="1" t="s">
        <v>57</v>
      </c>
      <c r="B657" s="1" t="s">
        <v>47</v>
      </c>
      <c r="C657" s="1">
        <v>1779</v>
      </c>
    </row>
    <row r="658" spans="1:3" x14ac:dyDescent="0.3">
      <c r="A658" s="1" t="s">
        <v>57</v>
      </c>
      <c r="B658" s="1" t="s">
        <v>46</v>
      </c>
      <c r="C658" s="1">
        <v>345</v>
      </c>
    </row>
    <row r="659" spans="1:3" x14ac:dyDescent="0.3">
      <c r="A659" s="1" t="s">
        <v>57</v>
      </c>
      <c r="B659" s="1" t="s">
        <v>46</v>
      </c>
      <c r="C659" s="1">
        <v>1202</v>
      </c>
    </row>
    <row r="660" spans="1:3" x14ac:dyDescent="0.3">
      <c r="A660" s="1" t="s">
        <v>57</v>
      </c>
      <c r="B660" s="1" t="s">
        <v>50</v>
      </c>
      <c r="C660" s="1">
        <v>1113</v>
      </c>
    </row>
    <row r="661" spans="1:3" x14ac:dyDescent="0.3">
      <c r="A661" s="1" t="s">
        <v>57</v>
      </c>
      <c r="B661" s="1" t="s">
        <v>50</v>
      </c>
      <c r="C661" s="1">
        <v>611</v>
      </c>
    </row>
    <row r="662" spans="1:3" x14ac:dyDescent="0.3">
      <c r="A662" s="1" t="s">
        <v>57</v>
      </c>
      <c r="B662" s="1" t="s">
        <v>50</v>
      </c>
      <c r="C662" s="1">
        <v>734</v>
      </c>
    </row>
    <row r="663" spans="1:3" x14ac:dyDescent="0.3">
      <c r="A663" s="1" t="s">
        <v>57</v>
      </c>
      <c r="B663" s="1" t="s">
        <v>52</v>
      </c>
      <c r="C663" s="1">
        <v>910</v>
      </c>
    </row>
    <row r="664" spans="1:3" x14ac:dyDescent="0.3">
      <c r="A664" s="1" t="s">
        <v>57</v>
      </c>
      <c r="B664" s="1" t="s">
        <v>46</v>
      </c>
      <c r="C664" s="1">
        <v>528</v>
      </c>
    </row>
    <row r="665" spans="1:3" x14ac:dyDescent="0.3">
      <c r="A665" s="1" t="s">
        <v>57</v>
      </c>
      <c r="B665" s="1" t="s">
        <v>46</v>
      </c>
      <c r="C665" s="1">
        <v>801</v>
      </c>
    </row>
    <row r="666" spans="1:3" x14ac:dyDescent="0.3">
      <c r="A666" s="1" t="s">
        <v>57</v>
      </c>
      <c r="B666" s="1" t="s">
        <v>46</v>
      </c>
      <c r="C666" s="1">
        <v>767</v>
      </c>
    </row>
    <row r="667" spans="1:3" x14ac:dyDescent="0.3">
      <c r="A667" s="1" t="s">
        <v>57</v>
      </c>
      <c r="B667" s="1" t="s">
        <v>46</v>
      </c>
      <c r="C667" s="1">
        <v>801</v>
      </c>
    </row>
    <row r="668" spans="1:3" x14ac:dyDescent="0.3">
      <c r="A668" s="1" t="s">
        <v>57</v>
      </c>
      <c r="B668" s="1" t="s">
        <v>54</v>
      </c>
      <c r="C668" s="1">
        <v>307</v>
      </c>
    </row>
    <row r="669" spans="1:3" x14ac:dyDescent="0.3">
      <c r="A669" s="1" t="s">
        <v>57</v>
      </c>
      <c r="B669" s="1" t="s">
        <v>54</v>
      </c>
      <c r="C669" s="1">
        <v>225</v>
      </c>
    </row>
    <row r="670" spans="1:3" x14ac:dyDescent="0.3">
      <c r="A670" s="1" t="s">
        <v>57</v>
      </c>
      <c r="B670" s="1" t="s">
        <v>54</v>
      </c>
      <c r="C670" s="1">
        <v>225</v>
      </c>
    </row>
    <row r="671" spans="1:3" x14ac:dyDescent="0.3">
      <c r="A671" s="1" t="s">
        <v>57</v>
      </c>
      <c r="B671" s="1" t="s">
        <v>50</v>
      </c>
      <c r="C671" s="1">
        <v>502</v>
      </c>
    </row>
    <row r="672" spans="1:3" x14ac:dyDescent="0.3">
      <c r="A672" s="1" t="s">
        <v>57</v>
      </c>
      <c r="B672" s="1" t="s">
        <v>50</v>
      </c>
      <c r="C672" s="1">
        <v>1070</v>
      </c>
    </row>
    <row r="673" spans="1:3" x14ac:dyDescent="0.3">
      <c r="A673" s="1" t="s">
        <v>57</v>
      </c>
      <c r="B673" s="1" t="s">
        <v>50</v>
      </c>
      <c r="C673" s="1">
        <v>837</v>
      </c>
    </row>
    <row r="674" spans="1:3" x14ac:dyDescent="0.3">
      <c r="A674" s="1" t="s">
        <v>57</v>
      </c>
      <c r="B674" s="1" t="s">
        <v>45</v>
      </c>
      <c r="C674" s="1">
        <v>289</v>
      </c>
    </row>
    <row r="675" spans="1:3" x14ac:dyDescent="0.3">
      <c r="A675" s="1" t="s">
        <v>57</v>
      </c>
      <c r="B675" s="1" t="s">
        <v>45</v>
      </c>
      <c r="C675" s="1">
        <v>326</v>
      </c>
    </row>
    <row r="676" spans="1:3" x14ac:dyDescent="0.3">
      <c r="A676" s="1" t="s">
        <v>57</v>
      </c>
      <c r="B676" s="1" t="s">
        <v>45</v>
      </c>
      <c r="C676" s="1">
        <v>197</v>
      </c>
    </row>
    <row r="677" spans="1:3" x14ac:dyDescent="0.3">
      <c r="A677" s="1" t="s">
        <v>57</v>
      </c>
      <c r="B677" s="1" t="s">
        <v>45</v>
      </c>
      <c r="C677" s="1">
        <v>225</v>
      </c>
    </row>
    <row r="678" spans="1:3" x14ac:dyDescent="0.3">
      <c r="A678" s="1" t="s">
        <v>57</v>
      </c>
      <c r="B678" s="1" t="s">
        <v>45</v>
      </c>
      <c r="C678" s="1">
        <v>148</v>
      </c>
    </row>
    <row r="679" spans="1:3" x14ac:dyDescent="0.3">
      <c r="A679" s="1" t="s">
        <v>57</v>
      </c>
      <c r="B679" s="1" t="s">
        <v>45</v>
      </c>
      <c r="C679" s="1">
        <v>289</v>
      </c>
    </row>
    <row r="680" spans="1:3" x14ac:dyDescent="0.3">
      <c r="A680" s="1" t="s">
        <v>57</v>
      </c>
      <c r="B680" s="1" t="s">
        <v>45</v>
      </c>
      <c r="C680" s="1">
        <v>225</v>
      </c>
    </row>
    <row r="681" spans="1:3" x14ac:dyDescent="0.3">
      <c r="A681" s="1" t="s">
        <v>57</v>
      </c>
      <c r="B681" s="1" t="s">
        <v>45</v>
      </c>
      <c r="C681" s="1">
        <v>99</v>
      </c>
    </row>
    <row r="682" spans="1:3" x14ac:dyDescent="0.3">
      <c r="A682" s="1" t="s">
        <v>57</v>
      </c>
      <c r="B682" s="1" t="s">
        <v>45</v>
      </c>
      <c r="C682" s="1">
        <v>184</v>
      </c>
    </row>
    <row r="683" spans="1:3" x14ac:dyDescent="0.3">
      <c r="A683" s="1" t="s">
        <v>57</v>
      </c>
      <c r="B683" s="1" t="s">
        <v>45</v>
      </c>
      <c r="C683" s="1">
        <v>108</v>
      </c>
    </row>
    <row r="684" spans="1:3" x14ac:dyDescent="0.3">
      <c r="A684" s="1" t="s">
        <v>57</v>
      </c>
      <c r="B684" s="1" t="s">
        <v>45</v>
      </c>
      <c r="C684" s="1">
        <v>159</v>
      </c>
    </row>
    <row r="685" spans="1:3" x14ac:dyDescent="0.3">
      <c r="A685" s="1" t="s">
        <v>57</v>
      </c>
      <c r="B685" s="1" t="s">
        <v>46</v>
      </c>
      <c r="C685" s="1">
        <v>734</v>
      </c>
    </row>
    <row r="686" spans="1:3" x14ac:dyDescent="0.3">
      <c r="A686" s="1" t="s">
        <v>57</v>
      </c>
      <c r="B686" s="1" t="s">
        <v>46</v>
      </c>
      <c r="C686" s="1">
        <v>386</v>
      </c>
    </row>
    <row r="687" spans="1:3" x14ac:dyDescent="0.3">
      <c r="A687" s="1" t="s">
        <v>57</v>
      </c>
      <c r="B687" s="1" t="s">
        <v>50</v>
      </c>
      <c r="C687" s="1">
        <v>949</v>
      </c>
    </row>
    <row r="688" spans="1:3" x14ac:dyDescent="0.3">
      <c r="A688" s="1" t="s">
        <v>57</v>
      </c>
      <c r="B688" s="1" t="s">
        <v>50</v>
      </c>
      <c r="C688" s="1">
        <v>528</v>
      </c>
    </row>
    <row r="689" spans="1:3" x14ac:dyDescent="0.3">
      <c r="A689" s="1" t="s">
        <v>57</v>
      </c>
      <c r="B689" s="1" t="s">
        <v>50</v>
      </c>
      <c r="C689" s="1">
        <v>910</v>
      </c>
    </row>
    <row r="690" spans="1:3" x14ac:dyDescent="0.3">
      <c r="A690" s="1" t="s">
        <v>57</v>
      </c>
      <c r="B690" s="1" t="s">
        <v>50</v>
      </c>
      <c r="C690" s="1">
        <v>949</v>
      </c>
    </row>
    <row r="691" spans="1:3" x14ac:dyDescent="0.3">
      <c r="A691" s="1" t="s">
        <v>57</v>
      </c>
      <c r="B691" s="1" t="s">
        <v>50</v>
      </c>
      <c r="C691" s="1">
        <v>326</v>
      </c>
    </row>
    <row r="692" spans="1:3" x14ac:dyDescent="0.3">
      <c r="A692" s="1" t="s">
        <v>57</v>
      </c>
      <c r="B692" s="1" t="s">
        <v>44</v>
      </c>
      <c r="C692" s="1">
        <v>5282</v>
      </c>
    </row>
    <row r="693" spans="1:3" x14ac:dyDescent="0.3">
      <c r="A693" s="1" t="s">
        <v>57</v>
      </c>
      <c r="B693" s="1" t="s">
        <v>45</v>
      </c>
      <c r="C693" s="1">
        <v>611</v>
      </c>
    </row>
    <row r="694" spans="1:3" x14ac:dyDescent="0.3">
      <c r="A694" s="1" t="s">
        <v>57</v>
      </c>
      <c r="B694" s="1" t="s">
        <v>45</v>
      </c>
      <c r="C694" s="1">
        <v>582</v>
      </c>
    </row>
    <row r="695" spans="1:3" x14ac:dyDescent="0.3">
      <c r="A695" s="1" t="s">
        <v>57</v>
      </c>
      <c r="B695" s="1" t="s">
        <v>47</v>
      </c>
      <c r="C695" s="1">
        <v>1779</v>
      </c>
    </row>
    <row r="696" spans="1:3" x14ac:dyDescent="0.3">
      <c r="A696" s="1" t="s">
        <v>57</v>
      </c>
      <c r="B696" s="1" t="s">
        <v>46</v>
      </c>
      <c r="C696" s="1">
        <v>345</v>
      </c>
    </row>
    <row r="697" spans="1:3" x14ac:dyDescent="0.3">
      <c r="A697" s="1" t="s">
        <v>57</v>
      </c>
      <c r="B697" s="1" t="s">
        <v>46</v>
      </c>
      <c r="C697" s="1">
        <v>1202</v>
      </c>
    </row>
    <row r="698" spans="1:3" x14ac:dyDescent="0.3">
      <c r="A698" s="1" t="s">
        <v>57</v>
      </c>
      <c r="B698" s="1" t="s">
        <v>50</v>
      </c>
      <c r="C698" s="1">
        <v>1113</v>
      </c>
    </row>
    <row r="699" spans="1:3" x14ac:dyDescent="0.3">
      <c r="A699" s="1" t="s">
        <v>57</v>
      </c>
      <c r="B699" s="1" t="s">
        <v>50</v>
      </c>
      <c r="C699" s="1">
        <v>611</v>
      </c>
    </row>
    <row r="700" spans="1:3" x14ac:dyDescent="0.3">
      <c r="A700" s="1" t="s">
        <v>57</v>
      </c>
      <c r="B700" s="1" t="s">
        <v>50</v>
      </c>
      <c r="C700" s="1">
        <v>734</v>
      </c>
    </row>
    <row r="701" spans="1:3" x14ac:dyDescent="0.3">
      <c r="A701" s="1" t="s">
        <v>57</v>
      </c>
      <c r="B701" s="1" t="s">
        <v>52</v>
      </c>
      <c r="C701" s="1">
        <v>910</v>
      </c>
    </row>
    <row r="702" spans="1:3" x14ac:dyDescent="0.3">
      <c r="A702" s="1" t="s">
        <v>57</v>
      </c>
      <c r="B702" s="1" t="s">
        <v>46</v>
      </c>
      <c r="C702" s="1">
        <v>528</v>
      </c>
    </row>
    <row r="703" spans="1:3" x14ac:dyDescent="0.3">
      <c r="A703" s="1" t="s">
        <v>57</v>
      </c>
      <c r="B703" s="1" t="s">
        <v>46</v>
      </c>
      <c r="C703" s="1">
        <v>801</v>
      </c>
    </row>
    <row r="704" spans="1:3" x14ac:dyDescent="0.3">
      <c r="A704" s="1" t="s">
        <v>57</v>
      </c>
      <c r="B704" s="1" t="s">
        <v>46</v>
      </c>
      <c r="C704" s="1">
        <v>767</v>
      </c>
    </row>
    <row r="705" spans="1:3" x14ac:dyDescent="0.3">
      <c r="A705" s="1" t="s">
        <v>57</v>
      </c>
      <c r="B705" s="1" t="s">
        <v>46</v>
      </c>
      <c r="C705" s="1">
        <v>801</v>
      </c>
    </row>
    <row r="706" spans="1:3" x14ac:dyDescent="0.3">
      <c r="A706" s="1" t="s">
        <v>57</v>
      </c>
      <c r="B706" s="1" t="s">
        <v>54</v>
      </c>
      <c r="C706" s="1">
        <v>307</v>
      </c>
    </row>
    <row r="707" spans="1:3" x14ac:dyDescent="0.3">
      <c r="A707" s="1" t="s">
        <v>57</v>
      </c>
      <c r="B707" s="1" t="s">
        <v>54</v>
      </c>
      <c r="C707" s="1">
        <v>225</v>
      </c>
    </row>
    <row r="708" spans="1:3" x14ac:dyDescent="0.3">
      <c r="A708" s="1" t="s">
        <v>57</v>
      </c>
      <c r="B708" s="1" t="s">
        <v>54</v>
      </c>
      <c r="C708" s="1">
        <v>225</v>
      </c>
    </row>
    <row r="709" spans="1:3" x14ac:dyDescent="0.3">
      <c r="A709" s="1" t="s">
        <v>57</v>
      </c>
      <c r="B709" s="1" t="s">
        <v>50</v>
      </c>
      <c r="C709" s="1">
        <v>502</v>
      </c>
    </row>
    <row r="710" spans="1:3" x14ac:dyDescent="0.3">
      <c r="A710" s="1" t="s">
        <v>57</v>
      </c>
      <c r="B710" s="1" t="s">
        <v>50</v>
      </c>
      <c r="C710" s="1">
        <v>1070</v>
      </c>
    </row>
    <row r="711" spans="1:3" x14ac:dyDescent="0.3">
      <c r="A711" s="1" t="s">
        <v>57</v>
      </c>
      <c r="B711" s="1" t="s">
        <v>50</v>
      </c>
      <c r="C711" s="1">
        <v>837</v>
      </c>
    </row>
    <row r="712" spans="1:3" x14ac:dyDescent="0.3">
      <c r="A712" s="1" t="s">
        <v>57</v>
      </c>
      <c r="B712" s="1" t="s">
        <v>45</v>
      </c>
      <c r="C712" s="1">
        <v>289</v>
      </c>
    </row>
    <row r="713" spans="1:3" x14ac:dyDescent="0.3">
      <c r="A713" s="1" t="s">
        <v>57</v>
      </c>
      <c r="B713" s="1" t="s">
        <v>45</v>
      </c>
      <c r="C713" s="1">
        <v>326</v>
      </c>
    </row>
    <row r="714" spans="1:3" x14ac:dyDescent="0.3">
      <c r="A714" s="1" t="s">
        <v>57</v>
      </c>
      <c r="B714" s="1" t="s">
        <v>45</v>
      </c>
      <c r="C714" s="1">
        <v>197</v>
      </c>
    </row>
    <row r="715" spans="1:3" x14ac:dyDescent="0.3">
      <c r="A715" s="1" t="s">
        <v>57</v>
      </c>
      <c r="B715" s="1" t="s">
        <v>45</v>
      </c>
      <c r="C715" s="1">
        <v>225</v>
      </c>
    </row>
    <row r="716" spans="1:3" x14ac:dyDescent="0.3">
      <c r="A716" s="1" t="s">
        <v>57</v>
      </c>
      <c r="B716" s="1" t="s">
        <v>45</v>
      </c>
      <c r="C716" s="1">
        <v>148</v>
      </c>
    </row>
    <row r="717" spans="1:3" x14ac:dyDescent="0.3">
      <c r="A717" s="1" t="s">
        <v>57</v>
      </c>
      <c r="B717" s="1" t="s">
        <v>45</v>
      </c>
      <c r="C717" s="1">
        <v>289</v>
      </c>
    </row>
    <row r="718" spans="1:3" x14ac:dyDescent="0.3">
      <c r="A718" s="1" t="s">
        <v>57</v>
      </c>
      <c r="B718" s="1" t="s">
        <v>45</v>
      </c>
      <c r="C718" s="1">
        <v>225</v>
      </c>
    </row>
    <row r="719" spans="1:3" x14ac:dyDescent="0.3">
      <c r="A719" s="1" t="s">
        <v>57</v>
      </c>
      <c r="B719" s="1" t="s">
        <v>45</v>
      </c>
      <c r="C719" s="1">
        <v>99</v>
      </c>
    </row>
    <row r="720" spans="1:3" x14ac:dyDescent="0.3">
      <c r="A720" s="1" t="s">
        <v>57</v>
      </c>
      <c r="B720" s="1" t="s">
        <v>45</v>
      </c>
      <c r="C720" s="1">
        <v>184</v>
      </c>
    </row>
    <row r="721" spans="1:3" x14ac:dyDescent="0.3">
      <c r="A721" s="1" t="s">
        <v>57</v>
      </c>
      <c r="B721" s="1" t="s">
        <v>45</v>
      </c>
      <c r="C721" s="1">
        <v>108</v>
      </c>
    </row>
    <row r="722" spans="1:3" x14ac:dyDescent="0.3">
      <c r="A722" s="1" t="s">
        <v>57</v>
      </c>
      <c r="B722" s="1" t="s">
        <v>45</v>
      </c>
      <c r="C722" s="1">
        <v>159</v>
      </c>
    </row>
    <row r="723" spans="1:3" x14ac:dyDescent="0.3">
      <c r="A723" s="1" t="s">
        <v>57</v>
      </c>
      <c r="B723" s="1" t="s">
        <v>46</v>
      </c>
      <c r="C723" s="1">
        <v>734</v>
      </c>
    </row>
    <row r="724" spans="1:3" x14ac:dyDescent="0.3">
      <c r="A724" s="1" t="s">
        <v>57</v>
      </c>
      <c r="B724" s="1" t="s">
        <v>46</v>
      </c>
      <c r="C724" s="1">
        <v>386</v>
      </c>
    </row>
    <row r="725" spans="1:3" x14ac:dyDescent="0.3">
      <c r="A725" s="1" t="s">
        <v>57</v>
      </c>
      <c r="B725" s="1" t="s">
        <v>50</v>
      </c>
      <c r="C725" s="1">
        <v>949</v>
      </c>
    </row>
    <row r="726" spans="1:3" x14ac:dyDescent="0.3">
      <c r="A726" s="1" t="s">
        <v>57</v>
      </c>
      <c r="B726" s="1" t="s">
        <v>50</v>
      </c>
      <c r="C726" s="1">
        <v>528</v>
      </c>
    </row>
    <row r="727" spans="1:3" x14ac:dyDescent="0.3">
      <c r="A727" s="1" t="s">
        <v>57</v>
      </c>
      <c r="B727" s="1" t="s">
        <v>50</v>
      </c>
      <c r="C727" s="1">
        <v>910</v>
      </c>
    </row>
    <row r="728" spans="1:3" x14ac:dyDescent="0.3">
      <c r="A728" s="1" t="s">
        <v>57</v>
      </c>
      <c r="B728" s="1" t="s">
        <v>50</v>
      </c>
      <c r="C728" s="1">
        <v>949</v>
      </c>
    </row>
    <row r="729" spans="1:3" x14ac:dyDescent="0.3">
      <c r="A729" s="1" t="s">
        <v>57</v>
      </c>
      <c r="B729" s="1" t="s">
        <v>50</v>
      </c>
      <c r="C729" s="1">
        <v>326</v>
      </c>
    </row>
    <row r="730" spans="1:3" x14ac:dyDescent="0.3">
      <c r="A730" s="1" t="s">
        <v>57</v>
      </c>
      <c r="B730" s="1" t="s">
        <v>44</v>
      </c>
      <c r="C730" s="1">
        <v>5282</v>
      </c>
    </row>
    <row r="731" spans="1:3" x14ac:dyDescent="0.3">
      <c r="A731" s="1" t="s">
        <v>57</v>
      </c>
      <c r="B731" s="1" t="s">
        <v>45</v>
      </c>
      <c r="C731" s="1">
        <v>611</v>
      </c>
    </row>
    <row r="732" spans="1:3" x14ac:dyDescent="0.3">
      <c r="A732" s="1" t="s">
        <v>57</v>
      </c>
      <c r="B732" s="1" t="s">
        <v>45</v>
      </c>
      <c r="C732" s="1">
        <v>582</v>
      </c>
    </row>
    <row r="733" spans="1:3" x14ac:dyDescent="0.3">
      <c r="A733" s="1" t="s">
        <v>57</v>
      </c>
      <c r="B733" s="1" t="s">
        <v>47</v>
      </c>
      <c r="C733" s="1">
        <v>1779</v>
      </c>
    </row>
    <row r="734" spans="1:3" x14ac:dyDescent="0.3">
      <c r="A734" s="1" t="s">
        <v>57</v>
      </c>
      <c r="B734" s="1" t="s">
        <v>46</v>
      </c>
      <c r="C734" s="1">
        <v>345</v>
      </c>
    </row>
    <row r="735" spans="1:3" x14ac:dyDescent="0.3">
      <c r="A735" s="1" t="s">
        <v>57</v>
      </c>
      <c r="B735" s="1" t="s">
        <v>46</v>
      </c>
      <c r="C735" s="1">
        <v>1202</v>
      </c>
    </row>
    <row r="736" spans="1:3" x14ac:dyDescent="0.3">
      <c r="A736" s="1" t="s">
        <v>57</v>
      </c>
      <c r="B736" s="1" t="s">
        <v>50</v>
      </c>
      <c r="C736" s="1">
        <v>1113</v>
      </c>
    </row>
    <row r="737" spans="1:3" x14ac:dyDescent="0.3">
      <c r="A737" s="1" t="s">
        <v>57</v>
      </c>
      <c r="B737" s="1" t="s">
        <v>50</v>
      </c>
      <c r="C737" s="1">
        <v>611</v>
      </c>
    </row>
    <row r="738" spans="1:3" x14ac:dyDescent="0.3">
      <c r="A738" s="1" t="s">
        <v>57</v>
      </c>
      <c r="B738" s="1" t="s">
        <v>50</v>
      </c>
      <c r="C738" s="1">
        <v>734</v>
      </c>
    </row>
    <row r="739" spans="1:3" x14ac:dyDescent="0.3">
      <c r="A739" s="1" t="s">
        <v>57</v>
      </c>
      <c r="B739" s="1" t="s">
        <v>52</v>
      </c>
      <c r="C739" s="1">
        <v>910</v>
      </c>
    </row>
    <row r="740" spans="1:3" x14ac:dyDescent="0.3">
      <c r="A740" s="1" t="s">
        <v>57</v>
      </c>
      <c r="B740" s="1" t="s">
        <v>46</v>
      </c>
      <c r="C740" s="1">
        <v>528</v>
      </c>
    </row>
    <row r="741" spans="1:3" x14ac:dyDescent="0.3">
      <c r="A741" s="1" t="s">
        <v>57</v>
      </c>
      <c r="B741" s="1" t="s">
        <v>46</v>
      </c>
      <c r="C741" s="1">
        <v>801</v>
      </c>
    </row>
    <row r="742" spans="1:3" x14ac:dyDescent="0.3">
      <c r="A742" s="1" t="s">
        <v>57</v>
      </c>
      <c r="B742" s="1" t="s">
        <v>46</v>
      </c>
      <c r="C742" s="1">
        <v>767</v>
      </c>
    </row>
    <row r="743" spans="1:3" x14ac:dyDescent="0.3">
      <c r="A743" s="1" t="s">
        <v>57</v>
      </c>
      <c r="B743" s="1" t="s">
        <v>46</v>
      </c>
      <c r="C743" s="1">
        <v>801</v>
      </c>
    </row>
    <row r="744" spans="1:3" x14ac:dyDescent="0.3">
      <c r="A744" s="1" t="s">
        <v>57</v>
      </c>
      <c r="B744" s="1" t="s">
        <v>54</v>
      </c>
      <c r="C744" s="1">
        <v>307</v>
      </c>
    </row>
    <row r="745" spans="1:3" x14ac:dyDescent="0.3">
      <c r="A745" s="1" t="s">
        <v>57</v>
      </c>
      <c r="B745" s="1" t="s">
        <v>54</v>
      </c>
      <c r="C745" s="1">
        <v>225</v>
      </c>
    </row>
    <row r="746" spans="1:3" x14ac:dyDescent="0.3">
      <c r="A746" s="1" t="s">
        <v>57</v>
      </c>
      <c r="B746" s="1" t="s">
        <v>54</v>
      </c>
      <c r="C746" s="1">
        <v>225</v>
      </c>
    </row>
    <row r="747" spans="1:3" x14ac:dyDescent="0.3">
      <c r="A747" s="1" t="s">
        <v>57</v>
      </c>
      <c r="B747" s="1" t="s">
        <v>50</v>
      </c>
      <c r="C747" s="1">
        <v>502</v>
      </c>
    </row>
    <row r="748" spans="1:3" x14ac:dyDescent="0.3">
      <c r="A748" s="1" t="s">
        <v>57</v>
      </c>
      <c r="B748" s="1" t="s">
        <v>50</v>
      </c>
      <c r="C748" s="1">
        <v>1070</v>
      </c>
    </row>
    <row r="749" spans="1:3" x14ac:dyDescent="0.3">
      <c r="A749" s="1" t="s">
        <v>57</v>
      </c>
      <c r="B749" s="1" t="s">
        <v>50</v>
      </c>
      <c r="C749" s="1">
        <v>837</v>
      </c>
    </row>
    <row r="750" spans="1:3" x14ac:dyDescent="0.3">
      <c r="A750" s="1" t="s">
        <v>57</v>
      </c>
      <c r="B750" s="1" t="s">
        <v>45</v>
      </c>
      <c r="C750" s="1">
        <v>289</v>
      </c>
    </row>
    <row r="751" spans="1:3" x14ac:dyDescent="0.3">
      <c r="A751" s="1" t="s">
        <v>57</v>
      </c>
      <c r="B751" s="1" t="s">
        <v>45</v>
      </c>
      <c r="C751" s="1">
        <v>326</v>
      </c>
    </row>
    <row r="752" spans="1:3" x14ac:dyDescent="0.3">
      <c r="A752" s="1" t="s">
        <v>57</v>
      </c>
      <c r="B752" s="1" t="s">
        <v>45</v>
      </c>
      <c r="C752" s="1">
        <v>197</v>
      </c>
    </row>
    <row r="753" spans="1:3" x14ac:dyDescent="0.3">
      <c r="A753" s="1" t="s">
        <v>57</v>
      </c>
      <c r="B753" s="1" t="s">
        <v>45</v>
      </c>
      <c r="C753" s="1">
        <v>225</v>
      </c>
    </row>
    <row r="754" spans="1:3" x14ac:dyDescent="0.3">
      <c r="A754" s="1" t="s">
        <v>57</v>
      </c>
      <c r="B754" s="1" t="s">
        <v>45</v>
      </c>
      <c r="C754" s="1">
        <v>148</v>
      </c>
    </row>
    <row r="755" spans="1:3" x14ac:dyDescent="0.3">
      <c r="A755" s="1" t="s">
        <v>57</v>
      </c>
      <c r="B755" s="1" t="s">
        <v>45</v>
      </c>
      <c r="C755" s="1">
        <v>289</v>
      </c>
    </row>
    <row r="756" spans="1:3" x14ac:dyDescent="0.3">
      <c r="A756" s="1" t="s">
        <v>57</v>
      </c>
      <c r="B756" s="1" t="s">
        <v>45</v>
      </c>
      <c r="C756" s="1">
        <v>225</v>
      </c>
    </row>
    <row r="757" spans="1:3" x14ac:dyDescent="0.3">
      <c r="A757" s="1" t="s">
        <v>57</v>
      </c>
      <c r="B757" s="1" t="s">
        <v>45</v>
      </c>
      <c r="C757" s="1">
        <v>99</v>
      </c>
    </row>
    <row r="758" spans="1:3" x14ac:dyDescent="0.3">
      <c r="A758" s="1" t="s">
        <v>57</v>
      </c>
      <c r="B758" s="1" t="s">
        <v>45</v>
      </c>
      <c r="C758" s="1">
        <v>184</v>
      </c>
    </row>
    <row r="759" spans="1:3" x14ac:dyDescent="0.3">
      <c r="A759" s="1" t="s">
        <v>57</v>
      </c>
      <c r="B759" s="1" t="s">
        <v>45</v>
      </c>
      <c r="C759" s="1">
        <v>108</v>
      </c>
    </row>
    <row r="760" spans="1:3" x14ac:dyDescent="0.3">
      <c r="A760" s="1" t="s">
        <v>57</v>
      </c>
      <c r="B760" s="1" t="s">
        <v>45</v>
      </c>
      <c r="C760" s="1">
        <v>159</v>
      </c>
    </row>
    <row r="761" spans="1:3" x14ac:dyDescent="0.3">
      <c r="A761" s="1" t="s">
        <v>57</v>
      </c>
      <c r="B761" s="1" t="s">
        <v>46</v>
      </c>
      <c r="C761" s="1">
        <v>734</v>
      </c>
    </row>
    <row r="762" spans="1:3" x14ac:dyDescent="0.3">
      <c r="A762" s="1" t="s">
        <v>57</v>
      </c>
      <c r="B762" s="1" t="s">
        <v>46</v>
      </c>
      <c r="C762" s="1">
        <v>386</v>
      </c>
    </row>
    <row r="763" spans="1:3" x14ac:dyDescent="0.3">
      <c r="A763" s="1" t="s">
        <v>57</v>
      </c>
      <c r="B763" s="1" t="s">
        <v>50</v>
      </c>
      <c r="C763" s="1">
        <v>949</v>
      </c>
    </row>
    <row r="764" spans="1:3" x14ac:dyDescent="0.3">
      <c r="A764" s="1" t="s">
        <v>57</v>
      </c>
      <c r="B764" s="1" t="s">
        <v>50</v>
      </c>
      <c r="C764" s="1">
        <v>528</v>
      </c>
    </row>
    <row r="765" spans="1:3" x14ac:dyDescent="0.3">
      <c r="A765" s="1" t="s">
        <v>57</v>
      </c>
      <c r="B765" s="1" t="s">
        <v>50</v>
      </c>
      <c r="C765" s="1">
        <v>910</v>
      </c>
    </row>
    <row r="766" spans="1:3" x14ac:dyDescent="0.3">
      <c r="A766" s="1" t="s">
        <v>57</v>
      </c>
      <c r="B766" s="1" t="s">
        <v>50</v>
      </c>
      <c r="C766" s="1">
        <v>949</v>
      </c>
    </row>
    <row r="767" spans="1:3" x14ac:dyDescent="0.3">
      <c r="A767" s="1" t="s">
        <v>57</v>
      </c>
      <c r="B767" s="1" t="s">
        <v>50</v>
      </c>
      <c r="C767" s="1">
        <v>326</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8D8B0-A42F-4D69-A827-5F0363870CBD}">
  <dimension ref="A1:M28"/>
  <sheetViews>
    <sheetView workbookViewId="0"/>
  </sheetViews>
  <sheetFormatPr defaultRowHeight="15.6" x14ac:dyDescent="0.3"/>
  <cols>
    <col min="1" max="3" width="8.59765625" customWidth="1"/>
    <col min="4" max="4" width="6.69921875" customWidth="1"/>
    <col min="5" max="5" width="6.19921875" customWidth="1"/>
    <col min="6" max="6" width="6.69921875" customWidth="1"/>
    <col min="7" max="7" width="10.59765625" style="14" customWidth="1"/>
    <col min="8" max="10" width="10.59765625" customWidth="1"/>
    <col min="11" max="11" width="6.69921875" style="23" customWidth="1"/>
    <col min="12" max="12" width="9.3984375" customWidth="1"/>
    <col min="13" max="13" width="14.09765625" bestFit="1" customWidth="1"/>
  </cols>
  <sheetData>
    <row r="1" spans="1:12" ht="18" x14ac:dyDescent="0.4">
      <c r="A1" s="19" t="s">
        <v>92</v>
      </c>
    </row>
    <row r="2" spans="1:12" s="20" customFormat="1" ht="17.399999999999999" x14ac:dyDescent="0.3">
      <c r="A2" s="20" t="s">
        <v>93</v>
      </c>
      <c r="G2" s="21"/>
      <c r="K2" s="24"/>
    </row>
    <row r="3" spans="1:12" s="20" customFormat="1" x14ac:dyDescent="0.3">
      <c r="A3" s="20" t="s">
        <v>128</v>
      </c>
      <c r="G3" s="21"/>
      <c r="K3" s="24"/>
    </row>
    <row r="4" spans="1:12" s="20" customFormat="1" ht="17.399999999999999" x14ac:dyDescent="0.3">
      <c r="A4" s="20" t="s">
        <v>127</v>
      </c>
      <c r="G4" s="21"/>
      <c r="K4" s="24"/>
    </row>
    <row r="5" spans="1:12" s="20" customFormat="1" x14ac:dyDescent="0.3">
      <c r="G5" s="21"/>
      <c r="K5" s="24"/>
    </row>
    <row r="7" spans="1:12" x14ac:dyDescent="0.3">
      <c r="A7" s="43" t="s">
        <v>91</v>
      </c>
      <c r="B7" s="43"/>
      <c r="C7" s="43"/>
    </row>
    <row r="8" spans="1:12" x14ac:dyDescent="0.3">
      <c r="A8" s="9" t="s">
        <v>75</v>
      </c>
      <c r="B8" s="9" t="s">
        <v>76</v>
      </c>
      <c r="C8" s="9" t="s">
        <v>77</v>
      </c>
      <c r="D8" s="22" t="s">
        <v>78</v>
      </c>
      <c r="E8" s="22" t="s">
        <v>79</v>
      </c>
      <c r="F8" s="22" t="s">
        <v>80</v>
      </c>
      <c r="G8" s="31" t="s">
        <v>82</v>
      </c>
      <c r="H8" s="31" t="s">
        <v>83</v>
      </c>
      <c r="I8" s="31" t="s">
        <v>84</v>
      </c>
      <c r="J8" s="31" t="s">
        <v>85</v>
      </c>
      <c r="K8" s="25" t="s">
        <v>81</v>
      </c>
      <c r="L8" s="27" t="s">
        <v>86</v>
      </c>
    </row>
    <row r="9" spans="1:12" x14ac:dyDescent="0.3">
      <c r="A9">
        <v>90</v>
      </c>
      <c r="B9">
        <v>47</v>
      </c>
      <c r="C9">
        <v>28</v>
      </c>
      <c r="D9">
        <f t="shared" ref="D9" si="0">SUM(A9:C9)</f>
        <v>165</v>
      </c>
      <c r="E9">
        <v>3</v>
      </c>
      <c r="F9">
        <f t="shared" ref="F9" si="1">((E9-1)*A9)+((E9-2)*B9)+((E9-3)*C9)</f>
        <v>227</v>
      </c>
      <c r="G9" s="32">
        <f>(K9+1)/(K9-D9+1)</f>
        <v>166</v>
      </c>
      <c r="H9" s="32">
        <f>((E9*K9)-F9-D9+1+(E9-1))/((E9*K9)-F9+2+(E9-1))</f>
        <v>0.38970588235294118</v>
      </c>
      <c r="I9" s="32">
        <f>((E9*K9)-F9-D9+1+(E9-2))/((E9*K9)-F9+2+(E9-2))</f>
        <v>0.38745387453874541</v>
      </c>
      <c r="J9" s="32">
        <f>((E9*K9)-F9-D9+1+(E9-3))/((E9*K9)-F9+2+(E9-3))</f>
        <v>0.38518518518518519</v>
      </c>
      <c r="K9" s="26">
        <v>165</v>
      </c>
      <c r="L9" s="28">
        <f>G9*H9*I9*J9</f>
        <v>9.654607722547814</v>
      </c>
    </row>
    <row r="10" spans="1:12" x14ac:dyDescent="0.3">
      <c r="A10">
        <v>90</v>
      </c>
      <c r="B10">
        <v>47</v>
      </c>
      <c r="C10">
        <v>28</v>
      </c>
      <c r="D10">
        <f t="shared" ref="D10" si="2">SUM(A10:C10)</f>
        <v>165</v>
      </c>
      <c r="E10">
        <v>3</v>
      </c>
      <c r="F10">
        <f t="shared" ref="F10" si="3">((E10-1)*A10)+((E10-2)*B10)+((E10-3)*C10)</f>
        <v>227</v>
      </c>
      <c r="G10" s="32">
        <f>(K10+1)/(K10-D10+1)</f>
        <v>28.5</v>
      </c>
      <c r="H10" s="32">
        <f>((E10*K10)-F10-D10+1+(E10-1))/((E10*K10)-F10+2+(E10-1))</f>
        <v>0.42160278745644597</v>
      </c>
      <c r="I10" s="32">
        <f>((E10*K10)-F10-D10+1+(E10-2))/((E10*K10)-F10+2+(E10-2))</f>
        <v>0.41958041958041958</v>
      </c>
      <c r="J10" s="32">
        <f>((E10*K10)-F10-D10+1+(E10-3))/((E10*K10)-F10+2+(E10-3))</f>
        <v>0.41754385964912283</v>
      </c>
      <c r="K10" s="26">
        <v>170</v>
      </c>
      <c r="L10" s="28">
        <f t="shared" ref="L10:L28" si="4">G10*H10*I10*J10</f>
        <v>2.1050656660412757</v>
      </c>
    </row>
    <row r="11" spans="1:12" x14ac:dyDescent="0.3">
      <c r="A11">
        <v>90</v>
      </c>
      <c r="B11">
        <v>47</v>
      </c>
      <c r="C11">
        <v>28</v>
      </c>
      <c r="D11">
        <f t="shared" ref="D11:D28" si="5">SUM(A11:C11)</f>
        <v>165</v>
      </c>
      <c r="E11">
        <v>3</v>
      </c>
      <c r="F11">
        <f t="shared" ref="F11:F28" si="6">((E11-1)*A11)+((E11-2)*B11)+((E11-3)*C11)</f>
        <v>227</v>
      </c>
      <c r="G11" s="32">
        <f t="shared" ref="G11:G28" si="7">(K11+1)/(K11-D11+1)</f>
        <v>16</v>
      </c>
      <c r="H11" s="32">
        <f t="shared" ref="H11:H28" si="8">((E11*K11)-F11-D11+1+(E11-1))/((E11*K11)-F11+2+(E11-1))</f>
        <v>0.45033112582781459</v>
      </c>
      <c r="I11" s="32">
        <f t="shared" ref="I11:I28" si="9">((E11*K11)-F11-D11+1+(E11-2))/((E11*K11)-F11+2+(E11-2))</f>
        <v>0.44850498338870431</v>
      </c>
      <c r="J11" s="32">
        <f t="shared" ref="J11:J28" si="10">((E11*K11)-F11-D11+1+(E11-3))/((E11*K11)-F11+2+(E11-3))</f>
        <v>0.44666666666666666</v>
      </c>
      <c r="K11" s="26">
        <v>175</v>
      </c>
      <c r="L11" s="28">
        <f t="shared" si="4"/>
        <v>1.4434533893643704</v>
      </c>
    </row>
    <row r="12" spans="1:12" x14ac:dyDescent="0.3">
      <c r="A12">
        <v>90</v>
      </c>
      <c r="B12">
        <v>47</v>
      </c>
      <c r="C12">
        <v>28</v>
      </c>
      <c r="D12">
        <f t="shared" si="5"/>
        <v>165</v>
      </c>
      <c r="E12">
        <v>3</v>
      </c>
      <c r="F12">
        <f t="shared" si="6"/>
        <v>227</v>
      </c>
      <c r="G12" s="32">
        <f t="shared" si="7"/>
        <v>11.3125</v>
      </c>
      <c r="H12" s="32">
        <f t="shared" si="8"/>
        <v>0.47634069400630913</v>
      </c>
      <c r="I12" s="32">
        <f t="shared" si="9"/>
        <v>0.47468354430379744</v>
      </c>
      <c r="J12" s="32">
        <f t="shared" si="10"/>
        <v>0.473015873015873</v>
      </c>
      <c r="K12" s="26">
        <f>5+K11</f>
        <v>180</v>
      </c>
      <c r="L12" s="28">
        <f t="shared" si="4"/>
        <v>1.2099186423161685</v>
      </c>
    </row>
    <row r="13" spans="1:12" x14ac:dyDescent="0.3">
      <c r="A13">
        <v>90</v>
      </c>
      <c r="B13">
        <v>47</v>
      </c>
      <c r="C13">
        <v>28</v>
      </c>
      <c r="D13">
        <f t="shared" si="5"/>
        <v>165</v>
      </c>
      <c r="E13">
        <v>3</v>
      </c>
      <c r="F13">
        <f t="shared" si="6"/>
        <v>227</v>
      </c>
      <c r="G13" s="32">
        <f t="shared" si="7"/>
        <v>8.8571428571428577</v>
      </c>
      <c r="H13" s="32">
        <f t="shared" si="8"/>
        <v>0.5</v>
      </c>
      <c r="I13" s="32">
        <f t="shared" si="9"/>
        <v>0.49848942598187312</v>
      </c>
      <c r="J13" s="32">
        <f t="shared" si="10"/>
        <v>0.49696969696969695</v>
      </c>
      <c r="K13" s="26">
        <f t="shared" ref="K13" si="11">5+K12</f>
        <v>185</v>
      </c>
      <c r="L13" s="28">
        <f t="shared" si="4"/>
        <v>1.0971083297367286</v>
      </c>
    </row>
    <row r="14" spans="1:12" x14ac:dyDescent="0.3">
      <c r="A14">
        <v>90</v>
      </c>
      <c r="B14">
        <v>47</v>
      </c>
      <c r="C14">
        <v>28</v>
      </c>
      <c r="D14">
        <f t="shared" si="5"/>
        <v>165</v>
      </c>
      <c r="E14">
        <v>3</v>
      </c>
      <c r="F14">
        <f t="shared" si="6"/>
        <v>227</v>
      </c>
      <c r="G14" s="32">
        <f t="shared" si="7"/>
        <v>8.5</v>
      </c>
      <c r="H14" s="32">
        <f t="shared" si="8"/>
        <v>0.5044776119402985</v>
      </c>
      <c r="I14" s="32">
        <f t="shared" si="9"/>
        <v>0.50299401197604787</v>
      </c>
      <c r="J14" s="32">
        <f t="shared" si="10"/>
        <v>0.50150150150150152</v>
      </c>
      <c r="K14" s="26">
        <f>1+K13</f>
        <v>186</v>
      </c>
      <c r="L14" s="28">
        <f t="shared" si="4"/>
        <v>1.0816727174936129</v>
      </c>
    </row>
    <row r="15" spans="1:12" x14ac:dyDescent="0.3">
      <c r="A15">
        <v>90</v>
      </c>
      <c r="B15">
        <v>47</v>
      </c>
      <c r="C15">
        <v>28</v>
      </c>
      <c r="D15">
        <f t="shared" si="5"/>
        <v>165</v>
      </c>
      <c r="E15">
        <v>3</v>
      </c>
      <c r="F15">
        <f t="shared" si="6"/>
        <v>227</v>
      </c>
      <c r="G15" s="32">
        <f t="shared" si="7"/>
        <v>8.1739130434782616</v>
      </c>
      <c r="H15" s="32">
        <f t="shared" si="8"/>
        <v>0.50887573964497046</v>
      </c>
      <c r="I15" s="32">
        <f t="shared" si="9"/>
        <v>0.50741839762611274</v>
      </c>
      <c r="J15" s="32">
        <f t="shared" si="10"/>
        <v>0.50595238095238093</v>
      </c>
      <c r="K15" s="26">
        <f t="shared" ref="K15:K22" si="12">1+K14</f>
        <v>187</v>
      </c>
      <c r="L15" s="28">
        <f t="shared" si="4"/>
        <v>1.0678681004594288</v>
      </c>
    </row>
    <row r="16" spans="1:12" x14ac:dyDescent="0.3">
      <c r="A16">
        <v>90</v>
      </c>
      <c r="B16">
        <v>47</v>
      </c>
      <c r="C16">
        <v>28</v>
      </c>
      <c r="D16">
        <f t="shared" si="5"/>
        <v>165</v>
      </c>
      <c r="E16">
        <v>3</v>
      </c>
      <c r="F16">
        <f t="shared" si="6"/>
        <v>227</v>
      </c>
      <c r="G16" s="32">
        <f t="shared" si="7"/>
        <v>7.875</v>
      </c>
      <c r="H16" s="32">
        <f t="shared" si="8"/>
        <v>0.51319648093841641</v>
      </c>
      <c r="I16" s="32">
        <f t="shared" si="9"/>
        <v>0.5117647058823529</v>
      </c>
      <c r="J16" s="32">
        <f t="shared" si="10"/>
        <v>0.51032448377581119</v>
      </c>
      <c r="K16" s="26">
        <f t="shared" si="12"/>
        <v>188</v>
      </c>
      <c r="L16" s="28">
        <f t="shared" si="4"/>
        <v>1.0554823329430387</v>
      </c>
    </row>
    <row r="17" spans="1:13" x14ac:dyDescent="0.3">
      <c r="A17">
        <v>90</v>
      </c>
      <c r="B17">
        <v>47</v>
      </c>
      <c r="C17">
        <v>28</v>
      </c>
      <c r="D17">
        <f t="shared" si="5"/>
        <v>165</v>
      </c>
      <c r="E17">
        <v>3</v>
      </c>
      <c r="F17">
        <f t="shared" si="6"/>
        <v>227</v>
      </c>
      <c r="G17" s="32">
        <f t="shared" si="7"/>
        <v>7.6</v>
      </c>
      <c r="H17" s="32">
        <f t="shared" si="8"/>
        <v>0.51744186046511631</v>
      </c>
      <c r="I17" s="32">
        <f t="shared" si="9"/>
        <v>0.51603498542274051</v>
      </c>
      <c r="J17" s="32">
        <f t="shared" si="10"/>
        <v>0.51461988304093564</v>
      </c>
      <c r="K17" s="26">
        <f t="shared" si="12"/>
        <v>189</v>
      </c>
      <c r="L17" s="28">
        <f t="shared" si="4"/>
        <v>1.0443374692069518</v>
      </c>
    </row>
    <row r="18" spans="1:13" x14ac:dyDescent="0.3">
      <c r="A18">
        <v>90</v>
      </c>
      <c r="B18">
        <v>47</v>
      </c>
      <c r="C18">
        <v>28</v>
      </c>
      <c r="D18">
        <f t="shared" si="5"/>
        <v>165</v>
      </c>
      <c r="E18">
        <v>3</v>
      </c>
      <c r="F18">
        <f t="shared" si="6"/>
        <v>227</v>
      </c>
      <c r="G18" s="32">
        <f t="shared" si="7"/>
        <v>7.3461538461538458</v>
      </c>
      <c r="H18" s="32">
        <f t="shared" si="8"/>
        <v>0.52161383285302598</v>
      </c>
      <c r="I18" s="32">
        <f t="shared" si="9"/>
        <v>0.52023121387283233</v>
      </c>
      <c r="J18" s="32">
        <f t="shared" si="10"/>
        <v>0.51884057971014497</v>
      </c>
      <c r="K18" s="26">
        <f t="shared" si="12"/>
        <v>190</v>
      </c>
      <c r="L18" s="28">
        <f t="shared" si="4"/>
        <v>1.0342831788860036</v>
      </c>
    </row>
    <row r="19" spans="1:13" x14ac:dyDescent="0.3">
      <c r="A19">
        <v>90</v>
      </c>
      <c r="B19">
        <v>47</v>
      </c>
      <c r="C19">
        <v>28</v>
      </c>
      <c r="D19">
        <f t="shared" si="5"/>
        <v>165</v>
      </c>
      <c r="E19">
        <v>3</v>
      </c>
      <c r="F19">
        <f t="shared" si="6"/>
        <v>227</v>
      </c>
      <c r="G19" s="32">
        <f t="shared" si="7"/>
        <v>7.1111111111111107</v>
      </c>
      <c r="H19" s="32">
        <f t="shared" si="8"/>
        <v>0.52571428571428569</v>
      </c>
      <c r="I19" s="32">
        <f t="shared" si="9"/>
        <v>0.52435530085959881</v>
      </c>
      <c r="J19" s="32">
        <f t="shared" si="10"/>
        <v>0.52298850574712641</v>
      </c>
      <c r="K19" s="26">
        <f t="shared" si="12"/>
        <v>191</v>
      </c>
      <c r="L19" s="28">
        <f t="shared" si="4"/>
        <v>1.0251916257725957</v>
      </c>
    </row>
    <row r="20" spans="1:13" x14ac:dyDescent="0.3">
      <c r="A20">
        <v>90</v>
      </c>
      <c r="B20">
        <v>47</v>
      </c>
      <c r="C20">
        <v>28</v>
      </c>
      <c r="D20">
        <f t="shared" si="5"/>
        <v>165</v>
      </c>
      <c r="E20">
        <v>3</v>
      </c>
      <c r="F20">
        <f t="shared" si="6"/>
        <v>227</v>
      </c>
      <c r="G20" s="32">
        <f t="shared" si="7"/>
        <v>6.8928571428571432</v>
      </c>
      <c r="H20" s="32">
        <f t="shared" si="8"/>
        <v>0.52974504249291787</v>
      </c>
      <c r="I20" s="32">
        <f t="shared" si="9"/>
        <v>0.52840909090909094</v>
      </c>
      <c r="J20" s="32">
        <f t="shared" si="10"/>
        <v>0.52706552706552712</v>
      </c>
      <c r="K20" s="26">
        <f t="shared" si="12"/>
        <v>192</v>
      </c>
      <c r="L20" s="28">
        <f t="shared" si="4"/>
        <v>1.0169534441400592</v>
      </c>
    </row>
    <row r="21" spans="1:13" x14ac:dyDescent="0.3">
      <c r="A21">
        <v>90</v>
      </c>
      <c r="B21">
        <v>47</v>
      </c>
      <c r="C21">
        <v>28</v>
      </c>
      <c r="D21">
        <f t="shared" si="5"/>
        <v>165</v>
      </c>
      <c r="E21">
        <v>3</v>
      </c>
      <c r="F21">
        <f t="shared" si="6"/>
        <v>227</v>
      </c>
      <c r="G21" s="32">
        <f t="shared" si="7"/>
        <v>6.6896551724137927</v>
      </c>
      <c r="H21" s="32">
        <f t="shared" si="8"/>
        <v>0.5337078651685393</v>
      </c>
      <c r="I21" s="32">
        <f t="shared" si="9"/>
        <v>0.53239436619718306</v>
      </c>
      <c r="J21" s="32">
        <f t="shared" si="10"/>
        <v>0.53107344632768361</v>
      </c>
      <c r="K21" s="26">
        <f>1+K20</f>
        <v>193</v>
      </c>
      <c r="L21" s="28">
        <f t="shared" si="4"/>
        <v>1.0094745476913249</v>
      </c>
    </row>
    <row r="22" spans="1:13" x14ac:dyDescent="0.3">
      <c r="A22">
        <v>90</v>
      </c>
      <c r="B22">
        <v>47</v>
      </c>
      <c r="C22">
        <v>28</v>
      </c>
      <c r="D22">
        <f t="shared" si="5"/>
        <v>165</v>
      </c>
      <c r="E22">
        <v>3</v>
      </c>
      <c r="F22">
        <f t="shared" si="6"/>
        <v>227</v>
      </c>
      <c r="G22" s="32">
        <f t="shared" si="7"/>
        <v>6.5</v>
      </c>
      <c r="H22" s="32">
        <f t="shared" si="8"/>
        <v>0.53760445682451252</v>
      </c>
      <c r="I22" s="32">
        <f t="shared" si="9"/>
        <v>0.53631284916201116</v>
      </c>
      <c r="J22" s="32">
        <f t="shared" si="10"/>
        <v>0.53501400560224088</v>
      </c>
      <c r="K22" s="26">
        <f t="shared" si="12"/>
        <v>194</v>
      </c>
      <c r="L22" s="28">
        <f t="shared" si="4"/>
        <v>1.002673576861379</v>
      </c>
    </row>
    <row r="23" spans="1:13" x14ac:dyDescent="0.3">
      <c r="A23">
        <v>90</v>
      </c>
      <c r="B23">
        <v>47</v>
      </c>
      <c r="C23">
        <v>28</v>
      </c>
      <c r="D23">
        <f t="shared" si="5"/>
        <v>165</v>
      </c>
      <c r="E23">
        <v>3</v>
      </c>
      <c r="F23">
        <f t="shared" si="6"/>
        <v>227</v>
      </c>
      <c r="G23" s="32">
        <f t="shared" si="7"/>
        <v>6.32258064516129</v>
      </c>
      <c r="H23" s="32">
        <f t="shared" si="8"/>
        <v>0.54143646408839774</v>
      </c>
      <c r="I23" s="32">
        <f t="shared" si="9"/>
        <v>0.54016620498614953</v>
      </c>
      <c r="J23" s="32">
        <f t="shared" si="10"/>
        <v>0.53888888888888886</v>
      </c>
      <c r="K23" s="29">
        <f>1+K22</f>
        <v>195</v>
      </c>
      <c r="L23" s="30">
        <f t="shared" si="4"/>
        <v>0.99647984033473325</v>
      </c>
      <c r="M23" s="20" t="s">
        <v>94</v>
      </c>
    </row>
    <row r="24" spans="1:13" x14ac:dyDescent="0.3">
      <c r="A24">
        <v>90</v>
      </c>
      <c r="B24">
        <v>47</v>
      </c>
      <c r="C24">
        <v>28</v>
      </c>
      <c r="D24">
        <f t="shared" si="5"/>
        <v>165</v>
      </c>
      <c r="E24">
        <v>3</v>
      </c>
      <c r="F24">
        <f t="shared" si="6"/>
        <v>227</v>
      </c>
      <c r="G24" s="32">
        <f t="shared" si="7"/>
        <v>6.15625</v>
      </c>
      <c r="H24" s="32">
        <f t="shared" si="8"/>
        <v>0.54520547945205478</v>
      </c>
      <c r="I24" s="32">
        <f t="shared" si="9"/>
        <v>0.54395604395604391</v>
      </c>
      <c r="J24" s="32">
        <f t="shared" si="10"/>
        <v>0.54269972451790638</v>
      </c>
      <c r="K24" s="26">
        <f>1+K23</f>
        <v>196</v>
      </c>
      <c r="L24" s="28">
        <f t="shared" si="4"/>
        <v>0.9908316426723961</v>
      </c>
    </row>
    <row r="25" spans="1:13" x14ac:dyDescent="0.3">
      <c r="A25">
        <v>90</v>
      </c>
      <c r="B25">
        <v>47</v>
      </c>
      <c r="C25">
        <v>28</v>
      </c>
      <c r="D25">
        <f t="shared" si="5"/>
        <v>165</v>
      </c>
      <c r="E25">
        <v>3</v>
      </c>
      <c r="F25">
        <f t="shared" si="6"/>
        <v>227</v>
      </c>
      <c r="G25" s="32">
        <f t="shared" si="7"/>
        <v>6</v>
      </c>
      <c r="H25" s="32">
        <f t="shared" si="8"/>
        <v>0.54891304347826086</v>
      </c>
      <c r="I25" s="32">
        <f t="shared" si="9"/>
        <v>0.54768392370572205</v>
      </c>
      <c r="J25" s="32">
        <f t="shared" si="10"/>
        <v>0.54644808743169404</v>
      </c>
      <c r="K25" s="26">
        <f t="shared" ref="K25:K28" si="13">1+K24</f>
        <v>197</v>
      </c>
      <c r="L25" s="28">
        <f t="shared" si="4"/>
        <v>0.98567491614892977</v>
      </c>
    </row>
    <row r="26" spans="1:13" x14ac:dyDescent="0.3">
      <c r="A26">
        <v>90</v>
      </c>
      <c r="B26">
        <v>47</v>
      </c>
      <c r="C26">
        <v>28</v>
      </c>
      <c r="D26">
        <f t="shared" si="5"/>
        <v>165</v>
      </c>
      <c r="E26">
        <v>3</v>
      </c>
      <c r="F26">
        <f t="shared" si="6"/>
        <v>227</v>
      </c>
      <c r="G26" s="32">
        <f t="shared" si="7"/>
        <v>5.8529411764705879</v>
      </c>
      <c r="H26" s="32">
        <f t="shared" si="8"/>
        <v>0.55256064690026951</v>
      </c>
      <c r="I26" s="32">
        <f t="shared" si="9"/>
        <v>0.55135135135135138</v>
      </c>
      <c r="J26" s="32">
        <f t="shared" si="10"/>
        <v>0.55013550135501355</v>
      </c>
      <c r="K26" s="26">
        <f t="shared" si="13"/>
        <v>198</v>
      </c>
      <c r="L26" s="28">
        <f t="shared" si="4"/>
        <v>0.98096209416964131</v>
      </c>
    </row>
    <row r="27" spans="1:13" x14ac:dyDescent="0.3">
      <c r="A27">
        <v>90</v>
      </c>
      <c r="B27">
        <v>47</v>
      </c>
      <c r="C27">
        <v>28</v>
      </c>
      <c r="D27">
        <f t="shared" si="5"/>
        <v>165</v>
      </c>
      <c r="E27">
        <v>3</v>
      </c>
      <c r="F27">
        <f t="shared" si="6"/>
        <v>227</v>
      </c>
      <c r="G27" s="32">
        <f t="shared" si="7"/>
        <v>5.7142857142857144</v>
      </c>
      <c r="H27" s="32">
        <f t="shared" si="8"/>
        <v>0.55614973262032086</v>
      </c>
      <c r="I27" s="32">
        <f t="shared" si="9"/>
        <v>0.55495978552278824</v>
      </c>
      <c r="J27" s="32">
        <f t="shared" si="10"/>
        <v>0.55376344086021501</v>
      </c>
      <c r="K27" s="26">
        <f t="shared" si="13"/>
        <v>199</v>
      </c>
      <c r="L27" s="28">
        <f t="shared" si="4"/>
        <v>0.9766511779524889</v>
      </c>
    </row>
    <row r="28" spans="1:13" x14ac:dyDescent="0.3">
      <c r="A28">
        <v>90</v>
      </c>
      <c r="B28">
        <v>47</v>
      </c>
      <c r="C28">
        <v>28</v>
      </c>
      <c r="D28">
        <f t="shared" si="5"/>
        <v>165</v>
      </c>
      <c r="E28">
        <v>3</v>
      </c>
      <c r="F28">
        <f t="shared" si="6"/>
        <v>227</v>
      </c>
      <c r="G28" s="32">
        <f t="shared" si="7"/>
        <v>5.583333333333333</v>
      </c>
      <c r="H28" s="32">
        <f t="shared" si="8"/>
        <v>0.55968169761273212</v>
      </c>
      <c r="I28" s="32">
        <f t="shared" si="9"/>
        <v>0.55851063829787229</v>
      </c>
      <c r="J28" s="32">
        <f t="shared" si="10"/>
        <v>0.55733333333333335</v>
      </c>
      <c r="K28" s="26">
        <f t="shared" si="13"/>
        <v>200</v>
      </c>
      <c r="L28" s="28">
        <f t="shared" si="4"/>
        <v>0.97270495889534769</v>
      </c>
    </row>
  </sheetData>
  <mergeCells count="1">
    <mergeCell ref="A7:C7"/>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A2F6-C51B-458A-9EEA-01EFA4164B64}">
  <dimension ref="A1:G15"/>
  <sheetViews>
    <sheetView workbookViewId="0"/>
  </sheetViews>
  <sheetFormatPr defaultRowHeight="15.6" x14ac:dyDescent="0.3"/>
  <cols>
    <col min="1" max="1" width="26.09765625" style="1" bestFit="1" customWidth="1"/>
    <col min="2" max="2" width="26.19921875" style="1" bestFit="1" customWidth="1"/>
    <col min="3" max="5" width="20.3984375" style="1" bestFit="1" customWidth="1"/>
    <col min="6" max="6" width="22.8984375" style="1" bestFit="1" customWidth="1"/>
    <col min="7" max="7" width="13.8984375" style="1" bestFit="1" customWidth="1"/>
  </cols>
  <sheetData>
    <row r="1" spans="1:7" ht="16.2" x14ac:dyDescent="0.35">
      <c r="A1" s="35" t="s">
        <v>106</v>
      </c>
    </row>
    <row r="2" spans="1:7" x14ac:dyDescent="0.3">
      <c r="A2" s="24" t="s">
        <v>107</v>
      </c>
    </row>
    <row r="3" spans="1:7" ht="16.2" x14ac:dyDescent="0.3">
      <c r="A3" s="24" t="s">
        <v>108</v>
      </c>
    </row>
    <row r="6" spans="1:7" ht="16.8" x14ac:dyDescent="0.35">
      <c r="A6" s="2" t="s">
        <v>40</v>
      </c>
      <c r="B6" s="2" t="s">
        <v>41</v>
      </c>
      <c r="C6" s="2" t="s">
        <v>64</v>
      </c>
      <c r="D6" s="2" t="s">
        <v>65</v>
      </c>
      <c r="E6" s="2" t="s">
        <v>66</v>
      </c>
      <c r="F6" s="2" t="s">
        <v>74</v>
      </c>
      <c r="G6" s="9" t="s">
        <v>105</v>
      </c>
    </row>
    <row r="7" spans="1:7" x14ac:dyDescent="0.3">
      <c r="A7" s="1">
        <v>52.428800000000003</v>
      </c>
      <c r="B7" s="1">
        <v>104.85759</v>
      </c>
      <c r="C7" s="1">
        <v>3</v>
      </c>
      <c r="D7" s="1">
        <v>1</v>
      </c>
      <c r="E7" s="1">
        <v>4</v>
      </c>
      <c r="F7" s="1">
        <v>8</v>
      </c>
      <c r="G7" s="10">
        <v>3.822264691829909E-3</v>
      </c>
    </row>
    <row r="8" spans="1:7" x14ac:dyDescent="0.3">
      <c r="A8" s="1">
        <v>104.85760000000001</v>
      </c>
      <c r="B8" s="1">
        <v>209.71519000000001</v>
      </c>
      <c r="C8" s="1">
        <v>56</v>
      </c>
      <c r="D8" s="1">
        <v>30</v>
      </c>
      <c r="E8" s="1">
        <v>20</v>
      </c>
      <c r="F8" s="1">
        <v>129</v>
      </c>
      <c r="G8" s="10">
        <v>6.1634018155757288E-2</v>
      </c>
    </row>
    <row r="9" spans="1:7" x14ac:dyDescent="0.3">
      <c r="A9" s="1">
        <v>209.71520000000001</v>
      </c>
      <c r="B9" s="1">
        <v>419.43038999999999</v>
      </c>
      <c r="C9" s="1">
        <v>74</v>
      </c>
      <c r="D9" s="1">
        <v>27</v>
      </c>
      <c r="E9" s="1">
        <v>44</v>
      </c>
      <c r="F9" s="1">
        <v>221</v>
      </c>
      <c r="G9" s="10">
        <v>0.10559006211180125</v>
      </c>
    </row>
    <row r="10" spans="1:7" x14ac:dyDescent="0.3">
      <c r="A10" s="1">
        <v>419.43040000000002</v>
      </c>
      <c r="B10" s="1">
        <v>838.86078999999995</v>
      </c>
      <c r="C10" s="1">
        <v>171</v>
      </c>
      <c r="D10" s="1">
        <v>59</v>
      </c>
      <c r="E10" s="1">
        <v>48</v>
      </c>
      <c r="F10" s="1">
        <v>312</v>
      </c>
      <c r="G10" s="10">
        <v>0.14906832298136646</v>
      </c>
    </row>
    <row r="11" spans="1:7" x14ac:dyDescent="0.3">
      <c r="A11" s="1">
        <v>838.86080000000004</v>
      </c>
      <c r="B11" s="1">
        <v>1677.7215900000001</v>
      </c>
      <c r="C11" s="1">
        <v>90</v>
      </c>
      <c r="D11" s="1">
        <v>47</v>
      </c>
      <c r="E11" s="1">
        <v>28</v>
      </c>
      <c r="F11" s="1">
        <v>195</v>
      </c>
      <c r="G11" s="10">
        <v>9.3167701863354033E-2</v>
      </c>
    </row>
    <row r="12" spans="1:7" x14ac:dyDescent="0.3">
      <c r="A12" s="1">
        <v>1677.7216000000001</v>
      </c>
      <c r="B12" s="1">
        <v>3355.44319</v>
      </c>
      <c r="C12" s="1">
        <v>22</v>
      </c>
      <c r="D12" s="1">
        <v>2</v>
      </c>
      <c r="E12" s="1">
        <v>4</v>
      </c>
      <c r="F12" s="1">
        <v>60</v>
      </c>
      <c r="G12" s="10">
        <v>2.866698518872432E-2</v>
      </c>
    </row>
    <row r="13" spans="1:7" x14ac:dyDescent="0.3">
      <c r="A13" s="1">
        <v>3355.4432000000002</v>
      </c>
      <c r="B13" s="1">
        <v>6710.8863899999997</v>
      </c>
      <c r="C13" s="1">
        <v>11</v>
      </c>
      <c r="D13" s="1">
        <v>2</v>
      </c>
      <c r="E13" s="1">
        <v>4</v>
      </c>
      <c r="F13" s="1">
        <v>17</v>
      </c>
      <c r="G13" s="10">
        <v>8.1223124701385579E-3</v>
      </c>
    </row>
    <row r="14" spans="1:7" x14ac:dyDescent="0.3">
      <c r="A14" s="1">
        <v>6710.8864000000003</v>
      </c>
      <c r="B14" s="1">
        <v>13421.772790000001</v>
      </c>
      <c r="C14" s="1">
        <v>7</v>
      </c>
      <c r="D14" s="1">
        <v>5</v>
      </c>
      <c r="E14" s="1">
        <v>0</v>
      </c>
      <c r="F14" s="1">
        <v>12</v>
      </c>
      <c r="G14" s="10">
        <v>5.733397037744864E-3</v>
      </c>
    </row>
    <row r="15" spans="1:7" x14ac:dyDescent="0.3">
      <c r="A15" s="1">
        <v>13421.772800000001</v>
      </c>
      <c r="B15" s="1">
        <v>26843.545590000002</v>
      </c>
      <c r="C15" s="1">
        <v>2</v>
      </c>
      <c r="D15" s="1">
        <v>1</v>
      </c>
      <c r="E15" s="1">
        <v>0</v>
      </c>
      <c r="F15" s="1">
        <v>3</v>
      </c>
      <c r="G15" s="10">
        <v>1.433349259436216E-3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heetViews>
  <sheetFormatPr defaultColWidth="8.69921875" defaultRowHeight="14.4" x14ac:dyDescent="0.3"/>
  <cols>
    <col min="1" max="1" width="27" style="11" customWidth="1"/>
    <col min="2" max="2" width="27.5" style="11" customWidth="1"/>
    <col min="3" max="3" width="37.3984375" style="11" customWidth="1"/>
    <col min="4" max="4" width="22.09765625" style="11" customWidth="1"/>
    <col min="5" max="5" width="8.69921875" style="7"/>
    <col min="6" max="6" width="19" style="11" customWidth="1"/>
    <col min="7" max="7" width="23.3984375" style="11" customWidth="1"/>
    <col min="8" max="8" width="21.59765625" style="11" customWidth="1"/>
    <col min="9" max="9" width="27.3984375" style="11" customWidth="1"/>
    <col min="10" max="16384" width="8.69921875" style="7"/>
  </cols>
  <sheetData>
    <row r="1" spans="1:9" x14ac:dyDescent="0.3">
      <c r="A1" s="36" t="s">
        <v>109</v>
      </c>
    </row>
    <row r="2" spans="1:9" ht="15.6" x14ac:dyDescent="0.35">
      <c r="A2" s="37" t="s">
        <v>111</v>
      </c>
    </row>
    <row r="3" spans="1:9" ht="15.6" x14ac:dyDescent="0.35">
      <c r="A3" s="37" t="s">
        <v>112</v>
      </c>
    </row>
    <row r="6" spans="1:9" ht="16.8" x14ac:dyDescent="0.35">
      <c r="A6" s="12" t="s">
        <v>40</v>
      </c>
      <c r="B6" s="12" t="s">
        <v>41</v>
      </c>
      <c r="C6" s="12" t="s">
        <v>114</v>
      </c>
      <c r="D6" s="12" t="s">
        <v>69</v>
      </c>
      <c r="E6" s="8" t="s">
        <v>68</v>
      </c>
      <c r="F6" s="13" t="s">
        <v>71</v>
      </c>
      <c r="G6" s="13" t="s">
        <v>72</v>
      </c>
      <c r="H6" s="13" t="s">
        <v>110</v>
      </c>
      <c r="I6" s="13" t="s">
        <v>73</v>
      </c>
    </row>
    <row r="7" spans="1:9" x14ac:dyDescent="0.3">
      <c r="A7" s="11">
        <v>3.2000000000000002E-3</v>
      </c>
      <c r="B7" s="11">
        <v>6.3899999999999998E-3</v>
      </c>
      <c r="C7" s="11">
        <v>4.7999999999999996E-3</v>
      </c>
      <c r="D7" s="11">
        <v>3.2000000000000002E-3</v>
      </c>
      <c r="E7" s="38" t="s">
        <v>113</v>
      </c>
      <c r="F7" s="11">
        <v>15.15151515151515</v>
      </c>
      <c r="G7" s="42">
        <v>4734.8484848484841</v>
      </c>
      <c r="H7" s="11">
        <v>-2.3187587626244128</v>
      </c>
      <c r="I7" s="11">
        <v>3.6753060861382254</v>
      </c>
    </row>
    <row r="8" spans="1:9" x14ac:dyDescent="0.3">
      <c r="A8" s="11">
        <v>6.4000000000000003E-3</v>
      </c>
      <c r="B8" s="11">
        <v>1.2789999999999999E-2</v>
      </c>
      <c r="C8" s="11">
        <v>9.5999999999999992E-3</v>
      </c>
      <c r="D8" s="11">
        <v>6.4000000000000003E-3</v>
      </c>
      <c r="E8" s="38" t="s">
        <v>113</v>
      </c>
      <c r="F8" s="11">
        <v>32.196969696969695</v>
      </c>
      <c r="G8" s="42">
        <v>5030.776515151515</v>
      </c>
      <c r="H8" s="11">
        <v>-2.0177287669604316</v>
      </c>
      <c r="I8" s="11">
        <v>3.7016350248605745</v>
      </c>
    </row>
    <row r="9" spans="1:9" x14ac:dyDescent="0.3">
      <c r="A9" s="11">
        <v>1.2800000000000001E-2</v>
      </c>
      <c r="B9" s="11">
        <v>2.5590000000000002E-2</v>
      </c>
      <c r="C9" s="11">
        <v>1.9199999999999998E-2</v>
      </c>
      <c r="D9" s="11">
        <v>1.2800000000000001E-2</v>
      </c>
      <c r="E9" s="38" t="s">
        <v>113</v>
      </c>
      <c r="F9" s="11">
        <v>30.303030303030301</v>
      </c>
      <c r="G9" s="42">
        <v>2367.424242424242</v>
      </c>
      <c r="H9" s="11">
        <v>-1.7166987712964503</v>
      </c>
      <c r="I9" s="11">
        <v>3.3742760904742441</v>
      </c>
    </row>
    <row r="10" spans="1:9" x14ac:dyDescent="0.3">
      <c r="A10" s="11">
        <v>2.5600000000000001E-2</v>
      </c>
      <c r="B10" s="11">
        <v>5.1189999999999999E-2</v>
      </c>
      <c r="C10" s="11">
        <v>3.8399999999999997E-2</v>
      </c>
      <c r="D10" s="11">
        <v>2.5600000000000001E-2</v>
      </c>
      <c r="E10" s="38" t="s">
        <v>113</v>
      </c>
      <c r="F10" s="11">
        <v>39.772727272727273</v>
      </c>
      <c r="G10" s="42">
        <v>1553.622159090909</v>
      </c>
      <c r="H10" s="11">
        <v>-1.4156687756324693</v>
      </c>
      <c r="I10" s="11">
        <v>3.1913454068882574</v>
      </c>
    </row>
    <row r="11" spans="1:9" x14ac:dyDescent="0.3">
      <c r="A11" s="11">
        <v>5.1200000000000002E-2</v>
      </c>
      <c r="B11" s="11">
        <v>0.10238999999999999</v>
      </c>
      <c r="C11" s="11">
        <v>7.6799999999999993E-2</v>
      </c>
      <c r="D11" s="11">
        <v>5.1200000000000002E-2</v>
      </c>
      <c r="E11" s="38" t="s">
        <v>113</v>
      </c>
      <c r="F11" s="11">
        <v>15.15151515151515</v>
      </c>
      <c r="G11" s="42">
        <v>295.92803030303025</v>
      </c>
      <c r="H11" s="11">
        <v>-1.114638779968488</v>
      </c>
      <c r="I11" s="11">
        <v>2.4711861034823004</v>
      </c>
    </row>
    <row r="12" spans="1:9" x14ac:dyDescent="0.3">
      <c r="A12" s="11">
        <v>0.1024</v>
      </c>
      <c r="B12" s="11">
        <v>0.20479</v>
      </c>
      <c r="C12" s="11">
        <v>0.15359999999999999</v>
      </c>
      <c r="D12" s="11">
        <v>0.1024</v>
      </c>
      <c r="E12" s="38" t="s">
        <v>113</v>
      </c>
      <c r="F12" s="11">
        <v>18.939393939393938</v>
      </c>
      <c r="G12" s="42">
        <v>184.95501893939391</v>
      </c>
      <c r="H12" s="11">
        <v>-0.81360878430450689</v>
      </c>
      <c r="I12" s="11">
        <v>2.2670661208263758</v>
      </c>
    </row>
    <row r="13" spans="1:9" x14ac:dyDescent="0.3">
      <c r="A13" s="11">
        <v>0.20480000000000001</v>
      </c>
      <c r="B13" s="11">
        <v>0.40959000000000001</v>
      </c>
      <c r="C13" s="11">
        <v>0.30719999999999997</v>
      </c>
      <c r="D13" s="11">
        <v>0.20480000000000001</v>
      </c>
      <c r="E13" s="38" t="s">
        <v>113</v>
      </c>
      <c r="F13" s="11">
        <v>83.333333333333329</v>
      </c>
      <c r="G13" s="42">
        <v>406.90104166666663</v>
      </c>
      <c r="H13" s="11">
        <v>-0.51257878864052564</v>
      </c>
      <c r="I13" s="11">
        <v>2.609488801648582</v>
      </c>
    </row>
    <row r="14" spans="1:9" x14ac:dyDescent="0.3">
      <c r="A14" s="11">
        <v>0.40960000000000002</v>
      </c>
      <c r="B14" s="11">
        <v>0.81918999999999997</v>
      </c>
      <c r="C14" s="11">
        <v>0.61439999999999995</v>
      </c>
      <c r="D14" s="11">
        <v>0.40960000000000002</v>
      </c>
      <c r="E14" s="38" t="s">
        <v>113</v>
      </c>
      <c r="F14" s="11">
        <v>3.7878787878787876</v>
      </c>
      <c r="G14" s="42">
        <v>9.2477509469696955</v>
      </c>
      <c r="H14" s="11">
        <v>-0.21154879297654444</v>
      </c>
      <c r="I14" s="11">
        <v>0.96603612516239457</v>
      </c>
    </row>
    <row r="15" spans="1:9" x14ac:dyDescent="0.3">
      <c r="A15" s="11">
        <v>0.81920000000000004</v>
      </c>
      <c r="B15" s="11">
        <v>1.63839</v>
      </c>
      <c r="C15" s="11">
        <v>1.2287999999999999</v>
      </c>
      <c r="D15" s="11">
        <v>0.81920000000000004</v>
      </c>
      <c r="E15" s="38" t="s">
        <v>113</v>
      </c>
      <c r="F15" s="11">
        <v>1.8939393939393938</v>
      </c>
      <c r="G15" s="42">
        <v>2.3119377367424239</v>
      </c>
      <c r="H15" s="11">
        <v>8.9481202687436742E-2</v>
      </c>
      <c r="I15" s="11">
        <v>0.36397613383443211</v>
      </c>
    </row>
    <row r="16" spans="1:9" x14ac:dyDescent="0.3">
      <c r="A16" s="11">
        <v>1.6384000000000001</v>
      </c>
      <c r="B16" s="11">
        <v>3.2767900000000001</v>
      </c>
      <c r="C16" s="11">
        <v>2.4575999999999998</v>
      </c>
      <c r="D16" s="11">
        <v>1.6384000000000001</v>
      </c>
      <c r="E16" s="38" t="s">
        <v>113</v>
      </c>
      <c r="F16" s="11">
        <v>1.8939393939393938</v>
      </c>
      <c r="G16" s="42">
        <v>1.1559688683712119</v>
      </c>
      <c r="H16" s="11">
        <v>0.39051119835141795</v>
      </c>
      <c r="I16" s="11">
        <v>6.2946138170450944E-2</v>
      </c>
    </row>
    <row r="17" spans="1:9" x14ac:dyDescent="0.3">
      <c r="A17" s="11">
        <v>3.2768000000000002</v>
      </c>
      <c r="B17" s="11">
        <v>6.5535899999999998</v>
      </c>
      <c r="C17" s="11">
        <v>4.9151999999999996</v>
      </c>
      <c r="D17" s="11">
        <v>3.2768000000000002</v>
      </c>
      <c r="E17" s="38" t="s">
        <v>113</v>
      </c>
      <c r="F17" s="11">
        <v>1.8939393939393938</v>
      </c>
      <c r="G17" s="42">
        <v>0.57798443418560597</v>
      </c>
      <c r="H17" s="11">
        <v>0.69154119401539915</v>
      </c>
      <c r="I17" s="11">
        <v>-0.23808385749353025</v>
      </c>
    </row>
    <row r="18" spans="1:9" x14ac:dyDescent="0.3">
      <c r="A18" s="11">
        <v>52.428800000000003</v>
      </c>
      <c r="B18" s="11">
        <v>104.85759</v>
      </c>
      <c r="C18" s="11">
        <v>78.643199999999993</v>
      </c>
      <c r="D18" s="11">
        <v>104.85760000000001</v>
      </c>
      <c r="E18" s="38" t="s">
        <v>113</v>
      </c>
      <c r="F18" s="11">
        <v>1.8939393939393938</v>
      </c>
      <c r="G18" s="42">
        <v>1.8062013568300186E-2</v>
      </c>
      <c r="H18" s="11">
        <v>1.8956611766713238</v>
      </c>
      <c r="I18" s="11">
        <v>-1.7432338358134363</v>
      </c>
    </row>
    <row r="19" spans="1:9" x14ac:dyDescent="0.3">
      <c r="A19" s="11">
        <v>104.85760000000001</v>
      </c>
      <c r="B19" s="11">
        <v>209.71519000000001</v>
      </c>
      <c r="C19" s="11">
        <v>157.28639999999999</v>
      </c>
      <c r="D19" s="11">
        <v>209.71520000000001</v>
      </c>
      <c r="E19" s="38" t="s">
        <v>67</v>
      </c>
      <c r="F19" s="11">
        <v>5.25561395126612E-2</v>
      </c>
      <c r="G19" s="42">
        <v>2.5060720211344335E-4</v>
      </c>
      <c r="H19" s="11">
        <v>2.1966911723353051</v>
      </c>
      <c r="I19" s="11">
        <v>-3.601006452124067</v>
      </c>
    </row>
    <row r="20" spans="1:9" x14ac:dyDescent="0.3">
      <c r="A20" s="11">
        <v>209.71520000000001</v>
      </c>
      <c r="B20" s="11">
        <v>419.43038999999999</v>
      </c>
      <c r="C20" s="11">
        <v>314.57279999999997</v>
      </c>
      <c r="D20" s="11">
        <v>419.43040000000002</v>
      </c>
      <c r="E20" s="38" t="s">
        <v>67</v>
      </c>
      <c r="F20" s="11">
        <v>7.5011944577161996E-2</v>
      </c>
      <c r="G20" s="42">
        <v>1.7884241241732118E-4</v>
      </c>
      <c r="H20" s="11">
        <v>2.4977211679992863</v>
      </c>
      <c r="I20" s="11">
        <v>-3.7475294805370387</v>
      </c>
    </row>
    <row r="21" spans="1:9" x14ac:dyDescent="0.3">
      <c r="A21" s="11">
        <v>419.43040000000002</v>
      </c>
      <c r="B21" s="11">
        <v>838.86078999999995</v>
      </c>
      <c r="C21" s="11">
        <v>629.14559999999994</v>
      </c>
      <c r="D21" s="11">
        <v>838.86080000000004</v>
      </c>
      <c r="E21" s="38" t="s">
        <v>67</v>
      </c>
      <c r="F21" s="11">
        <v>0.13616817964644101</v>
      </c>
      <c r="G21" s="42">
        <v>1.6232511955075385E-4</v>
      </c>
      <c r="H21" s="11">
        <v>2.7987511636632676</v>
      </c>
      <c r="I21" s="11">
        <v>-3.789614268601742</v>
      </c>
    </row>
    <row r="22" spans="1:9" x14ac:dyDescent="0.3">
      <c r="A22" s="11">
        <v>838.86080000000004</v>
      </c>
      <c r="B22" s="11">
        <v>1677.7215900000001</v>
      </c>
      <c r="C22" s="11">
        <v>1258.2911999999999</v>
      </c>
      <c r="D22" s="11">
        <v>1677.7216000000001</v>
      </c>
      <c r="E22" s="38" t="s">
        <v>67</v>
      </c>
      <c r="F22" s="11">
        <v>8.1700907787864305E-2</v>
      </c>
      <c r="G22" s="42">
        <v>4.869753586522597E-5</v>
      </c>
      <c r="H22" s="11">
        <v>3.0997811593272488</v>
      </c>
      <c r="I22" s="11">
        <v>-4.3124930138820812</v>
      </c>
    </row>
    <row r="23" spans="1:9" x14ac:dyDescent="0.3">
      <c r="A23" s="11">
        <v>1677.7216000000001</v>
      </c>
      <c r="B23" s="11">
        <v>3355.44319</v>
      </c>
      <c r="C23" s="11">
        <v>2516.5823999999998</v>
      </c>
      <c r="D23" s="11">
        <v>3355.4432000000002</v>
      </c>
      <c r="E23" s="38" t="s">
        <v>67</v>
      </c>
      <c r="F23" s="11">
        <v>1.3377926421404699E-2</v>
      </c>
      <c r="G23" s="42">
        <v>3.9869327608956985E-6</v>
      </c>
      <c r="H23" s="11">
        <v>3.4008111549912301</v>
      </c>
      <c r="I23" s="11">
        <v>-5.3993610885959971</v>
      </c>
    </row>
    <row r="24" spans="1:9" x14ac:dyDescent="0.3">
      <c r="A24" s="11">
        <v>3355.4432000000002</v>
      </c>
      <c r="B24" s="11">
        <v>6710.8863899999997</v>
      </c>
      <c r="C24" s="11">
        <v>5033.1647999999996</v>
      </c>
      <c r="D24" s="11">
        <v>6710.8864000000003</v>
      </c>
      <c r="E24" s="38" t="s">
        <v>67</v>
      </c>
      <c r="F24" s="11">
        <v>8.1223124701385596E-3</v>
      </c>
      <c r="G24" s="42">
        <v>1.2103188738433359E-6</v>
      </c>
      <c r="H24" s="11">
        <v>3.7018411506552109</v>
      </c>
      <c r="I24" s="11">
        <v>-5.9171001942239236</v>
      </c>
    </row>
    <row r="25" spans="1:9" x14ac:dyDescent="0.3">
      <c r="A25" s="11">
        <v>6710.8864000000003</v>
      </c>
      <c r="B25" s="11">
        <v>13421.772790000001</v>
      </c>
      <c r="C25" s="11">
        <v>10066.329599999999</v>
      </c>
      <c r="D25" s="11">
        <v>13421.772800000001</v>
      </c>
      <c r="E25" s="38" t="s">
        <v>67</v>
      </c>
      <c r="F25" s="11">
        <v>6.6889632107023402E-3</v>
      </c>
      <c r="G25" s="42">
        <v>4.9836659511196168E-7</v>
      </c>
      <c r="H25" s="11">
        <v>4.0028711463191922</v>
      </c>
      <c r="I25" s="11">
        <v>-6.3024510755879408</v>
      </c>
    </row>
    <row r="26" spans="1:9" x14ac:dyDescent="0.3">
      <c r="A26" s="11">
        <v>13421.772800000001</v>
      </c>
      <c r="B26" s="11">
        <v>26843.545590000002</v>
      </c>
      <c r="C26" s="11">
        <v>20132.659199999998</v>
      </c>
      <c r="D26" s="11">
        <v>26843.545600000001</v>
      </c>
      <c r="E26" s="38" t="s">
        <v>67</v>
      </c>
      <c r="F26" s="11">
        <v>1.91113234591495E-3</v>
      </c>
      <c r="G26" s="42">
        <v>7.1195227873137218E-8</v>
      </c>
      <c r="H26" s="11">
        <v>4.3039011419831734</v>
      </c>
      <c r="I26" s="11">
        <v>-7.1475491156021986</v>
      </c>
    </row>
  </sheetData>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1. Log2_SizeBins</vt:lpstr>
      <vt:lpstr>2. InvertebrateData_Raw</vt:lpstr>
      <vt:lpstr>3. InvertebrateData_Binned</vt:lpstr>
      <vt:lpstr>4. FishData_Raw</vt:lpstr>
      <vt:lpstr>5. FishData_ZippinExample</vt:lpstr>
      <vt:lpstr>6. FishData_Binned</vt:lpstr>
      <vt:lpstr>7. CombinedData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Kirk</dc:creator>
  <cp:keywords/>
  <dc:description/>
  <cp:lastModifiedBy>Dan McGarvey</cp:lastModifiedBy>
  <cp:revision/>
  <cp:lastPrinted>2016-01-21T15:15:07Z</cp:lastPrinted>
  <dcterms:created xsi:type="dcterms:W3CDTF">2015-01-22T17:29:04Z</dcterms:created>
  <dcterms:modified xsi:type="dcterms:W3CDTF">2019-04-08T09:44:57Z</dcterms:modified>
</cp:coreProperties>
</file>