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 Cao\Downloads\"/>
    </mc:Choice>
  </mc:AlternateContent>
  <xr:revisionPtr revIDLastSave="0" documentId="13_ncr:1_{E4F3ADD2-CD0B-46EF-ACB2-27131DAA3CD5}" xr6:coauthVersionLast="36" xr6:coauthVersionMax="43" xr10:uidLastSave="{00000000-0000-0000-0000-000000000000}"/>
  <bookViews>
    <workbookView xWindow="0" yWindow="0" windowWidth="24000" windowHeight="9525" xr2:uid="{2F32DF07-DC8B-4E1A-90F9-A61090FB56F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I5" i="1"/>
  <c r="I16" i="1" s="1"/>
  <c r="H5" i="1"/>
  <c r="H16" i="1" s="1"/>
  <c r="G5" i="1"/>
  <c r="G16" i="1" s="1"/>
  <c r="F5" i="1"/>
  <c r="F16" i="1" s="1"/>
  <c r="I15" i="1"/>
  <c r="H15" i="1"/>
  <c r="G15" i="1"/>
  <c r="I14" i="1"/>
  <c r="H14" i="1"/>
  <c r="G14" i="1"/>
  <c r="F14" i="1"/>
  <c r="F15" i="1"/>
  <c r="F10" i="1" l="1"/>
  <c r="G7" i="1"/>
  <c r="I7" i="1"/>
  <c r="H7" i="1"/>
  <c r="F7" i="1" l="1"/>
</calcChain>
</file>

<file path=xl/sharedStrings.xml><?xml version="1.0" encoding="utf-8"?>
<sst xmlns="http://schemas.openxmlformats.org/spreadsheetml/2006/main" count="27" uniqueCount="24">
  <si>
    <t>A</t>
  </si>
  <si>
    <t>B</t>
  </si>
  <si>
    <t>C</t>
  </si>
  <si>
    <t>D</t>
  </si>
  <si>
    <t>EC/TC Ratio</t>
  </si>
  <si>
    <t>Sample</t>
  </si>
  <si>
    <t>Split Point</t>
  </si>
  <si>
    <t>OC Mass</t>
  </si>
  <si>
    <t>EC Mass</t>
  </si>
  <si>
    <t>TC Mass</t>
  </si>
  <si>
    <t>Critical Attenuation
Decline</t>
  </si>
  <si>
    <t>Instrument-
reported</t>
  </si>
  <si>
    <t>Cal. Constant</t>
  </si>
  <si>
    <t>Cal. Repeatability</t>
  </si>
  <si>
    <t>a) Key Numerical
Results</t>
  </si>
  <si>
    <t>Independent Contributions</t>
  </si>
  <si>
    <r>
      <t>Present
Software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</si>
  <si>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>OC Mass [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]</t>
    </r>
  </si>
  <si>
    <r>
      <t>EC Mass [μg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]</t>
    </r>
  </si>
  <si>
    <r>
      <t>TC Mass [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g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]</t>
    </r>
  </si>
  <si>
    <r>
      <rPr>
        <vertAlign val="superscript"/>
        <sz val="10"/>
        <color theme="1"/>
        <rFont val="Calibri"/>
        <family val="2"/>
        <scheme val="minor"/>
      </rPr>
      <t xml:space="preserve">a </t>
    </r>
    <r>
      <rPr>
        <sz val="10"/>
        <color theme="1"/>
        <rFont val="Calibri"/>
        <family val="2"/>
        <scheme val="minor"/>
      </rPr>
      <t>Root-mean-squared of negative and positive components, relative to nominal mean</t>
    </r>
  </si>
  <si>
    <r>
      <rPr>
        <vertAlign val="superscript"/>
        <sz val="10"/>
        <color theme="1"/>
        <rFont val="Calibri"/>
        <family val="2"/>
        <scheme val="minor"/>
      </rPr>
      <t xml:space="preserve">b </t>
    </r>
    <r>
      <rPr>
        <sz val="10"/>
        <color theme="1"/>
        <rFont val="Calibri"/>
        <family val="2"/>
        <scheme val="minor"/>
      </rPr>
      <t>Total carbon mass uncertainty is not affected by the split point.</t>
    </r>
  </si>
  <si>
    <r>
      <t>b) Measurement Uncertainties</t>
    </r>
    <r>
      <rPr>
        <b/>
        <vertAlign val="superscript"/>
        <sz val="12"/>
        <color theme="0"/>
        <rFont val="Calibri"/>
        <family val="2"/>
        <scheme val="minor"/>
      </rPr>
      <t>a</t>
    </r>
  </si>
  <si>
    <t>Total/Combined
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</si>
</sst>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9C0006"/>
      <name val="Calibri"/>
      <family val="2"/>
      <scheme val="minor"/>
    </font>
    <font>
      <i/>
      <sz val="11"/>
      <color rgb="FF9C57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10" fontId="1" fillId="0" borderId="5" xfId="1" applyNumberFormat="1" applyFont="1" applyFill="1" applyBorder="1" applyAlignment="1">
      <alignment horizontal="center" vertical="center" wrapText="1"/>
    </xf>
    <xf numFmtId="10" fontId="1" fillId="0" borderId="6" xfId="1" applyNumberFormat="1" applyFont="1" applyFill="1" applyBorder="1" applyAlignment="1">
      <alignment horizontal="center" vertical="center" wrapText="1"/>
    </xf>
    <xf numFmtId="10" fontId="1" fillId="0" borderId="3" xfId="1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0" borderId="12" xfId="1" quotePrefix="1" applyNumberFormat="1" applyFont="1" applyFill="1" applyBorder="1" applyAlignment="1">
      <alignment horizontal="center" vertical="center" wrapText="1"/>
    </xf>
    <xf numFmtId="10" fontId="2" fillId="0" borderId="12" xfId="1" quotePrefix="1" applyNumberFormat="1" applyFont="1" applyFill="1" applyBorder="1" applyAlignment="1">
      <alignment horizontal="center" vertical="center" wrapText="1"/>
    </xf>
    <xf numFmtId="10" fontId="2" fillId="0" borderId="13" xfId="1" quotePrefix="1" applyNumberFormat="1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10" fontId="2" fillId="0" borderId="1" xfId="1" quotePrefix="1" applyNumberFormat="1" applyFont="1" applyFill="1" applyBorder="1" applyAlignment="1">
      <alignment horizontal="center" vertical="center" wrapText="1"/>
    </xf>
    <xf numFmtId="10" fontId="2" fillId="0" borderId="3" xfId="1" quotePrefix="1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0" fontId="9" fillId="4" borderId="12" xfId="2" quotePrefix="1" applyNumberFormat="1" applyFont="1" applyBorder="1" applyAlignment="1">
      <alignment horizontal="center" vertical="center" wrapText="1"/>
    </xf>
    <xf numFmtId="164" fontId="10" fillId="5" borderId="12" xfId="3" quotePrefix="1" applyNumberFormat="1" applyFont="1" applyBorder="1" applyAlignment="1">
      <alignment horizontal="center" vertical="center" wrapText="1"/>
    </xf>
    <xf numFmtId="10" fontId="9" fillId="4" borderId="13" xfId="2" quotePrefix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9" fillId="4" borderId="1" xfId="2" quotePrefix="1" applyNumberFormat="1" applyFont="1" applyBorder="1" applyAlignment="1">
      <alignment horizontal="center" vertical="center" wrapText="1"/>
    </xf>
    <xf numFmtId="164" fontId="10" fillId="5" borderId="3" xfId="3" quotePrefix="1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0" fontId="9" fillId="4" borderId="5" xfId="2" quotePrefix="1" applyNumberFormat="1" applyFont="1" applyBorder="1" applyAlignment="1">
      <alignment horizontal="center" vertical="center" wrapText="1"/>
    </xf>
    <xf numFmtId="10" fontId="9" fillId="4" borderId="6" xfId="2" quotePrefix="1" applyNumberFormat="1" applyFont="1" applyBorder="1" applyAlignment="1">
      <alignment horizontal="center" vertical="center" wrapText="1"/>
    </xf>
    <xf numFmtId="165" fontId="1" fillId="0" borderId="10" xfId="1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6" borderId="7" xfId="0" applyFont="1" applyFill="1" applyBorder="1" applyAlignment="1">
      <alignment horizontal="center" vertical="center" textRotation="90" wrapText="1"/>
    </xf>
    <xf numFmtId="0" fontId="14" fillId="6" borderId="2" xfId="0" applyFont="1" applyFill="1" applyBorder="1" applyAlignment="1">
      <alignment horizontal="center" vertical="center" textRotation="90" wrapText="1"/>
    </xf>
    <xf numFmtId="0" fontId="14" fillId="6" borderId="4" xfId="0" applyFont="1" applyFill="1" applyBorder="1" applyAlignment="1">
      <alignment horizontal="center" vertical="center" textRotation="90" wrapText="1"/>
    </xf>
    <xf numFmtId="10" fontId="2" fillId="0" borderId="5" xfId="1" quotePrefix="1" applyNumberFormat="1" applyFont="1" applyBorder="1" applyAlignment="1">
      <alignment horizontal="center" vertical="center" wrapText="1"/>
    </xf>
    <xf numFmtId="10" fontId="2" fillId="0" borderId="6" xfId="1" quotePrefix="1" applyNumberFormat="1" applyFont="1" applyBorder="1" applyAlignment="1">
      <alignment horizontal="center" vertical="center" wrapText="1"/>
    </xf>
    <xf numFmtId="1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0" fontId="6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26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</cellXfs>
  <cellStyles count="4">
    <cellStyle name="Bad" xfId="2" builtinId="27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7D59-7E4F-43E3-81F1-8C556345E55F}">
  <dimension ref="B1:I18"/>
  <sheetViews>
    <sheetView showGridLines="0" tabSelected="1" workbookViewId="0">
      <selection activeCell="B18" sqref="B18:I18"/>
    </sheetView>
  </sheetViews>
  <sheetFormatPr defaultColWidth="8.85546875" defaultRowHeight="15" x14ac:dyDescent="0.25"/>
  <cols>
    <col min="1" max="1" width="2.28515625" style="1" customWidth="1"/>
    <col min="2" max="2" width="9" style="1" customWidth="1"/>
    <col min="3" max="3" width="7" style="1" customWidth="1"/>
    <col min="4" max="4" width="11.28515625" style="1" bestFit="1" customWidth="1"/>
    <col min="5" max="5" width="18.5703125" style="1" bestFit="1" customWidth="1"/>
    <col min="6" max="9" width="8.5703125" style="1" customWidth="1"/>
    <col min="10" max="10" width="8.85546875" style="1"/>
    <col min="11" max="12" width="11.5703125" style="1" bestFit="1" customWidth="1"/>
    <col min="13" max="16" width="8.85546875" style="1"/>
    <col min="17" max="17" width="11.5703125" style="1" bestFit="1" customWidth="1"/>
    <col min="18" max="16384" width="8.85546875" style="1"/>
  </cols>
  <sheetData>
    <row r="1" spans="2:9" ht="12" customHeight="1" thickBot="1" x14ac:dyDescent="0.3"/>
    <row r="2" spans="2:9" ht="15" customHeight="1" x14ac:dyDescent="0.25">
      <c r="B2" s="48" t="s">
        <v>14</v>
      </c>
      <c r="C2" s="49"/>
      <c r="D2" s="50"/>
      <c r="E2" s="10" t="s">
        <v>5</v>
      </c>
      <c r="F2" s="10" t="s">
        <v>0</v>
      </c>
      <c r="G2" s="10" t="s">
        <v>1</v>
      </c>
      <c r="H2" s="10" t="s">
        <v>2</v>
      </c>
      <c r="I2" s="3" t="s">
        <v>3</v>
      </c>
    </row>
    <row r="3" spans="2:9" ht="18" x14ac:dyDescent="0.25">
      <c r="B3" s="51"/>
      <c r="C3" s="52"/>
      <c r="D3" s="53"/>
      <c r="E3" s="2" t="s">
        <v>17</v>
      </c>
      <c r="F3" s="5">
        <v>26.94</v>
      </c>
      <c r="G3" s="5">
        <v>0.8</v>
      </c>
      <c r="H3" s="5">
        <v>10.18</v>
      </c>
      <c r="I3" s="8">
        <v>29.72</v>
      </c>
    </row>
    <row r="4" spans="2:9" ht="18" x14ac:dyDescent="0.25">
      <c r="B4" s="51"/>
      <c r="C4" s="52"/>
      <c r="D4" s="53"/>
      <c r="E4" s="2" t="s">
        <v>18</v>
      </c>
      <c r="F4" s="5">
        <v>93.11</v>
      </c>
      <c r="G4" s="5">
        <v>8.91</v>
      </c>
      <c r="H4" s="5">
        <v>13.65</v>
      </c>
      <c r="I4" s="8">
        <v>1.68</v>
      </c>
    </row>
    <row r="5" spans="2:9" ht="18" x14ac:dyDescent="0.25">
      <c r="B5" s="51"/>
      <c r="C5" s="52"/>
      <c r="D5" s="53"/>
      <c r="E5" s="2" t="s">
        <v>19</v>
      </c>
      <c r="F5" s="5">
        <f>F3+F4</f>
        <v>120.05</v>
      </c>
      <c r="G5" s="5">
        <f t="shared" ref="G5:I5" si="0">G3+G4</f>
        <v>9.7100000000000009</v>
      </c>
      <c r="H5" s="5">
        <f t="shared" si="0"/>
        <v>23.83</v>
      </c>
      <c r="I5" s="8">
        <f t="shared" si="0"/>
        <v>31.4</v>
      </c>
    </row>
    <row r="6" spans="2:9" ht="30" x14ac:dyDescent="0.25">
      <c r="B6" s="51"/>
      <c r="C6" s="52"/>
      <c r="D6" s="53"/>
      <c r="E6" s="9" t="s">
        <v>10</v>
      </c>
      <c r="F6" s="34">
        <v>1.342E-2</v>
      </c>
      <c r="G6" s="34">
        <v>1.7559999999999999E-2</v>
      </c>
      <c r="H6" s="34">
        <v>2.0590000000000001E-2</v>
      </c>
      <c r="I6" s="35">
        <v>1.38E-2</v>
      </c>
    </row>
    <row r="7" spans="2:9" ht="15.75" thickBot="1" x14ac:dyDescent="0.3">
      <c r="B7" s="54"/>
      <c r="C7" s="55"/>
      <c r="D7" s="56"/>
      <c r="E7" s="2" t="s">
        <v>4</v>
      </c>
      <c r="F7" s="6">
        <f>F4/F5</f>
        <v>0.7755935027072054</v>
      </c>
      <c r="G7" s="6">
        <f t="shared" ref="G7:I7" si="1">G4/G5</f>
        <v>0.91761071060762089</v>
      </c>
      <c r="H7" s="6">
        <f t="shared" si="1"/>
        <v>0.57280738564834244</v>
      </c>
      <c r="I7" s="14">
        <f t="shared" si="1"/>
        <v>5.3503184713375798E-2</v>
      </c>
    </row>
    <row r="8" spans="2:9" ht="15" customHeight="1" x14ac:dyDescent="0.25">
      <c r="B8" s="37" t="s">
        <v>22</v>
      </c>
      <c r="C8" s="57" t="s">
        <v>15</v>
      </c>
      <c r="D8" s="58"/>
      <c r="E8" s="11" t="s">
        <v>12</v>
      </c>
      <c r="F8" s="42">
        <v>2.7799999999999998E-2</v>
      </c>
      <c r="G8" s="43"/>
      <c r="H8" s="43"/>
      <c r="I8" s="44"/>
    </row>
    <row r="9" spans="2:9" ht="15" customHeight="1" x14ac:dyDescent="0.25">
      <c r="B9" s="38"/>
      <c r="C9" s="59"/>
      <c r="D9" s="60"/>
      <c r="E9" s="7" t="s">
        <v>13</v>
      </c>
      <c r="F9" s="45">
        <v>7.9000000000000001E-2</v>
      </c>
      <c r="G9" s="46"/>
      <c r="H9" s="46"/>
      <c r="I9" s="47"/>
    </row>
    <row r="10" spans="2:9" ht="15" customHeight="1" thickBot="1" x14ac:dyDescent="0.3">
      <c r="B10" s="38"/>
      <c r="C10" s="61"/>
      <c r="D10" s="62"/>
      <c r="E10" s="4" t="s">
        <v>6</v>
      </c>
      <c r="F10" s="12">
        <f>5.401/F5</f>
        <v>4.4989587671803416E-2</v>
      </c>
      <c r="G10" s="12">
        <f>0.118/G5</f>
        <v>1.2152420185375899E-2</v>
      </c>
      <c r="H10" s="12">
        <f>0.29/H5</f>
        <v>1.2169534200587495E-2</v>
      </c>
      <c r="I10" s="13">
        <f>0.031/I5</f>
        <v>9.8726114649681524E-4</v>
      </c>
    </row>
    <row r="11" spans="2:9" ht="15" customHeight="1" x14ac:dyDescent="0.25">
      <c r="B11" s="38"/>
      <c r="C11" s="69" t="s">
        <v>23</v>
      </c>
      <c r="D11" s="63" t="s">
        <v>16</v>
      </c>
      <c r="E11" s="15" t="s">
        <v>7</v>
      </c>
      <c r="F11" s="18">
        <v>0.21743499999999999</v>
      </c>
      <c r="G11" s="18">
        <v>0.169992</v>
      </c>
      <c r="H11" s="19">
        <v>8.8286000000000003E-2</v>
      </c>
      <c r="I11" s="20">
        <v>8.3569000000000004E-2</v>
      </c>
    </row>
    <row r="12" spans="2:9" ht="15" customHeight="1" x14ac:dyDescent="0.25">
      <c r="B12" s="38"/>
      <c r="C12" s="70"/>
      <c r="D12" s="64"/>
      <c r="E12" s="16" t="s">
        <v>8</v>
      </c>
      <c r="F12" s="21">
        <v>0.10179100000000001</v>
      </c>
      <c r="G12" s="22">
        <v>8.4736000000000006E-2</v>
      </c>
      <c r="H12" s="22">
        <v>8.6257E-2</v>
      </c>
      <c r="I12" s="23">
        <v>8.5525000000000004E-2</v>
      </c>
    </row>
    <row r="13" spans="2:9" ht="15" customHeight="1" thickBot="1" x14ac:dyDescent="0.3">
      <c r="B13" s="38"/>
      <c r="C13" s="70"/>
      <c r="D13" s="65"/>
      <c r="E13" s="17" t="s">
        <v>9</v>
      </c>
      <c r="F13" s="40">
        <v>8.3599999999999994E-2</v>
      </c>
      <c r="G13" s="40"/>
      <c r="H13" s="40"/>
      <c r="I13" s="41"/>
    </row>
    <row r="14" spans="2:9" ht="15" customHeight="1" x14ac:dyDescent="0.25">
      <c r="B14" s="38"/>
      <c r="C14" s="70"/>
      <c r="D14" s="66" t="s">
        <v>11</v>
      </c>
      <c r="E14" s="24" t="s">
        <v>7</v>
      </c>
      <c r="F14" s="25">
        <f t="shared" ref="F14:I14" si="2">(0.05 + 0.2/F3)</f>
        <v>5.7423904974016338E-2</v>
      </c>
      <c r="G14" s="26">
        <f t="shared" si="2"/>
        <v>0.3</v>
      </c>
      <c r="H14" s="25">
        <f t="shared" si="2"/>
        <v>6.9646365422396855E-2</v>
      </c>
      <c r="I14" s="27">
        <f t="shared" si="2"/>
        <v>5.6729475100942131E-2</v>
      </c>
    </row>
    <row r="15" spans="2:9" ht="15" customHeight="1" x14ac:dyDescent="0.25">
      <c r="B15" s="38"/>
      <c r="C15" s="70"/>
      <c r="D15" s="67"/>
      <c r="E15" s="28" t="s">
        <v>8</v>
      </c>
      <c r="F15" s="29">
        <f>(0.05 + 0.2/F4)</f>
        <v>5.2147996992804216E-2</v>
      </c>
      <c r="G15" s="29">
        <f t="shared" ref="G15:I15" si="3">(0.05 + 0.2/G4)</f>
        <v>7.2446689113355778E-2</v>
      </c>
      <c r="H15" s="29">
        <f t="shared" si="3"/>
        <v>6.4652014652014658E-2</v>
      </c>
      <c r="I15" s="30">
        <f t="shared" si="3"/>
        <v>0.16904761904761906</v>
      </c>
    </row>
    <row r="16" spans="2:9" ht="15" customHeight="1" thickBot="1" x14ac:dyDescent="0.3">
      <c r="B16" s="39"/>
      <c r="C16" s="71"/>
      <c r="D16" s="68"/>
      <c r="E16" s="31" t="s">
        <v>9</v>
      </c>
      <c r="F16" s="32">
        <f>(0.05 + 0.3/F5)</f>
        <v>5.2498958767180345E-2</v>
      </c>
      <c r="G16" s="32">
        <f t="shared" ref="G16:I16" si="4">(0.05 + 0.3/G5)</f>
        <v>8.0895983522142112E-2</v>
      </c>
      <c r="H16" s="32">
        <f t="shared" si="4"/>
        <v>6.2589173310952581E-2</v>
      </c>
      <c r="I16" s="33">
        <f t="shared" si="4"/>
        <v>5.9554140127388536E-2</v>
      </c>
    </row>
    <row r="17" spans="2:9" x14ac:dyDescent="0.25">
      <c r="B17" s="36" t="s">
        <v>20</v>
      </c>
      <c r="C17" s="36"/>
      <c r="D17" s="36"/>
      <c r="E17" s="36"/>
      <c r="F17" s="36"/>
      <c r="G17" s="36"/>
      <c r="H17" s="36"/>
      <c r="I17" s="36"/>
    </row>
    <row r="18" spans="2:9" x14ac:dyDescent="0.25">
      <c r="B18" s="36" t="s">
        <v>21</v>
      </c>
      <c r="C18" s="36"/>
      <c r="D18" s="36"/>
      <c r="E18" s="36"/>
      <c r="F18" s="36"/>
      <c r="G18" s="36"/>
      <c r="H18" s="36"/>
      <c r="I18" s="36"/>
    </row>
  </sheetData>
  <mergeCells count="11">
    <mergeCell ref="B2:D7"/>
    <mergeCell ref="C8:D10"/>
    <mergeCell ref="D11:D13"/>
    <mergeCell ref="D14:D16"/>
    <mergeCell ref="C11:C16"/>
    <mergeCell ref="B18:I18"/>
    <mergeCell ref="B8:B16"/>
    <mergeCell ref="B17:I17"/>
    <mergeCell ref="F13:I13"/>
    <mergeCell ref="F8:I8"/>
    <mergeCell ref="F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Editor</cp:lastModifiedBy>
  <dcterms:created xsi:type="dcterms:W3CDTF">2018-12-04T12:57:40Z</dcterms:created>
  <dcterms:modified xsi:type="dcterms:W3CDTF">2019-04-23T15:09:02Z</dcterms:modified>
</cp:coreProperties>
</file>