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2"/>
  <workbookPr filterPrivacy="1"/>
  <xr:revisionPtr revIDLastSave="0" documentId="13_ncr:1_{E947A66A-71B3-C44B-85B3-4592B4263C9E}" xr6:coauthVersionLast="43" xr6:coauthVersionMax="43" xr10:uidLastSave="{00000000-0000-0000-0000-000000000000}"/>
  <bookViews>
    <workbookView xWindow="0" yWindow="460" windowWidth="28800" windowHeight="16140" xr2:uid="{00000000-000D-0000-FFFF-FFFF00000000}"/>
  </bookViews>
  <sheets>
    <sheet name="Isoproterenol Dosage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4" i="1" l="1"/>
  <c r="D14" i="1" s="1"/>
  <c r="C15" i="1"/>
  <c r="D15" i="1" s="1"/>
  <c r="C16" i="1"/>
  <c r="D16" i="1" s="1"/>
  <c r="C17" i="1"/>
  <c r="D17" i="1" s="1"/>
  <c r="C18" i="1"/>
  <c r="D18" i="1" s="1"/>
  <c r="C19" i="1"/>
  <c r="D19" i="1" s="1"/>
  <c r="C20" i="1"/>
  <c r="D20" i="1" s="1"/>
  <c r="C11" i="1"/>
  <c r="D11" i="1" s="1"/>
  <c r="C12" i="1"/>
  <c r="D12" i="1" s="1"/>
  <c r="C13" i="1"/>
  <c r="D13" i="1" s="1"/>
  <c r="B14" i="1"/>
  <c r="E14" i="1" s="1"/>
  <c r="F14" i="1" s="1"/>
  <c r="B15" i="1"/>
  <c r="E15" i="1" s="1"/>
  <c r="F15" i="1" s="1"/>
  <c r="B16" i="1"/>
  <c r="B17" i="1"/>
  <c r="B18" i="1"/>
  <c r="E18" i="1" s="1"/>
  <c r="F18" i="1" s="1"/>
  <c r="B19" i="1"/>
  <c r="E19" i="1" s="1"/>
  <c r="F19" i="1" s="1"/>
  <c r="B20" i="1"/>
  <c r="B11" i="1"/>
  <c r="B12" i="1"/>
  <c r="E12" i="1" s="1"/>
  <c r="F12" i="1" s="1"/>
  <c r="B13" i="1"/>
  <c r="E13" i="1" s="1"/>
  <c r="F13" i="1" s="1"/>
  <c r="E11" i="1" l="1"/>
  <c r="F11" i="1" s="1"/>
  <c r="E17" i="1"/>
  <c r="F17" i="1" s="1"/>
  <c r="E20" i="1"/>
  <c r="F20" i="1" s="1"/>
  <c r="E16" i="1"/>
  <c r="F16" i="1" s="1"/>
  <c r="C10" i="1"/>
  <c r="B10" i="1"/>
  <c r="D10" i="1" l="1"/>
  <c r="E10" i="1" l="1"/>
  <c r="F10" i="1" s="1"/>
</calcChain>
</file>

<file path=xl/sharedStrings.xml><?xml version="1.0" encoding="utf-8"?>
<sst xmlns="http://schemas.openxmlformats.org/spreadsheetml/2006/main" count="13" uniqueCount="13">
  <si>
    <t>Alzet 1004 flow rate (μL/hour)</t>
  </si>
  <si>
    <t>Alzet 1004 flow rate (μL/day)</t>
  </si>
  <si>
    <t>Required concentration (μg/μL)</t>
  </si>
  <si>
    <t>Isoproterenol (mg/120 μL)</t>
  </si>
  <si>
    <t>This equation was derived from the manufacturer's instructions: http://www.alzet.com/products/guide_to_use/formulating.html#concentration</t>
  </si>
  <si>
    <t>Daily Target Dosage (μg/g)</t>
  </si>
  <si>
    <t>Alzet Pump Flow Rate (μL/hour)</t>
  </si>
  <si>
    <t>For Example:</t>
  </si>
  <si>
    <t>The daily target dosage is 30 μg/g per day.</t>
  </si>
  <si>
    <t>The pump model used has a flow rate of 0.11 μL/hour. Note: the flow rate may vary depending on model used.</t>
  </si>
  <si>
    <t>Sample body weights from 20 to 30 g have been provided. Users can input additional body weights to calculate specific isoproterenol (in mg) needed per 120 μL required to fill the pump.</t>
  </si>
  <si>
    <t>Daily dosage (μg/day)</t>
  </si>
  <si>
    <t>Body Weight (g)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</si>
</sst>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workbookViewId="0">
      <selection activeCell="A10" sqref="A10"/>
    </sheetView>
  </sheetViews>
  <sheetFormatPr baseColWidth="10" defaultColWidth="8.83203125" defaultRowHeight="15" x14ac:dyDescent="0.2"/>
  <cols>
    <col min="1" max="1" width="25" customWidth="1"/>
    <col min="2" max="2" width="15.6640625" customWidth="1"/>
    <col min="3" max="4" width="24.6640625" customWidth="1"/>
    <col min="5" max="5" width="28.33203125" customWidth="1"/>
    <col min="6" max="6" width="19.6640625" customWidth="1"/>
  </cols>
  <sheetData>
    <row r="1" spans="1:6" x14ac:dyDescent="0.2">
      <c r="A1" t="s">
        <v>7</v>
      </c>
    </row>
    <row r="2" spans="1:6" x14ac:dyDescent="0.2">
      <c r="A2" t="s">
        <v>8</v>
      </c>
    </row>
    <row r="3" spans="1:6" x14ac:dyDescent="0.2">
      <c r="A3" t="s">
        <v>9</v>
      </c>
    </row>
    <row r="4" spans="1:6" x14ac:dyDescent="0.2">
      <c r="A4" t="s">
        <v>10</v>
      </c>
    </row>
    <row r="5" spans="1:6" x14ac:dyDescent="0.2">
      <c r="A5" t="s">
        <v>4</v>
      </c>
    </row>
    <row r="7" spans="1:6" x14ac:dyDescent="0.2">
      <c r="A7" t="s">
        <v>5</v>
      </c>
      <c r="B7">
        <v>30</v>
      </c>
    </row>
    <row r="8" spans="1:6" x14ac:dyDescent="0.2">
      <c r="A8" t="s">
        <v>6</v>
      </c>
      <c r="B8">
        <v>0.11</v>
      </c>
    </row>
    <row r="9" spans="1:6" x14ac:dyDescent="0.2">
      <c r="A9" t="s">
        <v>12</v>
      </c>
      <c r="B9" t="s">
        <v>11</v>
      </c>
      <c r="C9" t="s">
        <v>0</v>
      </c>
      <c r="D9" t="s">
        <v>1</v>
      </c>
      <c r="E9" t="s">
        <v>2</v>
      </c>
      <c r="F9" t="s">
        <v>3</v>
      </c>
    </row>
    <row r="10" spans="1:6" x14ac:dyDescent="0.2">
      <c r="A10">
        <v>20</v>
      </c>
      <c r="B10">
        <f>A10*$B$7</f>
        <v>600</v>
      </c>
      <c r="C10">
        <f>$B$8</f>
        <v>0.11</v>
      </c>
      <c r="D10">
        <f>C10*24</f>
        <v>2.64</v>
      </c>
      <c r="E10" s="2">
        <f>B10/D10</f>
        <v>227.27272727272725</v>
      </c>
      <c r="F10" s="1">
        <f>E10*120/1000</f>
        <v>27.272727272727273</v>
      </c>
    </row>
    <row r="11" spans="1:6" x14ac:dyDescent="0.2">
      <c r="A11">
        <v>21</v>
      </c>
      <c r="B11">
        <f t="shared" ref="B11:B20" si="0">A11*$B$7</f>
        <v>630</v>
      </c>
      <c r="C11">
        <f t="shared" ref="C11:C20" si="1">$B$8</f>
        <v>0.11</v>
      </c>
      <c r="D11">
        <f t="shared" ref="D11:D20" si="2">C11*24</f>
        <v>2.64</v>
      </c>
      <c r="E11" s="2">
        <f t="shared" ref="E11:E20" si="3">B11/D11</f>
        <v>238.63636363636363</v>
      </c>
      <c r="F11" s="1">
        <f t="shared" ref="F11:F20" si="4">E11*120/1000</f>
        <v>28.636363636363637</v>
      </c>
    </row>
    <row r="12" spans="1:6" x14ac:dyDescent="0.2">
      <c r="A12">
        <v>22</v>
      </c>
      <c r="B12">
        <f t="shared" si="0"/>
        <v>660</v>
      </c>
      <c r="C12">
        <f t="shared" si="1"/>
        <v>0.11</v>
      </c>
      <c r="D12">
        <f t="shared" si="2"/>
        <v>2.64</v>
      </c>
      <c r="E12" s="2">
        <f t="shared" si="3"/>
        <v>250</v>
      </c>
      <c r="F12" s="1">
        <f t="shared" si="4"/>
        <v>30</v>
      </c>
    </row>
    <row r="13" spans="1:6" x14ac:dyDescent="0.2">
      <c r="A13">
        <v>23</v>
      </c>
      <c r="B13">
        <f t="shared" si="0"/>
        <v>690</v>
      </c>
      <c r="C13">
        <f t="shared" si="1"/>
        <v>0.11</v>
      </c>
      <c r="D13">
        <f t="shared" si="2"/>
        <v>2.64</v>
      </c>
      <c r="E13" s="2">
        <f t="shared" si="3"/>
        <v>261.36363636363637</v>
      </c>
      <c r="F13" s="1">
        <f t="shared" si="4"/>
        <v>31.363636363636363</v>
      </c>
    </row>
    <row r="14" spans="1:6" x14ac:dyDescent="0.2">
      <c r="A14">
        <v>24</v>
      </c>
      <c r="B14">
        <f t="shared" si="0"/>
        <v>720</v>
      </c>
      <c r="C14">
        <f t="shared" si="1"/>
        <v>0.11</v>
      </c>
      <c r="D14">
        <f t="shared" si="2"/>
        <v>2.64</v>
      </c>
      <c r="E14" s="2">
        <f t="shared" si="3"/>
        <v>272.72727272727269</v>
      </c>
      <c r="F14" s="1">
        <f t="shared" si="4"/>
        <v>32.727272727272727</v>
      </c>
    </row>
    <row r="15" spans="1:6" x14ac:dyDescent="0.2">
      <c r="A15">
        <v>25</v>
      </c>
      <c r="B15">
        <f t="shared" si="0"/>
        <v>750</v>
      </c>
      <c r="C15">
        <f t="shared" si="1"/>
        <v>0.11</v>
      </c>
      <c r="D15">
        <f t="shared" si="2"/>
        <v>2.64</v>
      </c>
      <c r="E15" s="2">
        <f t="shared" si="3"/>
        <v>284.09090909090907</v>
      </c>
      <c r="F15" s="1">
        <f t="shared" si="4"/>
        <v>34.090909090909086</v>
      </c>
    </row>
    <row r="16" spans="1:6" x14ac:dyDescent="0.2">
      <c r="A16">
        <v>26</v>
      </c>
      <c r="B16">
        <f t="shared" si="0"/>
        <v>780</v>
      </c>
      <c r="C16">
        <f t="shared" si="1"/>
        <v>0.11</v>
      </c>
      <c r="D16">
        <f t="shared" si="2"/>
        <v>2.64</v>
      </c>
      <c r="E16" s="2">
        <f t="shared" si="3"/>
        <v>295.45454545454544</v>
      </c>
      <c r="F16" s="1">
        <f t="shared" si="4"/>
        <v>35.454545454545453</v>
      </c>
    </row>
    <row r="17" spans="1:6" x14ac:dyDescent="0.2">
      <c r="A17">
        <v>27</v>
      </c>
      <c r="B17">
        <f t="shared" si="0"/>
        <v>810</v>
      </c>
      <c r="C17">
        <f t="shared" si="1"/>
        <v>0.11</v>
      </c>
      <c r="D17">
        <f t="shared" si="2"/>
        <v>2.64</v>
      </c>
      <c r="E17" s="2">
        <f t="shared" si="3"/>
        <v>306.81818181818181</v>
      </c>
      <c r="F17" s="1">
        <f t="shared" si="4"/>
        <v>36.818181818181813</v>
      </c>
    </row>
    <row r="18" spans="1:6" x14ac:dyDescent="0.2">
      <c r="A18">
        <v>28</v>
      </c>
      <c r="B18">
        <f t="shared" si="0"/>
        <v>840</v>
      </c>
      <c r="C18">
        <f t="shared" si="1"/>
        <v>0.11</v>
      </c>
      <c r="D18">
        <f t="shared" si="2"/>
        <v>2.64</v>
      </c>
      <c r="E18" s="2">
        <f t="shared" si="3"/>
        <v>318.18181818181819</v>
      </c>
      <c r="F18" s="1">
        <f t="shared" si="4"/>
        <v>38.181818181818187</v>
      </c>
    </row>
    <row r="19" spans="1:6" x14ac:dyDescent="0.2">
      <c r="A19">
        <v>29</v>
      </c>
      <c r="B19">
        <f t="shared" si="0"/>
        <v>870</v>
      </c>
      <c r="C19">
        <f t="shared" si="1"/>
        <v>0.11</v>
      </c>
      <c r="D19">
        <f t="shared" si="2"/>
        <v>2.64</v>
      </c>
      <c r="E19" s="2">
        <f t="shared" si="3"/>
        <v>329.5454545454545</v>
      </c>
      <c r="F19" s="1">
        <f t="shared" si="4"/>
        <v>39.545454545454547</v>
      </c>
    </row>
    <row r="20" spans="1:6" x14ac:dyDescent="0.2">
      <c r="A20">
        <v>30</v>
      </c>
      <c r="B20">
        <f t="shared" si="0"/>
        <v>900</v>
      </c>
      <c r="C20">
        <f t="shared" si="1"/>
        <v>0.11</v>
      </c>
      <c r="D20">
        <f t="shared" si="2"/>
        <v>2.64</v>
      </c>
      <c r="E20" s="2">
        <f t="shared" si="3"/>
        <v>340.90909090909088</v>
      </c>
      <c r="F20" s="1">
        <f t="shared" si="4"/>
        <v>40.909090909090907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Isoproterenol Dosage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2019-06-11T18:51:13Z</dcterms:modified>
</cp:coreProperties>
</file>