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iotaj\Desktop\Jove paper\revise\resubmit ver.2\"/>
    </mc:Choice>
  </mc:AlternateContent>
  <bookViews>
    <workbookView xWindow="0" yWindow="108" windowWidth="19152" windowHeight="8508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<sst xmlns="http://schemas.openxmlformats.org/spreadsheetml/2006/main" count="148" uniqueCount="111">
  <si>
    <t>Company</t>
  </si>
  <si>
    <t>Catalog Number</t>
  </si>
  <si>
    <t>AAAAAH384Q8=</t>
  </si>
  <si>
    <t>Advanced DMEM/F12</t>
  </si>
  <si>
    <t>Life Technologies</t>
  </si>
  <si>
    <t>12634-010</t>
  </si>
  <si>
    <t>10437-028</t>
  </si>
  <si>
    <t>Penicillin-Streptomycin</t>
  </si>
  <si>
    <t>100 U/mL</t>
  </si>
  <si>
    <t>15140-122</t>
  </si>
  <si>
    <t>10010-023</t>
  </si>
  <si>
    <t>125 U/mL</t>
  </si>
  <si>
    <t xml:space="preserve">Amphotericin B </t>
  </si>
  <si>
    <t>6.25 µg/mL</t>
  </si>
  <si>
    <t>15290-018</t>
  </si>
  <si>
    <t xml:space="preserve">L-WRN Conditioned medium </t>
  </si>
  <si>
    <t>1:1</t>
  </si>
  <si>
    <t>ATCC</t>
  </si>
  <si>
    <t>10 µl/mL</t>
  </si>
  <si>
    <t>35050-061</t>
  </si>
  <si>
    <t>10 mM</t>
  </si>
  <si>
    <t>15630-080</t>
  </si>
  <si>
    <t>Gibco</t>
  </si>
  <si>
    <t>17504-044</t>
  </si>
  <si>
    <t>17502-048</t>
  </si>
  <si>
    <t xml:space="preserve">Organoid culture medium </t>
  </si>
  <si>
    <t>50 ng/mL</t>
  </si>
  <si>
    <t>Invitrogen</t>
  </si>
  <si>
    <t>PMG8041</t>
  </si>
  <si>
    <t>100 ng/mL</t>
  </si>
  <si>
    <t>PeproTech</t>
  </si>
  <si>
    <t>100-26</t>
  </si>
  <si>
    <t>30-1012K</t>
  </si>
  <si>
    <t>TopFlash HEK293 cell line</t>
  </si>
  <si>
    <t>CRL-1573</t>
  </si>
  <si>
    <t>Luciferase Assay Kit</t>
  </si>
  <si>
    <t>Biotium</t>
  </si>
  <si>
    <t>30003-2</t>
  </si>
  <si>
    <t>0.05% Trypsin-EDTA</t>
  </si>
  <si>
    <t>0.4% Trypan Blue Solution</t>
  </si>
  <si>
    <t>Fisherbrand</t>
  </si>
  <si>
    <t>13-814-61</t>
  </si>
  <si>
    <t>L-WRN cell culture medium</t>
  </si>
  <si>
    <t>Organoid culture medium</t>
  </si>
  <si>
    <t>Organoid seeding medium</t>
  </si>
  <si>
    <t>Necropsy tray</t>
  </si>
  <si>
    <t>Universal mycoplasma detection kit</t>
  </si>
  <si>
    <t>Concentration</t>
  </si>
  <si>
    <t>CORNING</t>
  </si>
  <si>
    <t>Thermo Fisher Scientific</t>
  </si>
  <si>
    <t>HG-4000-012</t>
  </si>
  <si>
    <t>Fluorescence microscope</t>
  </si>
  <si>
    <t>Inverted microscope</t>
  </si>
  <si>
    <t>Nikon</t>
  </si>
  <si>
    <t>Eclipse E800</t>
  </si>
  <si>
    <t>A1110501</t>
  </si>
  <si>
    <t>1.5 mL microcentrifuge tube</t>
  </si>
  <si>
    <t>05-408-129</t>
  </si>
  <si>
    <t>Additional materials and reagents</t>
  </si>
  <si>
    <t>Cell culture freezing medium, Recovery</t>
  </si>
  <si>
    <t>Basement matrix, phenol free Matrigel</t>
  </si>
  <si>
    <t>Dissociation buffer, Accutase</t>
  </si>
  <si>
    <t>Specimen processing gel, HistoGel</t>
  </si>
  <si>
    <t>1:250</t>
  </si>
  <si>
    <t>Abcam</t>
  </si>
  <si>
    <t>ab53119</t>
  </si>
  <si>
    <t>Santa Cruz</t>
  </si>
  <si>
    <t>1:200</t>
  </si>
  <si>
    <t>sc-20095</t>
  </si>
  <si>
    <t>1:2000</t>
  </si>
  <si>
    <t>DSRB</t>
  </si>
  <si>
    <t>F109-D12</t>
  </si>
  <si>
    <t>1:500</t>
  </si>
  <si>
    <t>sc-31020</t>
  </si>
  <si>
    <t>Sigma-Aldrich</t>
  </si>
  <si>
    <t>T6793</t>
  </si>
  <si>
    <t>1:1000</t>
  </si>
  <si>
    <t>A-21206</t>
  </si>
  <si>
    <t>A-11058</t>
  </si>
  <si>
    <t>A-21144</t>
  </si>
  <si>
    <t>Epidermal growth factor (EGF)</t>
  </si>
  <si>
    <t>Fibroblast growth factor-10 (FGF10)</t>
  </si>
  <si>
    <t>B27</t>
  </si>
  <si>
    <t>N2</t>
  </si>
  <si>
    <t>24 well plate</t>
  </si>
  <si>
    <t>USA Scientific</t>
  </si>
  <si>
    <t>CC7682-7524</t>
  </si>
  <si>
    <t>Fisher scientific</t>
  </si>
  <si>
    <t>14-432-22</t>
  </si>
  <si>
    <t>CRL-3276</t>
  </si>
  <si>
    <t>Phosphate Buffered Saline (PBS)</t>
  </si>
  <si>
    <t>N-2-hydroxyethylpiperazine-N-2-ethane sulfonic acid, HEPES</t>
  </si>
  <si>
    <t>Anti-Cytokeratin 19 (CK19) antibody, Rabbit</t>
  </si>
  <si>
    <t>E-cadherin antibody, Goat</t>
  </si>
  <si>
    <t>Acetylated α-tubulin antibody, Mouse</t>
  </si>
  <si>
    <t>488 labeled anti-rabbit, Donkey IgG</t>
  </si>
  <si>
    <t>594 labeled anti-goat, Donkey IgG</t>
  </si>
  <si>
    <t>568 labeled anti-mouse, Goat IgG2b</t>
  </si>
  <si>
    <t>Secondary antibodies</t>
  </si>
  <si>
    <t>Primary antibodies</t>
  </si>
  <si>
    <t>50 mL conical centrifuge tube</t>
  </si>
  <si>
    <t>Guanidinium thiocyanate-phenol RNA extraction, TRIzol</t>
  </si>
  <si>
    <t>50 mL</t>
  </si>
  <si>
    <t>Sex-Determining Region Y-Box 9 (SOX9) antibody, Rabbit</t>
  </si>
  <si>
    <t>N-Glutamine</t>
  </si>
  <si>
    <t>TopFlash Wnt reporter assay</t>
  </si>
  <si>
    <t>Cell strainer (70 µm, steriled)</t>
  </si>
  <si>
    <t>Fetal Bovine Serum (FBS)</t>
  </si>
  <si>
    <t>Pancreatic Duodenal Homeobox 1 (PDX1) antibody, Rabbit</t>
  </si>
  <si>
    <t>Washing buffer</t>
  </si>
  <si>
    <t>Name of Material/Equipment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</si>
</sst>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D52"/>
  <sheetViews>
    <sheetView tabSelected="1" workbookViewId="0">
      <selection activeCell="G21" sqref="G21"/>
    </sheetView>
  </sheetViews>
  <sheetFormatPr defaultRowHeight="15.6" x14ac:dyDescent="0.3"/>
  <cols>
    <col min="1" max="1" width="56.6640625" style="2" customWidth="1"/>
    <col min="2" max="2" width="14.44140625" style="5" bestFit="1" customWidth="1"/>
    <col min="3" max="3" width="23.44140625" style="2" bestFit="1" customWidth="1"/>
    <col min="4" max="4" width="16.21875" style="2" bestFit="1" customWidth="1"/>
  </cols>
  <sheetData>
    <row r="1" spans="1:4" s="1" customFormat="1" x14ac:dyDescent="0.3">
      <c r="A1" s="3" t="s">
        <v>110</v>
      </c>
      <c r="B1" s="4" t="s">
        <v>47</v>
      </c>
      <c r="C1" s="3" t="s">
        <v>0</v>
      </c>
      <c r="D1" s="3" t="s">
        <v>1</v>
      </c>
    </row>
    <row r="2" spans="1:4" s="1" customFormat="1" x14ac:dyDescent="0.3">
      <c r="A2" s="12" t="s">
        <v>42</v>
      </c>
      <c r="B2" s="13"/>
      <c r="C2" s="14"/>
      <c r="D2" s="15"/>
    </row>
    <row r="3" spans="1:4" x14ac:dyDescent="0.3">
      <c r="A3" s="16" t="s">
        <v>3</v>
      </c>
      <c r="B3" s="6"/>
      <c r="C3" s="7" t="s">
        <v>4</v>
      </c>
      <c r="D3" s="17" t="s">
        <v>5</v>
      </c>
    </row>
    <row r="4" spans="1:4" ht="15.6" customHeight="1" x14ac:dyDescent="0.3">
      <c r="A4" s="16" t="s">
        <v>107</v>
      </c>
      <c r="B4" s="9">
        <v>0.01</v>
      </c>
      <c r="C4" s="7" t="s">
        <v>4</v>
      </c>
      <c r="D4" s="17" t="s">
        <v>6</v>
      </c>
    </row>
    <row r="5" spans="1:4" x14ac:dyDescent="0.3">
      <c r="A5" s="18" t="s">
        <v>7</v>
      </c>
      <c r="B5" s="19" t="s">
        <v>8</v>
      </c>
      <c r="C5" s="20" t="s">
        <v>4</v>
      </c>
      <c r="D5" s="21" t="s">
        <v>9</v>
      </c>
    </row>
    <row r="6" spans="1:4" x14ac:dyDescent="0.3">
      <c r="A6" s="12" t="s">
        <v>109</v>
      </c>
      <c r="B6" s="22"/>
      <c r="C6" s="23"/>
      <c r="D6" s="24"/>
    </row>
    <row r="7" spans="1:4" x14ac:dyDescent="0.3">
      <c r="A7" s="16" t="s">
        <v>90</v>
      </c>
      <c r="B7" s="6" t="s">
        <v>102</v>
      </c>
      <c r="C7" s="7" t="s">
        <v>4</v>
      </c>
      <c r="D7" s="17" t="s">
        <v>10</v>
      </c>
    </row>
    <row r="8" spans="1:4" x14ac:dyDescent="0.3">
      <c r="A8" s="16" t="s">
        <v>7</v>
      </c>
      <c r="B8" s="6" t="s">
        <v>11</v>
      </c>
      <c r="C8" s="7" t="s">
        <v>4</v>
      </c>
      <c r="D8" s="17" t="s">
        <v>9</v>
      </c>
    </row>
    <row r="9" spans="1:4" x14ac:dyDescent="0.3">
      <c r="A9" s="18" t="s">
        <v>12</v>
      </c>
      <c r="B9" s="19" t="s">
        <v>13</v>
      </c>
      <c r="C9" s="20" t="s">
        <v>4</v>
      </c>
      <c r="D9" s="21" t="s">
        <v>14</v>
      </c>
    </row>
    <row r="10" spans="1:4" x14ac:dyDescent="0.3">
      <c r="A10" s="12" t="s">
        <v>43</v>
      </c>
      <c r="B10" s="22"/>
      <c r="C10" s="23"/>
      <c r="D10" s="24"/>
    </row>
    <row r="11" spans="1:4" x14ac:dyDescent="0.3">
      <c r="A11" s="16" t="s">
        <v>15</v>
      </c>
      <c r="B11" s="11" t="s">
        <v>16</v>
      </c>
      <c r="C11" s="6" t="s">
        <v>17</v>
      </c>
      <c r="D11" s="17" t="s">
        <v>89</v>
      </c>
    </row>
    <row r="12" spans="1:4" x14ac:dyDescent="0.3">
      <c r="A12" s="16" t="s">
        <v>3</v>
      </c>
      <c r="B12" s="11"/>
      <c r="C12" s="7" t="s">
        <v>4</v>
      </c>
      <c r="D12" s="17" t="s">
        <v>5</v>
      </c>
    </row>
    <row r="13" spans="1:4" x14ac:dyDescent="0.3">
      <c r="A13" s="16" t="s">
        <v>7</v>
      </c>
      <c r="B13" s="6" t="s">
        <v>8</v>
      </c>
      <c r="C13" s="7" t="s">
        <v>4</v>
      </c>
      <c r="D13" s="17" t="s">
        <v>9</v>
      </c>
    </row>
    <row r="14" spans="1:4" x14ac:dyDescent="0.3">
      <c r="A14" s="16" t="s">
        <v>104</v>
      </c>
      <c r="B14" s="6" t="s">
        <v>18</v>
      </c>
      <c r="C14" s="7" t="s">
        <v>4</v>
      </c>
      <c r="D14" s="17" t="s">
        <v>19</v>
      </c>
    </row>
    <row r="15" spans="1:4" ht="15.6" customHeight="1" x14ac:dyDescent="0.3">
      <c r="A15" s="16" t="s">
        <v>91</v>
      </c>
      <c r="B15" s="6" t="s">
        <v>20</v>
      </c>
      <c r="C15" s="7" t="s">
        <v>4</v>
      </c>
      <c r="D15" s="17" t="s">
        <v>21</v>
      </c>
    </row>
    <row r="16" spans="1:4" x14ac:dyDescent="0.3">
      <c r="A16" s="16" t="s">
        <v>82</v>
      </c>
      <c r="B16" s="6" t="s">
        <v>18</v>
      </c>
      <c r="C16" s="6" t="s">
        <v>22</v>
      </c>
      <c r="D16" s="17" t="s">
        <v>23</v>
      </c>
    </row>
    <row r="17" spans="1:4" x14ac:dyDescent="0.3">
      <c r="A17" s="18" t="s">
        <v>83</v>
      </c>
      <c r="B17" s="19" t="s">
        <v>18</v>
      </c>
      <c r="C17" s="19" t="s">
        <v>22</v>
      </c>
      <c r="D17" s="21" t="s">
        <v>24</v>
      </c>
    </row>
    <row r="18" spans="1:4" x14ac:dyDescent="0.3">
      <c r="A18" s="12" t="s">
        <v>44</v>
      </c>
      <c r="B18" s="22"/>
      <c r="C18" s="22"/>
      <c r="D18" s="24"/>
    </row>
    <row r="19" spans="1:4" x14ac:dyDescent="0.3">
      <c r="A19" s="25" t="s">
        <v>25</v>
      </c>
      <c r="B19" s="6"/>
      <c r="C19" s="6"/>
      <c r="D19" s="17"/>
    </row>
    <row r="20" spans="1:4" x14ac:dyDescent="0.3">
      <c r="A20" s="16" t="s">
        <v>80</v>
      </c>
      <c r="B20" s="6" t="s">
        <v>26</v>
      </c>
      <c r="C20" s="6" t="s">
        <v>27</v>
      </c>
      <c r="D20" s="17" t="s">
        <v>28</v>
      </c>
    </row>
    <row r="21" spans="1:4" x14ac:dyDescent="0.3">
      <c r="A21" s="18" t="s">
        <v>81</v>
      </c>
      <c r="B21" s="19" t="s">
        <v>29</v>
      </c>
      <c r="C21" s="19" t="s">
        <v>30</v>
      </c>
      <c r="D21" s="21" t="s">
        <v>31</v>
      </c>
    </row>
    <row r="22" spans="1:4" s="1" customFormat="1" x14ac:dyDescent="0.3">
      <c r="A22" s="12" t="s">
        <v>99</v>
      </c>
      <c r="B22" s="14"/>
      <c r="C22" s="14"/>
      <c r="D22" s="15"/>
    </row>
    <row r="23" spans="1:4" x14ac:dyDescent="0.3">
      <c r="A23" s="16" t="s">
        <v>92</v>
      </c>
      <c r="B23" s="10" t="s">
        <v>63</v>
      </c>
      <c r="C23" s="6" t="s">
        <v>64</v>
      </c>
      <c r="D23" s="17" t="s">
        <v>65</v>
      </c>
    </row>
    <row r="24" spans="1:4" x14ac:dyDescent="0.3">
      <c r="A24" s="16" t="s">
        <v>103</v>
      </c>
      <c r="B24" s="10" t="s">
        <v>67</v>
      </c>
      <c r="C24" s="6" t="s">
        <v>66</v>
      </c>
      <c r="D24" s="17" t="s">
        <v>68</v>
      </c>
    </row>
    <row r="25" spans="1:4" x14ac:dyDescent="0.3">
      <c r="A25" s="16" t="s">
        <v>108</v>
      </c>
      <c r="B25" s="10" t="s">
        <v>69</v>
      </c>
      <c r="C25" s="6" t="s">
        <v>70</v>
      </c>
      <c r="D25" s="17" t="s">
        <v>71</v>
      </c>
    </row>
    <row r="26" spans="1:4" x14ac:dyDescent="0.3">
      <c r="A26" s="16" t="s">
        <v>93</v>
      </c>
      <c r="B26" s="10" t="s">
        <v>72</v>
      </c>
      <c r="C26" s="6" t="s">
        <v>66</v>
      </c>
      <c r="D26" s="17" t="s">
        <v>73</v>
      </c>
    </row>
    <row r="27" spans="1:4" x14ac:dyDescent="0.3">
      <c r="A27" s="18" t="s">
        <v>94</v>
      </c>
      <c r="B27" s="26" t="s">
        <v>72</v>
      </c>
      <c r="C27" s="19" t="s">
        <v>74</v>
      </c>
      <c r="D27" s="21" t="s">
        <v>75</v>
      </c>
    </row>
    <row r="28" spans="1:4" s="1" customFormat="1" x14ac:dyDescent="0.3">
      <c r="A28" s="12" t="s">
        <v>98</v>
      </c>
      <c r="B28" s="14"/>
      <c r="C28" s="14"/>
      <c r="D28" s="15"/>
    </row>
    <row r="29" spans="1:4" x14ac:dyDescent="0.3">
      <c r="A29" s="16" t="s">
        <v>95</v>
      </c>
      <c r="B29" s="10" t="s">
        <v>76</v>
      </c>
      <c r="C29" s="6" t="s">
        <v>27</v>
      </c>
      <c r="D29" s="17" t="s">
        <v>77</v>
      </c>
    </row>
    <row r="30" spans="1:4" x14ac:dyDescent="0.3">
      <c r="A30" s="16" t="s">
        <v>96</v>
      </c>
      <c r="B30" s="10" t="s">
        <v>76</v>
      </c>
      <c r="C30" s="6" t="s">
        <v>27</v>
      </c>
      <c r="D30" s="17" t="s">
        <v>78</v>
      </c>
    </row>
    <row r="31" spans="1:4" x14ac:dyDescent="0.3">
      <c r="A31" s="18" t="s">
        <v>97</v>
      </c>
      <c r="B31" s="26" t="s">
        <v>72</v>
      </c>
      <c r="C31" s="19" t="s">
        <v>27</v>
      </c>
      <c r="D31" s="21" t="s">
        <v>79</v>
      </c>
    </row>
    <row r="32" spans="1:4" x14ac:dyDescent="0.3">
      <c r="A32" s="12" t="s">
        <v>105</v>
      </c>
      <c r="B32" s="22"/>
      <c r="C32" s="22"/>
      <c r="D32" s="24"/>
    </row>
    <row r="33" spans="1:4" x14ac:dyDescent="0.3">
      <c r="A33" s="16" t="s">
        <v>33</v>
      </c>
      <c r="B33" s="6"/>
      <c r="C33" s="6" t="s">
        <v>17</v>
      </c>
      <c r="D33" s="17" t="s">
        <v>34</v>
      </c>
    </row>
    <row r="34" spans="1:4" x14ac:dyDescent="0.3">
      <c r="A34" s="16" t="s">
        <v>35</v>
      </c>
      <c r="B34" s="6"/>
      <c r="C34" s="6" t="s">
        <v>36</v>
      </c>
      <c r="D34" s="17" t="s">
        <v>37</v>
      </c>
    </row>
    <row r="35" spans="1:4" ht="16.2" customHeight="1" x14ac:dyDescent="0.3">
      <c r="A35" s="16" t="s">
        <v>38</v>
      </c>
      <c r="B35" s="6"/>
      <c r="C35" s="6" t="s">
        <v>4</v>
      </c>
      <c r="D35" s="17">
        <v>25300054</v>
      </c>
    </row>
    <row r="36" spans="1:4" ht="16.2" customHeight="1" x14ac:dyDescent="0.3">
      <c r="A36" s="18" t="s">
        <v>39</v>
      </c>
      <c r="B36" s="19"/>
      <c r="C36" s="19" t="s">
        <v>4</v>
      </c>
      <c r="D36" s="21">
        <v>15250061</v>
      </c>
    </row>
    <row r="37" spans="1:4" x14ac:dyDescent="0.3">
      <c r="A37" s="12" t="s">
        <v>58</v>
      </c>
      <c r="B37" s="22"/>
      <c r="C37" s="22"/>
      <c r="D37" s="24"/>
    </row>
    <row r="38" spans="1:4" x14ac:dyDescent="0.3">
      <c r="A38" s="16" t="s">
        <v>60</v>
      </c>
      <c r="B38" s="6"/>
      <c r="C38" s="6" t="s">
        <v>48</v>
      </c>
      <c r="D38" s="17">
        <v>356237</v>
      </c>
    </row>
    <row r="39" spans="1:4" ht="16.2" customHeight="1" x14ac:dyDescent="0.3">
      <c r="A39" s="16" t="s">
        <v>61</v>
      </c>
      <c r="B39" s="6"/>
      <c r="C39" s="6" t="s">
        <v>22</v>
      </c>
      <c r="D39" s="17" t="s">
        <v>55</v>
      </c>
    </row>
    <row r="40" spans="1:4" ht="16.2" customHeight="1" x14ac:dyDescent="0.3">
      <c r="A40" s="16" t="s">
        <v>59</v>
      </c>
      <c r="B40" s="6"/>
      <c r="C40" s="6" t="s">
        <v>4</v>
      </c>
      <c r="D40" s="17">
        <v>12648010</v>
      </c>
    </row>
    <row r="41" spans="1:4" ht="16.2" customHeight="1" x14ac:dyDescent="0.3">
      <c r="A41" s="16" t="s">
        <v>106</v>
      </c>
      <c r="B41" s="6"/>
      <c r="C41" s="6" t="s">
        <v>40</v>
      </c>
      <c r="D41" s="17">
        <v>22363548</v>
      </c>
    </row>
    <row r="42" spans="1:4" ht="16.2" customHeight="1" x14ac:dyDescent="0.3">
      <c r="A42" s="16" t="s">
        <v>101</v>
      </c>
      <c r="B42" s="6"/>
      <c r="C42" s="6" t="s">
        <v>27</v>
      </c>
      <c r="D42" s="17">
        <v>15596026</v>
      </c>
    </row>
    <row r="43" spans="1:4" ht="16.2" customHeight="1" x14ac:dyDescent="0.3">
      <c r="A43" s="16" t="s">
        <v>62</v>
      </c>
      <c r="B43" s="6"/>
      <c r="C43" s="6" t="s">
        <v>49</v>
      </c>
      <c r="D43" s="17" t="s">
        <v>50</v>
      </c>
    </row>
    <row r="44" spans="1:4" x14ac:dyDescent="0.3">
      <c r="A44" s="16" t="s">
        <v>46</v>
      </c>
      <c r="B44" s="6"/>
      <c r="C44" s="6" t="s">
        <v>17</v>
      </c>
      <c r="D44" s="17" t="s">
        <v>32</v>
      </c>
    </row>
    <row r="45" spans="1:4" ht="16.2" customHeight="1" x14ac:dyDescent="0.3">
      <c r="A45" s="16" t="s">
        <v>56</v>
      </c>
      <c r="B45" s="6"/>
      <c r="C45" s="6" t="s">
        <v>40</v>
      </c>
      <c r="D45" s="17" t="s">
        <v>57</v>
      </c>
    </row>
    <row r="46" spans="1:4" ht="16.2" customHeight="1" x14ac:dyDescent="0.3">
      <c r="A46" s="16" t="s">
        <v>84</v>
      </c>
      <c r="B46" s="6"/>
      <c r="C46" s="6" t="s">
        <v>85</v>
      </c>
      <c r="D46" s="17" t="s">
        <v>86</v>
      </c>
    </row>
    <row r="47" spans="1:4" ht="16.2" customHeight="1" x14ac:dyDescent="0.3">
      <c r="A47" s="16" t="s">
        <v>100</v>
      </c>
      <c r="B47" s="6"/>
      <c r="C47" s="6" t="s">
        <v>87</v>
      </c>
      <c r="D47" s="17" t="s">
        <v>88</v>
      </c>
    </row>
    <row r="48" spans="1:4" ht="16.2" customHeight="1" x14ac:dyDescent="0.3">
      <c r="A48" s="27" t="s">
        <v>51</v>
      </c>
      <c r="B48" s="6"/>
      <c r="C48" s="6" t="s">
        <v>53</v>
      </c>
      <c r="D48" s="17" t="s">
        <v>54</v>
      </c>
    </row>
    <row r="49" spans="1:4" ht="16.2" customHeight="1" x14ac:dyDescent="0.3">
      <c r="A49" s="27" t="s">
        <v>52</v>
      </c>
      <c r="B49" s="6"/>
      <c r="C49" s="6" t="s">
        <v>36</v>
      </c>
      <c r="D49" s="17" t="s">
        <v>37</v>
      </c>
    </row>
    <row r="50" spans="1:4" x14ac:dyDescent="0.3">
      <c r="A50" s="18" t="s">
        <v>45</v>
      </c>
      <c r="B50" s="19"/>
      <c r="C50" s="19" t="s">
        <v>40</v>
      </c>
      <c r="D50" s="21" t="s">
        <v>41</v>
      </c>
    </row>
    <row r="51" spans="1:4" x14ac:dyDescent="0.3">
      <c r="A51" s="8"/>
      <c r="B51" s="6"/>
      <c r="C51" s="6"/>
      <c r="D51" s="6"/>
    </row>
    <row r="52" spans="1:4" x14ac:dyDescent="0.3">
      <c r="A52" s="8"/>
      <c r="B52" s="6"/>
      <c r="C52" s="6"/>
      <c r="D52" s="6"/>
    </row>
  </sheetData>
  <mergeCells count="1">
    <mergeCell ref="B11:B12"/>
  </mergeCells>
  <pageMargins left="0.25" right="0.25" top="0.75" bottom="0.75" header="0.3" footer="0.3"/>
  <pageSetup scale="85" orientation="portrait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AND(Sheet1!C1,"AAAAAH384QI=")</f>
        <v>#VALUE!</v>
      </c>
      <c r="D1" t="e">
        <f>AND(Sheet1!D1,"AAAAAH384QM=")</f>
        <v>#VALUE!</v>
      </c>
      <c r="E1" t="e">
        <f>AND(Sheet1!B1,"AAAAAH384QQ=")</f>
        <v>#VALUE!</v>
      </c>
      <c r="F1" t="e">
        <f>IF(Sheet1!A:A,"AAAAAH384QU=",0)</f>
        <v>#VALUE!</v>
      </c>
      <c r="G1" t="e">
        <f>IF(Sheet1!C:C,"AAAAAH384QY=",0)</f>
        <v>#VALUE!</v>
      </c>
      <c r="H1" t="e">
        <f>IF(Sheet1!D:D,"AAAAAH384Qc=",0)</f>
        <v>#VALUE!</v>
      </c>
      <c r="I1" t="e">
        <f>IF(Sheet1!B:B,"AAAAAH384Qg=",0)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Shiota, Junya</cp:lastModifiedBy>
  <cp:lastPrinted>2019-01-24T22:56:53Z</cp:lastPrinted>
  <dcterms:created xsi:type="dcterms:W3CDTF">2012-02-23T18:29:07Z</dcterms:created>
  <dcterms:modified xsi:type="dcterms:W3CDTF">2019-01-24T22:59:14Z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