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A14120D4-8E82-4301-AABB-371A0C6E7591}" xr6:coauthVersionLast="40" xr6:coauthVersionMax="40" xr10:uidLastSave="{00000000-0000-0000-0000-000000000000}"/>
  <bookViews>
    <workbookView xWindow="0" yWindow="0" windowWidth="20160" windowHeight="9372" xr2:uid="{927A820A-9FBA-A64A-B175-D5D763D2A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6" i="1"/>
  <c r="B5" i="1"/>
  <c r="B4" i="1"/>
  <c r="B3" i="1"/>
</calcChain>
</file>

<file path=xl/sharedStrings.xml><?xml version="1.0" encoding="utf-8"?>
<sst xmlns="http://schemas.openxmlformats.org/spreadsheetml/2006/main" count="18" uniqueCount="15">
  <si>
    <t>Preparation of LB-V2 Bacterial Growth Media</t>
  </si>
  <si>
    <t>Component</t>
  </si>
  <si>
    <t>Quantity (g)</t>
  </si>
  <si>
    <t>Final Concentration (mM)</t>
  </si>
  <si>
    <t>Final Volume (L)</t>
  </si>
  <si>
    <t>LB Broth (Miller)</t>
  </si>
  <si>
    <t>NaCl</t>
  </si>
  <si>
    <r>
      <t>MgCl</t>
    </r>
    <r>
      <rPr>
        <sz val="9"/>
        <color theme="1"/>
        <rFont val="Calibri (Body)_x0000_"/>
      </rPr>
      <t>2</t>
    </r>
  </si>
  <si>
    <t>KCl</t>
  </si>
  <si>
    <t>Preparation of S30A Lysis Buffer</t>
  </si>
  <si>
    <t xml:space="preserve">Quantity (g) </t>
  </si>
  <si>
    <t>Tris Solution (pH 8.0) - 1 M (mL)*</t>
  </si>
  <si>
    <t>Mg-glutamate</t>
  </si>
  <si>
    <t>K-glutamate</t>
  </si>
  <si>
    <t>Dithiothreitol (DTT) - 1 M (mL)*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</si>
</sst>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2DB4-3EFB-E942-B395-EEC101F5EA97}">
  <dimension ref="A1:D13"/>
  <sheetViews>
    <sheetView tabSelected="1" workbookViewId="0">
      <selection activeCell="E13" sqref="E13"/>
    </sheetView>
  </sheetViews>
  <sheetFormatPr defaultColWidth="11.19921875" defaultRowHeight="15.6"/>
  <cols>
    <col min="1" max="1" width="29" bestFit="1" customWidth="1"/>
    <col min="2" max="2" width="21.69921875" customWidth="1"/>
    <col min="3" max="3" width="25.296875" customWidth="1"/>
    <col min="4" max="4" width="17.69921875" customWidth="1"/>
  </cols>
  <sheetData>
    <row r="1" spans="1:4">
      <c r="A1" s="1"/>
      <c r="B1" s="7" t="s">
        <v>0</v>
      </c>
      <c r="C1" s="7"/>
      <c r="D1" s="7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3">
        <f>25*D3</f>
        <v>25</v>
      </c>
      <c r="C3" s="3"/>
      <c r="D3" s="8">
        <v>1</v>
      </c>
    </row>
    <row r="4" spans="1:4">
      <c r="A4" s="3" t="s">
        <v>6</v>
      </c>
      <c r="B4" s="4">
        <f>((C4*(D3))*58.44)/1000</f>
        <v>11.688000000000001</v>
      </c>
      <c r="C4" s="3">
        <v>200</v>
      </c>
      <c r="D4" s="9"/>
    </row>
    <row r="5" spans="1:4">
      <c r="A5" s="3" t="s">
        <v>7</v>
      </c>
      <c r="B5" s="4">
        <f>((C5*($E$4))*95.21)/1000</f>
        <v>0</v>
      </c>
      <c r="C5" s="3">
        <v>23.1</v>
      </c>
      <c r="D5" s="9"/>
    </row>
    <row r="6" spans="1:4">
      <c r="A6" s="3" t="s">
        <v>8</v>
      </c>
      <c r="B6" s="4">
        <f>((C6*($E$4))*74.55)/1000</f>
        <v>0</v>
      </c>
      <c r="C6" s="3">
        <v>4.2</v>
      </c>
      <c r="D6" s="10"/>
    </row>
    <row r="8" spans="1:4">
      <c r="A8" s="1"/>
      <c r="B8" s="7" t="s">
        <v>9</v>
      </c>
      <c r="C8" s="7"/>
      <c r="D8" s="7"/>
    </row>
    <row r="9" spans="1:4">
      <c r="A9" s="2" t="s">
        <v>1</v>
      </c>
      <c r="B9" s="2" t="s">
        <v>10</v>
      </c>
      <c r="C9" s="2" t="s">
        <v>3</v>
      </c>
      <c r="D9" s="2" t="s">
        <v>4</v>
      </c>
    </row>
    <row r="10" spans="1:4">
      <c r="A10" s="5" t="s">
        <v>11</v>
      </c>
      <c r="B10" s="6">
        <v>25</v>
      </c>
      <c r="C10" s="6">
        <v>50</v>
      </c>
      <c r="D10" s="11">
        <v>0.5</v>
      </c>
    </row>
    <row r="11" spans="1:4">
      <c r="A11" s="5" t="s">
        <v>12</v>
      </c>
      <c r="B11" s="4">
        <f>((C11*($E$11))*388.61)/1000</f>
        <v>0</v>
      </c>
      <c r="C11" s="5">
        <v>14</v>
      </c>
      <c r="D11" s="11"/>
    </row>
    <row r="12" spans="1:4">
      <c r="A12" s="5" t="s">
        <v>13</v>
      </c>
      <c r="B12" s="4">
        <f>((C12*($E$11))*203.23)/1000</f>
        <v>0</v>
      </c>
      <c r="C12" s="5">
        <v>60</v>
      </c>
      <c r="D12" s="11"/>
    </row>
    <row r="13" spans="1:4">
      <c r="A13" s="5" t="s">
        <v>14</v>
      </c>
      <c r="B13" s="6">
        <f>((C13*D10)/1000)*1000</f>
        <v>1</v>
      </c>
      <c r="C13" s="6">
        <v>2</v>
      </c>
      <c r="D13" s="11"/>
    </row>
  </sheetData>
  <mergeCells count="4">
    <mergeCell ref="B1:D1"/>
    <mergeCell ref="D3:D6"/>
    <mergeCell ref="B8:D8"/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Xiaoyan Cao</cp:lastModifiedBy>
  <dcterms:created xsi:type="dcterms:W3CDTF">2019-01-08T16:45:06Z</dcterms:created>
  <dcterms:modified xsi:type="dcterms:W3CDTF">2019-01-15T21:27:02Z</dcterms:modified>
</cp:coreProperties>
</file>