
<file path=[Content_Types].xml><?xml version="1.0" encoding="utf-8"?>
<Types xmlns="http://schemas.openxmlformats.org/package/2006/content-types">
  <Default Extension="xml" ContentType="application/xml"/>
  <Default Extension="bin" ContentType="application/vnd.openxmlformats-officedocument.spreadsheetml.customProperty"/>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6024"/>
  <workbookPr showInkAnnotation="0" codeName="ThisWorkbook" autoCompressPictures="0"/>
  <bookViews>
    <workbookView xWindow="0" yWindow="0" windowWidth="25600" windowHeight="16060"/>
  </bookViews>
  <sheets>
    <sheet name="Sheet1" sheetId="1" r:id="rId1"/>
    <sheet name="DV-IDENTITY-0" sheetId="4" state="veryHidden" r:id="rId2"/>
  </sheets>
  <calcPr calcId="17902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comments1.xml><?xml version="1.0" encoding="utf-8"?>
<comments xmlns="http://schemas.openxmlformats.org/spreadsheetml/2006/main">
  <authors>
    <author>A</author>
  </authors>
  <commentList>
    <comment ref="A7" authorId="0">
      <text>
        <r>
          <rPr>
            <b/>
            <sz val="9"/>
            <color indexed="81"/>
            <rFont val="Tahoma"/>
            <family val="2"/>
          </rPr>
          <t>A:</t>
        </r>
        <r>
          <rPr>
            <sz val="9"/>
            <color indexed="81"/>
            <rFont val="Tahoma"/>
            <family val="2"/>
          </rPr>
          <t xml:space="preserve">
lid?</t>
        </r>
      </text>
    </comment>
    <comment ref="D7" authorId="0">
      <text>
        <r>
          <rPr>
            <b/>
            <sz val="9"/>
            <color indexed="81"/>
            <rFont val="Tahoma"/>
            <family val="2"/>
          </rPr>
          <t>A:</t>
        </r>
        <r>
          <rPr>
            <sz val="9"/>
            <color indexed="81"/>
            <rFont val="Tahoma"/>
            <family val="2"/>
          </rPr>
          <t xml:space="preserve">
lid?</t>
        </r>
      </text>
    </comment>
    <comment ref="D22" authorId="0">
      <text>
        <r>
          <rPr>
            <b/>
            <sz val="9"/>
            <color indexed="81"/>
            <rFont val="Tahoma"/>
            <family val="2"/>
          </rPr>
          <t>A:</t>
        </r>
        <r>
          <rPr>
            <sz val="9"/>
            <color indexed="81"/>
            <rFont val="Tahoma"/>
            <family val="2"/>
          </rPr>
          <t xml:space="preserve">
Correct full term for DMEM?</t>
        </r>
      </text>
    </comment>
  </commentList>
</comments>
</file>

<file path=xl/sharedStrings.xml><?xml version="1.0" encoding="utf-8"?>
<sst xmlns="http://schemas.openxmlformats.org/spreadsheetml/2006/main" count="191" uniqueCount="171">
  <si>
    <t>Company</t>
  </si>
  <si>
    <t>Catalog Number</t>
  </si>
  <si>
    <t>AAAAAH384Q8=</t>
  </si>
  <si>
    <t>Comments/Description</t>
  </si>
  <si>
    <t>Name of Material/ Equipment</t>
  </si>
  <si>
    <t>Sigma-Aldrich</t>
  </si>
  <si>
    <t>#P3143</t>
  </si>
  <si>
    <t>Falcon</t>
  </si>
  <si>
    <t>Thermo Fisher</t>
  </si>
  <si>
    <t>Pfizer</t>
  </si>
  <si>
    <t>0.5% DNase I stock solution</t>
  </si>
  <si>
    <t>Trypan blue (0.4%)</t>
  </si>
  <si>
    <t>Alternative cryogenic tubes can be used.</t>
  </si>
  <si>
    <t>Alternative cell freezing container can be used.</t>
  </si>
  <si>
    <t>This recording chamber is for 18 mm diameter round coverslips.</t>
  </si>
  <si>
    <t>A heating system to maintain cells at 37°C during the imaging. To avoid drift caused by thermal expansion, heating systems covering the entire microscope itself (e.g., Tokai Hit, Thermobox) are recommended.</t>
  </si>
  <si>
    <t>Microscope filter set for RCaMP2 imaging</t>
  </si>
  <si>
    <t>Add 1 mL of 1 M HEPES (20 mM) to 49 mL HBSS</t>
  </si>
  <si>
    <t>Aliquots (10 mL) can be stored at -20°C. After thawing, the solution can be maintained at 4°C for 2 months.</t>
  </si>
  <si>
    <t>Tocris</t>
  </si>
  <si>
    <t>#0342</t>
  </si>
  <si>
    <t>#11284932001</t>
  </si>
  <si>
    <t>0.5% Trypsin-EDTA solution</t>
  </si>
  <si>
    <t>Thermo Fisher Scientific</t>
  </si>
  <si>
    <t>#25300054</t>
  </si>
  <si>
    <t>100 mM L-glutamine (×100 stock)</t>
  </si>
  <si>
    <t>#25030081</t>
  </si>
  <si>
    <t>#11360070</t>
  </si>
  <si>
    <t>#353043</t>
  </si>
  <si>
    <t>18-mm diameter circular coverslips</t>
  </si>
  <si>
    <t>Karl Hecht "Assistent"</t>
  </si>
  <si>
    <t>#41001118</t>
  </si>
  <si>
    <t>1M HEPES</t>
  </si>
  <si>
    <t>#15630080</t>
  </si>
  <si>
    <t>#T4674</t>
  </si>
  <si>
    <t>70% Ethanol</t>
  </si>
  <si>
    <t>#17504044</t>
  </si>
  <si>
    <t>B57BL/6</t>
  </si>
  <si>
    <t>Japan SLC, Inc</t>
  </si>
  <si>
    <t>Camera for microscopic image recording</t>
  </si>
  <si>
    <t>Cell freezing container</t>
  </si>
  <si>
    <t>Sarstedt K.K.</t>
  </si>
  <si>
    <t>#95.64.253</t>
  </si>
  <si>
    <t>Cell strainer</t>
  </si>
  <si>
    <t>#352350</t>
  </si>
  <si>
    <t>Cryogenic tube</t>
  </si>
  <si>
    <t>Corning</t>
  </si>
  <si>
    <t>#430661</t>
  </si>
  <si>
    <t>Cryopreservation medium</t>
  </si>
  <si>
    <t>Zenoaq</t>
  </si>
  <si>
    <t>"CELLBANKER1"</t>
  </si>
  <si>
    <t>Culture medium (for HeLa cells)</t>
  </si>
  <si>
    <t>DMEM</t>
  </si>
  <si>
    <t>Nacalai</t>
  </si>
  <si>
    <t>#08456-65</t>
  </si>
  <si>
    <t>Alternative DMEM can be used.</t>
  </si>
  <si>
    <t>DNA transfection reagent</t>
  </si>
  <si>
    <t>#6366244001</t>
  </si>
  <si>
    <t>"X-tremegene HP DNA transfection reagent"
Alternative transfection reagents can be used.</t>
  </si>
  <si>
    <t>Glass jar with a lid</t>
  </si>
  <si>
    <t>HBSS</t>
  </si>
  <si>
    <t>#14170161</t>
  </si>
  <si>
    <t>Heat inactivated bovine serum</t>
  </si>
  <si>
    <t>#10100147</t>
  </si>
  <si>
    <t>HeLa cells</t>
  </si>
  <si>
    <t>RIKEN BioResource Center</t>
  </si>
  <si>
    <t>#RCB0007</t>
  </si>
  <si>
    <t>Histamine</t>
  </si>
  <si>
    <t>#H7125</t>
  </si>
  <si>
    <t>Image analysis software</t>
  </si>
  <si>
    <t>Image splitting optics</t>
  </si>
  <si>
    <t>Hamamatsu Photonics</t>
  </si>
  <si>
    <t>#A12801-01</t>
  </si>
  <si>
    <t>W-view GEMINI</t>
  </si>
  <si>
    <t>Image splitting optics dichroic mirror</t>
  </si>
  <si>
    <t>Semrock</t>
  </si>
  <si>
    <t>#FF560-FDi01-25×36</t>
  </si>
  <si>
    <t>Image splitting optics emission filters</t>
  </si>
  <si>
    <t>#FF01-512/25-25, #FF01-630/92-25</t>
  </si>
  <si>
    <t>For emission of GFP/RFP signal, respectively</t>
  </si>
  <si>
    <t>Imaging medium and buffer</t>
  </si>
  <si>
    <t>Inverted fluorescence microscope</t>
  </si>
  <si>
    <t>Isoflurane</t>
  </si>
  <si>
    <t xml:space="preserve">Maintenance medium for frozen cortical cells (for 1 × 12 well dishes) </t>
  </si>
  <si>
    <t>MEM (Minimum Essential Medium)</t>
  </si>
  <si>
    <t>#11090-081</t>
  </si>
  <si>
    <t>Microscope filter set for GCaMP6f imaging</t>
  </si>
  <si>
    <t>Microscope filter sets for double imaging of RCaMP2 and GCaMP6f</t>
  </si>
  <si>
    <t>#FF01-468/553-25, #FF493/574-FDi01-25×36, #FF01-512/630-25</t>
  </si>
  <si>
    <t>Dual excitation filter, Dual dichroic mirror, and emission filter for GFP/RFP imaging.</t>
  </si>
  <si>
    <t>Microscope heating system</t>
  </si>
  <si>
    <t>Microscope light source for excitation</t>
  </si>
  <si>
    <t>Microscope objective lens</t>
  </si>
  <si>
    <t>Plan-Apochromat oil immersion objective with numerical aperture higher than 1.3 is highly recommended for the recording of spontaneous Ca2+ activity in neurons and astrocytes.</t>
  </si>
  <si>
    <t>Neurobasal plus medium</t>
  </si>
  <si>
    <t>#A3582901</t>
  </si>
  <si>
    <t>Neurobasal-A Medium</t>
  </si>
  <si>
    <t>#10888022</t>
  </si>
  <si>
    <t>Neurobasal plus medium (Thermo Fisher, A3582901) can be used instead of Neurobasal-A medium.</t>
  </si>
  <si>
    <t>Fujifilm Wako Pure Chemical Cooperation</t>
  </si>
  <si>
    <t>#164-23551</t>
  </si>
  <si>
    <t>PC and image acquisition software</t>
  </si>
  <si>
    <t>Penicillin-Streptomycin solution</t>
  </si>
  <si>
    <t>#15140122</t>
  </si>
  <si>
    <t>Plating medium (for 4 × 12 well dishes)</t>
  </si>
  <si>
    <t>Recording chamber</t>
  </si>
  <si>
    <t>Elveflow</t>
  </si>
  <si>
    <t>Ludin Chamber</t>
  </si>
  <si>
    <t>Reduced serum media</t>
  </si>
  <si>
    <t>#11058021</t>
  </si>
  <si>
    <t>Stereomicroscope</t>
  </si>
  <si>
    <t>Used to dissect hippocampi. Olympus SZ60 or equivalent stereomicroscopes are available.</t>
  </si>
  <si>
    <t>Surgical instruments</t>
  </si>
  <si>
    <t>Transfection reagent for neuron</t>
  </si>
  <si>
    <t>#L3000008</t>
  </si>
  <si>
    <t>"Lipofectamine 3000" reagent.
It is composed of the the "supplement (P3000)" that should be mixed with plasmid DNA in the step 2.2.3, and the "transfection reagent (lipofectamine 3000)" used in the step 2.2.4.</t>
  </si>
  <si>
    <t>#15250061</t>
  </si>
  <si>
    <t>pH 7.2 - 7.6</t>
  </si>
  <si>
    <t>Kept in a spray bottle to be used for surface disinfection.</t>
  </si>
  <si>
    <t xml:space="preserve">Dissection medium </t>
  </si>
  <si>
    <t>Low glucose</t>
  </si>
  <si>
    <t xml:space="preserve">500 mL jar (for mouse) or 1500 mL jar (for rat) to anesthetize the animal </t>
  </si>
  <si>
    <t>HBSS free of calcium and magnesium</t>
  </si>
  <si>
    <t xml:space="preserve">Incubation saline </t>
  </si>
  <si>
    <t>Such as IX73 (Olympus) or  Eclipse TI (Nikon Instech)</t>
  </si>
  <si>
    <t>Used for anesthesia</t>
  </si>
  <si>
    <t>Mercury lamp (100 W), xenon lamp (75 W), Light-emitting diode (LED) illumination system (e.g., CoolLED Ltd., precisExcite; Thorlabs Inc., 4-Wavelength LED Source; Lumencor, SPECTRA X light engine). In case of mercury lump and xenon lamp, use ND filter to reduce the excitation intensity.</t>
  </si>
  <si>
    <t xml:space="preserve">PBS(-): Phosphate-buffered saline free of Ca2+ and Mg2+ </t>
  </si>
  <si>
    <t>Available upon request</t>
  </si>
  <si>
    <t>Opti-MEM</t>
  </si>
  <si>
    <t>Standard dissecting scissors to cut the abdomen of a mouse or a rat, tweezers to pinch the uterus, delicate dissecting scissors to cut the uterus and the head of embryo, ring forceps to pinch the embryos, 13-cm curved Semken forceps (Fine Science Tools #11009-13) to extract brains,  3 forceps with fine tips  (Dumont Inox #5)</t>
  </si>
  <si>
    <t xml:space="preserve">Wash medium for frozen cortical cells </t>
  </si>
  <si>
    <t>Wistar rats</t>
  </si>
  <si>
    <t>Pregnant rats (E18)</t>
  </si>
  <si>
    <t xml:space="preserve">Such as Metamorph (Molecular Devices), Image J (NIH), and TI Workbench14 (custom made) </t>
  </si>
  <si>
    <t>Prepare 2% (V/V) PEI stock solution (×50) with distilled water sterilized by filtration. Store stock solution at -30°C after preparing small aliquots of 250-750 µL. Prepare 0.04% PEI solution with distilled water on the day of coverslip coating.</t>
  </si>
  <si>
    <t>48.5 mL Neurobasal-A medium supplemented with 1 mL B-27, 500 µL of L-glutamine stock and 25 µL Penicillin-Streptomycin solution.</t>
  </si>
  <si>
    <t>12.2 mL Neurobasal plus medium supplemented with 250 µL B-27, 125 µL of L-glutamine stock and 6.2 µL Penicillin-Streptomycin solution.</t>
  </si>
  <si>
    <t>48 mL MEM supplemented with 1 mL B-27 supplement, 500 µL L-glutamine stock (final concentration: 2 mM), 500 µL of sodium pyruvate stock (1 mM) and 25 µL Penicillin-Streptomycin solution (penicillin 5 u/mL, streptomycin 5 µg/mL). This concentration of Penicillin-Streptomycin, which is 1/20 of  the concentration recommended by the manufacturer, is critical for neuronal survival.</t>
  </si>
  <si>
    <t>25 mL DMEM, supplemented with 250 µL heat-inactivated fetal bovine serum + 12.5 µL Penicillin Streptomycin.</t>
  </si>
  <si>
    <t>Preparing small aliquots of 250--750 µL and store at -30°C.</t>
  </si>
  <si>
    <t>Prepare 150 µL aliquot and store at -30°C.</t>
  </si>
  <si>
    <r>
      <t>(RS)-3,5-</t>
    </r>
    <r>
      <rPr>
        <sz val="11"/>
        <color theme="1"/>
        <rFont val="ＭＳ Ｐゴシック"/>
        <family val="2"/>
        <scheme val="minor"/>
      </rPr>
      <t>Dihydroxyphenylglycine (DHPG)</t>
    </r>
  </si>
  <si>
    <r>
      <t xml:space="preserve">Prepare 0.5% DNase I (w/v) in Hanks' Balanced Salt Solution  supplemented with 120 mM MgSO4. Prepare 160 </t>
    </r>
    <r>
      <rPr>
        <sz val="11"/>
        <color theme="1"/>
        <rFont val="ＭＳ Ｐゴシック"/>
        <family val="2"/>
        <scheme val="minor"/>
      </rPr>
      <t>µL aliquots and store at -30°C.</t>
    </r>
  </si>
  <si>
    <r>
      <t>Thermo Fisher</t>
    </r>
    <r>
      <rPr>
        <sz val="11"/>
        <color theme="1"/>
        <rFont val="ＭＳ Ｐゴシック"/>
        <family val="2"/>
        <scheme val="minor"/>
      </rPr>
      <t xml:space="preserve"> Scientific</t>
    </r>
  </si>
  <si>
    <r>
      <t xml:space="preserve">100 mM Sodium </t>
    </r>
    <r>
      <rPr>
        <sz val="11"/>
        <color theme="1"/>
        <rFont val="ＭＳ Ｐゴシック"/>
        <family val="2"/>
        <scheme val="minor"/>
      </rPr>
      <t>pyruvate (×100 stock)</t>
    </r>
  </si>
  <si>
    <r>
      <t xml:space="preserve">Thermo Fisher </t>
    </r>
    <r>
      <rPr>
        <sz val="11"/>
        <color theme="1"/>
        <rFont val="ＭＳ Ｐゴシック"/>
        <family val="2"/>
        <scheme val="minor"/>
      </rPr>
      <t>Scientific</t>
    </r>
  </si>
  <si>
    <r>
      <t>12-</t>
    </r>
    <r>
      <rPr>
        <sz val="11"/>
        <color theme="1"/>
        <rFont val="ＭＳ Ｐゴシック"/>
        <family val="2"/>
        <scheme val="minor"/>
      </rPr>
      <t>Well multiwell culture plates with low-evaporation lid</t>
    </r>
  </si>
  <si>
    <r>
      <t>Low-evaporation</t>
    </r>
    <r>
      <rPr>
        <sz val="11"/>
        <color theme="1"/>
        <rFont val="ＭＳ Ｐゴシック"/>
        <family val="2"/>
        <scheme val="minor"/>
      </rPr>
      <t xml:space="preserve"> lid is critical for culturing neuron-glia mixed culture. For cell line cells, alternative culture dishes can be used.</t>
    </r>
  </si>
  <si>
    <r>
      <t>Thickness 1, 18-mm diameter circular coverslips</t>
    </r>
    <r>
      <rPr>
        <sz val="11"/>
        <color theme="1"/>
        <rFont val="ＭＳ Ｐゴシック"/>
        <family val="2"/>
        <scheme val="minor"/>
      </rPr>
      <t>; alternative coverslips can be used.</t>
    </r>
  </si>
  <si>
    <r>
      <t xml:space="preserve">2.5% </t>
    </r>
    <r>
      <rPr>
        <sz val="11"/>
        <color theme="1"/>
        <rFont val="ＭＳ Ｐゴシック"/>
        <family val="2"/>
        <scheme val="minor"/>
      </rPr>
      <t>Trypsin stock solution (×20 stock)</t>
    </r>
  </si>
  <si>
    <r>
      <t>50%</t>
    </r>
    <r>
      <rPr>
        <sz val="11"/>
        <color theme="1"/>
        <rFont val="ＭＳ Ｐゴシック"/>
        <family val="2"/>
        <scheme val="minor"/>
      </rPr>
      <t xml:space="preserve"> Poly(ethyleneimine) (PEI) solution </t>
    </r>
  </si>
  <si>
    <r>
      <rPr>
        <sz val="11"/>
        <color theme="1"/>
        <rFont val="ＭＳ Ｐゴシック"/>
        <family val="2"/>
        <scheme val="minor"/>
      </rPr>
      <t>Adeno-associated virus (AAV) for Lck-GCaMP6f, Lck-RCaMP2, and OER-RCaMP2 expression under the direction of the EF1a promoter</t>
    </r>
  </si>
  <si>
    <r>
      <t xml:space="preserve">AAV can be prepared using AAV Helper Free System (Agilent </t>
    </r>
    <r>
      <rPr>
        <sz val="11"/>
        <color theme="1"/>
        <rFont val="ＭＳ Ｐゴシック"/>
        <family val="2"/>
        <scheme val="minor"/>
      </rPr>
      <t>Technologies) and HEK293 cells, or alternative methods. pAAV.EF1a.Lck-GCaMP6f, pAAV.EF1a.Lck-RCaMP2, and  pAAV.EF1a.OER-GCaMP6f are available upon request.</t>
    </r>
  </si>
  <si>
    <r>
      <t>B-27</t>
    </r>
    <r>
      <rPr>
        <sz val="11"/>
        <color theme="1"/>
        <rFont val="ＭＳ Ｐゴシック"/>
        <family val="2"/>
        <scheme val="minor"/>
      </rPr>
      <t xml:space="preserve"> supplement (×50 stock)</t>
    </r>
  </si>
  <si>
    <r>
      <t>This can be replaced by B-27 plus supplement (Thermo Fisher</t>
    </r>
    <r>
      <rPr>
        <sz val="11"/>
        <color theme="1"/>
        <rFont val="ＭＳ Ｐゴシック"/>
        <family val="2"/>
        <scheme val="minor"/>
      </rPr>
      <t xml:space="preserve"> Scientific; #A3582801) or MACS NeuroBrew-21 (Miltenyi Biotec, Bergisch Gladbach, Germany; #130-093-566).</t>
    </r>
  </si>
  <si>
    <r>
      <t xml:space="preserve">Japan SLC, </t>
    </r>
    <r>
      <rPr>
        <sz val="11"/>
        <color theme="1"/>
        <rFont val="ＭＳ Ｐゴシック"/>
        <family val="2"/>
        <scheme val="minor"/>
      </rPr>
      <t>Inc.</t>
    </r>
  </si>
  <si>
    <r>
      <rPr>
        <sz val="11"/>
        <color theme="1"/>
        <rFont val="ＭＳ Ｐゴシック"/>
        <family val="2"/>
        <scheme val="minor"/>
      </rPr>
      <t>The following cameras were available for use: cooled-CCD camera (e.g., Hamamatsu Photonics, OECA-ER), EM-CCD camera (e.g., Hamamatsu Photonics,  ImagEM; Andor, iXon) or  CMOS camera (e.g., Hamamatsu Photonics ORCA-Flash4.0)</t>
    </r>
  </si>
  <si>
    <r>
      <t>CO</t>
    </r>
    <r>
      <rPr>
        <vertAlign val="subscript"/>
        <sz val="11"/>
        <color theme="1"/>
        <rFont val="ＭＳ Ｐゴシック"/>
        <family val="2"/>
        <scheme val="minor"/>
      </rPr>
      <t>2</t>
    </r>
    <r>
      <rPr>
        <sz val="11"/>
        <color theme="1"/>
        <rFont val="ＭＳ Ｐゴシック"/>
        <family val="2"/>
        <scheme val="minor"/>
      </rPr>
      <t xml:space="preserve"> incubator</t>
    </r>
  </si>
  <si>
    <r>
      <t>Maintain at 37°C, 5% CO</t>
    </r>
    <r>
      <rPr>
        <vertAlign val="subscript"/>
        <sz val="11"/>
        <color theme="1"/>
        <rFont val="ＭＳ Ｐゴシック"/>
        <family val="2"/>
        <scheme val="minor"/>
      </rPr>
      <t>2</t>
    </r>
    <r>
      <rPr>
        <sz val="11"/>
        <color theme="1"/>
        <rFont val="ＭＳ Ｐゴシック"/>
        <family val="2"/>
        <scheme val="minor"/>
      </rPr>
      <t>.</t>
    </r>
  </si>
  <si>
    <r>
      <rPr>
        <sz val="11"/>
        <color theme="1"/>
        <rFont val="ＭＳ Ｐゴシック"/>
        <family val="2"/>
        <scheme val="minor"/>
      </rPr>
      <t>Dulbecco's modified Eagle's medium (DMEM) supplemented with 10% heat-inactivated fetal bovine serum, and penicillin-streptomycin solution (final concentration: Penicillin 100 units/mL and Streptomycin 100 µg/mL)</t>
    </r>
  </si>
  <si>
    <r>
      <rPr>
        <sz val="11"/>
        <color theme="1"/>
        <rFont val="ＭＳ Ｐゴシック"/>
        <family val="2"/>
        <scheme val="minor"/>
      </rPr>
      <t xml:space="preserve">One milliliter of 1 M HEPES (final concentration 20 mM) to 49 mL DMEM </t>
    </r>
  </si>
  <si>
    <r>
      <t xml:space="preserve">For separation of </t>
    </r>
    <r>
      <rPr>
        <sz val="11"/>
        <color theme="1"/>
        <rFont val="ＭＳ Ｐゴシック"/>
        <family val="2"/>
        <scheme val="minor"/>
      </rPr>
      <t>green fluorescent protein/red fluorescent protein  (GFP/RFP) signal</t>
    </r>
  </si>
  <si>
    <r>
      <t>Use optimal medium or buffer for the experiment. When medium is used, medium without phenol red is desirable to reduce background fluorescence. Add 20 mM HEPES to maintain pH outside of CO</t>
    </r>
    <r>
      <rPr>
        <vertAlign val="subscript"/>
        <sz val="11"/>
        <color theme="1"/>
        <rFont val="ＭＳ Ｐゴシック"/>
        <family val="2"/>
        <scheme val="minor"/>
      </rPr>
      <t>2</t>
    </r>
    <r>
      <rPr>
        <sz val="11"/>
        <color theme="1"/>
        <rFont val="ＭＳ Ｐゴシック"/>
        <family val="2"/>
        <scheme val="minor"/>
      </rPr>
      <t xml:space="preserve"> incubator.</t>
    </r>
  </si>
  <si>
    <r>
      <t xml:space="preserve">Maintenance medium (for 4 </t>
    </r>
    <r>
      <rPr>
        <sz val="11"/>
        <color theme="1"/>
        <rFont val="Calibri"/>
        <family val="2"/>
      </rPr>
      <t>×</t>
    </r>
    <r>
      <rPr>
        <sz val="11"/>
        <color theme="1"/>
        <rFont val="ＭＳ Ｐゴシック"/>
        <family val="2"/>
        <scheme val="minor"/>
      </rPr>
      <t xml:space="preserve"> 12 well dishes)</t>
    </r>
  </si>
  <si>
    <r>
      <t>Appropriate filter for GFP (</t>
    </r>
    <r>
      <rPr>
        <sz val="11"/>
        <color theme="1"/>
        <rFont val="ＭＳ Ｐゴシック"/>
        <family val="2"/>
        <scheme val="minor"/>
      </rPr>
      <t>excitation, 480 ± 10 nm; emission, 530 ± 20 nm)</t>
    </r>
  </si>
  <si>
    <r>
      <t>Appropriate filter for RFP (</t>
    </r>
    <r>
      <rPr>
        <sz val="11"/>
        <color theme="1"/>
        <rFont val="ＭＳ Ｐゴシック"/>
        <family val="2"/>
        <scheme val="minor"/>
      </rPr>
      <t>excitation, 535 ± 50 nm; emission, 590 nm long pass)</t>
    </r>
  </si>
  <si>
    <r>
      <rPr>
        <sz val="11"/>
        <color theme="1"/>
        <rFont val="ＭＳ Ｐゴシック"/>
        <family val="2"/>
        <scheme val="minor"/>
      </rPr>
      <t>The absence of Ca2+ and Mg2+ is critical not to inhibit the trypsin activity. An alternative to PBS(-) can be used.</t>
    </r>
  </si>
  <si>
    <r>
      <rPr>
        <sz val="11"/>
        <color theme="1"/>
        <rFont val="ＭＳ Ｐゴシック"/>
        <family val="2"/>
        <scheme val="minor"/>
      </rPr>
      <t>Such as Metamorph (Molecular Devices); Micromanager; TI Workbench</t>
    </r>
    <r>
      <rPr>
        <vertAlign val="superscript"/>
        <sz val="11"/>
        <color theme="1"/>
        <rFont val="ＭＳ Ｐゴシック"/>
        <family val="2"/>
        <scheme val="minor"/>
      </rPr>
      <t>14</t>
    </r>
    <r>
      <rPr>
        <sz val="11"/>
        <color theme="1"/>
        <rFont val="ＭＳ Ｐゴシック"/>
        <family val="2"/>
        <scheme val="minor"/>
      </rPr>
      <t>.</t>
    </r>
  </si>
  <si>
    <r>
      <t xml:space="preserve">Penicillin 10,000 units/mL and Streptomycin 10,000 </t>
    </r>
    <r>
      <rPr>
        <sz val="11"/>
        <color theme="1"/>
        <rFont val="ＭＳ Ｐゴシック"/>
        <family val="2"/>
        <scheme val="minor"/>
      </rPr>
      <t xml:space="preserve">µg/mL </t>
    </r>
  </si>
  <si>
    <r>
      <t xml:space="preserve">Plasmid for Lck-GCaMP6f, Lck-RCaMP2, and OER-RCaMP2 expression under </t>
    </r>
    <r>
      <rPr>
        <sz val="11"/>
        <color theme="1"/>
        <rFont val="ＭＳ Ｐゴシック"/>
        <family val="2"/>
        <scheme val="minor"/>
      </rPr>
      <t xml:space="preserve">cytomegalovirus promoter </t>
    </r>
    <r>
      <rPr>
        <vertAlign val="superscript"/>
        <sz val="11"/>
        <color theme="1"/>
        <rFont val="ＭＳ Ｐゴシック"/>
        <family val="2"/>
        <scheme val="minor"/>
      </rPr>
      <t>7-9</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</si>
</sst>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scheme val="minor"/>
    </font>
    <font>
      <sz val="6"/>
      <name val="ＭＳ Ｐゴシック"/>
      <family val="3"/>
      <charset val="128"/>
    </font>
    <font>
      <b/>
      <sz val="11"/>
      <color theme="1"/>
      <name val="ＭＳ Ｐゴシック"/>
      <family val="3"/>
      <charset val="128"/>
      <scheme val="minor"/>
    </font>
    <font>
      <sz val="11"/>
      <color theme="1"/>
      <name val="Calibri (テーマの本文)"/>
      <family val="3"/>
      <charset val="128"/>
    </font>
    <font>
      <sz val="12"/>
      <color rgb="FF000000"/>
      <name val="Times"/>
      <family val="1"/>
      <charset val="128"/>
    </font>
    <font>
      <sz val="11"/>
      <color theme="1"/>
      <name val="Calibri"/>
      <family val="2"/>
    </font>
    <font>
      <b/>
      <sz val="12"/>
      <color theme="1"/>
      <name val="ＭＳ Ｐゴシック"/>
      <family val="2"/>
      <scheme val="minor"/>
    </font>
    <font>
      <sz val="9"/>
      <color indexed="81"/>
      <name val="Tahoma"/>
      <family val="2"/>
    </font>
    <font>
      <b/>
      <sz val="9"/>
      <color indexed="81"/>
      <name val="Tahoma"/>
      <family val="2"/>
    </font>
    <font>
      <vertAlign val="subscript"/>
      <sz val="11"/>
      <color theme="1"/>
      <name val="ＭＳ Ｐゴシック"/>
      <family val="2"/>
      <scheme val="minor"/>
    </font>
    <font>
      <vertAlign val="superscript"/>
      <sz val="11"/>
      <color theme="1"/>
      <name val="ＭＳ Ｐゴシック"/>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xf numFmtId="0" fontId="4" fillId="0" borderId="0" xfId="0" applyNumberFormat="1" applyFont="1" applyAlignment="1">
      <alignment vertical="center" wrapText="1"/>
    </xf>
    <xf numFmtId="0" fontId="5" fillId="0" borderId="0" xfId="0" applyFont="1"/>
    <xf numFmtId="0" fontId="4" fillId="0" borderId="0" xfId="0" applyFont="1" applyAlignment="1">
      <alignment vertical="center" wrapText="1"/>
    </xf>
    <xf numFmtId="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0" fillId="0" borderId="0" xfId="0" applyNumberFormat="1" applyFont="1" applyAlignment="1">
      <alignment vertical="center" wrapText="1"/>
    </xf>
    <xf numFmtId="0" fontId="0" fillId="0" borderId="0" xfId="0" applyFont="1" applyAlignment="1">
      <alignment vertical="center" wrapText="1"/>
    </xf>
    <xf numFmtId="0" fontId="0" fillId="0" borderId="0" xfId="0" applyFont="1" applyAlignment="1">
      <alignment horizontal="justify" vertical="center"/>
    </xf>
    <xf numFmtId="0" fontId="0" fillId="0" borderId="0" xfId="0" applyFont="1" applyAlignment="1">
      <alignment vertical="center"/>
    </xf>
    <xf numFmtId="0" fontId="0" fillId="0" borderId="0" xfId="0" applyNumberFormat="1" applyFont="1" applyAlignment="1">
      <alignment horizontal="left" vertical="center" wrapText="1"/>
    </xf>
    <xf numFmtId="0" fontId="0" fillId="0" borderId="0" xfId="0" applyFont="1" applyAlignment="1">
      <alignment horizontal="left" vertical="center"/>
    </xf>
    <xf numFmtId="49" fontId="0" fillId="0" borderId="0" xfId="0" applyNumberFormat="1" applyFont="1" applyAlignment="1">
      <alignment vertical="center" wrapText="1"/>
    </xf>
    <xf numFmtId="0" fontId="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F63"/>
  <sheetViews>
    <sheetView tabSelected="1" topLeftCell="A54" workbookViewId="0">
      <selection activeCell="G58" sqref="G58"/>
    </sheetView>
  </sheetViews>
  <sheetFormatPr baseColWidth="12" defaultColWidth="8.83203125" defaultRowHeight="17" x14ac:dyDescent="0"/>
  <cols>
    <col min="1" max="1" width="29.5" style="2" customWidth="1"/>
    <col min="2" max="2" width="25.5" style="4" customWidth="1"/>
    <col min="3" max="3" width="13.83203125" style="4" customWidth="1"/>
    <col min="4" max="4" width="30.1640625" style="4" customWidth="1"/>
  </cols>
  <sheetData>
    <row r="1" spans="1:6" s="1" customFormat="1" ht="31">
      <c r="A1" s="5" t="s">
        <v>4</v>
      </c>
      <c r="B1" s="6" t="s">
        <v>0</v>
      </c>
      <c r="C1" s="6" t="s">
        <v>1</v>
      </c>
      <c r="D1" s="6" t="s">
        <v>3</v>
      </c>
    </row>
    <row r="2" spans="1:6" ht="29">
      <c r="A2" s="7" t="s">
        <v>142</v>
      </c>
      <c r="B2" s="8" t="s">
        <v>19</v>
      </c>
      <c r="C2" s="8" t="s">
        <v>20</v>
      </c>
      <c r="D2" s="8"/>
    </row>
    <row r="3" spans="1:6" ht="53">
      <c r="A3" s="7" t="s">
        <v>10</v>
      </c>
      <c r="B3" s="8" t="s">
        <v>5</v>
      </c>
      <c r="C3" s="8" t="s">
        <v>21</v>
      </c>
      <c r="D3" s="9" t="s">
        <v>143</v>
      </c>
    </row>
    <row r="4" spans="1:6">
      <c r="A4" s="7" t="s">
        <v>22</v>
      </c>
      <c r="B4" s="8" t="s">
        <v>23</v>
      </c>
      <c r="C4" s="8" t="s">
        <v>24</v>
      </c>
      <c r="D4" s="8"/>
    </row>
    <row r="5" spans="1:6" ht="29">
      <c r="A5" s="10" t="s">
        <v>25</v>
      </c>
      <c r="B5" s="10" t="s">
        <v>144</v>
      </c>
      <c r="C5" s="8" t="s">
        <v>26</v>
      </c>
      <c r="D5" s="8" t="s">
        <v>140</v>
      </c>
    </row>
    <row r="6" spans="1:6" ht="53">
      <c r="A6" s="7" t="s">
        <v>145</v>
      </c>
      <c r="B6" s="10" t="s">
        <v>146</v>
      </c>
      <c r="C6" s="10" t="s">
        <v>27</v>
      </c>
      <c r="D6" s="8" t="s">
        <v>18</v>
      </c>
    </row>
    <row r="7" spans="1:6" ht="100" customHeight="1">
      <c r="A7" s="7" t="s">
        <v>147</v>
      </c>
      <c r="B7" s="10" t="s">
        <v>7</v>
      </c>
      <c r="C7" s="8" t="s">
        <v>28</v>
      </c>
      <c r="D7" s="8" t="s">
        <v>148</v>
      </c>
    </row>
    <row r="8" spans="1:6" ht="56" customHeight="1">
      <c r="A8" s="7" t="s">
        <v>29</v>
      </c>
      <c r="B8" s="8" t="s">
        <v>30</v>
      </c>
      <c r="C8" s="8" t="s">
        <v>31</v>
      </c>
      <c r="D8" s="8" t="s">
        <v>149</v>
      </c>
    </row>
    <row r="9" spans="1:6" ht="48" customHeight="1">
      <c r="A9" s="7" t="s">
        <v>32</v>
      </c>
      <c r="B9" s="8" t="s">
        <v>23</v>
      </c>
      <c r="C9" s="8" t="s">
        <v>33</v>
      </c>
      <c r="D9" s="8" t="s">
        <v>117</v>
      </c>
    </row>
    <row r="10" spans="1:6" ht="192" customHeight="1">
      <c r="A10" s="7" t="s">
        <v>150</v>
      </c>
      <c r="B10" s="8" t="s">
        <v>5</v>
      </c>
      <c r="C10" s="8" t="s">
        <v>34</v>
      </c>
      <c r="D10" s="8" t="s">
        <v>141</v>
      </c>
    </row>
    <row r="11" spans="1:6" ht="108" customHeight="1">
      <c r="A11" s="7" t="s">
        <v>151</v>
      </c>
      <c r="B11" s="8" t="s">
        <v>5</v>
      </c>
      <c r="C11" s="10" t="s">
        <v>6</v>
      </c>
      <c r="D11" s="8" t="s">
        <v>135</v>
      </c>
      <c r="F11" s="3"/>
    </row>
    <row r="12" spans="1:6" ht="29">
      <c r="A12" s="7" t="s">
        <v>35</v>
      </c>
      <c r="B12" s="8"/>
      <c r="C12" s="8"/>
      <c r="D12" s="8" t="s">
        <v>118</v>
      </c>
    </row>
    <row r="13" spans="1:6" ht="89">
      <c r="A13" s="11" t="s">
        <v>152</v>
      </c>
      <c r="B13" s="8"/>
      <c r="C13" s="8"/>
      <c r="D13" s="8" t="s">
        <v>153</v>
      </c>
    </row>
    <row r="14" spans="1:6" ht="65">
      <c r="A14" s="10" t="s">
        <v>154</v>
      </c>
      <c r="B14" s="10" t="s">
        <v>146</v>
      </c>
      <c r="C14" s="8" t="s">
        <v>36</v>
      </c>
      <c r="D14" s="8" t="s">
        <v>155</v>
      </c>
    </row>
    <row r="15" spans="1:6" ht="80" customHeight="1">
      <c r="A15" s="7" t="s">
        <v>37</v>
      </c>
      <c r="B15" s="8" t="s">
        <v>156</v>
      </c>
      <c r="C15" s="8"/>
      <c r="D15" s="8"/>
    </row>
    <row r="16" spans="1:6" ht="89">
      <c r="A16" s="7" t="s">
        <v>39</v>
      </c>
      <c r="B16" s="8"/>
      <c r="C16" s="8"/>
      <c r="D16" s="8" t="s">
        <v>157</v>
      </c>
    </row>
    <row r="17" spans="1:4" ht="29">
      <c r="A17" s="7" t="s">
        <v>40</v>
      </c>
      <c r="B17" s="8" t="s">
        <v>41</v>
      </c>
      <c r="C17" s="8" t="s">
        <v>42</v>
      </c>
      <c r="D17" s="8" t="s">
        <v>13</v>
      </c>
    </row>
    <row r="18" spans="1:4">
      <c r="A18" s="7" t="s">
        <v>43</v>
      </c>
      <c r="B18" s="8" t="s">
        <v>7</v>
      </c>
      <c r="C18" s="8" t="s">
        <v>44</v>
      </c>
      <c r="D18" s="8"/>
    </row>
    <row r="19" spans="1:4">
      <c r="A19" s="7" t="s">
        <v>158</v>
      </c>
      <c r="B19" s="8"/>
      <c r="C19" s="8"/>
      <c r="D19" s="8" t="s">
        <v>159</v>
      </c>
    </row>
    <row r="20" spans="1:4" ht="29">
      <c r="A20" s="7" t="s">
        <v>45</v>
      </c>
      <c r="B20" s="8" t="s">
        <v>46</v>
      </c>
      <c r="C20" s="8" t="s">
        <v>47</v>
      </c>
      <c r="D20" s="8" t="s">
        <v>12</v>
      </c>
    </row>
    <row r="21" spans="1:4" ht="49" customHeight="1">
      <c r="A21" s="7" t="s">
        <v>48</v>
      </c>
      <c r="B21" s="8" t="s">
        <v>49</v>
      </c>
      <c r="C21" s="8"/>
      <c r="D21" s="8" t="s">
        <v>50</v>
      </c>
    </row>
    <row r="22" spans="1:4" ht="77">
      <c r="A22" s="7" t="s">
        <v>51</v>
      </c>
      <c r="B22" s="8"/>
      <c r="C22" s="8"/>
      <c r="D22" s="8" t="s">
        <v>160</v>
      </c>
    </row>
    <row r="23" spans="1:4" ht="71" customHeight="1">
      <c r="A23" s="7" t="s">
        <v>119</v>
      </c>
      <c r="B23" s="8"/>
      <c r="C23" s="8"/>
      <c r="D23" s="8" t="s">
        <v>161</v>
      </c>
    </row>
    <row r="24" spans="1:4" ht="48" customHeight="1">
      <c r="A24" s="7" t="s">
        <v>52</v>
      </c>
      <c r="B24" s="8" t="s">
        <v>53</v>
      </c>
      <c r="C24" s="8" t="s">
        <v>54</v>
      </c>
      <c r="D24" s="8" t="s">
        <v>55</v>
      </c>
    </row>
    <row r="25" spans="1:4">
      <c r="A25" s="7" t="s">
        <v>52</v>
      </c>
      <c r="B25" s="8" t="s">
        <v>53</v>
      </c>
      <c r="C25" s="8" t="s">
        <v>54</v>
      </c>
      <c r="D25" s="8" t="s">
        <v>120</v>
      </c>
    </row>
    <row r="26" spans="1:4" ht="53">
      <c r="A26" s="7" t="s">
        <v>56</v>
      </c>
      <c r="B26" s="8" t="s">
        <v>5</v>
      </c>
      <c r="C26" s="8" t="s">
        <v>57</v>
      </c>
      <c r="D26" s="8" t="s">
        <v>58</v>
      </c>
    </row>
    <row r="27" spans="1:4" ht="51" customHeight="1">
      <c r="A27" s="7" t="s">
        <v>59</v>
      </c>
      <c r="B27" s="8"/>
      <c r="C27" s="8"/>
      <c r="D27" s="8" t="s">
        <v>121</v>
      </c>
    </row>
    <row r="28" spans="1:4" ht="126" customHeight="1">
      <c r="A28" s="7" t="s">
        <v>60</v>
      </c>
      <c r="B28" s="8" t="s">
        <v>23</v>
      </c>
      <c r="C28" s="8" t="s">
        <v>61</v>
      </c>
      <c r="D28" s="8" t="s">
        <v>122</v>
      </c>
    </row>
    <row r="29" spans="1:4">
      <c r="A29" s="7" t="s">
        <v>62</v>
      </c>
      <c r="B29" s="12" t="s">
        <v>144</v>
      </c>
      <c r="C29" s="10" t="s">
        <v>63</v>
      </c>
      <c r="D29" s="8"/>
    </row>
    <row r="30" spans="1:4" ht="36" customHeight="1">
      <c r="A30" s="7" t="s">
        <v>64</v>
      </c>
      <c r="B30" s="13" t="s">
        <v>65</v>
      </c>
      <c r="C30" s="8" t="s">
        <v>66</v>
      </c>
      <c r="D30" s="8"/>
    </row>
    <row r="31" spans="1:4">
      <c r="A31" s="7" t="s">
        <v>67</v>
      </c>
      <c r="B31" s="8" t="s">
        <v>5</v>
      </c>
      <c r="C31" s="8" t="s">
        <v>68</v>
      </c>
      <c r="D31" s="8"/>
    </row>
    <row r="32" spans="1:4" ht="41">
      <c r="A32" s="7" t="s">
        <v>69</v>
      </c>
      <c r="B32" s="8"/>
      <c r="C32" s="8"/>
      <c r="D32" s="8" t="s">
        <v>134</v>
      </c>
    </row>
    <row r="33" spans="1:4" ht="69" customHeight="1">
      <c r="A33" s="7" t="s">
        <v>70</v>
      </c>
      <c r="B33" s="8" t="s">
        <v>71</v>
      </c>
      <c r="C33" s="8" t="s">
        <v>72</v>
      </c>
      <c r="D33" s="8" t="s">
        <v>73</v>
      </c>
    </row>
    <row r="34" spans="1:4" ht="41">
      <c r="A34" s="7" t="s">
        <v>74</v>
      </c>
      <c r="B34" s="8" t="s">
        <v>75</v>
      </c>
      <c r="C34" s="8" t="s">
        <v>76</v>
      </c>
      <c r="D34" s="8" t="s">
        <v>162</v>
      </c>
    </row>
    <row r="35" spans="1:4" ht="41">
      <c r="A35" s="7" t="s">
        <v>77</v>
      </c>
      <c r="B35" s="8" t="s">
        <v>75</v>
      </c>
      <c r="C35" s="8" t="s">
        <v>78</v>
      </c>
      <c r="D35" s="8" t="s">
        <v>79</v>
      </c>
    </row>
    <row r="36" spans="1:4" ht="77">
      <c r="A36" s="7" t="s">
        <v>80</v>
      </c>
      <c r="B36" s="8"/>
      <c r="C36" s="8"/>
      <c r="D36" s="8" t="s">
        <v>163</v>
      </c>
    </row>
    <row r="37" spans="1:4" ht="29">
      <c r="A37" s="7" t="s">
        <v>123</v>
      </c>
      <c r="B37" s="8"/>
      <c r="C37" s="8"/>
      <c r="D37" s="8" t="s">
        <v>17</v>
      </c>
    </row>
    <row r="38" spans="1:4" ht="29">
      <c r="A38" s="7" t="s">
        <v>81</v>
      </c>
      <c r="B38" s="8"/>
      <c r="C38" s="8"/>
      <c r="D38" s="8" t="s">
        <v>124</v>
      </c>
    </row>
    <row r="39" spans="1:4">
      <c r="A39" s="7" t="s">
        <v>82</v>
      </c>
      <c r="B39" s="8" t="s">
        <v>9</v>
      </c>
      <c r="C39" s="8"/>
      <c r="D39" s="8" t="s">
        <v>125</v>
      </c>
    </row>
    <row r="40" spans="1:4" ht="98" customHeight="1">
      <c r="A40" s="7" t="s">
        <v>164</v>
      </c>
      <c r="B40" s="8"/>
      <c r="C40" s="8"/>
      <c r="D40" s="8" t="s">
        <v>136</v>
      </c>
    </row>
    <row r="41" spans="1:4" ht="121" customHeight="1">
      <c r="A41" s="7" t="s">
        <v>83</v>
      </c>
      <c r="B41" s="8"/>
      <c r="C41" s="8"/>
      <c r="D41" s="8" t="s">
        <v>137</v>
      </c>
    </row>
    <row r="42" spans="1:4">
      <c r="A42" s="7" t="s">
        <v>84</v>
      </c>
      <c r="B42" s="10" t="s">
        <v>146</v>
      </c>
      <c r="C42" s="10" t="s">
        <v>85</v>
      </c>
      <c r="D42" s="8"/>
    </row>
    <row r="43" spans="1:4" ht="75" customHeight="1">
      <c r="A43" s="7" t="s">
        <v>86</v>
      </c>
      <c r="B43" s="8"/>
      <c r="C43" s="8"/>
      <c r="D43" s="8" t="s">
        <v>165</v>
      </c>
    </row>
    <row r="44" spans="1:4" ht="50.25" customHeight="1">
      <c r="A44" s="7" t="s">
        <v>16</v>
      </c>
      <c r="B44" s="8"/>
      <c r="C44" s="8"/>
      <c r="D44" s="8" t="s">
        <v>166</v>
      </c>
    </row>
    <row r="45" spans="1:4" ht="162" customHeight="1">
      <c r="A45" s="7" t="s">
        <v>87</v>
      </c>
      <c r="B45" s="8" t="s">
        <v>75</v>
      </c>
      <c r="C45" s="8" t="s">
        <v>88</v>
      </c>
      <c r="D45" s="8" t="s">
        <v>89</v>
      </c>
    </row>
    <row r="46" spans="1:4" ht="77">
      <c r="A46" s="7" t="s">
        <v>90</v>
      </c>
      <c r="B46" s="8"/>
      <c r="C46" s="8"/>
      <c r="D46" s="8" t="s">
        <v>15</v>
      </c>
    </row>
    <row r="47" spans="1:4" ht="113">
      <c r="A47" s="7" t="s">
        <v>91</v>
      </c>
      <c r="B47" s="8"/>
      <c r="C47" s="8"/>
      <c r="D47" s="8" t="s">
        <v>126</v>
      </c>
    </row>
    <row r="48" spans="1:4" ht="77">
      <c r="A48" s="7" t="s">
        <v>92</v>
      </c>
      <c r="B48" s="8"/>
      <c r="C48" s="8"/>
      <c r="D48" s="8" t="s">
        <v>93</v>
      </c>
    </row>
    <row r="49" spans="1:4">
      <c r="A49" s="7" t="s">
        <v>94</v>
      </c>
      <c r="B49" s="12" t="s">
        <v>144</v>
      </c>
      <c r="C49" s="8" t="s">
        <v>95</v>
      </c>
      <c r="D49" s="8"/>
    </row>
    <row r="50" spans="1:4" ht="131" customHeight="1">
      <c r="A50" s="7" t="s">
        <v>96</v>
      </c>
      <c r="B50" s="12" t="s">
        <v>146</v>
      </c>
      <c r="C50" s="8" t="s">
        <v>97</v>
      </c>
      <c r="D50" s="8" t="s">
        <v>98</v>
      </c>
    </row>
    <row r="51" spans="1:4" ht="119" customHeight="1">
      <c r="A51" s="7" t="s">
        <v>127</v>
      </c>
      <c r="B51" s="8" t="s">
        <v>99</v>
      </c>
      <c r="C51" s="8" t="s">
        <v>100</v>
      </c>
      <c r="D51" s="8" t="s">
        <v>167</v>
      </c>
    </row>
    <row r="52" spans="1:4" ht="41">
      <c r="A52" s="7" t="s">
        <v>101</v>
      </c>
      <c r="B52" s="8"/>
      <c r="C52" s="8"/>
      <c r="D52" s="8" t="s">
        <v>168</v>
      </c>
    </row>
    <row r="53" spans="1:4" ht="29">
      <c r="A53" s="11" t="s">
        <v>102</v>
      </c>
      <c r="B53" s="12" t="s">
        <v>146</v>
      </c>
      <c r="C53" s="14" t="s">
        <v>103</v>
      </c>
      <c r="D53" s="14" t="s">
        <v>169</v>
      </c>
    </row>
    <row r="54" spans="1:4" ht="53">
      <c r="A54" s="11" t="s">
        <v>170</v>
      </c>
      <c r="B54" s="14"/>
      <c r="C54" s="14"/>
      <c r="D54" s="14" t="s">
        <v>128</v>
      </c>
    </row>
    <row r="55" spans="1:4" ht="149">
      <c r="A55" s="7" t="s">
        <v>104</v>
      </c>
      <c r="B55" s="8"/>
      <c r="C55" s="8"/>
      <c r="D55" s="8" t="s">
        <v>138</v>
      </c>
    </row>
    <row r="56" spans="1:4" ht="29">
      <c r="A56" s="7" t="s">
        <v>105</v>
      </c>
      <c r="B56" s="8" t="s">
        <v>106</v>
      </c>
      <c r="C56" s="8" t="s">
        <v>107</v>
      </c>
      <c r="D56" s="8" t="s">
        <v>14</v>
      </c>
    </row>
    <row r="57" spans="1:4">
      <c r="A57" s="7" t="s">
        <v>108</v>
      </c>
      <c r="B57" s="12" t="s">
        <v>8</v>
      </c>
      <c r="C57" s="8" t="s">
        <v>109</v>
      </c>
      <c r="D57" s="8" t="s">
        <v>129</v>
      </c>
    </row>
    <row r="58" spans="1:4" ht="204" customHeight="1">
      <c r="A58" s="7" t="s">
        <v>110</v>
      </c>
      <c r="B58" s="8"/>
      <c r="C58" s="8"/>
      <c r="D58" s="8" t="s">
        <v>111</v>
      </c>
    </row>
    <row r="59" spans="1:4" ht="125">
      <c r="A59" s="7" t="s">
        <v>112</v>
      </c>
      <c r="B59" s="8"/>
      <c r="C59" s="8"/>
      <c r="D59" s="8" t="s">
        <v>130</v>
      </c>
    </row>
    <row r="60" spans="1:4" ht="148" customHeight="1">
      <c r="A60" s="7" t="s">
        <v>113</v>
      </c>
      <c r="B60" s="12" t="s">
        <v>146</v>
      </c>
      <c r="C60" s="8" t="s">
        <v>114</v>
      </c>
      <c r="D60" s="8" t="s">
        <v>115</v>
      </c>
    </row>
    <row r="61" spans="1:4">
      <c r="A61" s="7" t="s">
        <v>11</v>
      </c>
      <c r="B61" s="12" t="s">
        <v>146</v>
      </c>
      <c r="C61" s="8" t="s">
        <v>116</v>
      </c>
      <c r="D61" s="8"/>
    </row>
    <row r="62" spans="1:4" ht="53">
      <c r="A62" s="7" t="s">
        <v>131</v>
      </c>
      <c r="B62" s="8"/>
      <c r="C62" s="8"/>
      <c r="D62" s="8" t="s">
        <v>139</v>
      </c>
    </row>
    <row r="63" spans="1:4">
      <c r="A63" s="7" t="s">
        <v>132</v>
      </c>
      <c r="B63" s="8" t="s">
        <v>38</v>
      </c>
      <c r="C63" s="8"/>
      <c r="D63" s="8" t="s">
        <v>133</v>
      </c>
    </row>
  </sheetData>
  <sortState ref="A2:D63">
    <sortCondition ref="A1"/>
  </sortState>
  <phoneticPr fontId="2"/>
  <pageMargins left="0.75" right="0.75" top="1" bottom="1" header="0.3" footer="0.3"/>
  <pageSetup orientation="landscape"/>
  <customProperties>
    <customPr name="DVSECTIONID" r:id="rId1"/>
  </customPropertie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P1"/>
  <sheetViews>
    <sheetView workbookViewId="0">
      <selection activeCell="P1" sqref="P1"/>
    </sheetView>
  </sheetViews>
  <sheetFormatPr baseColWidth="12" defaultColWidth="8.83203125" defaultRowHeight="17" x14ac:dyDescent="0"/>
  <sheetData>
    <row r="1" spans="1:16">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t="e">
        <f>IF(#REF!,"AAAAAH384Qk=",0)</f>
        <v>#REF!</v>
      </c>
      <c r="K1" t="e">
        <f>AND(#REF!,"AAAAAH384Qo=")</f>
        <v>#REF!</v>
      </c>
      <c r="L1" t="e">
        <f>IF(#REF!,"AAAAAH384Qs=",0)</f>
        <v>#REF!</v>
      </c>
      <c r="M1" t="e">
        <f>IF(#REF!,"AAAAAH384Qw=",0)</f>
        <v>#REF!</v>
      </c>
      <c r="N1" t="e">
        <f>AND(#REF!,"AAAAAH384Q0=")</f>
        <v>#REF!</v>
      </c>
      <c r="O1" t="e">
        <f>IF(#REF!,"AAAAAH384Q4=",0)</f>
        <v>#REF!</v>
      </c>
      <c r="P1" t="s">
        <v>2</v>
      </c>
    </row>
  </sheetData>
  <phoneticPr fontId="2"/>
  <pageMargins left="0.75" right="0.75" top="1" bottom="1" header="0.3" footer="0.3"/>
  <pageSetup paperSize="9" orientation="portrait" verticalDpi="0"/>
  <customProperties>
    <customPr name="DVSECTION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BANNAI Hiroko</cp:lastModifiedBy>
  <dcterms:created xsi:type="dcterms:W3CDTF">2012-02-23T18:29:07Z</dcterms:created>
  <dcterms:modified xsi:type="dcterms:W3CDTF">2018-12-13T16:14:47Z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