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.AD.EPA.GOV\ORD\RTP\USERS\E-J\jmccord\Net MyDocuments\Manuscripts\JoVE Fluorochemicals\Package (After Review)\"/>
    </mc:Choice>
  </mc:AlternateContent>
  <xr:revisionPtr revIDLastSave="0" documentId="10_ncr:100000_{3832215E-8E3B-4434-B2A8-8C8159D12914}" xr6:coauthVersionLast="31" xr6:coauthVersionMax="31" xr10:uidLastSave="{00000000-0000-0000-0000-000000000000}"/>
  <bookViews>
    <workbookView xWindow="0" yWindow="0" windowWidth="14280" windowHeight="7620" activeTab="3" xr2:uid="{00000000-000D-0000-FFFF-FFFF00000000}"/>
  </bookViews>
  <sheets>
    <sheet name="Whole Feature Matrix" sheetId="1" r:id="rId1"/>
    <sheet name="Filtered Results" sheetId="3" r:id="rId2"/>
    <sheet name="Dashboard Search Results" sheetId="4" r:id="rId3"/>
    <sheet name="Compound Best Matches" sheetId="5" r:id="rId4"/>
  </sheets>
  <definedNames>
    <definedName name="_xlnm._FilterDatabase" localSheetId="1" hidden="1">'Filtered Results'!$A$1:$AK$203</definedName>
    <definedName name="_xlnm._FilterDatabase" localSheetId="0" hidden="1">'Whole Feature Matrix'!$A$1:$AI$203</definedName>
  </definedNames>
  <calcPr calcId="179017"/>
</workbook>
</file>

<file path=xl/calcChain.xml><?xml version="1.0" encoding="utf-8"?>
<calcChain xmlns="http://schemas.openxmlformats.org/spreadsheetml/2006/main">
  <c r="W3" i="5" l="1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2" i="5"/>
  <c r="U203" i="3"/>
  <c r="V203" i="3" s="1"/>
  <c r="S203" i="3"/>
  <c r="R203" i="3"/>
  <c r="D203" i="3"/>
  <c r="U202" i="3"/>
  <c r="V202" i="3" s="1"/>
  <c r="S202" i="3"/>
  <c r="R202" i="3"/>
  <c r="D202" i="3"/>
  <c r="U201" i="3"/>
  <c r="V201" i="3" s="1"/>
  <c r="S201" i="3"/>
  <c r="R201" i="3"/>
  <c r="D201" i="3"/>
  <c r="U200" i="3"/>
  <c r="V200" i="3" s="1"/>
  <c r="S200" i="3"/>
  <c r="R200" i="3"/>
  <c r="D200" i="3"/>
  <c r="U199" i="3"/>
  <c r="V199" i="3" s="1"/>
  <c r="S199" i="3"/>
  <c r="R199" i="3"/>
  <c r="D199" i="3"/>
  <c r="U198" i="3"/>
  <c r="V198" i="3" s="1"/>
  <c r="S198" i="3"/>
  <c r="R198" i="3"/>
  <c r="D198" i="3"/>
  <c r="U197" i="3"/>
  <c r="V197" i="3" s="1"/>
  <c r="S197" i="3"/>
  <c r="R197" i="3"/>
  <c r="D197" i="3"/>
  <c r="U196" i="3"/>
  <c r="V196" i="3" s="1"/>
  <c r="S196" i="3"/>
  <c r="R196" i="3"/>
  <c r="D196" i="3"/>
  <c r="U195" i="3"/>
  <c r="V195" i="3" s="1"/>
  <c r="S195" i="3"/>
  <c r="R195" i="3"/>
  <c r="D195" i="3"/>
  <c r="U194" i="3"/>
  <c r="V194" i="3" s="1"/>
  <c r="S194" i="3"/>
  <c r="R194" i="3"/>
  <c r="D194" i="3"/>
  <c r="U193" i="3"/>
  <c r="V193" i="3" s="1"/>
  <c r="S193" i="3"/>
  <c r="R193" i="3"/>
  <c r="D193" i="3"/>
  <c r="U192" i="3"/>
  <c r="V192" i="3" s="1"/>
  <c r="S192" i="3"/>
  <c r="R192" i="3"/>
  <c r="D192" i="3"/>
  <c r="U191" i="3"/>
  <c r="V191" i="3" s="1"/>
  <c r="S191" i="3"/>
  <c r="R191" i="3"/>
  <c r="D191" i="3"/>
  <c r="U190" i="3"/>
  <c r="V190" i="3" s="1"/>
  <c r="S190" i="3"/>
  <c r="R190" i="3"/>
  <c r="D190" i="3"/>
  <c r="U189" i="3"/>
  <c r="V189" i="3" s="1"/>
  <c r="S189" i="3"/>
  <c r="R189" i="3"/>
  <c r="D189" i="3"/>
  <c r="U188" i="3"/>
  <c r="V188" i="3" s="1"/>
  <c r="S188" i="3"/>
  <c r="R188" i="3"/>
  <c r="D188" i="3"/>
  <c r="U187" i="3"/>
  <c r="V187" i="3" s="1"/>
  <c r="S187" i="3"/>
  <c r="R187" i="3"/>
  <c r="D187" i="3"/>
  <c r="U186" i="3"/>
  <c r="V186" i="3" s="1"/>
  <c r="S186" i="3"/>
  <c r="R186" i="3"/>
  <c r="D186" i="3"/>
  <c r="U185" i="3"/>
  <c r="V185" i="3" s="1"/>
  <c r="S185" i="3"/>
  <c r="R185" i="3"/>
  <c r="D185" i="3"/>
  <c r="U184" i="3"/>
  <c r="V184" i="3" s="1"/>
  <c r="S184" i="3"/>
  <c r="R184" i="3"/>
  <c r="D184" i="3"/>
  <c r="U183" i="3"/>
  <c r="V183" i="3" s="1"/>
  <c r="S183" i="3"/>
  <c r="R183" i="3"/>
  <c r="D183" i="3"/>
  <c r="U182" i="3"/>
  <c r="V182" i="3" s="1"/>
  <c r="S182" i="3"/>
  <c r="R182" i="3"/>
  <c r="D182" i="3"/>
  <c r="U181" i="3"/>
  <c r="V181" i="3" s="1"/>
  <c r="S181" i="3"/>
  <c r="R181" i="3"/>
  <c r="T181" i="3" s="1"/>
  <c r="D181" i="3"/>
  <c r="U180" i="3"/>
  <c r="V180" i="3" s="1"/>
  <c r="S180" i="3"/>
  <c r="R180" i="3"/>
  <c r="D180" i="3"/>
  <c r="U179" i="3"/>
  <c r="V179" i="3" s="1"/>
  <c r="S179" i="3"/>
  <c r="R179" i="3"/>
  <c r="D179" i="3"/>
  <c r="U178" i="3"/>
  <c r="V178" i="3" s="1"/>
  <c r="S178" i="3"/>
  <c r="R178" i="3"/>
  <c r="D178" i="3"/>
  <c r="U177" i="3"/>
  <c r="V177" i="3" s="1"/>
  <c r="S177" i="3"/>
  <c r="R177" i="3"/>
  <c r="D177" i="3"/>
  <c r="U176" i="3"/>
  <c r="V176" i="3" s="1"/>
  <c r="S176" i="3"/>
  <c r="R176" i="3"/>
  <c r="D176" i="3"/>
  <c r="U175" i="3"/>
  <c r="V175" i="3" s="1"/>
  <c r="S175" i="3"/>
  <c r="R175" i="3"/>
  <c r="D175" i="3"/>
  <c r="U174" i="3"/>
  <c r="V174" i="3" s="1"/>
  <c r="S174" i="3"/>
  <c r="R174" i="3"/>
  <c r="D174" i="3"/>
  <c r="U173" i="3"/>
  <c r="V173" i="3" s="1"/>
  <c r="S173" i="3"/>
  <c r="R173" i="3"/>
  <c r="D173" i="3"/>
  <c r="U172" i="3"/>
  <c r="V172" i="3" s="1"/>
  <c r="S172" i="3"/>
  <c r="R172" i="3"/>
  <c r="D172" i="3"/>
  <c r="U171" i="3"/>
  <c r="V171" i="3" s="1"/>
  <c r="S171" i="3"/>
  <c r="R171" i="3"/>
  <c r="T171" i="3" s="1"/>
  <c r="D171" i="3"/>
  <c r="U170" i="3"/>
  <c r="V170" i="3" s="1"/>
  <c r="S170" i="3"/>
  <c r="R170" i="3"/>
  <c r="D170" i="3"/>
  <c r="U169" i="3"/>
  <c r="V169" i="3" s="1"/>
  <c r="S169" i="3"/>
  <c r="R169" i="3"/>
  <c r="D169" i="3"/>
  <c r="U168" i="3"/>
  <c r="V168" i="3" s="1"/>
  <c r="S168" i="3"/>
  <c r="R168" i="3"/>
  <c r="D168" i="3"/>
  <c r="U167" i="3"/>
  <c r="V167" i="3" s="1"/>
  <c r="S167" i="3"/>
  <c r="R167" i="3"/>
  <c r="D167" i="3"/>
  <c r="U166" i="3"/>
  <c r="V166" i="3" s="1"/>
  <c r="S166" i="3"/>
  <c r="R166" i="3"/>
  <c r="D166" i="3"/>
  <c r="U165" i="3"/>
  <c r="V165" i="3" s="1"/>
  <c r="S165" i="3"/>
  <c r="R165" i="3"/>
  <c r="D165" i="3"/>
  <c r="U164" i="3"/>
  <c r="V164" i="3" s="1"/>
  <c r="S164" i="3"/>
  <c r="R164" i="3"/>
  <c r="D164" i="3"/>
  <c r="U163" i="3"/>
  <c r="V163" i="3" s="1"/>
  <c r="S163" i="3"/>
  <c r="R163" i="3"/>
  <c r="D163" i="3"/>
  <c r="U162" i="3"/>
  <c r="V162" i="3" s="1"/>
  <c r="S162" i="3"/>
  <c r="R162" i="3"/>
  <c r="D162" i="3"/>
  <c r="U161" i="3"/>
  <c r="V161" i="3" s="1"/>
  <c r="S161" i="3"/>
  <c r="R161" i="3"/>
  <c r="T161" i="3" s="1"/>
  <c r="D161" i="3"/>
  <c r="U160" i="3"/>
  <c r="V160" i="3" s="1"/>
  <c r="S160" i="3"/>
  <c r="R160" i="3"/>
  <c r="D160" i="3"/>
  <c r="U159" i="3"/>
  <c r="V159" i="3" s="1"/>
  <c r="S159" i="3"/>
  <c r="R159" i="3"/>
  <c r="D159" i="3"/>
  <c r="U158" i="3"/>
  <c r="V158" i="3" s="1"/>
  <c r="S158" i="3"/>
  <c r="R158" i="3"/>
  <c r="D158" i="3"/>
  <c r="U157" i="3"/>
  <c r="V157" i="3" s="1"/>
  <c r="S157" i="3"/>
  <c r="R157" i="3"/>
  <c r="D157" i="3"/>
  <c r="U156" i="3"/>
  <c r="V156" i="3" s="1"/>
  <c r="S156" i="3"/>
  <c r="R156" i="3"/>
  <c r="D156" i="3"/>
  <c r="U155" i="3"/>
  <c r="V155" i="3" s="1"/>
  <c r="S155" i="3"/>
  <c r="R155" i="3"/>
  <c r="D155" i="3"/>
  <c r="U154" i="3"/>
  <c r="V154" i="3" s="1"/>
  <c r="S154" i="3"/>
  <c r="R154" i="3"/>
  <c r="D154" i="3"/>
  <c r="U153" i="3"/>
  <c r="V153" i="3" s="1"/>
  <c r="S153" i="3"/>
  <c r="R153" i="3"/>
  <c r="D153" i="3"/>
  <c r="U152" i="3"/>
  <c r="V152" i="3" s="1"/>
  <c r="S152" i="3"/>
  <c r="R152" i="3"/>
  <c r="D152" i="3"/>
  <c r="U151" i="3"/>
  <c r="V151" i="3" s="1"/>
  <c r="S151" i="3"/>
  <c r="R151" i="3"/>
  <c r="T151" i="3" s="1"/>
  <c r="D151" i="3"/>
  <c r="U150" i="3"/>
  <c r="V150" i="3" s="1"/>
  <c r="S150" i="3"/>
  <c r="R150" i="3"/>
  <c r="D150" i="3"/>
  <c r="U149" i="3"/>
  <c r="V149" i="3" s="1"/>
  <c r="S149" i="3"/>
  <c r="R149" i="3"/>
  <c r="D149" i="3"/>
  <c r="U148" i="3"/>
  <c r="V148" i="3" s="1"/>
  <c r="S148" i="3"/>
  <c r="R148" i="3"/>
  <c r="D148" i="3"/>
  <c r="U147" i="3"/>
  <c r="V147" i="3" s="1"/>
  <c r="S147" i="3"/>
  <c r="R147" i="3"/>
  <c r="D147" i="3"/>
  <c r="U146" i="3"/>
  <c r="V146" i="3" s="1"/>
  <c r="S146" i="3"/>
  <c r="R146" i="3"/>
  <c r="D146" i="3"/>
  <c r="U145" i="3"/>
  <c r="V145" i="3" s="1"/>
  <c r="S145" i="3"/>
  <c r="R145" i="3"/>
  <c r="D145" i="3"/>
  <c r="U144" i="3"/>
  <c r="V144" i="3" s="1"/>
  <c r="S144" i="3"/>
  <c r="R144" i="3"/>
  <c r="D144" i="3"/>
  <c r="U143" i="3"/>
  <c r="V143" i="3" s="1"/>
  <c r="S143" i="3"/>
  <c r="R143" i="3"/>
  <c r="D143" i="3"/>
  <c r="U142" i="3"/>
  <c r="V142" i="3" s="1"/>
  <c r="S142" i="3"/>
  <c r="R142" i="3"/>
  <c r="D142" i="3"/>
  <c r="U141" i="3"/>
  <c r="V141" i="3" s="1"/>
  <c r="S141" i="3"/>
  <c r="R141" i="3"/>
  <c r="T141" i="3" s="1"/>
  <c r="D141" i="3"/>
  <c r="U140" i="3"/>
  <c r="V140" i="3" s="1"/>
  <c r="S140" i="3"/>
  <c r="R140" i="3"/>
  <c r="D140" i="3"/>
  <c r="U139" i="3"/>
  <c r="V139" i="3" s="1"/>
  <c r="S139" i="3"/>
  <c r="R139" i="3"/>
  <c r="D139" i="3"/>
  <c r="U138" i="3"/>
  <c r="V138" i="3" s="1"/>
  <c r="S138" i="3"/>
  <c r="R138" i="3"/>
  <c r="D138" i="3"/>
  <c r="U137" i="3"/>
  <c r="V137" i="3" s="1"/>
  <c r="S137" i="3"/>
  <c r="R137" i="3"/>
  <c r="D137" i="3"/>
  <c r="U136" i="3"/>
  <c r="V136" i="3" s="1"/>
  <c r="S136" i="3"/>
  <c r="R136" i="3"/>
  <c r="D136" i="3"/>
  <c r="U135" i="3"/>
  <c r="V135" i="3" s="1"/>
  <c r="S135" i="3"/>
  <c r="R135" i="3"/>
  <c r="D135" i="3"/>
  <c r="U134" i="3"/>
  <c r="V134" i="3" s="1"/>
  <c r="S134" i="3"/>
  <c r="R134" i="3"/>
  <c r="D134" i="3"/>
  <c r="U133" i="3"/>
  <c r="V133" i="3" s="1"/>
  <c r="S133" i="3"/>
  <c r="R133" i="3"/>
  <c r="D133" i="3"/>
  <c r="U132" i="3"/>
  <c r="V132" i="3" s="1"/>
  <c r="S132" i="3"/>
  <c r="R132" i="3"/>
  <c r="D132" i="3"/>
  <c r="U131" i="3"/>
  <c r="V131" i="3" s="1"/>
  <c r="S131" i="3"/>
  <c r="R131" i="3"/>
  <c r="T131" i="3" s="1"/>
  <c r="D131" i="3"/>
  <c r="U130" i="3"/>
  <c r="V130" i="3" s="1"/>
  <c r="S130" i="3"/>
  <c r="R130" i="3"/>
  <c r="D130" i="3"/>
  <c r="U129" i="3"/>
  <c r="V129" i="3" s="1"/>
  <c r="S129" i="3"/>
  <c r="R129" i="3"/>
  <c r="D129" i="3"/>
  <c r="U128" i="3"/>
  <c r="V128" i="3" s="1"/>
  <c r="S128" i="3"/>
  <c r="R128" i="3"/>
  <c r="D128" i="3"/>
  <c r="U127" i="3"/>
  <c r="V127" i="3" s="1"/>
  <c r="S127" i="3"/>
  <c r="R127" i="3"/>
  <c r="D127" i="3"/>
  <c r="U126" i="3"/>
  <c r="V126" i="3" s="1"/>
  <c r="S126" i="3"/>
  <c r="R126" i="3"/>
  <c r="D126" i="3"/>
  <c r="U125" i="3"/>
  <c r="V125" i="3" s="1"/>
  <c r="S125" i="3"/>
  <c r="R125" i="3"/>
  <c r="D125" i="3"/>
  <c r="U124" i="3"/>
  <c r="V124" i="3" s="1"/>
  <c r="S124" i="3"/>
  <c r="R124" i="3"/>
  <c r="D124" i="3"/>
  <c r="U123" i="3"/>
  <c r="V123" i="3" s="1"/>
  <c r="S123" i="3"/>
  <c r="R123" i="3"/>
  <c r="D123" i="3"/>
  <c r="U122" i="3"/>
  <c r="V122" i="3" s="1"/>
  <c r="S122" i="3"/>
  <c r="R122" i="3"/>
  <c r="D122" i="3"/>
  <c r="U121" i="3"/>
  <c r="V121" i="3" s="1"/>
  <c r="S121" i="3"/>
  <c r="R121" i="3"/>
  <c r="T121" i="3" s="1"/>
  <c r="D121" i="3"/>
  <c r="U120" i="3"/>
  <c r="V120" i="3" s="1"/>
  <c r="S120" i="3"/>
  <c r="R120" i="3"/>
  <c r="D120" i="3"/>
  <c r="U119" i="3"/>
  <c r="V119" i="3" s="1"/>
  <c r="S119" i="3"/>
  <c r="R119" i="3"/>
  <c r="D119" i="3"/>
  <c r="U118" i="3"/>
  <c r="V118" i="3" s="1"/>
  <c r="S118" i="3"/>
  <c r="R118" i="3"/>
  <c r="D118" i="3"/>
  <c r="U117" i="3"/>
  <c r="V117" i="3" s="1"/>
  <c r="S117" i="3"/>
  <c r="R117" i="3"/>
  <c r="D117" i="3"/>
  <c r="U116" i="3"/>
  <c r="V116" i="3" s="1"/>
  <c r="S116" i="3"/>
  <c r="R116" i="3"/>
  <c r="D116" i="3"/>
  <c r="U115" i="3"/>
  <c r="V115" i="3" s="1"/>
  <c r="S115" i="3"/>
  <c r="R115" i="3"/>
  <c r="D115" i="3"/>
  <c r="U114" i="3"/>
  <c r="V114" i="3" s="1"/>
  <c r="S114" i="3"/>
  <c r="R114" i="3"/>
  <c r="D114" i="3"/>
  <c r="U113" i="3"/>
  <c r="V113" i="3" s="1"/>
  <c r="S113" i="3"/>
  <c r="R113" i="3"/>
  <c r="D113" i="3"/>
  <c r="U112" i="3"/>
  <c r="V112" i="3" s="1"/>
  <c r="S112" i="3"/>
  <c r="R112" i="3"/>
  <c r="D112" i="3"/>
  <c r="U111" i="3"/>
  <c r="V111" i="3" s="1"/>
  <c r="S111" i="3"/>
  <c r="R111" i="3"/>
  <c r="T111" i="3" s="1"/>
  <c r="D111" i="3"/>
  <c r="U110" i="3"/>
  <c r="V110" i="3" s="1"/>
  <c r="S110" i="3"/>
  <c r="R110" i="3"/>
  <c r="D110" i="3"/>
  <c r="U109" i="3"/>
  <c r="V109" i="3" s="1"/>
  <c r="S109" i="3"/>
  <c r="R109" i="3"/>
  <c r="D109" i="3"/>
  <c r="U108" i="3"/>
  <c r="V108" i="3" s="1"/>
  <c r="S108" i="3"/>
  <c r="R108" i="3"/>
  <c r="D108" i="3"/>
  <c r="U107" i="3"/>
  <c r="V107" i="3" s="1"/>
  <c r="S107" i="3"/>
  <c r="R107" i="3"/>
  <c r="D107" i="3"/>
  <c r="U106" i="3"/>
  <c r="V106" i="3" s="1"/>
  <c r="S106" i="3"/>
  <c r="R106" i="3"/>
  <c r="D106" i="3"/>
  <c r="U105" i="3"/>
  <c r="V105" i="3" s="1"/>
  <c r="S105" i="3"/>
  <c r="R105" i="3"/>
  <c r="D105" i="3"/>
  <c r="U104" i="3"/>
  <c r="V104" i="3" s="1"/>
  <c r="S104" i="3"/>
  <c r="R104" i="3"/>
  <c r="D104" i="3"/>
  <c r="U103" i="3"/>
  <c r="V103" i="3" s="1"/>
  <c r="S103" i="3"/>
  <c r="R103" i="3"/>
  <c r="D103" i="3"/>
  <c r="U102" i="3"/>
  <c r="V102" i="3" s="1"/>
  <c r="S102" i="3"/>
  <c r="R102" i="3"/>
  <c r="D102" i="3"/>
  <c r="U101" i="3"/>
  <c r="V101" i="3" s="1"/>
  <c r="S101" i="3"/>
  <c r="R101" i="3"/>
  <c r="T101" i="3" s="1"/>
  <c r="D101" i="3"/>
  <c r="U100" i="3"/>
  <c r="V100" i="3" s="1"/>
  <c r="S100" i="3"/>
  <c r="R100" i="3"/>
  <c r="D100" i="3"/>
  <c r="U99" i="3"/>
  <c r="V99" i="3" s="1"/>
  <c r="S99" i="3"/>
  <c r="R99" i="3"/>
  <c r="D99" i="3"/>
  <c r="U98" i="3"/>
  <c r="V98" i="3" s="1"/>
  <c r="S98" i="3"/>
  <c r="R98" i="3"/>
  <c r="D98" i="3"/>
  <c r="U97" i="3"/>
  <c r="V97" i="3" s="1"/>
  <c r="S97" i="3"/>
  <c r="R97" i="3"/>
  <c r="D97" i="3"/>
  <c r="U96" i="3"/>
  <c r="V96" i="3" s="1"/>
  <c r="S96" i="3"/>
  <c r="R96" i="3"/>
  <c r="D96" i="3"/>
  <c r="U95" i="3"/>
  <c r="V95" i="3" s="1"/>
  <c r="S95" i="3"/>
  <c r="R95" i="3"/>
  <c r="D95" i="3"/>
  <c r="U94" i="3"/>
  <c r="V94" i="3" s="1"/>
  <c r="S94" i="3"/>
  <c r="R94" i="3"/>
  <c r="D94" i="3"/>
  <c r="U93" i="3"/>
  <c r="V93" i="3" s="1"/>
  <c r="S93" i="3"/>
  <c r="R93" i="3"/>
  <c r="D93" i="3"/>
  <c r="U92" i="3"/>
  <c r="V92" i="3" s="1"/>
  <c r="S92" i="3"/>
  <c r="R92" i="3"/>
  <c r="D92" i="3"/>
  <c r="U91" i="3"/>
  <c r="V91" i="3" s="1"/>
  <c r="S91" i="3"/>
  <c r="R91" i="3"/>
  <c r="T91" i="3" s="1"/>
  <c r="D91" i="3"/>
  <c r="U90" i="3"/>
  <c r="V90" i="3" s="1"/>
  <c r="S90" i="3"/>
  <c r="R90" i="3"/>
  <c r="D90" i="3"/>
  <c r="U89" i="3"/>
  <c r="V89" i="3" s="1"/>
  <c r="S89" i="3"/>
  <c r="R89" i="3"/>
  <c r="D89" i="3"/>
  <c r="U88" i="3"/>
  <c r="V88" i="3" s="1"/>
  <c r="S88" i="3"/>
  <c r="R88" i="3"/>
  <c r="D88" i="3"/>
  <c r="U87" i="3"/>
  <c r="V87" i="3" s="1"/>
  <c r="S87" i="3"/>
  <c r="R87" i="3"/>
  <c r="D87" i="3"/>
  <c r="U86" i="3"/>
  <c r="V86" i="3" s="1"/>
  <c r="S86" i="3"/>
  <c r="R86" i="3"/>
  <c r="D86" i="3"/>
  <c r="U85" i="3"/>
  <c r="V85" i="3" s="1"/>
  <c r="S85" i="3"/>
  <c r="R85" i="3"/>
  <c r="D85" i="3"/>
  <c r="U84" i="3"/>
  <c r="V84" i="3" s="1"/>
  <c r="S84" i="3"/>
  <c r="R84" i="3"/>
  <c r="D84" i="3"/>
  <c r="U83" i="3"/>
  <c r="V83" i="3" s="1"/>
  <c r="S83" i="3"/>
  <c r="R83" i="3"/>
  <c r="D83" i="3"/>
  <c r="U82" i="3"/>
  <c r="V82" i="3" s="1"/>
  <c r="S82" i="3"/>
  <c r="R82" i="3"/>
  <c r="D82" i="3"/>
  <c r="U81" i="3"/>
  <c r="V81" i="3" s="1"/>
  <c r="S81" i="3"/>
  <c r="R81" i="3"/>
  <c r="T81" i="3" s="1"/>
  <c r="D81" i="3"/>
  <c r="U80" i="3"/>
  <c r="V80" i="3" s="1"/>
  <c r="S80" i="3"/>
  <c r="R80" i="3"/>
  <c r="D80" i="3"/>
  <c r="U79" i="3"/>
  <c r="V79" i="3" s="1"/>
  <c r="S79" i="3"/>
  <c r="R79" i="3"/>
  <c r="D79" i="3"/>
  <c r="U78" i="3"/>
  <c r="V78" i="3" s="1"/>
  <c r="S78" i="3"/>
  <c r="R78" i="3"/>
  <c r="D78" i="3"/>
  <c r="U77" i="3"/>
  <c r="V77" i="3" s="1"/>
  <c r="S77" i="3"/>
  <c r="R77" i="3"/>
  <c r="D77" i="3"/>
  <c r="U76" i="3"/>
  <c r="V76" i="3" s="1"/>
  <c r="S76" i="3"/>
  <c r="R76" i="3"/>
  <c r="D76" i="3"/>
  <c r="U75" i="3"/>
  <c r="V75" i="3" s="1"/>
  <c r="S75" i="3"/>
  <c r="R75" i="3"/>
  <c r="D75" i="3"/>
  <c r="U74" i="3"/>
  <c r="V74" i="3" s="1"/>
  <c r="S74" i="3"/>
  <c r="R74" i="3"/>
  <c r="D74" i="3"/>
  <c r="U73" i="3"/>
  <c r="V73" i="3" s="1"/>
  <c r="S73" i="3"/>
  <c r="R73" i="3"/>
  <c r="D73" i="3"/>
  <c r="U72" i="3"/>
  <c r="V72" i="3" s="1"/>
  <c r="S72" i="3"/>
  <c r="R72" i="3"/>
  <c r="D72" i="3"/>
  <c r="U71" i="3"/>
  <c r="V71" i="3" s="1"/>
  <c r="S71" i="3"/>
  <c r="R71" i="3"/>
  <c r="T71" i="3" s="1"/>
  <c r="D71" i="3"/>
  <c r="U70" i="3"/>
  <c r="V70" i="3" s="1"/>
  <c r="S70" i="3"/>
  <c r="R70" i="3"/>
  <c r="D70" i="3"/>
  <c r="U69" i="3"/>
  <c r="V69" i="3" s="1"/>
  <c r="S69" i="3"/>
  <c r="R69" i="3"/>
  <c r="D69" i="3"/>
  <c r="U68" i="3"/>
  <c r="V68" i="3" s="1"/>
  <c r="S68" i="3"/>
  <c r="R68" i="3"/>
  <c r="D68" i="3"/>
  <c r="U67" i="3"/>
  <c r="V67" i="3" s="1"/>
  <c r="S67" i="3"/>
  <c r="R67" i="3"/>
  <c r="D67" i="3"/>
  <c r="U66" i="3"/>
  <c r="V66" i="3" s="1"/>
  <c r="S66" i="3"/>
  <c r="R66" i="3"/>
  <c r="D66" i="3"/>
  <c r="U65" i="3"/>
  <c r="V65" i="3" s="1"/>
  <c r="S65" i="3"/>
  <c r="R65" i="3"/>
  <c r="D65" i="3"/>
  <c r="U64" i="3"/>
  <c r="V64" i="3" s="1"/>
  <c r="S64" i="3"/>
  <c r="R64" i="3"/>
  <c r="D64" i="3"/>
  <c r="U63" i="3"/>
  <c r="V63" i="3" s="1"/>
  <c r="S63" i="3"/>
  <c r="R63" i="3"/>
  <c r="D63" i="3"/>
  <c r="U62" i="3"/>
  <c r="V62" i="3" s="1"/>
  <c r="S62" i="3"/>
  <c r="R62" i="3"/>
  <c r="D62" i="3"/>
  <c r="U61" i="3"/>
  <c r="V61" i="3" s="1"/>
  <c r="S61" i="3"/>
  <c r="R61" i="3"/>
  <c r="T61" i="3" s="1"/>
  <c r="D61" i="3"/>
  <c r="U60" i="3"/>
  <c r="V60" i="3" s="1"/>
  <c r="S60" i="3"/>
  <c r="R60" i="3"/>
  <c r="D60" i="3"/>
  <c r="U59" i="3"/>
  <c r="V59" i="3" s="1"/>
  <c r="S59" i="3"/>
  <c r="R59" i="3"/>
  <c r="D59" i="3"/>
  <c r="U58" i="3"/>
  <c r="V58" i="3" s="1"/>
  <c r="S58" i="3"/>
  <c r="R58" i="3"/>
  <c r="D58" i="3"/>
  <c r="U57" i="3"/>
  <c r="V57" i="3" s="1"/>
  <c r="S57" i="3"/>
  <c r="R57" i="3"/>
  <c r="D57" i="3"/>
  <c r="U56" i="3"/>
  <c r="V56" i="3" s="1"/>
  <c r="S56" i="3"/>
  <c r="R56" i="3"/>
  <c r="D56" i="3"/>
  <c r="U55" i="3"/>
  <c r="V55" i="3" s="1"/>
  <c r="S55" i="3"/>
  <c r="R55" i="3"/>
  <c r="D55" i="3"/>
  <c r="U54" i="3"/>
  <c r="V54" i="3" s="1"/>
  <c r="S54" i="3"/>
  <c r="R54" i="3"/>
  <c r="D54" i="3"/>
  <c r="U53" i="3"/>
  <c r="V53" i="3" s="1"/>
  <c r="S53" i="3"/>
  <c r="R53" i="3"/>
  <c r="D53" i="3"/>
  <c r="U52" i="3"/>
  <c r="V52" i="3" s="1"/>
  <c r="S52" i="3"/>
  <c r="R52" i="3"/>
  <c r="D52" i="3"/>
  <c r="U51" i="3"/>
  <c r="V51" i="3" s="1"/>
  <c r="S51" i="3"/>
  <c r="R51" i="3"/>
  <c r="T51" i="3" s="1"/>
  <c r="D51" i="3"/>
  <c r="U50" i="3"/>
  <c r="V50" i="3" s="1"/>
  <c r="S50" i="3"/>
  <c r="R50" i="3"/>
  <c r="D50" i="3"/>
  <c r="U49" i="3"/>
  <c r="V49" i="3" s="1"/>
  <c r="S49" i="3"/>
  <c r="R49" i="3"/>
  <c r="D49" i="3"/>
  <c r="U48" i="3"/>
  <c r="V48" i="3" s="1"/>
  <c r="S48" i="3"/>
  <c r="R48" i="3"/>
  <c r="D48" i="3"/>
  <c r="U47" i="3"/>
  <c r="V47" i="3" s="1"/>
  <c r="S47" i="3"/>
  <c r="R47" i="3"/>
  <c r="D47" i="3"/>
  <c r="U46" i="3"/>
  <c r="V46" i="3" s="1"/>
  <c r="S46" i="3"/>
  <c r="R46" i="3"/>
  <c r="D46" i="3"/>
  <c r="U45" i="3"/>
  <c r="V45" i="3" s="1"/>
  <c r="S45" i="3"/>
  <c r="R45" i="3"/>
  <c r="D45" i="3"/>
  <c r="U44" i="3"/>
  <c r="V44" i="3" s="1"/>
  <c r="S44" i="3"/>
  <c r="R44" i="3"/>
  <c r="D44" i="3"/>
  <c r="U43" i="3"/>
  <c r="V43" i="3" s="1"/>
  <c r="S43" i="3"/>
  <c r="R43" i="3"/>
  <c r="D43" i="3"/>
  <c r="U42" i="3"/>
  <c r="V42" i="3" s="1"/>
  <c r="S42" i="3"/>
  <c r="R42" i="3"/>
  <c r="D42" i="3"/>
  <c r="U41" i="3"/>
  <c r="V41" i="3" s="1"/>
  <c r="S41" i="3"/>
  <c r="R41" i="3"/>
  <c r="T41" i="3" s="1"/>
  <c r="D41" i="3"/>
  <c r="U40" i="3"/>
  <c r="V40" i="3" s="1"/>
  <c r="S40" i="3"/>
  <c r="R40" i="3"/>
  <c r="D40" i="3"/>
  <c r="U39" i="3"/>
  <c r="V39" i="3" s="1"/>
  <c r="S39" i="3"/>
  <c r="R39" i="3"/>
  <c r="D39" i="3"/>
  <c r="U38" i="3"/>
  <c r="V38" i="3" s="1"/>
  <c r="S38" i="3"/>
  <c r="R38" i="3"/>
  <c r="D38" i="3"/>
  <c r="U37" i="3"/>
  <c r="V37" i="3" s="1"/>
  <c r="S37" i="3"/>
  <c r="R37" i="3"/>
  <c r="D37" i="3"/>
  <c r="U36" i="3"/>
  <c r="V36" i="3" s="1"/>
  <c r="S36" i="3"/>
  <c r="R36" i="3"/>
  <c r="D36" i="3"/>
  <c r="U35" i="3"/>
  <c r="V35" i="3" s="1"/>
  <c r="S35" i="3"/>
  <c r="R35" i="3"/>
  <c r="D35" i="3"/>
  <c r="U34" i="3"/>
  <c r="V34" i="3" s="1"/>
  <c r="S34" i="3"/>
  <c r="R34" i="3"/>
  <c r="D34" i="3"/>
  <c r="U33" i="3"/>
  <c r="V33" i="3" s="1"/>
  <c r="S33" i="3"/>
  <c r="R33" i="3"/>
  <c r="D33" i="3"/>
  <c r="U32" i="3"/>
  <c r="V32" i="3" s="1"/>
  <c r="S32" i="3"/>
  <c r="R32" i="3"/>
  <c r="D32" i="3"/>
  <c r="U31" i="3"/>
  <c r="V31" i="3" s="1"/>
  <c r="S31" i="3"/>
  <c r="R31" i="3"/>
  <c r="D31" i="3"/>
  <c r="U30" i="3"/>
  <c r="V30" i="3" s="1"/>
  <c r="S30" i="3"/>
  <c r="R30" i="3"/>
  <c r="D30" i="3"/>
  <c r="U29" i="3"/>
  <c r="V29" i="3" s="1"/>
  <c r="S29" i="3"/>
  <c r="R29" i="3"/>
  <c r="D29" i="3"/>
  <c r="U28" i="3"/>
  <c r="V28" i="3" s="1"/>
  <c r="S28" i="3"/>
  <c r="R28" i="3"/>
  <c r="D28" i="3"/>
  <c r="U27" i="3"/>
  <c r="V27" i="3" s="1"/>
  <c r="S27" i="3"/>
  <c r="R27" i="3"/>
  <c r="D27" i="3"/>
  <c r="U26" i="3"/>
  <c r="V26" i="3" s="1"/>
  <c r="S26" i="3"/>
  <c r="R26" i="3"/>
  <c r="D26" i="3"/>
  <c r="U25" i="3"/>
  <c r="V25" i="3" s="1"/>
  <c r="S25" i="3"/>
  <c r="R25" i="3"/>
  <c r="D25" i="3"/>
  <c r="U24" i="3"/>
  <c r="V24" i="3" s="1"/>
  <c r="S24" i="3"/>
  <c r="R24" i="3"/>
  <c r="D24" i="3"/>
  <c r="U23" i="3"/>
  <c r="V23" i="3" s="1"/>
  <c r="S23" i="3"/>
  <c r="R23" i="3"/>
  <c r="D23" i="3"/>
  <c r="U22" i="3"/>
  <c r="V22" i="3" s="1"/>
  <c r="S22" i="3"/>
  <c r="R22" i="3"/>
  <c r="D22" i="3"/>
  <c r="U21" i="3"/>
  <c r="V21" i="3" s="1"/>
  <c r="S21" i="3"/>
  <c r="R21" i="3"/>
  <c r="D21" i="3"/>
  <c r="U20" i="3"/>
  <c r="V20" i="3" s="1"/>
  <c r="S20" i="3"/>
  <c r="R20" i="3"/>
  <c r="D20" i="3"/>
  <c r="U19" i="3"/>
  <c r="V19" i="3" s="1"/>
  <c r="S19" i="3"/>
  <c r="R19" i="3"/>
  <c r="D19" i="3"/>
  <c r="U18" i="3"/>
  <c r="V18" i="3" s="1"/>
  <c r="S18" i="3"/>
  <c r="R18" i="3"/>
  <c r="D18" i="3"/>
  <c r="U17" i="3"/>
  <c r="V17" i="3" s="1"/>
  <c r="S17" i="3"/>
  <c r="R17" i="3"/>
  <c r="D17" i="3"/>
  <c r="U16" i="3"/>
  <c r="V16" i="3" s="1"/>
  <c r="S16" i="3"/>
  <c r="R16" i="3"/>
  <c r="D16" i="3"/>
  <c r="U15" i="3"/>
  <c r="V15" i="3" s="1"/>
  <c r="S15" i="3"/>
  <c r="R15" i="3"/>
  <c r="D15" i="3"/>
  <c r="U14" i="3"/>
  <c r="V14" i="3" s="1"/>
  <c r="S14" i="3"/>
  <c r="R14" i="3"/>
  <c r="D14" i="3"/>
  <c r="U13" i="3"/>
  <c r="V13" i="3" s="1"/>
  <c r="S13" i="3"/>
  <c r="R13" i="3"/>
  <c r="D13" i="3"/>
  <c r="U12" i="3"/>
  <c r="V12" i="3" s="1"/>
  <c r="S12" i="3"/>
  <c r="R12" i="3"/>
  <c r="D12" i="3"/>
  <c r="U11" i="3"/>
  <c r="V11" i="3" s="1"/>
  <c r="S11" i="3"/>
  <c r="R11" i="3"/>
  <c r="D11" i="3"/>
  <c r="U10" i="3"/>
  <c r="V10" i="3" s="1"/>
  <c r="S10" i="3"/>
  <c r="R10" i="3"/>
  <c r="D10" i="3"/>
  <c r="U9" i="3"/>
  <c r="V9" i="3" s="1"/>
  <c r="S9" i="3"/>
  <c r="R9" i="3"/>
  <c r="D9" i="3"/>
  <c r="U8" i="3"/>
  <c r="V8" i="3" s="1"/>
  <c r="S8" i="3"/>
  <c r="R8" i="3"/>
  <c r="D8" i="3"/>
  <c r="U7" i="3"/>
  <c r="V7" i="3" s="1"/>
  <c r="S7" i="3"/>
  <c r="R7" i="3"/>
  <c r="D7" i="3"/>
  <c r="U6" i="3"/>
  <c r="V6" i="3" s="1"/>
  <c r="S6" i="3"/>
  <c r="R6" i="3"/>
  <c r="D6" i="3"/>
  <c r="U5" i="3"/>
  <c r="V5" i="3" s="1"/>
  <c r="S5" i="3"/>
  <c r="R5" i="3"/>
  <c r="D5" i="3"/>
  <c r="U4" i="3"/>
  <c r="V4" i="3" s="1"/>
  <c r="S4" i="3"/>
  <c r="R4" i="3"/>
  <c r="D4" i="3"/>
  <c r="U3" i="3"/>
  <c r="V3" i="3" s="1"/>
  <c r="S3" i="3"/>
  <c r="R3" i="3"/>
  <c r="D3" i="3"/>
  <c r="U2" i="3"/>
  <c r="V2" i="3" s="1"/>
  <c r="S2" i="3"/>
  <c r="R2" i="3"/>
  <c r="D2" i="3"/>
  <c r="S2" i="1"/>
  <c r="T2" i="1" s="1"/>
  <c r="S3" i="1"/>
  <c r="T3" i="1" s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3" i="1"/>
  <c r="T193" i="1" s="1"/>
  <c r="S194" i="1"/>
  <c r="T194" i="1" s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R117" i="1"/>
  <c r="R195" i="1"/>
  <c r="P3" i="1"/>
  <c r="Q3" i="1"/>
  <c r="P4" i="1"/>
  <c r="Q4" i="1"/>
  <c r="R4" i="1" s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R16" i="1" s="1"/>
  <c r="P17" i="1"/>
  <c r="Q17" i="1"/>
  <c r="P18" i="1"/>
  <c r="Q18" i="1"/>
  <c r="P19" i="1"/>
  <c r="Q19" i="1"/>
  <c r="P20" i="1"/>
  <c r="Q20" i="1"/>
  <c r="R20" i="1" s="1"/>
  <c r="P21" i="1"/>
  <c r="Q21" i="1"/>
  <c r="P22" i="1"/>
  <c r="Q22" i="1"/>
  <c r="P23" i="1"/>
  <c r="Q23" i="1"/>
  <c r="P24" i="1"/>
  <c r="Q24" i="1"/>
  <c r="R24" i="1" s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R37" i="1" s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R44" i="1" s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R60" i="1" s="1"/>
  <c r="P61" i="1"/>
  <c r="Q61" i="1"/>
  <c r="P62" i="1"/>
  <c r="Q62" i="1"/>
  <c r="P63" i="1"/>
  <c r="Q63" i="1"/>
  <c r="P64" i="1"/>
  <c r="Q64" i="1"/>
  <c r="R64" i="1" s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R80" i="1" s="1"/>
  <c r="P81" i="1"/>
  <c r="Q81" i="1"/>
  <c r="P82" i="1"/>
  <c r="Q82" i="1"/>
  <c r="P83" i="1"/>
  <c r="Q83" i="1"/>
  <c r="P84" i="1"/>
  <c r="Q84" i="1"/>
  <c r="R84" i="1" s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R100" i="1" s="1"/>
  <c r="P101" i="1"/>
  <c r="Q101" i="1"/>
  <c r="P102" i="1"/>
  <c r="Q102" i="1"/>
  <c r="P103" i="1"/>
  <c r="Q103" i="1"/>
  <c r="P104" i="1"/>
  <c r="Q104" i="1"/>
  <c r="R104" i="1" s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R120" i="1" s="1"/>
  <c r="P121" i="1"/>
  <c r="Q121" i="1"/>
  <c r="P122" i="1"/>
  <c r="Q122" i="1"/>
  <c r="P123" i="1"/>
  <c r="Q123" i="1"/>
  <c r="P124" i="1"/>
  <c r="Q124" i="1"/>
  <c r="R124" i="1" s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R140" i="1" s="1"/>
  <c r="P141" i="1"/>
  <c r="Q141" i="1"/>
  <c r="P142" i="1"/>
  <c r="Q142" i="1"/>
  <c r="P143" i="1"/>
  <c r="Q143" i="1"/>
  <c r="P144" i="1"/>
  <c r="Q144" i="1"/>
  <c r="R144" i="1" s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R156" i="1" s="1"/>
  <c r="P157" i="1"/>
  <c r="Q157" i="1"/>
  <c r="P158" i="1"/>
  <c r="Q158" i="1"/>
  <c r="P159" i="1"/>
  <c r="Q159" i="1"/>
  <c r="P160" i="1"/>
  <c r="Q160" i="1"/>
  <c r="R160" i="1" s="1"/>
  <c r="P161" i="1"/>
  <c r="Q161" i="1"/>
  <c r="P162" i="1"/>
  <c r="Q162" i="1"/>
  <c r="P163" i="1"/>
  <c r="Q163" i="1"/>
  <c r="P164" i="1"/>
  <c r="Q164" i="1"/>
  <c r="R164" i="1" s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R180" i="1" s="1"/>
  <c r="P181" i="1"/>
  <c r="Q181" i="1"/>
  <c r="P182" i="1"/>
  <c r="Q182" i="1"/>
  <c r="P183" i="1"/>
  <c r="Q183" i="1"/>
  <c r="P184" i="1"/>
  <c r="Q184" i="1"/>
  <c r="R184" i="1" s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R200" i="1" s="1"/>
  <c r="P201" i="1"/>
  <c r="Q201" i="1"/>
  <c r="P202" i="1"/>
  <c r="Q202" i="1"/>
  <c r="P203" i="1"/>
  <c r="Q203" i="1"/>
  <c r="Q2" i="1"/>
  <c r="P2" i="1"/>
  <c r="R2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" i="1"/>
  <c r="R199" i="1" l="1"/>
  <c r="R197" i="1"/>
  <c r="R189" i="1"/>
  <c r="R179" i="1"/>
  <c r="R177" i="1"/>
  <c r="R175" i="1"/>
  <c r="R169" i="1"/>
  <c r="R159" i="1"/>
  <c r="R157" i="1"/>
  <c r="R155" i="1"/>
  <c r="R149" i="1"/>
  <c r="R139" i="1"/>
  <c r="R137" i="1"/>
  <c r="R135" i="1"/>
  <c r="R129" i="1"/>
  <c r="R119" i="1"/>
  <c r="R109" i="1"/>
  <c r="R99" i="1"/>
  <c r="R97" i="1"/>
  <c r="R95" i="1"/>
  <c r="R89" i="1"/>
  <c r="R85" i="1"/>
  <c r="R79" i="1"/>
  <c r="R75" i="1"/>
  <c r="R69" i="1"/>
  <c r="R65" i="1"/>
  <c r="R59" i="1"/>
  <c r="R57" i="1"/>
  <c r="R55" i="1"/>
  <c r="R49" i="1"/>
  <c r="R45" i="1"/>
  <c r="R39" i="1"/>
  <c r="R35" i="1"/>
  <c r="R29" i="1"/>
  <c r="R19" i="1"/>
  <c r="R17" i="1"/>
  <c r="R15" i="1"/>
  <c r="R9" i="1"/>
  <c r="R196" i="1"/>
  <c r="R136" i="1"/>
  <c r="R96" i="1"/>
  <c r="R36" i="1"/>
  <c r="R176" i="1"/>
  <c r="R116" i="1"/>
  <c r="R76" i="1"/>
  <c r="R56" i="1"/>
  <c r="R115" i="1"/>
  <c r="R77" i="1"/>
  <c r="R25" i="1"/>
  <c r="R5" i="1"/>
  <c r="T191" i="3"/>
  <c r="T2" i="3"/>
  <c r="T7" i="3"/>
  <c r="T12" i="3"/>
  <c r="T17" i="3"/>
  <c r="T22" i="3"/>
  <c r="T27" i="3"/>
  <c r="T32" i="3"/>
  <c r="T37" i="3"/>
  <c r="T42" i="3"/>
  <c r="T47" i="3"/>
  <c r="T52" i="3"/>
  <c r="T57" i="3"/>
  <c r="T62" i="3"/>
  <c r="T67" i="3"/>
  <c r="T72" i="3"/>
  <c r="T77" i="3"/>
  <c r="T82" i="3"/>
  <c r="T87" i="3"/>
  <c r="T92" i="3"/>
  <c r="T97" i="3"/>
  <c r="T102" i="3"/>
  <c r="T107" i="3"/>
  <c r="T112" i="3"/>
  <c r="T117" i="3"/>
  <c r="T122" i="3"/>
  <c r="T127" i="3"/>
  <c r="T132" i="3"/>
  <c r="T137" i="3"/>
  <c r="T142" i="3"/>
  <c r="T147" i="3"/>
  <c r="T11" i="3"/>
  <c r="T21" i="3"/>
  <c r="T31" i="3"/>
  <c r="T152" i="3"/>
  <c r="T157" i="3"/>
  <c r="T162" i="3"/>
  <c r="T167" i="3"/>
  <c r="T201" i="3"/>
  <c r="T202" i="3"/>
  <c r="T8" i="3"/>
  <c r="T18" i="3"/>
  <c r="T28" i="3"/>
  <c r="T38" i="3"/>
  <c r="T48" i="3"/>
  <c r="T58" i="3"/>
  <c r="T68" i="3"/>
  <c r="T78" i="3"/>
  <c r="T88" i="3"/>
  <c r="T98" i="3"/>
  <c r="T108" i="3"/>
  <c r="T118" i="3"/>
  <c r="T128" i="3"/>
  <c r="T138" i="3"/>
  <c r="T148" i="3"/>
  <c r="T158" i="3"/>
  <c r="T168" i="3"/>
  <c r="T178" i="3"/>
  <c r="T4" i="3"/>
  <c r="T9" i="3"/>
  <c r="T14" i="3"/>
  <c r="T19" i="3"/>
  <c r="T24" i="3"/>
  <c r="T29" i="3"/>
  <c r="T34" i="3"/>
  <c r="T39" i="3"/>
  <c r="T44" i="3"/>
  <c r="T49" i="3"/>
  <c r="T54" i="3"/>
  <c r="T59" i="3"/>
  <c r="T64" i="3"/>
  <c r="T69" i="3"/>
  <c r="T74" i="3"/>
  <c r="T79" i="3"/>
  <c r="T84" i="3"/>
  <c r="T89" i="3"/>
  <c r="T94" i="3"/>
  <c r="T99" i="3"/>
  <c r="T104" i="3"/>
  <c r="T109" i="3"/>
  <c r="T114" i="3"/>
  <c r="T119" i="3"/>
  <c r="T124" i="3"/>
  <c r="T129" i="3"/>
  <c r="T134" i="3"/>
  <c r="T139" i="3"/>
  <c r="T144" i="3"/>
  <c r="T149" i="3"/>
  <c r="T154" i="3"/>
  <c r="T159" i="3"/>
  <c r="T164" i="3"/>
  <c r="T169" i="3"/>
  <c r="T174" i="3"/>
  <c r="T179" i="3"/>
  <c r="T184" i="3"/>
  <c r="T189" i="3"/>
  <c r="T194" i="3"/>
  <c r="T199" i="3"/>
  <c r="T5" i="3"/>
  <c r="T15" i="3"/>
  <c r="T25" i="3"/>
  <c r="T35" i="3"/>
  <c r="T45" i="3"/>
  <c r="T55" i="3"/>
  <c r="T65" i="3"/>
  <c r="T75" i="3"/>
  <c r="T85" i="3"/>
  <c r="T95" i="3"/>
  <c r="T105" i="3"/>
  <c r="T115" i="3"/>
  <c r="T125" i="3"/>
  <c r="T135" i="3"/>
  <c r="T145" i="3"/>
  <c r="T155" i="3"/>
  <c r="T165" i="3"/>
  <c r="T175" i="3"/>
  <c r="T185" i="3"/>
  <c r="T195" i="3"/>
  <c r="T200" i="3"/>
  <c r="T172" i="3"/>
  <c r="T177" i="3"/>
  <c r="T182" i="3"/>
  <c r="T187" i="3"/>
  <c r="T192" i="3"/>
  <c r="T197" i="3"/>
  <c r="T203" i="3"/>
  <c r="R194" i="1"/>
  <c r="R174" i="1"/>
  <c r="R154" i="1"/>
  <c r="R134" i="1"/>
  <c r="R114" i="1"/>
  <c r="R94" i="1"/>
  <c r="R74" i="1"/>
  <c r="R54" i="1"/>
  <c r="R34" i="1"/>
  <c r="R14" i="1"/>
  <c r="R133" i="1"/>
  <c r="R193" i="1"/>
  <c r="R183" i="1"/>
  <c r="R163" i="1"/>
  <c r="R143" i="1"/>
  <c r="R113" i="1"/>
  <c r="R93" i="1"/>
  <c r="R73" i="1"/>
  <c r="R63" i="1"/>
  <c r="R43" i="1"/>
  <c r="R23" i="1"/>
  <c r="R3" i="1"/>
  <c r="R203" i="1"/>
  <c r="R173" i="1"/>
  <c r="R153" i="1"/>
  <c r="R123" i="1"/>
  <c r="R103" i="1"/>
  <c r="R83" i="1"/>
  <c r="R53" i="1"/>
  <c r="R33" i="1"/>
  <c r="R13" i="1"/>
  <c r="R202" i="1"/>
  <c r="R192" i="1"/>
  <c r="R182" i="1"/>
  <c r="R172" i="1"/>
  <c r="R162" i="1"/>
  <c r="R152" i="1"/>
  <c r="R142" i="1"/>
  <c r="R132" i="1"/>
  <c r="R122" i="1"/>
  <c r="R112" i="1"/>
  <c r="R102" i="1"/>
  <c r="R92" i="1"/>
  <c r="R82" i="1"/>
  <c r="R72" i="1"/>
  <c r="R62" i="1"/>
  <c r="R52" i="1"/>
  <c r="R42" i="1"/>
  <c r="R32" i="1"/>
  <c r="R22" i="1"/>
  <c r="R12" i="1"/>
  <c r="R161" i="1"/>
  <c r="R111" i="1"/>
  <c r="R61" i="1"/>
  <c r="R201" i="1"/>
  <c r="R181" i="1"/>
  <c r="R151" i="1"/>
  <c r="R141" i="1"/>
  <c r="R121" i="1"/>
  <c r="R101" i="1"/>
  <c r="R91" i="1"/>
  <c r="R81" i="1"/>
  <c r="R51" i="1"/>
  <c r="R41" i="1"/>
  <c r="R31" i="1"/>
  <c r="R21" i="1"/>
  <c r="R11" i="1"/>
  <c r="R190" i="1"/>
  <c r="R170" i="1"/>
  <c r="R150" i="1"/>
  <c r="R130" i="1"/>
  <c r="R110" i="1"/>
  <c r="R90" i="1"/>
  <c r="R70" i="1"/>
  <c r="R50" i="1"/>
  <c r="R40" i="1"/>
  <c r="R30" i="1"/>
  <c r="R10" i="1"/>
  <c r="R191" i="1"/>
  <c r="R171" i="1"/>
  <c r="R131" i="1"/>
  <c r="R71" i="1"/>
  <c r="R178" i="1"/>
  <c r="R118" i="1"/>
  <c r="R48" i="1"/>
  <c r="R158" i="1"/>
  <c r="R98" i="1"/>
  <c r="R198" i="1"/>
  <c r="R188" i="1"/>
  <c r="R168" i="1"/>
  <c r="R148" i="1"/>
  <c r="R138" i="1"/>
  <c r="R128" i="1"/>
  <c r="R108" i="1"/>
  <c r="R88" i="1"/>
  <c r="R78" i="1"/>
  <c r="R68" i="1"/>
  <c r="R58" i="1"/>
  <c r="R38" i="1"/>
  <c r="R28" i="1"/>
  <c r="R18" i="1"/>
  <c r="R8" i="1"/>
  <c r="R187" i="1"/>
  <c r="R167" i="1"/>
  <c r="R147" i="1"/>
  <c r="R127" i="1"/>
  <c r="R107" i="1"/>
  <c r="R87" i="1"/>
  <c r="R67" i="1"/>
  <c r="R47" i="1"/>
  <c r="R27" i="1"/>
  <c r="R7" i="1"/>
  <c r="R166" i="1"/>
  <c r="R6" i="1"/>
  <c r="R186" i="1"/>
  <c r="R146" i="1"/>
  <c r="R126" i="1"/>
  <c r="R106" i="1"/>
  <c r="R86" i="1"/>
  <c r="R66" i="1"/>
  <c r="R46" i="1"/>
  <c r="R26" i="1"/>
  <c r="R185" i="1"/>
  <c r="R165" i="1"/>
  <c r="R145" i="1"/>
  <c r="R125" i="1"/>
  <c r="R105" i="1"/>
  <c r="T10" i="3"/>
  <c r="T20" i="3"/>
  <c r="T30" i="3"/>
  <c r="T40" i="3"/>
  <c r="T50" i="3"/>
  <c r="T60" i="3"/>
  <c r="T70" i="3"/>
  <c r="T80" i="3"/>
  <c r="T90" i="3"/>
  <c r="T100" i="3"/>
  <c r="T110" i="3"/>
  <c r="T120" i="3"/>
  <c r="T130" i="3"/>
  <c r="T140" i="3"/>
  <c r="T150" i="3"/>
  <c r="T160" i="3"/>
  <c r="T170" i="3"/>
  <c r="T180" i="3"/>
  <c r="T190" i="3"/>
  <c r="T6" i="3"/>
  <c r="T16" i="3"/>
  <c r="T26" i="3"/>
  <c r="T36" i="3"/>
  <c r="T46" i="3"/>
  <c r="T56" i="3"/>
  <c r="T66" i="3"/>
  <c r="T76" i="3"/>
  <c r="T86" i="3"/>
  <c r="T96" i="3"/>
  <c r="T106" i="3"/>
  <c r="T116" i="3"/>
  <c r="T126" i="3"/>
  <c r="T136" i="3"/>
  <c r="T146" i="3"/>
  <c r="T156" i="3"/>
  <c r="T166" i="3"/>
  <c r="T176" i="3"/>
  <c r="T186" i="3"/>
  <c r="T196" i="3"/>
  <c r="T3" i="3"/>
  <c r="T13" i="3"/>
  <c r="T23" i="3"/>
  <c r="T33" i="3"/>
  <c r="T43" i="3"/>
  <c r="T53" i="3"/>
  <c r="T63" i="3"/>
  <c r="T73" i="3"/>
  <c r="T83" i="3"/>
  <c r="T93" i="3"/>
  <c r="T103" i="3"/>
  <c r="T113" i="3"/>
  <c r="T123" i="3"/>
  <c r="T133" i="3"/>
  <c r="T143" i="3"/>
  <c r="T153" i="3"/>
  <c r="T163" i="3"/>
  <c r="T173" i="3"/>
  <c r="T183" i="3"/>
  <c r="T188" i="3"/>
  <c r="T193" i="3"/>
  <c r="T198" i="3"/>
</calcChain>
</file>

<file path=xl/sharedStrings.xml><?xml version="1.0" encoding="utf-8"?>
<sst xmlns="http://schemas.openxmlformats.org/spreadsheetml/2006/main" count="2842" uniqueCount="956">
  <si>
    <t>Compound</t>
  </si>
  <si>
    <t>Mass</t>
  </si>
  <si>
    <t>Retention Time</t>
  </si>
  <si>
    <t>MS1 Composite Spectrum</t>
  </si>
  <si>
    <t>Formula</t>
  </si>
  <si>
    <t>Score</t>
  </si>
  <si>
    <t>C8 H14 F4 N O5 S5</t>
  </si>
  <si>
    <t>(878.8772, 984.16)(218.9662, 64380.23)(219.4657, 5446.42)(219.9626, 19029.18)(220.4636, 1669.37)(438.9341, 960627.25)(439.9383, 80038.52)(440.9313, 245476.31)(441.9343, 19445.19)(442.9295, 11417.65)</t>
  </si>
  <si>
    <t>C4 H F7 O10</t>
  </si>
  <si>
    <t>(340.9372, 522368.9)(341.9408, 30820.96)</t>
  </si>
  <si>
    <t>C4 H4 O3 S3</t>
  </si>
  <si>
    <t>(194.9263, 215261.62)(195.9269, 3873.02)</t>
  </si>
  <si>
    <t>C17 H28 O3 S</t>
  </si>
  <si>
    <t>(623.3441, 2793.16)(624.348, 1094.78)(625.3462, 629.82)(311.1689, 123392.78)(312.1718, 22846.57)(313.1686, 7292.62)</t>
  </si>
  <si>
    <t>C5 H2 F8 O6 S</t>
  </si>
  <si>
    <t>(340.9369, 102529.1)(341.9393, 6106.54)(342.9354, 1147.61)</t>
  </si>
  <si>
    <t>C16 H34 F4 N4 O2 S</t>
  </si>
  <si>
    <t>(843.4599, 2454.5)(844.4627, 1000.4)(845.4581, 611.34)(421.2268, 120671.41)(422.2296, 25415.23)(423.2268, 9119.86)(424.2283, 1541.45)</t>
  </si>
  <si>
    <t>C18 H30 O3 S</t>
  </si>
  <si>
    <t>(651.3749, 2133.11)(652.378, 968.31)(325.1845, 104045.25)(326.1876, 20207.62)(327.1846, 6442.6)</t>
  </si>
  <si>
    <t>C5 H F9 O2</t>
  </si>
  <si>
    <t>(526.9574, 2028.38)(262.9759, 57674.95)(263.9791, 2983.92)</t>
  </si>
  <si>
    <t>C7 H15 F N2 O4</t>
  </si>
  <si>
    <t>(419.193, 3356.83)(420.191, 962.75)(209.0949, 62071.68)(210.0984, 5077.5)(211.1008, 693.2)</t>
  </si>
  <si>
    <t>C16 H26 O3 S</t>
  </si>
  <si>
    <t>(595.3115, 864.14)(297.1532, 59163.88)(298.1565, 10108.39)(299.1528, 3430.57)</t>
  </si>
  <si>
    <t>C29 H46 F6 N O10</t>
  </si>
  <si>
    <t>(681.2958, 13026.26)(682.2985, 4875.83)(683.3019, 1155.73)</t>
  </si>
  <si>
    <t>C8 H F15 O2</t>
  </si>
  <si>
    <t>(412.9663, 31818.2)(413.9681, 2753.8)</t>
  </si>
  <si>
    <t>C4 H F9</t>
  </si>
  <si>
    <t>(218.9862, 24897.75)(219.9889, 1039.79)</t>
  </si>
  <si>
    <t>C18 H36 O2</t>
  </si>
  <si>
    <t>(283.2641, 16030.52)(284.2676, 3277.04)(285.2695, 389.04)</t>
  </si>
  <si>
    <t>C18 H24 Cl2 F4 N</t>
  </si>
  <si>
    <t>(799.2396, 505.52)(399.114, 16258.32)(400.1174, 3480.63)(401.112, 10901.66)(402.1154, 2434.29)(403.1106, 2043.31)(404.1209, 286.62)</t>
  </si>
  <si>
    <t>C14 H24 O4</t>
  </si>
  <si>
    <t>(255.1601, 28774.1)(256.1632, 4270.91)(257.1547, 805.83)</t>
  </si>
  <si>
    <t>C22 H44 O6</t>
  </si>
  <si>
    <t>(403.3063, 17749.09)(404.3094, 4225.27)(405.3111, 689.8)</t>
  </si>
  <si>
    <t>C29 H58 O2</t>
  </si>
  <si>
    <t>(437.4359, 6476.61)(438.4391, 2142.45)(439.4425, 358.93)</t>
  </si>
  <si>
    <t>C8 H F17 O3 S</t>
  </si>
  <si>
    <t>(498.9303, 28992.57)(499.933, 2757.01)(500.9276, 1498.21)</t>
  </si>
  <si>
    <t>C6 H F11 O2</t>
  </si>
  <si>
    <t>(626.9553, 197.0)(312.9726, 26800.06)(313.976, 1636.39)</t>
  </si>
  <si>
    <t>C4 H8 F N3 O</t>
  </si>
  <si>
    <t>(132.0568, 22108.07)(133.0593, 1942.91)</t>
  </si>
  <si>
    <t>C29 H60 N3 O</t>
  </si>
  <si>
    <t>(465.467, 4839.22)(466.47, 1710.92)(467.4718, 273.89)</t>
  </si>
  <si>
    <t>C19 H32 O3 S</t>
  </si>
  <si>
    <t>(339.2, 16966.56)(340.2028, 3605.25)(341.1996, 1154.69)</t>
  </si>
  <si>
    <t>C8 H F11 N3 O8 S</t>
  </si>
  <si>
    <t>(506.9234, 18850.99)(507.9262, 1913.22)(508.9212, 1341.34)</t>
  </si>
  <si>
    <t>C7 H F13 O2</t>
  </si>
  <si>
    <t>(362.9698, 23858.56)(363.9725, 1826.52)</t>
  </si>
  <si>
    <t>C27 H54 O2</t>
  </si>
  <si>
    <t>(409.4047, 6096.69)(410.4083, 1912.57)(411.4116, 296.74)</t>
  </si>
  <si>
    <t>C4 H F7 O2</t>
  </si>
  <si>
    <t>(426.9569, 710.04)(212.9796, 26678.96)(213.9857, 1110.05)</t>
  </si>
  <si>
    <t>C12 H26 O4 S</t>
  </si>
  <si>
    <t>(265.1478, 21238.83)(266.1508, 2908.53)(267.1475, 1259.66)</t>
  </si>
  <si>
    <t>C13 H24 Cl F N5 O</t>
  </si>
  <si>
    <t>(319.1551, 6641.8)(320.1577, 1411.48)(321.1617, 2797.21)</t>
  </si>
  <si>
    <t>C8 H2 F10 O5 S</t>
  </si>
  <si>
    <t>(398.938, 22101.16)(399.9418, 1519.1)(400.9454, 502.74)</t>
  </si>
  <si>
    <t>C4 H3 F2 N O5 S</t>
  </si>
  <si>
    <t>(213.9635, 16578.84)(214.9663, 1736.83)</t>
  </si>
  <si>
    <t>C14 H22 O4</t>
  </si>
  <si>
    <t>(253.1443, 14557.6)(254.1475, 2403.86)</t>
  </si>
  <si>
    <t>C21 H29 F7 N O2</t>
  </si>
  <si>
    <t>(459.2026, 13262.92)(460.2057, 3857.46)(461.2145, 828.24)</t>
  </si>
  <si>
    <t>C10 H16 O3</t>
  </si>
  <si>
    <t>(183.1024, 6998.57)(184.1049, 865.39)</t>
  </si>
  <si>
    <t>C4 H8 O4</t>
  </si>
  <si>
    <t>(239.0275, 1292.75)(119.0343, 11676.0)(120.0368, 847.76)</t>
  </si>
  <si>
    <t>(325.1845, 104045.25)(326.1876, 20207.62)(327.1846, 6442.6)</t>
  </si>
  <si>
    <t>(311.1689, 123392.78)(312.1718, 22846.57)(313.1686, 7292.62)</t>
  </si>
  <si>
    <t>(498.9295, 13412.09)(499.9336, 1276.49)(500.9273, 701.04)</t>
  </si>
  <si>
    <t>C13 H17 F2 O8 S</t>
  </si>
  <si>
    <t>(370.0537, 10300.27)(371.0583, 1821.91)(372.0545, 680.19)</t>
  </si>
  <si>
    <t>C5 H F11</t>
  </si>
  <si>
    <t>(268.9826, 11373.76)(269.9865, 623.41)</t>
  </si>
  <si>
    <t>C16 H25 F3 N O10</t>
  </si>
  <si>
    <t>(447.1346, 9582.67)(448.1393, 2150.94)</t>
  </si>
  <si>
    <t>C16 H29 F S2</t>
  </si>
  <si>
    <t>(303.1603, 6370.79)(304.1634, 1527.56)(305.1697, 856.74)</t>
  </si>
  <si>
    <t>C14 H30 O4 S</t>
  </si>
  <si>
    <t>(293.1788, 8600.5)(294.1829, 1514.3)(295.1769, 470.6)</t>
  </si>
  <si>
    <t>C22 H36 F3 O4</t>
  </si>
  <si>
    <t>(420.249, 6347.77)(421.2514, 2047.47)</t>
  </si>
  <si>
    <t>C12 H18 F2 N4 O2</t>
  </si>
  <si>
    <t>(287.1327, 6683.29)(288.1366, 1297.13)(289.138, 1007.25)</t>
  </si>
  <si>
    <t>C13 H F17 O9</t>
  </si>
  <si>
    <t>(622.9279, 1325176.5)(623.9328, 149644.45)(624.9339, 35034.16)(625.9367, 2928.71)</t>
  </si>
  <si>
    <t>C9 H F19 N O3 S2</t>
  </si>
  <si>
    <t>(296.946, 1150000.2)(594.9016, 28406.63)(595.9046, 2864.32)(596.8988, 3022.24)(597.8998, 266.09)</t>
  </si>
  <si>
    <t>C15 H F21 O11</t>
  </si>
  <si>
    <t>(754.9113, 1047171.3)(755.9165, 143050.72)(756.9175, 34712.44)(757.9203, 3337.8)(758.9228, 549.09)</t>
  </si>
  <si>
    <t>C15 H F21 O5</t>
  </si>
  <si>
    <t>(658.9419, 969257.0)(659.9469, 125316.66)(660.9481, 16900.65)(661.9495, 1694.31)</t>
  </si>
  <si>
    <t>(226.9789, 198064.73)(227.9822, 8268.88)(228.98, 2129.33)(112.9855, 1077349.8)</t>
  </si>
  <si>
    <t>C10 H F13 O4 S</t>
  </si>
  <si>
    <t>(926.8723, 2539.63)(927.8784, 638.31)(462.9313, 1376388.5)(463.9355, 115831.77)(464.9305, 75092.45)(465.9345, 5111.22)</t>
  </si>
  <si>
    <t>C13 H F19 O6 S</t>
  </si>
  <si>
    <t>(644.9111, 263425.62)(645.9139, 27068.59)(646.9155, 6462.83)(647.9178, 660.64)</t>
  </si>
  <si>
    <t>C10 H9 F12 O12 S2</t>
  </si>
  <si>
    <t>(611.9272, 744710.75)(612.9308, 77498.46)(613.926, 78107.77)(614.9276, 6828.05)(615.9246, 2750.62)</t>
  </si>
  <si>
    <t>C5 H F9 O5</t>
  </si>
  <si>
    <t>(310.9611, 249023.06)(311.9641, 12890.39)(312.9665, 3087.18)</t>
  </si>
  <si>
    <t>C7 H2 F14 O5 S</t>
  </si>
  <si>
    <t>(926.8723, 1423.59)(462.9318, 708494.2)(463.9355, 56190.54)(464.9302, 36916.64)(465.9358, 2606.2)</t>
  </si>
  <si>
    <t>C14 H2 F26 O14</t>
  </si>
  <si>
    <t>(886.8955, 395302.3)(887.8994, 59061.48)(888.901, 15028.71)(889.9016, 1733.18)</t>
  </si>
  <si>
    <t>C6 H2 F12 O4 S</t>
  </si>
  <si>
    <t>(396.9402, 493613.88)(397.9437, 33506.2)(398.9378, 27970.2)</t>
  </si>
  <si>
    <t>C8 H5 F13 O6 S</t>
  </si>
  <si>
    <t>(474.9521, 361767.47)(475.9555, 32162.1)(476.9503, 19416.61)(477.9551, 1696.5)</t>
  </si>
  <si>
    <t>C4 H F9 O8</t>
  </si>
  <si>
    <t>(346.9438, 369408.62)(347.9468, 21317.45)</t>
  </si>
  <si>
    <t>C9 H5 F13 O7 S2</t>
  </si>
  <si>
    <t>(266.9574, 3276.11)(534.9194, 225100.45)(535.9219, 23708.23)(536.9173, 22235.18)(537.9201, 2339.41)</t>
  </si>
  <si>
    <t>C11 H F19 N2 O10</t>
  </si>
  <si>
    <t>(680.9254, 157536.81)(681.9279, 18763.39)(682.9297, 2813.0)</t>
  </si>
  <si>
    <t>(474.9524, 316489.66)(475.9552, 28263.84)(476.9508, 16855.34)(477.9537, 1471.74)</t>
  </si>
  <si>
    <t>(134.9873, 87036.13)(135.9906, 1939.15)</t>
  </si>
  <si>
    <t>C5 H3 F3 S</t>
  </si>
  <si>
    <t>(150.9825, 62342.79)(151.9859, 1380.15)</t>
  </si>
  <si>
    <t>C3 H F7 O</t>
  </si>
  <si>
    <t>(184.9843, 206977.89)(185.9872, 6239.3)(186.9889, 496.14)</t>
  </si>
  <si>
    <t>C3 H F5 O2</t>
  </si>
  <si>
    <t>(326.972, 30729.97)(327.976, 2084.74)(162.9818, 296211.2)(163.9853, 9225.12)(164.9872, 1394.59)</t>
  </si>
  <si>
    <t>C3 H F7</t>
  </si>
  <si>
    <t>(168.9893, 108547.66)(169.9927, 3284.94)</t>
  </si>
  <si>
    <t>C6 H2 F6 O5 S</t>
  </si>
  <si>
    <t>(298.9446, 114702.13)(299.9479, 4685.96)(300.9473, 1157.93)</t>
  </si>
  <si>
    <t>C4 H F9 O2</t>
  </si>
  <si>
    <t>(250.9764, 199983.34)(251.9795, 8369.2)(252.9822, 962.22)</t>
  </si>
  <si>
    <t>C5 H F11 O</t>
  </si>
  <si>
    <t>(284.9781, 96460.0)(285.9813, 4954.43)</t>
  </si>
  <si>
    <t>C5 H F11 O4 S</t>
  </si>
  <si>
    <t>(364.9348, 252817.08)(365.9371, 14394.3)</t>
  </si>
  <si>
    <t>C13 H F27 N5 O11 S2</t>
  </si>
  <si>
    <t>(978.8607, 35746.34)(979.8639, 5722.51)(980.8651, 1654.57)</t>
  </si>
  <si>
    <t>C9 H2 F16 O6 S</t>
  </si>
  <si>
    <t>(269.9588, 5183.68)(270.461, 523.19)(270.9576, 360.32)(540.9245, 126960.32)(541.9267, 12438.72)(542.9227, 7059.66)(543.9254, 683.63)</t>
  </si>
  <si>
    <t>C15 H F23 O8 S</t>
  </si>
  <si>
    <t>(776.8949, 187670.08)(777.8975, 23233.32)(778.8997, 6205.79)(779.9004, 742.59)</t>
  </si>
  <si>
    <t>C5 H F9 O4</t>
  </si>
  <si>
    <t>(590.9386, 54613.11)(591.9415, 5491.5)(592.9431, 1084.12)(294.966, 153362.42)(295.9691, 7515.75)</t>
  </si>
  <si>
    <t>(266.9568, 2438.22)(534.9195, 148476.19)(535.9218, 15318.28)(536.9164, 14447.14)(537.9189, 1573.51)</t>
  </si>
  <si>
    <t>C11 H2 F18 N2 O12 S3</t>
  </si>
  <si>
    <t>(790.841, 25822.58)(791.844, 3956.23)(792.8435, 1879.11)</t>
  </si>
  <si>
    <t>(1241.8911, 101283.84)(1242.8925, 20332.58)(1243.8881, 21352.22)(1244.8885, 4208.95)(1245.8846, 1966.91)</t>
  </si>
  <si>
    <t>C6 H F3 O9</t>
  </si>
  <si>
    <t>(272.9487, 127190.47)(273.9518, 6207.54)</t>
  </si>
  <si>
    <t>C7 H3 F13 O8 S2</t>
  </si>
  <si>
    <t>(261.9462, 60364.96)(262.4476, 5549.99)(262.9446, 6438.31)(263.4467, 637.37)(263.9448, 320.76)(524.8984, 35379.95)(525.9009, 3225.61)</t>
  </si>
  <si>
    <t>C6 H2 F8 N2 O6 S</t>
  </si>
  <si>
    <t>(380.9438, 54343.06)(381.947, 3558.72)(382.9498, 847.65)</t>
  </si>
  <si>
    <t>C6 H F11 O3</t>
  </si>
  <si>
    <t>(328.9679, 64193.75)(329.9711, 3877.41)</t>
  </si>
  <si>
    <t>C12 H F30 N5 O8 S</t>
  </si>
  <si>
    <t>(943.8996, 118560.4)(944.9019, 18689.41)(945.8977, 13021.48)(946.9012, 2011.71)(947.8985, 587.08)</t>
  </si>
  <si>
    <t>C8 H F15 O4 S</t>
  </si>
  <si>
    <t>(476.9283, 113340.66)(477.931, 9795.4)(478.926, 5600.24)(479.9265, 454.19)</t>
  </si>
  <si>
    <t>C12 H3 F27 N10 O2 S3</t>
  </si>
  <si>
    <t>(926.91, 57262.3)(927.9113, 8885.5)(928.9065, 8899.1)(929.9102, 1277.11)</t>
  </si>
  <si>
    <t>C4 H F7 O3</t>
  </si>
  <si>
    <t>(458.9551, 40579.36)(459.9639, 3723.77)(460.9638, 665.58)(228.9741, 49465.29)(229.9773, 2148.38)(230.97, 800.85)</t>
  </si>
  <si>
    <t>C10 H2 F12 N2 O11 S2</t>
  </si>
  <si>
    <t>(616.8835, 62051.93)(617.886, 6143.49)(618.88, 6252.7)(619.8814, 662.16)</t>
  </si>
  <si>
    <t>C4 H F9 O</t>
  </si>
  <si>
    <t>(234.981, 85362.3)(235.9847, 3693.94)</t>
  </si>
  <si>
    <t>C7 H2 F6 O7 S</t>
  </si>
  <si>
    <t>(342.9342, 31290.22)(343.9376, 1923.66)</t>
  </si>
  <si>
    <t>C10 H15 N O4</t>
  </si>
  <si>
    <t>(212.093, 86943.15)(213.0962, 9386.83)(214.0969, 961.44)</t>
  </si>
  <si>
    <t>C6 H F11 O4</t>
  </si>
  <si>
    <t>(690.9324, 27007.53)(691.9354, 3563.15)(692.9393, 712.43)(344.9628, 26275.02)(345.9661, 1782.7)</t>
  </si>
  <si>
    <t>C8 H F15 O5 S</t>
  </si>
  <si>
    <t>(492.9233, 99126.23)(493.9259, 8763.31)(494.922, 5362.8)(495.9261, 444.63)</t>
  </si>
  <si>
    <t>C8 H2 F12 N2 O9 S3</t>
  </si>
  <si>
    <t>(592.8657, 37610.96)(593.8681, 4489.95)(594.8681, 2097.89)</t>
  </si>
  <si>
    <t>C8 H3 F15 O7 S</t>
  </si>
  <si>
    <t>(526.9285, 32385.88)(527.9314, 3143.12)(528.9288, 2073.69)</t>
  </si>
  <si>
    <t>C15 H3 F29 O7 S2</t>
  </si>
  <si>
    <t>(908.878, 85164.23)(909.8812, 12124.07)(910.8819, 3349.4)</t>
  </si>
  <si>
    <t>(396.9411, 87478.09)(397.9439, 6101.35)(398.9387, 4455.87)</t>
  </si>
  <si>
    <t>C4 H F13 N6 O S</t>
  </si>
  <si>
    <t>(854.9375, 10791.04)(855.9408, 1778.88)(856.9338, 1131.13)(426.9647, 47535.22)(427.9679, 3766.39)</t>
  </si>
  <si>
    <t>C13 H F28 N8 O5 S2</t>
  </si>
  <si>
    <t>(943.8994, 74994.54)(944.9014, 12131.86)(945.8984, 8591.6)(946.9012, 1203.76)</t>
  </si>
  <si>
    <t>C12 H F25 N6 O4 S3</t>
  </si>
  <si>
    <t>(862.8746, 45652.55)(863.8772, 6406.75)(864.8748, 3237.02)</t>
  </si>
  <si>
    <t>C3 H2 F6 O4 S</t>
  </si>
  <si>
    <t>(246.9508, 38336.43)(247.9537, 1482.33)</t>
  </si>
  <si>
    <t>C16 H6 F20 N2 O17 S3</t>
  </si>
  <si>
    <t>(972.8437, 11610.96)(973.8473, 2002.8)(974.847, 679.25)</t>
  </si>
  <si>
    <t>C8 H2 F14 O7 S</t>
  </si>
  <si>
    <t>(506.9216, 38499.75)(507.9243, 3772.44)(508.9193, 2706.56)</t>
  </si>
  <si>
    <t>C6 H2 F12 O5 S</t>
  </si>
  <si>
    <t>(412.9358, 69134.88)(413.9382, 4878.46)(414.9335, 3709.78)</t>
  </si>
  <si>
    <t>C10 H2 F18 O6</t>
  </si>
  <si>
    <t>(558.9493, 76165.46)(559.9519, 7703.65)(560.9536, 1460.36)</t>
  </si>
  <si>
    <t>C9 H F19 O2 S2</t>
  </si>
  <si>
    <t>(564.9041, 24492.94)(565.9065, 2323.63)(566.9031, 1541.42)</t>
  </si>
  <si>
    <t>C15 H2 F28 N5 O13</t>
  </si>
  <si>
    <t>(494.9523, 7936.95)(990.9131, 58858.07)(991.9157, 10383.88)(992.9171, 1766.97)</t>
  </si>
  <si>
    <t>C7 H2 F12 O3</t>
  </si>
  <si>
    <t>(360.9736, 60936.69)(361.9764, 4439.9)(362.9756, 801.0)</t>
  </si>
  <si>
    <t>(476.9282, 51176.2)(477.9306, 4554.91)(478.9255, 2690.66)</t>
  </si>
  <si>
    <t>C11 H2 F20 O8</t>
  </si>
  <si>
    <t>(640.9359, 59780.08)(641.9384, 6583.51)(642.9398, 1393.88)</t>
  </si>
  <si>
    <t>C5 H F11 O3</t>
  </si>
  <si>
    <t>(316.9677, 61972.66)(317.9714, 3519.84)</t>
  </si>
  <si>
    <t>C8 H7 F11 N2 O8 S3</t>
  </si>
  <si>
    <t>(562.9114, 27705.63)(563.9143, 3167.98)</t>
  </si>
  <si>
    <t>C8 H2 F14 O4</t>
  </si>
  <si>
    <t>(854.9373, 954.26)(426.9654, 68174.74)(427.9685, 5797.25)(428.9667, 911.39)</t>
  </si>
  <si>
    <t>C10 H2 F18 O9</t>
  </si>
  <si>
    <t>(606.9341, 73400.07)(607.9367, 7237.86)(608.9409, 2249.92)</t>
  </si>
  <si>
    <t>C5 H F9 O3</t>
  </si>
  <si>
    <t>(278.9709, 24396.76)(279.9742, 1379.39)</t>
  </si>
  <si>
    <t>C5 H F7 N4 O7</t>
  </si>
  <si>
    <t>(360.9664, 18191.41)(361.9703, 1144.26)</t>
  </si>
  <si>
    <t>C6 H F13 O2</t>
  </si>
  <si>
    <t>(350.9696, 54355.95)(351.9729, 3210.53)</t>
  </si>
  <si>
    <t>C10 H4 F14 O9 S</t>
  </si>
  <si>
    <t>(281.961, 812.38)(564.928, 20232.81)(565.9319, 2517.39)(566.9276, 2109.8)</t>
  </si>
  <si>
    <t>C7 H F13 O7</t>
  </si>
  <si>
    <t>(442.9443, 29133.53)(443.9482, 2268.03)</t>
  </si>
  <si>
    <t>C6 H F11 O5</t>
  </si>
  <si>
    <t>(722.9221, 8148.55)(723.9265, 1274.4)(724.9331, 1090.65)(360.9576, 39060.8)(361.961, 2462.94)</t>
  </si>
  <si>
    <t>C7 H F7 S</t>
  </si>
  <si>
    <t>(248.961, 41551.62)(249.9651, 1654.33)(250.9626, 446.06)</t>
  </si>
  <si>
    <t>(1032.8811, 23816.26)(1033.8904, 4221.22)(1034.8918, 877.21)</t>
  </si>
  <si>
    <t>(184.9842, 57615.01)(185.9871, 1872.5)</t>
  </si>
  <si>
    <t>C6 H F11 O4 S</t>
  </si>
  <si>
    <t>(376.9346, 15599.54)(377.9383, 1206.15)(378.9325, 885.44)</t>
  </si>
  <si>
    <t>C11 H2 F20 O8 S</t>
  </si>
  <si>
    <t>(672.9075, 21169.15)(673.9106, 2649.76)(674.9069, 1498.4)</t>
  </si>
  <si>
    <t>C13 H3 F25 N2 O14 S2</t>
  </si>
  <si>
    <t>(948.8549, 39546.34)(949.8574, 6225.19)(950.8516, 4417.18)(951.8552, 677.83)</t>
  </si>
  <si>
    <t>(1556.8715, 21014.35)(1557.8734, 5757.8)(1558.8685, 5984.18)(1559.8701, 1632.81)(1560.8666, 847.02)</t>
  </si>
  <si>
    <t>(422.9399, 8631.39)(423.9447, 839.34)(424.9357, 15411.47)(425.9398, 1395.49)</t>
  </si>
  <si>
    <t>C8 H2 F14 O4 S</t>
  </si>
  <si>
    <t>(458.9375, 39768.77)(459.9394, 3552.72)(460.9361, 2736.71)</t>
  </si>
  <si>
    <t>(672.9078, 28235.45)(673.9097, 3525.97)(674.9069, 1901.68)</t>
  </si>
  <si>
    <t>C7 H3 F5 N O11</t>
  </si>
  <si>
    <t>(370.9555, 17353.07)(371.9591, 1167.92)</t>
  </si>
  <si>
    <t>C16 H16 Cl F16 N O15 S3</t>
  </si>
  <si>
    <t>(895.9042, 11821.67)(896.9076, 2111.22)(897.9002, 5970.21)(898.9041, 1062.44)(899.8976, 1381.35)</t>
  </si>
  <si>
    <t>C5 H3 F9 O6 S</t>
  </si>
  <si>
    <t>(360.9434, 42373.22)(361.9468, 2677.04)(362.9446, 2346.81)</t>
  </si>
  <si>
    <t>C7 H F13 O5 S</t>
  </si>
  <si>
    <t>(442.9261, 32155.26)(443.9282, 2750.51)(444.9256, 1780.9)</t>
  </si>
  <si>
    <t>(426.9652, 32322.06)(427.9684, 2755.8)</t>
  </si>
  <si>
    <t>(1176.8351, 19021.41)(1177.8383, 3620.21)(1178.8389, 1148.89)</t>
  </si>
  <si>
    <t>C6 H2 F10 O2</t>
  </si>
  <si>
    <t>(294.9819, 23113.21)(295.9849, 1569.31)</t>
  </si>
  <si>
    <t>C7 H12 Cl F5 N2 O5 S4</t>
  </si>
  <si>
    <t>(460.9167, 6635.92)(461.92, 623.97)(462.9127, 3216.14)</t>
  </si>
  <si>
    <t>C16 H2 F24 N2 O13 S2</t>
  </si>
  <si>
    <t>(948.8543, 27843.07)(949.857, 4844.69)(950.8519, 3230.55)</t>
  </si>
  <si>
    <t>C9 H3 Cl F12 N O</t>
  </si>
  <si>
    <t>(402.9631, 13848.73)(403.9671, 1220.61)(404.9635, 3845.16)</t>
  </si>
  <si>
    <t>C5 H Cl F10 O4 S</t>
  </si>
  <si>
    <t>(380.9052, 23992.98)(381.9083, 1545.88)(382.9023, 8226.95)(383.9067, 513.58)</t>
  </si>
  <si>
    <t>(506.9217, 28926.7)(507.9243, 2910.84)(508.9195, 1945.43)</t>
  </si>
  <si>
    <t>(1246.8452, 13275.64)(1247.8488, 2938.93)(1248.8424, 3031.84)(1249.8519, 543.57)</t>
  </si>
  <si>
    <t>C4 H F9 O4 S</t>
  </si>
  <si>
    <t>(314.9381, 27699.83)(315.941, 1463.96)</t>
  </si>
  <si>
    <t>C6 H2 F10 O6 S</t>
  </si>
  <si>
    <t>(390.9336, 16475.97)(391.9371, 1281.29)(392.9327, 1102.55)</t>
  </si>
  <si>
    <t>C9 H2 F16 O4 S</t>
  </si>
  <si>
    <t>(1018.8791, 10312.85)(1019.8848, 1703.24)(1020.8802, 458.73)(508.9345, 9936.44)(509.9398, 923.38)</t>
  </si>
  <si>
    <t>C5 H F9 O3 S</t>
  </si>
  <si>
    <t>(310.9433, 23575.49)(311.9456, 1495.45)</t>
  </si>
  <si>
    <t>C16 H30 O4</t>
  </si>
  <si>
    <t>(285.2071, 21690.84)(286.2101, 3752.63)(287.2116, 625.05)</t>
  </si>
  <si>
    <t>C10 H F11 O6 S</t>
  </si>
  <si>
    <t>(456.9248, 28688.31)(457.9277, 2466.29)</t>
  </si>
  <si>
    <t>C19 H4 Cl2 F24 O7 S</t>
  </si>
  <si>
    <t>(900.86, 6335.93)(901.863, 1075.42)(902.8551, 4161.62)(903.859, 660.99)</t>
  </si>
  <si>
    <t>(1176.8348, 24952.14)(1177.8372, 4748.51)(1178.8381, 1526.12)</t>
  </si>
  <si>
    <t>(346.9442, 21686.41)(347.9472, 1423.91)</t>
  </si>
  <si>
    <t>C5 H2 F10 O4 S</t>
  </si>
  <si>
    <t>(346.9439, 18913.37)(347.9466, 1297.81)</t>
  </si>
  <si>
    <t>C7 H F13 O5</t>
  </si>
  <si>
    <t>(822.916, 3498.7)(823.9185, 603.9)(824.9253, 1217.17)(410.9541, 9446.26)(411.9581, 721.23)</t>
  </si>
  <si>
    <t>C5 H F O4 S</t>
  </si>
  <si>
    <t>(174.9504, 20266.68)(175.9527, 593.19)</t>
  </si>
  <si>
    <t>C6 H2 F10 O4 S</t>
  </si>
  <si>
    <t>(358.9447, 22812.44)(359.9474, 1747.12)(360.9421, 1351.75)</t>
  </si>
  <si>
    <t>C8 H5 F13 N3 O7 S2</t>
  </si>
  <si>
    <t>(281.9629, 725.63)(564.9292, 17209.71)(565.9322, 2159.63)(566.9285, 1884.24)</t>
  </si>
  <si>
    <t>(293.0811, 5574.12)(294.0838, 1676.15)(295.0846, 8743.92)(296.084, 2176.85)</t>
  </si>
  <si>
    <t>C9 H2 F10 O8</t>
  </si>
  <si>
    <t>(854.9171, 1034.52)(426.9518, 18481.72)(427.9553, 1523.73)</t>
  </si>
  <si>
    <t>(462.9322, 19976.87)(463.9335, 1524.09)(464.9308, 1154.92)</t>
  </si>
  <si>
    <t>C6 H6 F8 N O6 S2</t>
  </si>
  <si>
    <t>(402.942, 20899.29)(403.9469, 1964.35)(404.952, 1957.88)</t>
  </si>
  <si>
    <t>(246.9507, 16125.63)(247.9553, 677.34)(248.9528, 934.41)</t>
  </si>
  <si>
    <t>C6 H F5 O11</t>
  </si>
  <si>
    <t>(342.9356, 27227.52)(343.9419, 1667.42)</t>
  </si>
  <si>
    <t>C10 H10 F14 N3 O S3</t>
  </si>
  <si>
    <t>(548.9687, 13800.63)(549.971, 2197.32)(550.9649, 2153.79)</t>
  </si>
  <si>
    <t>C8 H F7 O10</t>
  </si>
  <si>
    <t>(388.9381, 11530.17)(389.9405, 1024.62)</t>
  </si>
  <si>
    <t>C6 H2 F10 O3</t>
  </si>
  <si>
    <t>(310.9771, 12822.79)(311.9806, 934.46)</t>
  </si>
  <si>
    <t>C7 H2 F8 O5 S</t>
  </si>
  <si>
    <t>(348.9414, 17795.34)(349.9469, 1045.51)</t>
  </si>
  <si>
    <t>C11 H3 F17 N5 O12</t>
  </si>
  <si>
    <t>(718.9433, 10232.31)(719.9468, 1487.42)</t>
  </si>
  <si>
    <t>C14 H2 F22 N3 O7 S</t>
  </si>
  <si>
    <t>(772.919, 11232.4)(773.9222, 1643.33)</t>
  </si>
  <si>
    <t>C6 H2 F6 O11</t>
  </si>
  <si>
    <t>(180.968, 8827.84)(181.4685, 488.38)(181.9658, 386.04)</t>
  </si>
  <si>
    <t>C14 H29 F O4 S2</t>
  </si>
  <si>
    <t>(343.1408, 10534.77)(344.1439, 1947.71)(345.153, 1816.18)</t>
  </si>
  <si>
    <t>C10 H5 F17 O6 S</t>
  </si>
  <si>
    <t>(574.9461, 17027.22)(575.9486, 1860.26)(576.9454, 1212.67)</t>
  </si>
  <si>
    <t>C7 H F13 N5 O8</t>
  </si>
  <si>
    <t>(528.9545, 17684.67)(529.9586, 2036.79)</t>
  </si>
  <si>
    <t>C14 H F19 O7</t>
  </si>
  <si>
    <t>(640.9348, 13448.84)(641.9382, 1753.95)</t>
  </si>
  <si>
    <t>C11 H25 Cl2 F N7</t>
  </si>
  <si>
    <t>(343.1427, 2558.48)(344.1438, 645.06)(345.1498, 2669.0)</t>
  </si>
  <si>
    <t>(412.9358, 16947.84)(413.9383, 1340.05)(414.9326, 931.19)</t>
  </si>
  <si>
    <t>C7 H7 F9 N9 S3</t>
  </si>
  <si>
    <t>(482.9766, 6763.85)(483.9786, 987.63)(484.9724, 938.16)</t>
  </si>
  <si>
    <t>C14 H9 F18 O15 S2</t>
  </si>
  <si>
    <t>(821.9021, 10027.87)(822.9055, 1697.27)(823.9013, 1255.66)</t>
  </si>
  <si>
    <t>C9 H8 F11 N O7 S</t>
  </si>
  <si>
    <t>(481.9769, 12146.84)(482.981, 1481.78)(483.9744, 853.75)</t>
  </si>
  <si>
    <t>C4 H F7 O9</t>
  </si>
  <si>
    <t>(324.9423, 20796.06)(325.9461, 1378.93)</t>
  </si>
  <si>
    <t>C10 H8 F11 N O7 S2</t>
  </si>
  <si>
    <t>(525.9488, 5620.23)(526.9516, 958.81)(527.9468, 666.36)</t>
  </si>
  <si>
    <t>C8 H5 F13 O5 S</t>
  </si>
  <si>
    <t>(458.9571, 14521.97)(459.9601, 1395.9)(460.9561, 885.08)</t>
  </si>
  <si>
    <t>(328.9677, 8647.9)(329.9701, 627.27)</t>
  </si>
  <si>
    <t>C8 H F15 O3</t>
  </si>
  <si>
    <t>(428.9613, 8722.7)(429.9623, 718.27)</t>
  </si>
  <si>
    <t>C9 H2 F16 O6</t>
  </si>
  <si>
    <t>(508.9523, 7204.91)(509.9557, 814.95)</t>
  </si>
  <si>
    <t>C7 H F13 O4 S</t>
  </si>
  <si>
    <t>(426.9324, 15006.92)(427.9347, 1308.29)(428.9335, 760.85)</t>
  </si>
  <si>
    <t>C11 H10 F7 O11 S</t>
  </si>
  <si>
    <t>(481.9764, 11606.37)(482.9796, 1323.8)(483.9758, 727.26)</t>
  </si>
  <si>
    <t>C9 H6 F10 N2 O9 S2</t>
  </si>
  <si>
    <t>(268.9651, 502.95)(538.928, 7272.29)(539.9327, 746.18)</t>
  </si>
  <si>
    <t>C16 H26 O6 S</t>
  </si>
  <si>
    <t>(345.1378, 9703.68)(346.1415, 1967.62)(347.1405, 716.08)</t>
  </si>
  <si>
    <t>C11 H11 F11 N5 O S3</t>
  </si>
  <si>
    <t>(532.9878, 6924.64)(533.9908, 1139.82)(534.9836, 1156.39)</t>
  </si>
  <si>
    <t>C7 H F9 O5 S</t>
  </si>
  <si>
    <t>(366.9319, 11987.46)(367.9347, 701.65)</t>
  </si>
  <si>
    <t>(458.9573, 10495.89)(459.9602, 942.17)(460.9536, 670.95)</t>
  </si>
  <si>
    <t>C10 H5 F17 N8 O6 S2</t>
  </si>
  <si>
    <t>(718.9429, 7345.55)(719.9455, 1157.9)</t>
  </si>
  <si>
    <t>C7 H3 F13 N3 O4</t>
  </si>
  <si>
    <t>(438.9845, 8689.63)(439.9874, 831.12)</t>
  </si>
  <si>
    <t>C12 H18 F4 N O2</t>
  </si>
  <si>
    <t>(283.1209, 8616.4)(284.1244, 1369.63)(285.1198, 191.41)</t>
  </si>
  <si>
    <t>C11 H6 F18 N5 O10 S2</t>
  </si>
  <si>
    <t>(772.9196, 10253.02)(773.9217, 1572.17)</t>
  </si>
  <si>
    <t>C11 H13 F11 N5 O4 S4</t>
  </si>
  <si>
    <t>(614.9601, 6995.36)(615.9607, 1204.91)(616.9577, 1301.95)</t>
  </si>
  <si>
    <t>C9 H F15 O4</t>
  </si>
  <si>
    <t>(456.9557, 6916.61)(457.9584, 697.09)</t>
  </si>
  <si>
    <t>C8 H2 F14 N6 O6 S</t>
  </si>
  <si>
    <t>(574.9455, 8050.88)(575.9484, 925.73)(576.9456, 503.03)</t>
  </si>
  <si>
    <t>C12 H7 F11 N O12 S2</t>
  </si>
  <si>
    <t>(628.9159, 10952.03)(629.9199, 1333.53)</t>
  </si>
  <si>
    <t>C10 H F17 N2 O12</t>
  </si>
  <si>
    <t>(662.9183, 9973.61)(663.9198, 1236.68)</t>
  </si>
  <si>
    <t>C7 H7 F8 N O6 S</t>
  </si>
  <si>
    <t>(383.9789, 8324.41)(384.9862, 762.62)(385.9757, 560.25)</t>
  </si>
  <si>
    <t>Downstream_1(raw)</t>
  </si>
  <si>
    <t>Downstream_2(raw)</t>
  </si>
  <si>
    <t>Downstream_3(raw)</t>
  </si>
  <si>
    <t>Downstream_4(raw)</t>
  </si>
  <si>
    <t>Downstream_5(raw)</t>
  </si>
  <si>
    <t>Upstream_1(raw)</t>
  </si>
  <si>
    <t>Upstream_2(raw)</t>
  </si>
  <si>
    <t>Upstream_3(raw)</t>
  </si>
  <si>
    <t>Upstream_4(raw)</t>
  </si>
  <si>
    <t>Upstream_5(raw)</t>
  </si>
  <si>
    <t>Mass Defect</t>
  </si>
  <si>
    <t>Downstream_AVERAGE</t>
  </si>
  <si>
    <t>Upstream_AVERAGE</t>
  </si>
  <si>
    <t>log2 Fold Change</t>
  </si>
  <si>
    <t>p-val (unadjusted)</t>
  </si>
  <si>
    <t>Signif? (Bonferroni)</t>
  </si>
  <si>
    <t>INPUT</t>
  </si>
  <si>
    <t>FOUND_BY</t>
  </si>
  <si>
    <t>DTXCID_INDIVIDUAL_COMPONENT</t>
  </si>
  <si>
    <t>FORMULA_INDIVIDUAL_COMPONENT</t>
  </si>
  <si>
    <t>SMILES_INDIVIDUAL_COMPONENT</t>
  </si>
  <si>
    <t>DTXSID</t>
  </si>
  <si>
    <t>PREFERRED_NAME</t>
  </si>
  <si>
    <t>CASRN</t>
  </si>
  <si>
    <t>MOLECULAR_FORMULA</t>
  </si>
  <si>
    <t>MONOISOTOPIC_MASS</t>
  </si>
  <si>
    <t>DATA_SOURCES</t>
  </si>
  <si>
    <t>C5HF9O2</t>
  </si>
  <si>
    <t>MS Ready Formula</t>
  </si>
  <si>
    <t>DTXCID9037612</t>
  </si>
  <si>
    <t>OC(=O)C(F)(F)C(F)(F)C(F)(F)C(F)(F)F</t>
  </si>
  <si>
    <t>DTXSID6062599</t>
  </si>
  <si>
    <t>Perfluoropentanoic acid</t>
  </si>
  <si>
    <t>2706-90-3</t>
  </si>
  <si>
    <t>DTXSID40880186</t>
  </si>
  <si>
    <t>Sodium perfluoropentanoate</t>
  </si>
  <si>
    <t>2706-89-0</t>
  </si>
  <si>
    <t>C5F9NaO2</t>
  </si>
  <si>
    <t>DTXSID10880597</t>
  </si>
  <si>
    <t>Ammonium perfluoropentanoate</t>
  </si>
  <si>
    <t>68259-11-0</t>
  </si>
  <si>
    <t>C5H4F9NO2</t>
  </si>
  <si>
    <t>DTXCID00291754</t>
  </si>
  <si>
    <t>FC(F)(F)C(OC(=O)C(F)(F)F)C(F)(F)F</t>
  </si>
  <si>
    <t>DTXSID80340673</t>
  </si>
  <si>
    <t>1,1,1,3,3,3-Hexafluoropropan-2-yl trifluoroacetate</t>
  </si>
  <si>
    <t>42031-15-2</t>
  </si>
  <si>
    <t>DTXSID00892487</t>
  </si>
  <si>
    <t>Perfluoropentanoate</t>
  </si>
  <si>
    <t>45167-47-3</t>
  </si>
  <si>
    <t>C5F9O2</t>
  </si>
  <si>
    <t>DTXCID70584165</t>
  </si>
  <si>
    <t>OC(=O)C(C(F)(F)F)(C(F)(F)F)C(F)(F)F</t>
  </si>
  <si>
    <t>DTXSID00633413</t>
  </si>
  <si>
    <t>3,3,3-Trifluoro-2,2-bis(trifluoromethyl)propanoic acid</t>
  </si>
  <si>
    <t>917951-63-4</t>
  </si>
  <si>
    <t>DTXCID40843135</t>
  </si>
  <si>
    <t>FC(OC(F)(F)C(=O)C(F)(F)F)C(F)(F)F</t>
  </si>
  <si>
    <t>DTXSID00748238</t>
  </si>
  <si>
    <t>1,1,1,3,3-Pentafluoro-3-(1,2,2,2-tetrafluoroethoxy)propan-2-one</t>
  </si>
  <si>
    <t>88457-11-8</t>
  </si>
  <si>
    <t>DTXSID90794209</t>
  </si>
  <si>
    <t>Nonafluoropentanoic acid--N-benzylthiourea (1/1)</t>
  </si>
  <si>
    <t>64808-55-5</t>
  </si>
  <si>
    <t>C13H11F9N2O2S</t>
  </si>
  <si>
    <t>DTXSID80892980</t>
  </si>
  <si>
    <t>Perfluoroalkyl carboxylates</t>
  </si>
  <si>
    <t>NOCAS_892980</t>
  </si>
  <si>
    <t>(CF2)nCHFO2</t>
  </si>
  <si>
    <t>-</t>
  </si>
  <si>
    <t>C4HF9</t>
  </si>
  <si>
    <t>DTXCID30330726</t>
  </si>
  <si>
    <t>FC(F)C(F)(F)C(F)(F)C(F)(F)F</t>
  </si>
  <si>
    <t>DTXSID20379700</t>
  </si>
  <si>
    <t>1H-Nonafluorobutane</t>
  </si>
  <si>
    <t>375-17-7</t>
  </si>
  <si>
    <t>DTXCID80114073</t>
  </si>
  <si>
    <t>FC(F)(F)C(C(F)(F)F)C(F)(F)F</t>
  </si>
  <si>
    <t>DTXSID40191582</t>
  </si>
  <si>
    <t>2-(Trifluoromethyl)-1,1,1,3,3,3-hexafluoropropane</t>
  </si>
  <si>
    <t>382-24-1</t>
  </si>
  <si>
    <t>DTXSID60541222</t>
  </si>
  <si>
    <t>Cadmium bis(1,1,2,2,3,3,4,4,4-nonafluorobutan-1-ide)</t>
  </si>
  <si>
    <t>93367-04-5</t>
  </si>
  <si>
    <t>C8CdF18</t>
  </si>
  <si>
    <t>DTXSID30507633</t>
  </si>
  <si>
    <t>Magnesium bromide 1,1,2,2,3,3,4,4,4-nonafluorobutan-1-ide (1/1/1)</t>
  </si>
  <si>
    <t>82416-69-1</t>
  </si>
  <si>
    <t>C4BrF9Mg</t>
  </si>
  <si>
    <t>DTXSID00544914</t>
  </si>
  <si>
    <t>Copper(1+) 1,1,2,2,3,3,4,4,4-nonafluorobutan-1-ide</t>
  </si>
  <si>
    <t>124521-58-0</t>
  </si>
  <si>
    <t>C4CuF9</t>
  </si>
  <si>
    <t>C6HF11O2</t>
  </si>
  <si>
    <t>DTXCID1011862</t>
  </si>
  <si>
    <t>OC(=O)C(F)(F)C(F)(F)C(F)(F)C(F)(F)C(F)(F)F</t>
  </si>
  <si>
    <t>DTXSID3031862</t>
  </si>
  <si>
    <t>Perfluorohexanoic acid</t>
  </si>
  <si>
    <t>307-24-4</t>
  </si>
  <si>
    <t>DTXSID3052856</t>
  </si>
  <si>
    <t>Sodium perfluorohexanoate</t>
  </si>
  <si>
    <t>2923-26-4</t>
  </si>
  <si>
    <t>C6F11NaO2</t>
  </si>
  <si>
    <t>DTXSID90880232</t>
  </si>
  <si>
    <t>Ammonium perfluorohexanoate</t>
  </si>
  <si>
    <t>21615-47-4</t>
  </si>
  <si>
    <t>C6H4F11NO2</t>
  </si>
  <si>
    <t>DTXSID20715083</t>
  </si>
  <si>
    <t>Undecafluorohexanoic acid--piperazine (1/1)</t>
  </si>
  <si>
    <t>423-47-2</t>
  </si>
  <si>
    <t>C10H11F11N2O2</t>
  </si>
  <si>
    <t>DTXSID20293634</t>
  </si>
  <si>
    <t>1-phenylpiperazine; 2,2,3,3,4,4,5,5,6,6,6-undecafluorohexanoic acid</t>
  </si>
  <si>
    <t>985-60-4</t>
  </si>
  <si>
    <t>C16H15F11N2O2</t>
  </si>
  <si>
    <t>DTXSID20892484</t>
  </si>
  <si>
    <t>Perfluorohexanoate</t>
  </si>
  <si>
    <t>92612-52-7</t>
  </si>
  <si>
    <t>C6F11O2</t>
  </si>
  <si>
    <t>DTXCID50919512</t>
  </si>
  <si>
    <t>OC(=O)C(F)(F)C(F)(C(F)(F)F)C(F)(F)C(F)(F)F</t>
  </si>
  <si>
    <t>DTXSID00802945</t>
  </si>
  <si>
    <t>2,2,3,4,4,5,5,5-Octafluoro-3-(trifluoromethyl)pentanoic acid</t>
  </si>
  <si>
    <t>64139-66-8</t>
  </si>
  <si>
    <t>DTXSID30850257</t>
  </si>
  <si>
    <t>Undecafluorohexanoic acid--hexan-1-amine (1/1)</t>
  </si>
  <si>
    <t>565225-91-4</t>
  </si>
  <si>
    <t>C12H16F11NO2</t>
  </si>
  <si>
    <t>C8HF11N3O8S</t>
  </si>
  <si>
    <t>NO_MATCH</t>
  </si>
  <si>
    <t>C4HF7O2</t>
  </si>
  <si>
    <t>DTXCID1039343</t>
  </si>
  <si>
    <t>OC(=O)C(F)(F)C(F)(F)C(F)(F)F</t>
  </si>
  <si>
    <t>DTXSID4059916</t>
  </si>
  <si>
    <t>Perfluorobutanoic acid</t>
  </si>
  <si>
    <t>375-22-4</t>
  </si>
  <si>
    <t>DTXSID70880199</t>
  </si>
  <si>
    <t>Silver perfluorobutanoate</t>
  </si>
  <si>
    <t>3794-64-7</t>
  </si>
  <si>
    <t>C4AgF7O2</t>
  </si>
  <si>
    <t>DTXSID70880179</t>
  </si>
  <si>
    <t>Sodium perfluorobutanoate</t>
  </si>
  <si>
    <t>2218-54-4</t>
  </si>
  <si>
    <t>C4F7NaO2</t>
  </si>
  <si>
    <t>DTXCID70109630</t>
  </si>
  <si>
    <t>OC(=O)C(F)(C(F)(F)F)C(F)(F)F</t>
  </si>
  <si>
    <t>DTXSID10187139</t>
  </si>
  <si>
    <t>Perfluoroisobutyric acid</t>
  </si>
  <si>
    <t>335-10-4</t>
  </si>
  <si>
    <t>DTXSID60713528</t>
  </si>
  <si>
    <t>Heptafluorobutanoic acid--piperazine (1/1)</t>
  </si>
  <si>
    <t>375-04-2</t>
  </si>
  <si>
    <t>C8H11F7N2O2</t>
  </si>
  <si>
    <t>DTXSID80293635</t>
  </si>
  <si>
    <t>heptafluorobutanoic acid- 1-phenylpiperazine(1:1)</t>
  </si>
  <si>
    <t>2263-11-8</t>
  </si>
  <si>
    <t>C14H15F7N2O2</t>
  </si>
  <si>
    <t>DTXSID80892480</t>
  </si>
  <si>
    <t>Perfluorobutanoate</t>
  </si>
  <si>
    <t>45048-62-2</t>
  </si>
  <si>
    <t>C4F7O2</t>
  </si>
  <si>
    <t>DTXCID50463126</t>
  </si>
  <si>
    <t>FC(F)C(F)(F)OC(F)(F)C(F)=O</t>
  </si>
  <si>
    <t>DTXSID40512319</t>
  </si>
  <si>
    <t>Difluoro(1,1,2,2-tetrafluoroethoxy)acetyl fluoride</t>
  </si>
  <si>
    <t>89076-47-1</t>
  </si>
  <si>
    <t>DTXSID20669794</t>
  </si>
  <si>
    <t>N~5~-(5-Hydroxy-4,6-dimethylpyrimidin-2-yl)-L-ornithine--heptafluorobutanoic acid (1/2)</t>
  </si>
  <si>
    <t>936233-19-1</t>
  </si>
  <si>
    <t>C19H20F14N4O7</t>
  </si>
  <si>
    <t>C8HF17O3S</t>
  </si>
  <si>
    <t>DTXCID1011864</t>
  </si>
  <si>
    <t>OS(=O)(=O)C(F)(F)C(F)(F)C(F)(F)C(F)(F)C(F)(F)C(F)(F)C(F)(F)C(F)(F)F</t>
  </si>
  <si>
    <t>DTXSID3031864</t>
  </si>
  <si>
    <t>Perfluorooctanesulfonic acid</t>
  </si>
  <si>
    <t>1763-23-1</t>
  </si>
  <si>
    <t>DTXSID8037706</t>
  </si>
  <si>
    <t>Potassium perfluorooctanesulfonate</t>
  </si>
  <si>
    <t>2795-39-3</t>
  </si>
  <si>
    <t>C8F17KO3S</t>
  </si>
  <si>
    <t>DTXSID2032421</t>
  </si>
  <si>
    <t>Lithium perfluorooctanesulfonate</t>
  </si>
  <si>
    <t>29457-72-5</t>
  </si>
  <si>
    <t>C8F17LiO3S</t>
  </si>
  <si>
    <t>DTXSID5069128</t>
  </si>
  <si>
    <t>Tetraethylammonium perfluorooctanesulfonate</t>
  </si>
  <si>
    <t>56773-42-3</t>
  </si>
  <si>
    <t>C16H20F17NO3S</t>
  </si>
  <si>
    <t>DTXSID9067435</t>
  </si>
  <si>
    <t>Ammonium perfluorooctanesulfonate</t>
  </si>
  <si>
    <t>29081-56-9</t>
  </si>
  <si>
    <t>C8H4F17NO3S</t>
  </si>
  <si>
    <t>DTXSID80108992</t>
  </si>
  <si>
    <t>Perfluorooctanesulfonate</t>
  </si>
  <si>
    <t>45298-90-6</t>
  </si>
  <si>
    <t>C8F17O3S</t>
  </si>
  <si>
    <t>DTXSID2072049</t>
  </si>
  <si>
    <t>Bis(2-hydroxyethyl)ammonium perfluorooctanesulfonic acid</t>
  </si>
  <si>
    <t>70225-14-8</t>
  </si>
  <si>
    <t>C12H12F17NO5S</t>
  </si>
  <si>
    <t>DTXSID0072352</t>
  </si>
  <si>
    <t>Piperidinium perfluorooctanesulfonate</t>
  </si>
  <si>
    <t>71463-74-6</t>
  </si>
  <si>
    <t>C13H12F17NO3S</t>
  </si>
  <si>
    <t>DTXSID00882964</t>
  </si>
  <si>
    <t>N-Decyl-N,N-dimethyl-1-decanaminium perfluorooctanesulfonate</t>
  </si>
  <si>
    <t>251099-16-8</t>
  </si>
  <si>
    <t>C30H48F17NO3S</t>
  </si>
  <si>
    <t>DTXSID50635462</t>
  </si>
  <si>
    <t>Sodium perfluorooctanesulfonate</t>
  </si>
  <si>
    <t>4021-47-0</t>
  </si>
  <si>
    <t>C8F17NaO3S</t>
  </si>
  <si>
    <t>DTXCID401275161</t>
  </si>
  <si>
    <t>OS(=O)(=O)C(F)(F)C(F)(F)C(F)(F)C(F)(F)C(F)(F)C(F)(C(F)(F)F)C(F)(F)F</t>
  </si>
  <si>
    <t>DTXSID30881127</t>
  </si>
  <si>
    <t>Magnesium heptadecafluoroisooctanesulphonate</t>
  </si>
  <si>
    <t>93894-73-6</t>
  </si>
  <si>
    <t>C16F34MgO6S2</t>
  </si>
  <si>
    <t>DTXSID50881124</t>
  </si>
  <si>
    <t>Tetraethylammonium perfluoroisooctanesulfonate</t>
  </si>
  <si>
    <t>93894-70-3</t>
  </si>
  <si>
    <t>DTXSID40584995</t>
  </si>
  <si>
    <t>Tetrabutylammonium perfluorooctanesulfonate</t>
  </si>
  <si>
    <t>111873-33-7</t>
  </si>
  <si>
    <t>C24H36F17NO3S</t>
  </si>
  <si>
    <t>DTXSID70892979</t>
  </si>
  <si>
    <t>Perfluoroalkyl sulfonates</t>
  </si>
  <si>
    <t>NOCAS_892979</t>
  </si>
  <si>
    <t>(CF2)nFHO3S</t>
  </si>
  <si>
    <t>C5HF11</t>
  </si>
  <si>
    <t>DTXCID00710354</t>
  </si>
  <si>
    <t>FC(C(F)(F)C(F)(F)F)C(F)(F)C(F)(F)F</t>
  </si>
  <si>
    <t>DTXSID90759611</t>
  </si>
  <si>
    <t>1,1,1,2,2,3,4,4,5,5,5-Undecafluoropentane</t>
  </si>
  <si>
    <t>95576-22-0</t>
  </si>
  <si>
    <t>C13HF17O9</t>
  </si>
  <si>
    <t>C9HF19NO3S2</t>
  </si>
  <si>
    <t>C15HF21O11</t>
  </si>
  <si>
    <t>C15HF21O5</t>
  </si>
  <si>
    <t>C10HF13O4S</t>
  </si>
  <si>
    <t>C13HF19O6S</t>
  </si>
  <si>
    <t>C10H9F12O12S2</t>
  </si>
  <si>
    <t>C5HF9O5</t>
  </si>
  <si>
    <t>DTXCID801079505</t>
  </si>
  <si>
    <t>OC(=O)C(F)(F)OC(F)(F)OC(F)(F)OC(F)(F)F</t>
  </si>
  <si>
    <t>DTXSID20892348</t>
  </si>
  <si>
    <t>Perfluoro-3,5,7-trioxaoctanoic acid</t>
  </si>
  <si>
    <t>39492-89-2</t>
  </si>
  <si>
    <t>C7H2F14O5S</t>
  </si>
  <si>
    <t>DTXCID601079509</t>
  </si>
  <si>
    <t>OS(=O)(=O)C(F)(F)C(F)(F)OC(F)(C(F)(F)F)C(F)(F)OC(F)C(F)(F)F</t>
  </si>
  <si>
    <t>DTXSID10892352</t>
  </si>
  <si>
    <t>Perfluoro-2-{[perfluoro-3-(perfluoroethoxy)-2-propanyl]oxy}ethanesulfonic acid</t>
  </si>
  <si>
    <t>749836-20-2</t>
  </si>
  <si>
    <t>DTXCID701079326</t>
  </si>
  <si>
    <t>OS(=O)(=O)C(F)(F)C(F)(F)OC(F)(C(F)(F)F)C(F)(F)OC(F)(F)C(F)F</t>
  </si>
  <si>
    <t>DTXSID40892264</t>
  </si>
  <si>
    <t>1,1,2,2-Tetrafluoro-2-{[1,1,1,2,3,3-hexafluoro-3-(1,1,2,2-tetrafluoroethoxy)propan-2-yl]oxy}ethane-1-sulfonic acid</t>
  </si>
  <si>
    <t>NOCAS_892264</t>
  </si>
  <si>
    <t>C14H2F26O14</t>
  </si>
  <si>
    <t>C6H2F12O4S</t>
  </si>
  <si>
    <t>C8H5F13O6S</t>
  </si>
  <si>
    <t>C4HF9O8</t>
  </si>
  <si>
    <t>C9H5F13O7S2</t>
  </si>
  <si>
    <t>C11HF19N2O10</t>
  </si>
  <si>
    <t>C5H3F3S</t>
  </si>
  <si>
    <t>DTXCID40326377</t>
  </si>
  <si>
    <t>FC(F)(F)C1=CC=CS1</t>
  </si>
  <si>
    <t>DTXSID20375348</t>
  </si>
  <si>
    <t>2-(Trifluoromethyl)thiophene</t>
  </si>
  <si>
    <t>86093-76-7</t>
  </si>
  <si>
    <t>DTXCID10328767</t>
  </si>
  <si>
    <t>FC(F)(F)C1=CSC=C1</t>
  </si>
  <si>
    <t>DTXSID50377739</t>
  </si>
  <si>
    <t>3-(trifluoromethyl)thiophene</t>
  </si>
  <si>
    <t>86093-77-8</t>
  </si>
  <si>
    <t>C3HF7O</t>
  </si>
  <si>
    <t>DTXCID40325744</t>
  </si>
  <si>
    <t>OC(F)(F)C(F)(F)C(F)(F)F</t>
  </si>
  <si>
    <t>DTXSID60374714</t>
  </si>
  <si>
    <t>Perfluoropropanol</t>
  </si>
  <si>
    <t>72301-80-5</t>
  </si>
  <si>
    <t>DTXCID80456844</t>
  </si>
  <si>
    <t>OC(F)(C(F)(F)F)C(F)(F)F</t>
  </si>
  <si>
    <t>DTXSID80506035</t>
  </si>
  <si>
    <t>Heptafluoropropan-2-ol</t>
  </si>
  <si>
    <t>24427-67-6</t>
  </si>
  <si>
    <t>C3HF7</t>
  </si>
  <si>
    <t>DTXCID2022048</t>
  </si>
  <si>
    <t>FC(C(F)(F)F)C(F)(F)F</t>
  </si>
  <si>
    <t>DTXSID4042048</t>
  </si>
  <si>
    <t>2H-Perfluoropropane</t>
  </si>
  <si>
    <t>431-89-0</t>
  </si>
  <si>
    <t>DTXCID5036717</t>
  </si>
  <si>
    <t>FC(F)C(F)(F)C(F)(F)F</t>
  </si>
  <si>
    <t>DTXSID4075297</t>
  </si>
  <si>
    <t>1H-Heptafluoropropane</t>
  </si>
  <si>
    <t>2252-84-8</t>
  </si>
  <si>
    <t>DTXSID90185597</t>
  </si>
  <si>
    <t>Propyl,heptafluoro</t>
  </si>
  <si>
    <t>3170-79-4</t>
  </si>
  <si>
    <t>C3F7</t>
  </si>
  <si>
    <t>DTXSID30703552</t>
  </si>
  <si>
    <t>PUBCHEM_53471123</t>
  </si>
  <si>
    <t>7223-98-5</t>
  </si>
  <si>
    <t>C16H31F7PRh</t>
  </si>
  <si>
    <t>DTXSID50631424</t>
  </si>
  <si>
    <t>Silver(1+) 1,1,1,2,3,3,3-heptafluoropropan-2-ide</t>
  </si>
  <si>
    <t>22407-25-6</t>
  </si>
  <si>
    <t>C3AgF7</t>
  </si>
  <si>
    <t>DTXSID90806396</t>
  </si>
  <si>
    <t>Iodozinc(1+) 1,1,1,2,3,3,3-heptafluoropropan-2-ide</t>
  </si>
  <si>
    <t>62656-71-7</t>
  </si>
  <si>
    <t>C3F7IZn</t>
  </si>
  <si>
    <t>C6H2F6O5S</t>
  </si>
  <si>
    <t>C4HF9O2</t>
  </si>
  <si>
    <t>C5HF11O</t>
  </si>
  <si>
    <t>DTXCID5030581</t>
  </si>
  <si>
    <t>FC(OC(F)(F)C(F)(F)C(F)(F)F)C(F)(F)F</t>
  </si>
  <si>
    <t>DTXSID8052017</t>
  </si>
  <si>
    <t>Perfluoro-3-(1H-perfluoroethoxy)propane</t>
  </si>
  <si>
    <t>3330-15-2</t>
  </si>
  <si>
    <t>DTXCID00133362</t>
  </si>
  <si>
    <t>OC(C(F)(F)F)(C(F)(F)F)C(F)(F)C(F)(F)F</t>
  </si>
  <si>
    <t>DTXSID70210871</t>
  </si>
  <si>
    <t>1,1,1,3,3,4,4,4-Octafluoro-2-(trifluoromethyl)-2-butanol</t>
  </si>
  <si>
    <t>6188-98-3</t>
  </si>
  <si>
    <t>C5HF11O4S</t>
  </si>
  <si>
    <t>C9H2F16O6S</t>
  </si>
  <si>
    <t>C15HF23O8S</t>
  </si>
  <si>
    <t>C5HF9O4</t>
  </si>
  <si>
    <t>DTXCID60333088</t>
  </si>
  <si>
    <t>OC(=O)C(F)(F)OC(F)(F)C(F)(F)OC(F)(F)F</t>
  </si>
  <si>
    <t>DTXSID30382063</t>
  </si>
  <si>
    <t>Perfluoro-3,6-dioxaheptanoic acid</t>
  </si>
  <si>
    <t>151772-58-6</t>
  </si>
  <si>
    <t>C7H3F13O8S2</t>
  </si>
  <si>
    <t>C6HF11O3</t>
  </si>
  <si>
    <t>DTXCID101021793</t>
  </si>
  <si>
    <t>OC(=O)C(F)(OC(F)(F)C(F)(F)C(F)(F)F)C(F)(F)F</t>
  </si>
  <si>
    <t>DTXSID40108559</t>
  </si>
  <si>
    <t>Ammonium perfluoro-2-methyl-3-oxahexanoate</t>
  </si>
  <si>
    <t>62037-80-3</t>
  </si>
  <si>
    <t>C6H4F11NO3</t>
  </si>
  <si>
    <t>DTXSID70880215</t>
  </si>
  <si>
    <t>Perfluoro-2-methyl-3-oxahexanoic acid</t>
  </si>
  <si>
    <t>13252-13-6</t>
  </si>
  <si>
    <t>DTXCID30113733</t>
  </si>
  <si>
    <t>OC(=O)C(F)(F)C(F)(F)OC(F)(F)C(F)(F)C(F)(F)F</t>
  </si>
  <si>
    <t>DTXSID20191242</t>
  </si>
  <si>
    <t>2,2,3,3-Tetrafluoro-3-(heptafluoropropoxy)propionic acid</t>
  </si>
  <si>
    <t>378-03-0</t>
  </si>
  <si>
    <t>DTXSID50232970</t>
  </si>
  <si>
    <t>Potassium 2,2,3,3-tetrafluoro-3-(heptafluoropropoxy)propionate</t>
  </si>
  <si>
    <t>84100-11-8</t>
  </si>
  <si>
    <t>C6F11KO3</t>
  </si>
  <si>
    <t>DTXCID30795351</t>
  </si>
  <si>
    <t>OC(=O)C(F)(F)C(F)(F)C(F)(F)OC(F)(F)C(F)(F)F</t>
  </si>
  <si>
    <t>DTXSID60844609</t>
  </si>
  <si>
    <t>2,2,3,3,4,4-Hexafluoro-4-(pentafluoroethoxy)butanoic acid</t>
  </si>
  <si>
    <t>919005-54-2</t>
  </si>
  <si>
    <t>C12HF30N5O8S</t>
  </si>
  <si>
    <t>C8HF15O4S</t>
  </si>
  <si>
    <t>DTXCID901022395</t>
  </si>
  <si>
    <t>OS(=O)(=O)C(F)(F)C(F)(F)C(F)(F)C(F)(F)C(F)(F)C(F)(F)C(=O)C(F)(F)F</t>
  </si>
  <si>
    <t>DTXSID70881085</t>
  </si>
  <si>
    <t>6-Oxoperfluorooctanesulfonic acid</t>
  </si>
  <si>
    <t>NOCAS_881085</t>
  </si>
  <si>
    <t>C12H3F27N10O2S3</t>
  </si>
  <si>
    <t>C4HF7O3</t>
  </si>
  <si>
    <t>DTXCID80113627</t>
  </si>
  <si>
    <t>OC(=O)C(F)(F)C(F)(F)OC(F)(F)F</t>
  </si>
  <si>
    <t>DTXSID70191136</t>
  </si>
  <si>
    <t>Perfluoro-3-methoxypropanoic acid</t>
  </si>
  <si>
    <t>377-73-1</t>
  </si>
  <si>
    <t>DTXCID20978237</t>
  </si>
  <si>
    <t>OC(=O)C(F)(OC(F)(F)F)C(F)(F)F</t>
  </si>
  <si>
    <t>DTXSID80528474</t>
  </si>
  <si>
    <t>Perfluoro-2-(perfluoromethoxy)propanoic acid</t>
  </si>
  <si>
    <t>13140-29-9</t>
  </si>
  <si>
    <t>C4HF9O</t>
  </si>
  <si>
    <t>DTXCID9036933</t>
  </si>
  <si>
    <t>OC(C(F)(F)F)(C(F)(F)F)C(F)(F)F</t>
  </si>
  <si>
    <t>DTXSID5073292</t>
  </si>
  <si>
    <t>Nonafluoro-tert-butanol</t>
  </si>
  <si>
    <t>2378-02-1</t>
  </si>
  <si>
    <t>DTXCID10613827</t>
  </si>
  <si>
    <t>FC(F)C(F)(F)C(F)(F)OC(F)(F)F</t>
  </si>
  <si>
    <t>DTXSID00663078</t>
  </si>
  <si>
    <t>1,1,2,2,3,3-Hexafluoro-1-(trifluoromethoxy)propane</t>
  </si>
  <si>
    <t>67490-36-2</t>
  </si>
  <si>
    <t>DTXCID40513068</t>
  </si>
  <si>
    <t>OC(F)(F)C(F)(F)C(F)(F)C(F)(F)F</t>
  </si>
  <si>
    <t>DTXSID80562292</t>
  </si>
  <si>
    <t>Perfluorobutanol</t>
  </si>
  <si>
    <t>3056-01-7</t>
  </si>
  <si>
    <t>DTXSID20635611</t>
  </si>
  <si>
    <t>Potassium 1,1,1,3,3,3-hexafluoro-2-(trifluoromethyl)propan-2-olate</t>
  </si>
  <si>
    <t>29646-16-0</t>
  </si>
  <si>
    <t>C4F9KO</t>
  </si>
  <si>
    <t>C6HF11O4</t>
  </si>
  <si>
    <t>DTXCID701022313</t>
  </si>
  <si>
    <t>OC(=O)C(F)(F)OC(F)(F)C(F)(F)OC(F)(F)C(F)(F)F</t>
  </si>
  <si>
    <t>DTXSID20880982</t>
  </si>
  <si>
    <t>Perfluoro-3,6-dioxaoctanoic acid</t>
  </si>
  <si>
    <t>80153-82-8</t>
  </si>
  <si>
    <t>C8HF15O5S</t>
  </si>
  <si>
    <t>C8H3F15O7S</t>
  </si>
  <si>
    <t>C4HF13N6OS</t>
  </si>
  <si>
    <t>C13HF28N8O5S2</t>
  </si>
  <si>
    <t>C8H2F14O7S</t>
  </si>
  <si>
    <t>C6H2F12O5S</t>
  </si>
  <si>
    <t>C10H2F18O6</t>
  </si>
  <si>
    <t>C9HF19O2S2</t>
  </si>
  <si>
    <t>C15H2F28N5O13</t>
  </si>
  <si>
    <t>C7H2F12O3</t>
  </si>
  <si>
    <t>DTXCID60848465</t>
  </si>
  <si>
    <t>OC(=O)C(O)(F)C(F)(F)C(F)(F)C(F)(F)C(F)(F)C(F)(F)F</t>
  </si>
  <si>
    <t>DTXSID30758800</t>
  </si>
  <si>
    <t>2,3,3,4,4,5,5,6,6,7,7,7-Dodecafluoro-2-hydroxyheptanoic acid</t>
  </si>
  <si>
    <t>93682-62-3</t>
  </si>
  <si>
    <t>C11H2F20O8</t>
  </si>
  <si>
    <t>C5HF11O3</t>
  </si>
  <si>
    <t>C8H7F11N2O8S3</t>
  </si>
  <si>
    <t>C8H2F14O4</t>
  </si>
  <si>
    <t>C10H2F18O9</t>
  </si>
  <si>
    <t>C5HF9O3</t>
  </si>
  <si>
    <t>DTXCID50451260</t>
  </si>
  <si>
    <t>OC(=O)C(F)(F)C(F)(F)C(F)(F)OC(F)(F)F</t>
  </si>
  <si>
    <t>DTXSID60500450</t>
  </si>
  <si>
    <t>Perfluoro(4-methoxybutanoic) acid</t>
  </si>
  <si>
    <t>863090-89-5</t>
  </si>
  <si>
    <t>DTXCID901079522</t>
  </si>
  <si>
    <t>OC(=O)C(F)(F)C(F)(F)OC(F)(F)C(F)(F)F</t>
  </si>
  <si>
    <t>DTXSID60892367</t>
  </si>
  <si>
    <t>Perfluoro-3-ethoxypropanoic acid</t>
  </si>
  <si>
    <t>377-76-4</t>
  </si>
  <si>
    <t>DTXCID50795353</t>
  </si>
  <si>
    <t>OC(=O)C(F)(F)OC(F)(F)C(F)(F)C(F)(F)F</t>
  </si>
  <si>
    <t>DTXSID30844611</t>
  </si>
  <si>
    <t>Difluoro(perfluoropropoxy)acetic acid</t>
  </si>
  <si>
    <t>919005-50-8</t>
  </si>
  <si>
    <t>C6HF13O2</t>
  </si>
  <si>
    <t>C10H4F14O9S</t>
  </si>
  <si>
    <t>C7HF13O7</t>
  </si>
  <si>
    <t>DTXCID90674739</t>
  </si>
  <si>
    <t>OC(=O)C(F)(F)OC(F)(F)OC(F)(F)OC(F)(F)OC(F)(F)OC(F)(F)F</t>
  </si>
  <si>
    <t>DTXSID50723994</t>
  </si>
  <si>
    <t>Perfluoro-3,5,7,9,11-pentaoxadodecanoic acid</t>
  </si>
  <si>
    <t>39492-91-6</t>
  </si>
  <si>
    <t>C6HF11O5</t>
  </si>
  <si>
    <t>C11H2F20O8S</t>
  </si>
  <si>
    <t>Best Database Match</t>
  </si>
  <si>
    <t>C8H2F14O4S</t>
  </si>
  <si>
    <t>C7H3F5NO11</t>
  </si>
  <si>
    <t>C5H3F9O6S</t>
  </si>
  <si>
    <t>C7HF13O5S</t>
  </si>
  <si>
    <t>C6H2F10O2</t>
  </si>
  <si>
    <t>C5HClF10O4S</t>
  </si>
  <si>
    <t>C4HF9O4S</t>
  </si>
  <si>
    <t>C9H2F16O4S</t>
  </si>
  <si>
    <t>C5HF9O3S</t>
  </si>
  <si>
    <t>C10HF11O6S</t>
  </si>
  <si>
    <t>C5H2F10O4S</t>
  </si>
  <si>
    <t>C7HF13O5</t>
  </si>
  <si>
    <t>C6H2F10O4S</t>
  </si>
  <si>
    <t>C8H5F13N3O7S2</t>
  </si>
  <si>
    <t>C3H2F6O4S</t>
  </si>
  <si>
    <t>C10H10F14N3OS3</t>
  </si>
  <si>
    <t>C6H2F10O3</t>
  </si>
  <si>
    <t>C7H2F8O5S</t>
  </si>
  <si>
    <t>C11H3F17N5O12</t>
  </si>
  <si>
    <t>C14H2F22N3O7S</t>
  </si>
  <si>
    <t>C10H5F17O6S</t>
  </si>
  <si>
    <t>C7HF13N5O8</t>
  </si>
  <si>
    <t>C14HF19O7</t>
  </si>
  <si>
    <t>C7H7F9N9S3</t>
  </si>
  <si>
    <t>C14H9F18O15S2</t>
  </si>
  <si>
    <t>C9H8F11NO7S</t>
  </si>
  <si>
    <t>C10H8F11NO7S2</t>
  </si>
  <si>
    <t>C8H5F13O5S</t>
  </si>
  <si>
    <t>C8HF15O3</t>
  </si>
  <si>
    <t>C9H2F16O6</t>
  </si>
  <si>
    <t>C7HF13O4S</t>
  </si>
  <si>
    <t>C11H10F7O11S</t>
  </si>
  <si>
    <t>C9H6F10N2O9S2</t>
  </si>
  <si>
    <t>C11H11F11N5OS3</t>
  </si>
  <si>
    <t>C7HF9O5S</t>
  </si>
  <si>
    <t>C10H5F17N8O6S2</t>
  </si>
  <si>
    <t>C7H3F13N3O4</t>
  </si>
  <si>
    <t>C11H6F18N5O10S2</t>
  </si>
  <si>
    <t>C11H13F11N5O4S4</t>
  </si>
  <si>
    <t>C9HF15O4</t>
  </si>
  <si>
    <t>C8H2F14N6O6S</t>
  </si>
  <si>
    <t>C12H7F11NO12S2</t>
  </si>
  <si>
    <t>C10HF17N2O12</t>
  </si>
  <si>
    <t>C7H7F8NO6S</t>
  </si>
  <si>
    <t>DTXCID601079511</t>
  </si>
  <si>
    <t>OS(=O)(=O)C(F)(F)C(F)(F)OC(F)(C(F)(F)F)C(F)(F)OC(F)=C(F)F</t>
  </si>
  <si>
    <t>DTXSID30892354</t>
  </si>
  <si>
    <t>Perfluoro-3,6-dioxa-4-methyl-7-octene-1-sulfonic acid</t>
  </si>
  <si>
    <t>29311-67-9</t>
  </si>
  <si>
    <t>DTXCID501021757</t>
  </si>
  <si>
    <t>OC(=O)C(F)(F)C(F)(F)C(F)(F)C(F)(F)C(F)F</t>
  </si>
  <si>
    <t>DTXSID20880169</t>
  </si>
  <si>
    <t>6-H-Perfluorohexanoic acid</t>
  </si>
  <si>
    <t>1726-50-7</t>
  </si>
  <si>
    <t>DTXCID60706258</t>
  </si>
  <si>
    <t>OC(O)(C(F)=C(C(F)(F)F)C(F)(F)F)C(F)(F)F</t>
  </si>
  <si>
    <t>DTXSID10755514</t>
  </si>
  <si>
    <t>1,1,1,3,5,5,5-Heptafluoro-4-(trifluoromethyl)pent-3-ene-2,2-diol</t>
  </si>
  <si>
    <t>89810-81-1</t>
  </si>
  <si>
    <t>DTXCID10735598</t>
  </si>
  <si>
    <t>FC(F)(F)COC(=O)C(F)(F)C(F)(F)C(F)(F)F</t>
  </si>
  <si>
    <t>DTXSID20784855</t>
  </si>
  <si>
    <t>2,2,2-Trifluoroethyl heptafluorobutanoate</t>
  </si>
  <si>
    <t>336-63-0</t>
  </si>
  <si>
    <t>DTXCID10330840</t>
  </si>
  <si>
    <t>OS(=O)(=O)C(F)(F)C(F)(F)OC(F)(F)C(F)(F)F</t>
  </si>
  <si>
    <t>DTXSID50379814</t>
  </si>
  <si>
    <t>Perfluoro(2-ethoxyethane)sulfonic acid</t>
  </si>
  <si>
    <t>113507-82-7</t>
  </si>
  <si>
    <t>DTXSID40382074</t>
  </si>
  <si>
    <t>Potassium 1,1,2,2-tetrafluoro-2-(pentafluoroethoxy)ethane-1-sulfonate</t>
  </si>
  <si>
    <t>117205-07-9</t>
  </si>
  <si>
    <t>C4F9KO4S</t>
  </si>
  <si>
    <t>DTXSID40382150</t>
  </si>
  <si>
    <t>Sodium 1,1,2,2-tetrafluoro-2-(1,1,2,2,2-pentafluoroethoxy)ethanesulfonate</t>
  </si>
  <si>
    <t>113507-87-2</t>
  </si>
  <si>
    <t>C4F9NaO4S</t>
  </si>
  <si>
    <t>DTXCID60331862</t>
  </si>
  <si>
    <t>OC(=O)C(F)(F)OC(F)(F)C(F)(F)OC(F)(F)C(F)(F)OC(F)(F)F</t>
  </si>
  <si>
    <t>DTXSID80380837</t>
  </si>
  <si>
    <t>Perfluoro-3,6,9-trioxadecanoic acid</t>
  </si>
  <si>
    <t>151772-59-7</t>
  </si>
  <si>
    <t>DTXCID90937614</t>
  </si>
  <si>
    <t>OC(=O)C(F)(F)C(F)OC(F)(F)C(F)(F)C(F)(F)F</t>
  </si>
  <si>
    <t>DTXSID30837947</t>
  </si>
  <si>
    <t>2,2,3-Trifluoro-3-(heptafluoropropoxy)propanoic acid</t>
  </si>
  <si>
    <t>824393-42-2</t>
  </si>
  <si>
    <t>DTXCID90902483</t>
  </si>
  <si>
    <t>OC(=O)C(F)(F)C(F)(F)C(F)(F)OC(F)C(F)(F)F</t>
  </si>
  <si>
    <t>DTXSID70844610</t>
  </si>
  <si>
    <t>2,2,3,3,4,4-Hexafluoro-4-(1,2,2,2-tetrafluoroethoxy)butanoic acid</t>
  </si>
  <si>
    <t>919005-52-0</t>
  </si>
  <si>
    <t>DTXCID70902486</t>
  </si>
  <si>
    <t>OC(=O)C(F)(F)C(F)C(F)(F)OC(F)(F)C(F)(F)F</t>
  </si>
  <si>
    <t>DTXSID90844617</t>
  </si>
  <si>
    <t>2,2,3,4,4-Pentafluoro-4-(pentafluoroethoxy)butanoic acid</t>
  </si>
  <si>
    <t>919005-25-7</t>
  </si>
  <si>
    <t>DTXCID90902488</t>
  </si>
  <si>
    <t>OC(=O)C(F)C(F)(F)OC(F)(F)C(F)(F)C(F)(F)F</t>
  </si>
  <si>
    <t>DTXSID10844619</t>
  </si>
  <si>
    <t>2,3,3-Trifluoro-3-(heptafluoropropoxy)propanoic acid</t>
  </si>
  <si>
    <t>919005-19-9</t>
  </si>
  <si>
    <t>DTXCID701079514</t>
  </si>
  <si>
    <t>OC(=O)C(OC(F)(F)C(F)(F)C(F)(F)F)C(F)(F)F</t>
  </si>
  <si>
    <t>DTXSID30892359</t>
  </si>
  <si>
    <t>3,3,3-Trifluoro-2-(heptafluoropropoxy)propanoic acid</t>
  </si>
  <si>
    <t>326495-77-6</t>
  </si>
  <si>
    <t>DTXCID501079518</t>
  </si>
  <si>
    <t>OC(=O)C(F)(OC(F)(F)C(F)(F)C(F)(F)C(F)(F)C(F)(F)F)C(F)(F)F</t>
  </si>
  <si>
    <t>DTXSID20892363</t>
  </si>
  <si>
    <t>Perfluoro-2-[(perfluoropentyl)oxy]propanoic acid</t>
  </si>
  <si>
    <t>504435-11-4</t>
  </si>
  <si>
    <t>DTXCID201079519</t>
  </si>
  <si>
    <t>OC(=O)C(OC(F)(F)C(F)(F)C(F)(F)C(F)(F)F)(C(F)(F)F)C(F)(F)F</t>
  </si>
  <si>
    <t>DTXSID80892364</t>
  </si>
  <si>
    <t>Perfluoro-2-(perfluorobutoxy)-2-(perfluoromethyl)propanoic acid</t>
  </si>
  <si>
    <t>NOCAS_892364</t>
  </si>
  <si>
    <t>DTXCID301079667</t>
  </si>
  <si>
    <t>OC(=O)C(F)(F)C(F)(F)C(F)(F)OC(F)(F)C(F)(F)C(F)(F)C(F)(F)F</t>
  </si>
  <si>
    <t>DTXSID90892491</t>
  </si>
  <si>
    <t>2,2,3,3,4,4-Hexafluoro-4-(nonafluorobutoxy)butanoic acid</t>
  </si>
  <si>
    <t>174767-06-7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</si>
</sst>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8B"/>
      <name val="Times"/>
    </font>
    <font>
      <b/>
      <sz val="10"/>
      <color indexed="8"/>
      <name val="Arial"/>
      <family val="2"/>
      <charset val="1"/>
    </font>
    <font>
      <sz val="10"/>
      <color indexed="12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2" fontId="0" fillId="0" borderId="0" xfId="0" applyNumberFormat="1"/>
    <xf numFmtId="0" fontId="18" fillId="0" borderId="0" xfId="0" applyFont="1"/>
    <xf numFmtId="0" fontId="19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0" fillId="0" borderId="0" xfId="0" applyFont="1" applyBorder="1" applyProtection="1">
      <protection locked="0"/>
    </xf>
    <xf numFmtId="49" fontId="0" fillId="0" borderId="0" xfId="0" applyNumberFormat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comptox-dev.epa.gov/dashboard/dsstoxdb/results?search=DTXCID5036717" TargetMode="External"/><Relationship Id="rId21" Type="http://schemas.openxmlformats.org/officeDocument/2006/relationships/hyperlink" Target="http://comptox-dev.epa.gov/dashboard/dsstoxdb/results?search=DTXCID80114073" TargetMode="External"/><Relationship Id="rId42" Type="http://schemas.openxmlformats.org/officeDocument/2006/relationships/hyperlink" Target="http://comptox-dev.epa.gov/dashboard/dsstoxdb/results?search=DTXSID00802945" TargetMode="External"/><Relationship Id="rId63" Type="http://schemas.openxmlformats.org/officeDocument/2006/relationships/hyperlink" Target="http://comptox-dev.epa.gov/dashboard/dsstoxdb/results?search=DTXCID1039343" TargetMode="External"/><Relationship Id="rId84" Type="http://schemas.openxmlformats.org/officeDocument/2006/relationships/hyperlink" Target="http://comptox-dev.epa.gov/dashboard/dsstoxdb/results?search=DTXSID00882964" TargetMode="External"/><Relationship Id="rId138" Type="http://schemas.openxmlformats.org/officeDocument/2006/relationships/hyperlink" Target="http://comptox-dev.epa.gov/dashboard/dsstoxdb/results?search=DTXSID60844609" TargetMode="External"/><Relationship Id="rId159" Type="http://schemas.openxmlformats.org/officeDocument/2006/relationships/hyperlink" Target="http://comptox-dev.epa.gov/dashboard/dsstoxdb/results?search=DTXCID50451260" TargetMode="External"/><Relationship Id="rId170" Type="http://schemas.openxmlformats.org/officeDocument/2006/relationships/hyperlink" Target="http://comptox-dev.epa.gov/dashboard/dsstoxdb/results?search=DTXSID80506035" TargetMode="External"/><Relationship Id="rId191" Type="http://schemas.openxmlformats.org/officeDocument/2006/relationships/hyperlink" Target="http://comptox-dev.epa.gov/dashboard/dsstoxdb/results?search=DTXCID90937614" TargetMode="External"/><Relationship Id="rId205" Type="http://schemas.openxmlformats.org/officeDocument/2006/relationships/hyperlink" Target="http://comptox-dev.epa.gov/dashboard/dsstoxdb/results?search=DTXCID30113733" TargetMode="External"/><Relationship Id="rId107" Type="http://schemas.openxmlformats.org/officeDocument/2006/relationships/hyperlink" Target="http://comptox-dev.epa.gov/dashboard/dsstoxdb/results?search=DTXCID40325744" TargetMode="External"/><Relationship Id="rId11" Type="http://schemas.openxmlformats.org/officeDocument/2006/relationships/hyperlink" Target="http://comptox-dev.epa.gov/dashboard/dsstoxdb/results?search=DTXCID70584165" TargetMode="External"/><Relationship Id="rId32" Type="http://schemas.openxmlformats.org/officeDocument/2006/relationships/hyperlink" Target="http://comptox-dev.epa.gov/dashboard/dsstoxdb/results?search=DTXSID3052856" TargetMode="External"/><Relationship Id="rId37" Type="http://schemas.openxmlformats.org/officeDocument/2006/relationships/hyperlink" Target="http://comptox-dev.epa.gov/dashboard/dsstoxdb/results?search=DTXCID1011862" TargetMode="External"/><Relationship Id="rId53" Type="http://schemas.openxmlformats.org/officeDocument/2006/relationships/hyperlink" Target="http://comptox-dev.epa.gov/dashboard/dsstoxdb/results?search=DTXCID70109630" TargetMode="External"/><Relationship Id="rId58" Type="http://schemas.openxmlformats.org/officeDocument/2006/relationships/hyperlink" Target="http://comptox-dev.epa.gov/dashboard/dsstoxdb/results?search=DTXSID80293635" TargetMode="External"/><Relationship Id="rId74" Type="http://schemas.openxmlformats.org/officeDocument/2006/relationships/hyperlink" Target="http://comptox-dev.epa.gov/dashboard/dsstoxdb/results?search=DTXSID5069128" TargetMode="External"/><Relationship Id="rId79" Type="http://schemas.openxmlformats.org/officeDocument/2006/relationships/hyperlink" Target="http://comptox-dev.epa.gov/dashboard/dsstoxdb/results?search=DTXCID1011864" TargetMode="External"/><Relationship Id="rId102" Type="http://schemas.openxmlformats.org/officeDocument/2006/relationships/hyperlink" Target="http://comptox-dev.epa.gov/dashboard/dsstoxdb/results?search=DTXSID40892264" TargetMode="External"/><Relationship Id="rId123" Type="http://schemas.openxmlformats.org/officeDocument/2006/relationships/hyperlink" Target="http://comptox-dev.epa.gov/dashboard/dsstoxdb/results?search=DTXCID5030581" TargetMode="External"/><Relationship Id="rId128" Type="http://schemas.openxmlformats.org/officeDocument/2006/relationships/hyperlink" Target="http://comptox-dev.epa.gov/dashboard/dsstoxdb/results?search=DTXSID30382063" TargetMode="External"/><Relationship Id="rId144" Type="http://schemas.openxmlformats.org/officeDocument/2006/relationships/hyperlink" Target="http://comptox-dev.epa.gov/dashboard/dsstoxdb/results?search=DTXSID80528474" TargetMode="External"/><Relationship Id="rId149" Type="http://schemas.openxmlformats.org/officeDocument/2006/relationships/hyperlink" Target="http://comptox-dev.epa.gov/dashboard/dsstoxdb/results?search=DTXCID40513068" TargetMode="External"/><Relationship Id="rId5" Type="http://schemas.openxmlformats.org/officeDocument/2006/relationships/hyperlink" Target="http://comptox-dev.epa.gov/dashboard/dsstoxdb/results?search=DTXCID9037612" TargetMode="External"/><Relationship Id="rId90" Type="http://schemas.openxmlformats.org/officeDocument/2006/relationships/hyperlink" Target="http://comptox-dev.epa.gov/dashboard/dsstoxdb/results?search=DTXSID50881124" TargetMode="External"/><Relationship Id="rId95" Type="http://schemas.openxmlformats.org/officeDocument/2006/relationships/hyperlink" Target="http://comptox-dev.epa.gov/dashboard/dsstoxdb/results?search=DTXCID00710354" TargetMode="External"/><Relationship Id="rId160" Type="http://schemas.openxmlformats.org/officeDocument/2006/relationships/hyperlink" Target="http://comptox-dev.epa.gov/dashboard/dsstoxdb/results?search=DTXSID60500450" TargetMode="External"/><Relationship Id="rId165" Type="http://schemas.openxmlformats.org/officeDocument/2006/relationships/hyperlink" Target="http://comptox-dev.epa.gov/dashboard/dsstoxdb/results?search=DTXCID90674739" TargetMode="External"/><Relationship Id="rId181" Type="http://schemas.openxmlformats.org/officeDocument/2006/relationships/hyperlink" Target="http://comptox-dev.epa.gov/dashboard/dsstoxdb/results?search=DTXCID10330840" TargetMode="External"/><Relationship Id="rId186" Type="http://schemas.openxmlformats.org/officeDocument/2006/relationships/hyperlink" Target="http://comptox-dev.epa.gov/dashboard/dsstoxdb/results?search=DTXSID80380837" TargetMode="External"/><Relationship Id="rId216" Type="http://schemas.openxmlformats.org/officeDocument/2006/relationships/hyperlink" Target="http://comptox-dev.epa.gov/dashboard/dsstoxdb/results?search=DTXSID90892491" TargetMode="External"/><Relationship Id="rId211" Type="http://schemas.openxmlformats.org/officeDocument/2006/relationships/hyperlink" Target="http://comptox-dev.epa.gov/dashboard/dsstoxdb/results?search=DTXCID501079518" TargetMode="External"/><Relationship Id="rId22" Type="http://schemas.openxmlformats.org/officeDocument/2006/relationships/hyperlink" Target="http://comptox-dev.epa.gov/dashboard/dsstoxdb/results?search=DTXSID40191582" TargetMode="External"/><Relationship Id="rId27" Type="http://schemas.openxmlformats.org/officeDocument/2006/relationships/hyperlink" Target="http://comptox-dev.epa.gov/dashboard/dsstoxdb/results?search=DTXCID30330726" TargetMode="External"/><Relationship Id="rId43" Type="http://schemas.openxmlformats.org/officeDocument/2006/relationships/hyperlink" Target="http://comptox-dev.epa.gov/dashboard/dsstoxdb/results?search=DTXCID1011862" TargetMode="External"/><Relationship Id="rId48" Type="http://schemas.openxmlformats.org/officeDocument/2006/relationships/hyperlink" Target="http://comptox-dev.epa.gov/dashboard/dsstoxdb/results?search=DTXSID4059916" TargetMode="External"/><Relationship Id="rId64" Type="http://schemas.openxmlformats.org/officeDocument/2006/relationships/hyperlink" Target="http://comptox-dev.epa.gov/dashboard/dsstoxdb/results?search=DTXSID20669794" TargetMode="External"/><Relationship Id="rId69" Type="http://schemas.openxmlformats.org/officeDocument/2006/relationships/hyperlink" Target="http://comptox-dev.epa.gov/dashboard/dsstoxdb/results?search=DTXCID1011864" TargetMode="External"/><Relationship Id="rId113" Type="http://schemas.openxmlformats.org/officeDocument/2006/relationships/hyperlink" Target="http://comptox-dev.epa.gov/dashboard/dsstoxdb/results?search=DTXCID5036717" TargetMode="External"/><Relationship Id="rId118" Type="http://schemas.openxmlformats.org/officeDocument/2006/relationships/hyperlink" Target="http://comptox-dev.epa.gov/dashboard/dsstoxdb/results?search=DTXSID30703552" TargetMode="External"/><Relationship Id="rId134" Type="http://schemas.openxmlformats.org/officeDocument/2006/relationships/hyperlink" Target="http://comptox-dev.epa.gov/dashboard/dsstoxdb/results?search=DTXSID20191242" TargetMode="External"/><Relationship Id="rId139" Type="http://schemas.openxmlformats.org/officeDocument/2006/relationships/hyperlink" Target="http://comptox-dev.epa.gov/dashboard/dsstoxdb/results?search=DTXCID901022395" TargetMode="External"/><Relationship Id="rId80" Type="http://schemas.openxmlformats.org/officeDocument/2006/relationships/hyperlink" Target="http://comptox-dev.epa.gov/dashboard/dsstoxdb/results?search=DTXSID2072049" TargetMode="External"/><Relationship Id="rId85" Type="http://schemas.openxmlformats.org/officeDocument/2006/relationships/hyperlink" Target="http://comptox-dev.epa.gov/dashboard/dsstoxdb/results?search=DTXCID1011864" TargetMode="External"/><Relationship Id="rId150" Type="http://schemas.openxmlformats.org/officeDocument/2006/relationships/hyperlink" Target="http://comptox-dev.epa.gov/dashboard/dsstoxdb/results?search=DTXSID80562292" TargetMode="External"/><Relationship Id="rId155" Type="http://schemas.openxmlformats.org/officeDocument/2006/relationships/hyperlink" Target="http://comptox-dev.epa.gov/dashboard/dsstoxdb/results?search=DTXCID60848465" TargetMode="External"/><Relationship Id="rId171" Type="http://schemas.openxmlformats.org/officeDocument/2006/relationships/hyperlink" Target="http://comptox-dev.epa.gov/dashboard/dsstoxdb/results?search=DTXCID601079511" TargetMode="External"/><Relationship Id="rId176" Type="http://schemas.openxmlformats.org/officeDocument/2006/relationships/hyperlink" Target="http://comptox-dev.epa.gov/dashboard/dsstoxdb/results?search=DTXSID10755514" TargetMode="External"/><Relationship Id="rId192" Type="http://schemas.openxmlformats.org/officeDocument/2006/relationships/hyperlink" Target="http://comptox-dev.epa.gov/dashboard/dsstoxdb/results?search=DTXSID30837947" TargetMode="External"/><Relationship Id="rId197" Type="http://schemas.openxmlformats.org/officeDocument/2006/relationships/hyperlink" Target="http://comptox-dev.epa.gov/dashboard/dsstoxdb/results?search=DTXCID90902488" TargetMode="External"/><Relationship Id="rId206" Type="http://schemas.openxmlformats.org/officeDocument/2006/relationships/hyperlink" Target="http://comptox-dev.epa.gov/dashboard/dsstoxdb/results?search=DTXSID20191242" TargetMode="External"/><Relationship Id="rId201" Type="http://schemas.openxmlformats.org/officeDocument/2006/relationships/hyperlink" Target="http://comptox-dev.epa.gov/dashboard/dsstoxdb/results?search=DTXCID101021793" TargetMode="External"/><Relationship Id="rId12" Type="http://schemas.openxmlformats.org/officeDocument/2006/relationships/hyperlink" Target="http://comptox-dev.epa.gov/dashboard/dsstoxdb/results?search=DTXSID00633413" TargetMode="External"/><Relationship Id="rId17" Type="http://schemas.openxmlformats.org/officeDocument/2006/relationships/hyperlink" Target="http://comptox-dev.epa.gov/dashboard/dsstoxdb/results?search=DTXCID9037612" TargetMode="External"/><Relationship Id="rId33" Type="http://schemas.openxmlformats.org/officeDocument/2006/relationships/hyperlink" Target="http://comptox-dev.epa.gov/dashboard/dsstoxdb/results?search=DTXCID1011862" TargetMode="External"/><Relationship Id="rId38" Type="http://schemas.openxmlformats.org/officeDocument/2006/relationships/hyperlink" Target="http://comptox-dev.epa.gov/dashboard/dsstoxdb/results?search=DTXSID20293634" TargetMode="External"/><Relationship Id="rId59" Type="http://schemas.openxmlformats.org/officeDocument/2006/relationships/hyperlink" Target="http://comptox-dev.epa.gov/dashboard/dsstoxdb/results?search=DTXCID1039343" TargetMode="External"/><Relationship Id="rId103" Type="http://schemas.openxmlformats.org/officeDocument/2006/relationships/hyperlink" Target="http://comptox-dev.epa.gov/dashboard/dsstoxdb/results?search=DTXCID40326377" TargetMode="External"/><Relationship Id="rId108" Type="http://schemas.openxmlformats.org/officeDocument/2006/relationships/hyperlink" Target="http://comptox-dev.epa.gov/dashboard/dsstoxdb/results?search=DTXSID60374714" TargetMode="External"/><Relationship Id="rId124" Type="http://schemas.openxmlformats.org/officeDocument/2006/relationships/hyperlink" Target="http://comptox-dev.epa.gov/dashboard/dsstoxdb/results?search=DTXSID8052017" TargetMode="External"/><Relationship Id="rId129" Type="http://schemas.openxmlformats.org/officeDocument/2006/relationships/hyperlink" Target="http://comptox-dev.epa.gov/dashboard/dsstoxdb/results?search=DTXCID101021793" TargetMode="External"/><Relationship Id="rId54" Type="http://schemas.openxmlformats.org/officeDocument/2006/relationships/hyperlink" Target="http://comptox-dev.epa.gov/dashboard/dsstoxdb/results?search=DTXSID10187139" TargetMode="External"/><Relationship Id="rId70" Type="http://schemas.openxmlformats.org/officeDocument/2006/relationships/hyperlink" Target="http://comptox-dev.epa.gov/dashboard/dsstoxdb/results?search=DTXSID8037706" TargetMode="External"/><Relationship Id="rId75" Type="http://schemas.openxmlformats.org/officeDocument/2006/relationships/hyperlink" Target="http://comptox-dev.epa.gov/dashboard/dsstoxdb/results?search=DTXCID1011864" TargetMode="External"/><Relationship Id="rId91" Type="http://schemas.openxmlformats.org/officeDocument/2006/relationships/hyperlink" Target="http://comptox-dev.epa.gov/dashboard/dsstoxdb/results?search=DTXCID1011864" TargetMode="External"/><Relationship Id="rId96" Type="http://schemas.openxmlformats.org/officeDocument/2006/relationships/hyperlink" Target="http://comptox-dev.epa.gov/dashboard/dsstoxdb/results?search=DTXSID90759611" TargetMode="External"/><Relationship Id="rId140" Type="http://schemas.openxmlformats.org/officeDocument/2006/relationships/hyperlink" Target="http://comptox-dev.epa.gov/dashboard/dsstoxdb/results?search=DTXSID70881085" TargetMode="External"/><Relationship Id="rId145" Type="http://schemas.openxmlformats.org/officeDocument/2006/relationships/hyperlink" Target="http://comptox-dev.epa.gov/dashboard/dsstoxdb/results?search=DTXCID9036933" TargetMode="External"/><Relationship Id="rId161" Type="http://schemas.openxmlformats.org/officeDocument/2006/relationships/hyperlink" Target="http://comptox-dev.epa.gov/dashboard/dsstoxdb/results?search=DTXCID901079522" TargetMode="External"/><Relationship Id="rId166" Type="http://schemas.openxmlformats.org/officeDocument/2006/relationships/hyperlink" Target="http://comptox-dev.epa.gov/dashboard/dsstoxdb/results?search=DTXSID50723994" TargetMode="External"/><Relationship Id="rId182" Type="http://schemas.openxmlformats.org/officeDocument/2006/relationships/hyperlink" Target="http://comptox-dev.epa.gov/dashboard/dsstoxdb/results?search=DTXSID40382074" TargetMode="External"/><Relationship Id="rId187" Type="http://schemas.openxmlformats.org/officeDocument/2006/relationships/hyperlink" Target="http://comptox-dev.epa.gov/dashboard/dsstoxdb/results?search=DTXCID601079509" TargetMode="External"/><Relationship Id="rId1" Type="http://schemas.openxmlformats.org/officeDocument/2006/relationships/hyperlink" Target="http://comptox-dev.epa.gov/dashboard/dsstoxdb/results?search=DTXCID9037612" TargetMode="External"/><Relationship Id="rId6" Type="http://schemas.openxmlformats.org/officeDocument/2006/relationships/hyperlink" Target="http://comptox-dev.epa.gov/dashboard/dsstoxdb/results?search=DTXSID10880597" TargetMode="External"/><Relationship Id="rId212" Type="http://schemas.openxmlformats.org/officeDocument/2006/relationships/hyperlink" Target="http://comptox-dev.epa.gov/dashboard/dsstoxdb/results?search=DTXSID20892363" TargetMode="External"/><Relationship Id="rId23" Type="http://schemas.openxmlformats.org/officeDocument/2006/relationships/hyperlink" Target="http://comptox-dev.epa.gov/dashboard/dsstoxdb/results?search=DTXCID30330726" TargetMode="External"/><Relationship Id="rId28" Type="http://schemas.openxmlformats.org/officeDocument/2006/relationships/hyperlink" Target="http://comptox-dev.epa.gov/dashboard/dsstoxdb/results?search=DTXSID00544914" TargetMode="External"/><Relationship Id="rId49" Type="http://schemas.openxmlformats.org/officeDocument/2006/relationships/hyperlink" Target="http://comptox-dev.epa.gov/dashboard/dsstoxdb/results?search=DTXCID1039343" TargetMode="External"/><Relationship Id="rId114" Type="http://schemas.openxmlformats.org/officeDocument/2006/relationships/hyperlink" Target="http://comptox-dev.epa.gov/dashboard/dsstoxdb/results?search=DTXSID4075297" TargetMode="External"/><Relationship Id="rId119" Type="http://schemas.openxmlformats.org/officeDocument/2006/relationships/hyperlink" Target="http://comptox-dev.epa.gov/dashboard/dsstoxdb/results?search=DTXCID2022048" TargetMode="External"/><Relationship Id="rId44" Type="http://schemas.openxmlformats.org/officeDocument/2006/relationships/hyperlink" Target="http://comptox-dev.epa.gov/dashboard/dsstoxdb/results?search=DTXSID30850257" TargetMode="External"/><Relationship Id="rId60" Type="http://schemas.openxmlformats.org/officeDocument/2006/relationships/hyperlink" Target="http://comptox-dev.epa.gov/dashboard/dsstoxdb/results?search=DTXSID80892480" TargetMode="External"/><Relationship Id="rId65" Type="http://schemas.openxmlformats.org/officeDocument/2006/relationships/hyperlink" Target="http://comptox-dev.epa.gov/dashboard/dsstoxdb/results?search=DTXCID1039343" TargetMode="External"/><Relationship Id="rId81" Type="http://schemas.openxmlformats.org/officeDocument/2006/relationships/hyperlink" Target="http://comptox-dev.epa.gov/dashboard/dsstoxdb/results?search=DTXCID1011864" TargetMode="External"/><Relationship Id="rId86" Type="http://schemas.openxmlformats.org/officeDocument/2006/relationships/hyperlink" Target="http://comptox-dev.epa.gov/dashboard/dsstoxdb/results?search=DTXSID50635462" TargetMode="External"/><Relationship Id="rId130" Type="http://schemas.openxmlformats.org/officeDocument/2006/relationships/hyperlink" Target="http://comptox-dev.epa.gov/dashboard/dsstoxdb/results?search=DTXSID40108559" TargetMode="External"/><Relationship Id="rId135" Type="http://schemas.openxmlformats.org/officeDocument/2006/relationships/hyperlink" Target="http://comptox-dev.epa.gov/dashboard/dsstoxdb/results?search=DTXCID30113733" TargetMode="External"/><Relationship Id="rId151" Type="http://schemas.openxmlformats.org/officeDocument/2006/relationships/hyperlink" Target="http://comptox-dev.epa.gov/dashboard/dsstoxdb/results?search=DTXCID9036933" TargetMode="External"/><Relationship Id="rId156" Type="http://schemas.openxmlformats.org/officeDocument/2006/relationships/hyperlink" Target="http://comptox-dev.epa.gov/dashboard/dsstoxdb/results?search=DTXSID30758800" TargetMode="External"/><Relationship Id="rId177" Type="http://schemas.openxmlformats.org/officeDocument/2006/relationships/hyperlink" Target="http://comptox-dev.epa.gov/dashboard/dsstoxdb/results?search=DTXCID10735598" TargetMode="External"/><Relationship Id="rId198" Type="http://schemas.openxmlformats.org/officeDocument/2006/relationships/hyperlink" Target="http://comptox-dev.epa.gov/dashboard/dsstoxdb/results?search=DTXSID10844619" TargetMode="External"/><Relationship Id="rId172" Type="http://schemas.openxmlformats.org/officeDocument/2006/relationships/hyperlink" Target="http://comptox-dev.epa.gov/dashboard/dsstoxdb/results?search=DTXSID30892354" TargetMode="External"/><Relationship Id="rId193" Type="http://schemas.openxmlformats.org/officeDocument/2006/relationships/hyperlink" Target="http://comptox-dev.epa.gov/dashboard/dsstoxdb/results?search=DTXCID90902483" TargetMode="External"/><Relationship Id="rId202" Type="http://schemas.openxmlformats.org/officeDocument/2006/relationships/hyperlink" Target="http://comptox-dev.epa.gov/dashboard/dsstoxdb/results?search=DTXSID40108559" TargetMode="External"/><Relationship Id="rId207" Type="http://schemas.openxmlformats.org/officeDocument/2006/relationships/hyperlink" Target="http://comptox-dev.epa.gov/dashboard/dsstoxdb/results?search=DTXCID30113733" TargetMode="External"/><Relationship Id="rId13" Type="http://schemas.openxmlformats.org/officeDocument/2006/relationships/hyperlink" Target="http://comptox-dev.epa.gov/dashboard/dsstoxdb/results?search=DTXCID40843135" TargetMode="External"/><Relationship Id="rId18" Type="http://schemas.openxmlformats.org/officeDocument/2006/relationships/hyperlink" Target="http://comptox-dev.epa.gov/dashboard/dsstoxdb/results?search=DTXSID80892980" TargetMode="External"/><Relationship Id="rId39" Type="http://schemas.openxmlformats.org/officeDocument/2006/relationships/hyperlink" Target="http://comptox-dev.epa.gov/dashboard/dsstoxdb/results?search=DTXCID1011862" TargetMode="External"/><Relationship Id="rId109" Type="http://schemas.openxmlformats.org/officeDocument/2006/relationships/hyperlink" Target="http://comptox-dev.epa.gov/dashboard/dsstoxdb/results?search=DTXCID80456844" TargetMode="External"/><Relationship Id="rId34" Type="http://schemas.openxmlformats.org/officeDocument/2006/relationships/hyperlink" Target="http://comptox-dev.epa.gov/dashboard/dsstoxdb/results?search=DTXSID90880232" TargetMode="External"/><Relationship Id="rId50" Type="http://schemas.openxmlformats.org/officeDocument/2006/relationships/hyperlink" Target="http://comptox-dev.epa.gov/dashboard/dsstoxdb/results?search=DTXSID70880199" TargetMode="External"/><Relationship Id="rId55" Type="http://schemas.openxmlformats.org/officeDocument/2006/relationships/hyperlink" Target="http://comptox-dev.epa.gov/dashboard/dsstoxdb/results?search=DTXCID1039343" TargetMode="External"/><Relationship Id="rId76" Type="http://schemas.openxmlformats.org/officeDocument/2006/relationships/hyperlink" Target="http://comptox-dev.epa.gov/dashboard/dsstoxdb/results?search=DTXSID9067435" TargetMode="External"/><Relationship Id="rId97" Type="http://schemas.openxmlformats.org/officeDocument/2006/relationships/hyperlink" Target="http://comptox-dev.epa.gov/dashboard/dsstoxdb/results?search=DTXCID801079505" TargetMode="External"/><Relationship Id="rId104" Type="http://schemas.openxmlformats.org/officeDocument/2006/relationships/hyperlink" Target="http://comptox-dev.epa.gov/dashboard/dsstoxdb/results?search=DTXSID20375348" TargetMode="External"/><Relationship Id="rId120" Type="http://schemas.openxmlformats.org/officeDocument/2006/relationships/hyperlink" Target="http://comptox-dev.epa.gov/dashboard/dsstoxdb/results?search=DTXSID50631424" TargetMode="External"/><Relationship Id="rId125" Type="http://schemas.openxmlformats.org/officeDocument/2006/relationships/hyperlink" Target="http://comptox-dev.epa.gov/dashboard/dsstoxdb/results?search=DTXCID00133362" TargetMode="External"/><Relationship Id="rId141" Type="http://schemas.openxmlformats.org/officeDocument/2006/relationships/hyperlink" Target="http://comptox-dev.epa.gov/dashboard/dsstoxdb/results?search=DTXCID80113627" TargetMode="External"/><Relationship Id="rId146" Type="http://schemas.openxmlformats.org/officeDocument/2006/relationships/hyperlink" Target="http://comptox-dev.epa.gov/dashboard/dsstoxdb/results?search=DTXSID5073292" TargetMode="External"/><Relationship Id="rId167" Type="http://schemas.openxmlformats.org/officeDocument/2006/relationships/hyperlink" Target="http://comptox-dev.epa.gov/dashboard/dsstoxdb/results?search=DTXCID40325744" TargetMode="External"/><Relationship Id="rId188" Type="http://schemas.openxmlformats.org/officeDocument/2006/relationships/hyperlink" Target="http://comptox-dev.epa.gov/dashboard/dsstoxdb/results?search=DTXSID10892352" TargetMode="External"/><Relationship Id="rId7" Type="http://schemas.openxmlformats.org/officeDocument/2006/relationships/hyperlink" Target="http://comptox-dev.epa.gov/dashboard/dsstoxdb/results?search=DTXCID00291754" TargetMode="External"/><Relationship Id="rId71" Type="http://schemas.openxmlformats.org/officeDocument/2006/relationships/hyperlink" Target="http://comptox-dev.epa.gov/dashboard/dsstoxdb/results?search=DTXCID1011864" TargetMode="External"/><Relationship Id="rId92" Type="http://schemas.openxmlformats.org/officeDocument/2006/relationships/hyperlink" Target="http://comptox-dev.epa.gov/dashboard/dsstoxdb/results?search=DTXSID40584995" TargetMode="External"/><Relationship Id="rId162" Type="http://schemas.openxmlformats.org/officeDocument/2006/relationships/hyperlink" Target="http://comptox-dev.epa.gov/dashboard/dsstoxdb/results?search=DTXSID60892367" TargetMode="External"/><Relationship Id="rId183" Type="http://schemas.openxmlformats.org/officeDocument/2006/relationships/hyperlink" Target="http://comptox-dev.epa.gov/dashboard/dsstoxdb/results?search=DTXCID10330840" TargetMode="External"/><Relationship Id="rId213" Type="http://schemas.openxmlformats.org/officeDocument/2006/relationships/hyperlink" Target="http://comptox-dev.epa.gov/dashboard/dsstoxdb/results?search=DTXCID201079519" TargetMode="External"/><Relationship Id="rId2" Type="http://schemas.openxmlformats.org/officeDocument/2006/relationships/hyperlink" Target="http://comptox-dev.epa.gov/dashboard/dsstoxdb/results?search=DTXSID6062599" TargetMode="External"/><Relationship Id="rId29" Type="http://schemas.openxmlformats.org/officeDocument/2006/relationships/hyperlink" Target="http://comptox-dev.epa.gov/dashboard/dsstoxdb/results?search=DTXCID1011862" TargetMode="External"/><Relationship Id="rId24" Type="http://schemas.openxmlformats.org/officeDocument/2006/relationships/hyperlink" Target="http://comptox-dev.epa.gov/dashboard/dsstoxdb/results?search=DTXSID60541222" TargetMode="External"/><Relationship Id="rId40" Type="http://schemas.openxmlformats.org/officeDocument/2006/relationships/hyperlink" Target="http://comptox-dev.epa.gov/dashboard/dsstoxdb/results?search=DTXSID20892484" TargetMode="External"/><Relationship Id="rId45" Type="http://schemas.openxmlformats.org/officeDocument/2006/relationships/hyperlink" Target="http://comptox-dev.epa.gov/dashboard/dsstoxdb/results?search=DTXCID1011862" TargetMode="External"/><Relationship Id="rId66" Type="http://schemas.openxmlformats.org/officeDocument/2006/relationships/hyperlink" Target="http://comptox-dev.epa.gov/dashboard/dsstoxdb/results?search=DTXSID80892980" TargetMode="External"/><Relationship Id="rId87" Type="http://schemas.openxmlformats.org/officeDocument/2006/relationships/hyperlink" Target="http://comptox-dev.epa.gov/dashboard/dsstoxdb/results?search=DTXCID401275161" TargetMode="External"/><Relationship Id="rId110" Type="http://schemas.openxmlformats.org/officeDocument/2006/relationships/hyperlink" Target="http://comptox-dev.epa.gov/dashboard/dsstoxdb/results?search=DTXSID80506035" TargetMode="External"/><Relationship Id="rId115" Type="http://schemas.openxmlformats.org/officeDocument/2006/relationships/hyperlink" Target="http://comptox-dev.epa.gov/dashboard/dsstoxdb/results?search=DTXCID5036717" TargetMode="External"/><Relationship Id="rId131" Type="http://schemas.openxmlformats.org/officeDocument/2006/relationships/hyperlink" Target="http://comptox-dev.epa.gov/dashboard/dsstoxdb/results?search=DTXCID101021793" TargetMode="External"/><Relationship Id="rId136" Type="http://schemas.openxmlformats.org/officeDocument/2006/relationships/hyperlink" Target="http://comptox-dev.epa.gov/dashboard/dsstoxdb/results?search=DTXSID50232970" TargetMode="External"/><Relationship Id="rId157" Type="http://schemas.openxmlformats.org/officeDocument/2006/relationships/hyperlink" Target="http://comptox-dev.epa.gov/dashboard/dsstoxdb/results?search=DTXCID901022395" TargetMode="External"/><Relationship Id="rId178" Type="http://schemas.openxmlformats.org/officeDocument/2006/relationships/hyperlink" Target="http://comptox-dev.epa.gov/dashboard/dsstoxdb/results?search=DTXSID20784855" TargetMode="External"/><Relationship Id="rId61" Type="http://schemas.openxmlformats.org/officeDocument/2006/relationships/hyperlink" Target="http://comptox-dev.epa.gov/dashboard/dsstoxdb/results?search=DTXCID50463126" TargetMode="External"/><Relationship Id="rId82" Type="http://schemas.openxmlformats.org/officeDocument/2006/relationships/hyperlink" Target="http://comptox-dev.epa.gov/dashboard/dsstoxdb/results?search=DTXSID0072352" TargetMode="External"/><Relationship Id="rId152" Type="http://schemas.openxmlformats.org/officeDocument/2006/relationships/hyperlink" Target="http://comptox-dev.epa.gov/dashboard/dsstoxdb/results?search=DTXSID20635611" TargetMode="External"/><Relationship Id="rId173" Type="http://schemas.openxmlformats.org/officeDocument/2006/relationships/hyperlink" Target="http://comptox-dev.epa.gov/dashboard/dsstoxdb/results?search=DTXCID501021757" TargetMode="External"/><Relationship Id="rId194" Type="http://schemas.openxmlformats.org/officeDocument/2006/relationships/hyperlink" Target="http://comptox-dev.epa.gov/dashboard/dsstoxdb/results?search=DTXSID70844610" TargetMode="External"/><Relationship Id="rId199" Type="http://schemas.openxmlformats.org/officeDocument/2006/relationships/hyperlink" Target="http://comptox-dev.epa.gov/dashboard/dsstoxdb/results?search=DTXCID701079514" TargetMode="External"/><Relationship Id="rId203" Type="http://schemas.openxmlformats.org/officeDocument/2006/relationships/hyperlink" Target="http://comptox-dev.epa.gov/dashboard/dsstoxdb/results?search=DTXCID101021793" TargetMode="External"/><Relationship Id="rId208" Type="http://schemas.openxmlformats.org/officeDocument/2006/relationships/hyperlink" Target="http://comptox-dev.epa.gov/dashboard/dsstoxdb/results?search=DTXSID50232970" TargetMode="External"/><Relationship Id="rId19" Type="http://schemas.openxmlformats.org/officeDocument/2006/relationships/hyperlink" Target="http://comptox-dev.epa.gov/dashboard/dsstoxdb/results?search=DTXCID30330726" TargetMode="External"/><Relationship Id="rId14" Type="http://schemas.openxmlformats.org/officeDocument/2006/relationships/hyperlink" Target="http://comptox-dev.epa.gov/dashboard/dsstoxdb/results?search=DTXSID00748238" TargetMode="External"/><Relationship Id="rId30" Type="http://schemas.openxmlformats.org/officeDocument/2006/relationships/hyperlink" Target="http://comptox-dev.epa.gov/dashboard/dsstoxdb/results?search=DTXSID3031862" TargetMode="External"/><Relationship Id="rId35" Type="http://schemas.openxmlformats.org/officeDocument/2006/relationships/hyperlink" Target="http://comptox-dev.epa.gov/dashboard/dsstoxdb/results?search=DTXCID1011862" TargetMode="External"/><Relationship Id="rId56" Type="http://schemas.openxmlformats.org/officeDocument/2006/relationships/hyperlink" Target="http://comptox-dev.epa.gov/dashboard/dsstoxdb/results?search=DTXSID60713528" TargetMode="External"/><Relationship Id="rId77" Type="http://schemas.openxmlformats.org/officeDocument/2006/relationships/hyperlink" Target="http://comptox-dev.epa.gov/dashboard/dsstoxdb/results?search=DTXCID1011864" TargetMode="External"/><Relationship Id="rId100" Type="http://schemas.openxmlformats.org/officeDocument/2006/relationships/hyperlink" Target="http://comptox-dev.epa.gov/dashboard/dsstoxdb/results?search=DTXSID10892352" TargetMode="External"/><Relationship Id="rId105" Type="http://schemas.openxmlformats.org/officeDocument/2006/relationships/hyperlink" Target="http://comptox-dev.epa.gov/dashboard/dsstoxdb/results?search=DTXCID10328767" TargetMode="External"/><Relationship Id="rId126" Type="http://schemas.openxmlformats.org/officeDocument/2006/relationships/hyperlink" Target="http://comptox-dev.epa.gov/dashboard/dsstoxdb/results?search=DTXSID70210871" TargetMode="External"/><Relationship Id="rId147" Type="http://schemas.openxmlformats.org/officeDocument/2006/relationships/hyperlink" Target="http://comptox-dev.epa.gov/dashboard/dsstoxdb/results?search=DTXCID10613827" TargetMode="External"/><Relationship Id="rId168" Type="http://schemas.openxmlformats.org/officeDocument/2006/relationships/hyperlink" Target="http://comptox-dev.epa.gov/dashboard/dsstoxdb/results?search=DTXSID60374714" TargetMode="External"/><Relationship Id="rId8" Type="http://schemas.openxmlformats.org/officeDocument/2006/relationships/hyperlink" Target="http://comptox-dev.epa.gov/dashboard/dsstoxdb/results?search=DTXSID80340673" TargetMode="External"/><Relationship Id="rId51" Type="http://schemas.openxmlformats.org/officeDocument/2006/relationships/hyperlink" Target="http://comptox-dev.epa.gov/dashboard/dsstoxdb/results?search=DTXCID1039343" TargetMode="External"/><Relationship Id="rId72" Type="http://schemas.openxmlformats.org/officeDocument/2006/relationships/hyperlink" Target="http://comptox-dev.epa.gov/dashboard/dsstoxdb/results?search=DTXSID2032421" TargetMode="External"/><Relationship Id="rId93" Type="http://schemas.openxmlformats.org/officeDocument/2006/relationships/hyperlink" Target="http://comptox-dev.epa.gov/dashboard/dsstoxdb/results?search=DTXCID1011864" TargetMode="External"/><Relationship Id="rId98" Type="http://schemas.openxmlformats.org/officeDocument/2006/relationships/hyperlink" Target="http://comptox-dev.epa.gov/dashboard/dsstoxdb/results?search=DTXSID20892348" TargetMode="External"/><Relationship Id="rId121" Type="http://schemas.openxmlformats.org/officeDocument/2006/relationships/hyperlink" Target="http://comptox-dev.epa.gov/dashboard/dsstoxdb/results?search=DTXCID2022048" TargetMode="External"/><Relationship Id="rId142" Type="http://schemas.openxmlformats.org/officeDocument/2006/relationships/hyperlink" Target="http://comptox-dev.epa.gov/dashboard/dsstoxdb/results?search=DTXSID70191136" TargetMode="External"/><Relationship Id="rId163" Type="http://schemas.openxmlformats.org/officeDocument/2006/relationships/hyperlink" Target="http://comptox-dev.epa.gov/dashboard/dsstoxdb/results?search=DTXCID50795353" TargetMode="External"/><Relationship Id="rId184" Type="http://schemas.openxmlformats.org/officeDocument/2006/relationships/hyperlink" Target="http://comptox-dev.epa.gov/dashboard/dsstoxdb/results?search=DTXSID40382150" TargetMode="External"/><Relationship Id="rId189" Type="http://schemas.openxmlformats.org/officeDocument/2006/relationships/hyperlink" Target="http://comptox-dev.epa.gov/dashboard/dsstoxdb/results?search=DTXCID701079326" TargetMode="External"/><Relationship Id="rId3" Type="http://schemas.openxmlformats.org/officeDocument/2006/relationships/hyperlink" Target="http://comptox-dev.epa.gov/dashboard/dsstoxdb/results?search=DTXCID9037612" TargetMode="External"/><Relationship Id="rId214" Type="http://schemas.openxmlformats.org/officeDocument/2006/relationships/hyperlink" Target="http://comptox-dev.epa.gov/dashboard/dsstoxdb/results?search=DTXSID80892364" TargetMode="External"/><Relationship Id="rId25" Type="http://schemas.openxmlformats.org/officeDocument/2006/relationships/hyperlink" Target="http://comptox-dev.epa.gov/dashboard/dsstoxdb/results?search=DTXCID30330726" TargetMode="External"/><Relationship Id="rId46" Type="http://schemas.openxmlformats.org/officeDocument/2006/relationships/hyperlink" Target="http://comptox-dev.epa.gov/dashboard/dsstoxdb/results?search=DTXSID80892980" TargetMode="External"/><Relationship Id="rId67" Type="http://schemas.openxmlformats.org/officeDocument/2006/relationships/hyperlink" Target="http://comptox-dev.epa.gov/dashboard/dsstoxdb/results?search=DTXCID1011864" TargetMode="External"/><Relationship Id="rId116" Type="http://schemas.openxmlformats.org/officeDocument/2006/relationships/hyperlink" Target="http://comptox-dev.epa.gov/dashboard/dsstoxdb/results?search=DTXSID90185597" TargetMode="External"/><Relationship Id="rId137" Type="http://schemas.openxmlformats.org/officeDocument/2006/relationships/hyperlink" Target="http://comptox-dev.epa.gov/dashboard/dsstoxdb/results?search=DTXCID30795351" TargetMode="External"/><Relationship Id="rId158" Type="http://schemas.openxmlformats.org/officeDocument/2006/relationships/hyperlink" Target="http://comptox-dev.epa.gov/dashboard/dsstoxdb/results?search=DTXSID70881085" TargetMode="External"/><Relationship Id="rId20" Type="http://schemas.openxmlformats.org/officeDocument/2006/relationships/hyperlink" Target="http://comptox-dev.epa.gov/dashboard/dsstoxdb/results?search=DTXSID20379700" TargetMode="External"/><Relationship Id="rId41" Type="http://schemas.openxmlformats.org/officeDocument/2006/relationships/hyperlink" Target="http://comptox-dev.epa.gov/dashboard/dsstoxdb/results?search=DTXCID50919512" TargetMode="External"/><Relationship Id="rId62" Type="http://schemas.openxmlformats.org/officeDocument/2006/relationships/hyperlink" Target="http://comptox-dev.epa.gov/dashboard/dsstoxdb/results?search=DTXSID40512319" TargetMode="External"/><Relationship Id="rId83" Type="http://schemas.openxmlformats.org/officeDocument/2006/relationships/hyperlink" Target="http://comptox-dev.epa.gov/dashboard/dsstoxdb/results?search=DTXCID1011864" TargetMode="External"/><Relationship Id="rId88" Type="http://schemas.openxmlformats.org/officeDocument/2006/relationships/hyperlink" Target="http://comptox-dev.epa.gov/dashboard/dsstoxdb/results?search=DTXSID30881127" TargetMode="External"/><Relationship Id="rId111" Type="http://schemas.openxmlformats.org/officeDocument/2006/relationships/hyperlink" Target="http://comptox-dev.epa.gov/dashboard/dsstoxdb/results?search=DTXCID2022048" TargetMode="External"/><Relationship Id="rId132" Type="http://schemas.openxmlformats.org/officeDocument/2006/relationships/hyperlink" Target="http://comptox-dev.epa.gov/dashboard/dsstoxdb/results?search=DTXSID70880215" TargetMode="External"/><Relationship Id="rId153" Type="http://schemas.openxmlformats.org/officeDocument/2006/relationships/hyperlink" Target="http://comptox-dev.epa.gov/dashboard/dsstoxdb/results?search=DTXCID701022313" TargetMode="External"/><Relationship Id="rId174" Type="http://schemas.openxmlformats.org/officeDocument/2006/relationships/hyperlink" Target="http://comptox-dev.epa.gov/dashboard/dsstoxdb/results?search=DTXSID20880169" TargetMode="External"/><Relationship Id="rId179" Type="http://schemas.openxmlformats.org/officeDocument/2006/relationships/hyperlink" Target="http://comptox-dev.epa.gov/dashboard/dsstoxdb/results?search=DTXCID10330840" TargetMode="External"/><Relationship Id="rId195" Type="http://schemas.openxmlformats.org/officeDocument/2006/relationships/hyperlink" Target="http://comptox-dev.epa.gov/dashboard/dsstoxdb/results?search=DTXCID70902486" TargetMode="External"/><Relationship Id="rId209" Type="http://schemas.openxmlformats.org/officeDocument/2006/relationships/hyperlink" Target="http://comptox-dev.epa.gov/dashboard/dsstoxdb/results?search=DTXCID30795351" TargetMode="External"/><Relationship Id="rId190" Type="http://schemas.openxmlformats.org/officeDocument/2006/relationships/hyperlink" Target="http://comptox-dev.epa.gov/dashboard/dsstoxdb/results?search=DTXSID40892264" TargetMode="External"/><Relationship Id="rId204" Type="http://schemas.openxmlformats.org/officeDocument/2006/relationships/hyperlink" Target="http://comptox-dev.epa.gov/dashboard/dsstoxdb/results?search=DTXSID70880215" TargetMode="External"/><Relationship Id="rId15" Type="http://schemas.openxmlformats.org/officeDocument/2006/relationships/hyperlink" Target="http://comptox-dev.epa.gov/dashboard/dsstoxdb/results?search=DTXCID9037612" TargetMode="External"/><Relationship Id="rId36" Type="http://schemas.openxmlformats.org/officeDocument/2006/relationships/hyperlink" Target="http://comptox-dev.epa.gov/dashboard/dsstoxdb/results?search=DTXSID20715083" TargetMode="External"/><Relationship Id="rId57" Type="http://schemas.openxmlformats.org/officeDocument/2006/relationships/hyperlink" Target="http://comptox-dev.epa.gov/dashboard/dsstoxdb/results?search=DTXCID1039343" TargetMode="External"/><Relationship Id="rId106" Type="http://schemas.openxmlformats.org/officeDocument/2006/relationships/hyperlink" Target="http://comptox-dev.epa.gov/dashboard/dsstoxdb/results?search=DTXSID50377739" TargetMode="External"/><Relationship Id="rId127" Type="http://schemas.openxmlformats.org/officeDocument/2006/relationships/hyperlink" Target="http://comptox-dev.epa.gov/dashboard/dsstoxdb/results?search=DTXCID60333088" TargetMode="External"/><Relationship Id="rId10" Type="http://schemas.openxmlformats.org/officeDocument/2006/relationships/hyperlink" Target="http://comptox-dev.epa.gov/dashboard/dsstoxdb/results?search=DTXSID00892487" TargetMode="External"/><Relationship Id="rId31" Type="http://schemas.openxmlformats.org/officeDocument/2006/relationships/hyperlink" Target="http://comptox-dev.epa.gov/dashboard/dsstoxdb/results?search=DTXCID1011862" TargetMode="External"/><Relationship Id="rId52" Type="http://schemas.openxmlformats.org/officeDocument/2006/relationships/hyperlink" Target="http://comptox-dev.epa.gov/dashboard/dsstoxdb/results?search=DTXSID70880179" TargetMode="External"/><Relationship Id="rId73" Type="http://schemas.openxmlformats.org/officeDocument/2006/relationships/hyperlink" Target="http://comptox-dev.epa.gov/dashboard/dsstoxdb/results?search=DTXCID1011864" TargetMode="External"/><Relationship Id="rId78" Type="http://schemas.openxmlformats.org/officeDocument/2006/relationships/hyperlink" Target="http://comptox-dev.epa.gov/dashboard/dsstoxdb/results?search=DTXSID80108992" TargetMode="External"/><Relationship Id="rId94" Type="http://schemas.openxmlformats.org/officeDocument/2006/relationships/hyperlink" Target="http://comptox-dev.epa.gov/dashboard/dsstoxdb/results?search=DTXSID70892979" TargetMode="External"/><Relationship Id="rId99" Type="http://schemas.openxmlformats.org/officeDocument/2006/relationships/hyperlink" Target="http://comptox-dev.epa.gov/dashboard/dsstoxdb/results?search=DTXCID601079509" TargetMode="External"/><Relationship Id="rId101" Type="http://schemas.openxmlformats.org/officeDocument/2006/relationships/hyperlink" Target="http://comptox-dev.epa.gov/dashboard/dsstoxdb/results?search=DTXCID701079326" TargetMode="External"/><Relationship Id="rId122" Type="http://schemas.openxmlformats.org/officeDocument/2006/relationships/hyperlink" Target="http://comptox-dev.epa.gov/dashboard/dsstoxdb/results?search=DTXSID90806396" TargetMode="External"/><Relationship Id="rId143" Type="http://schemas.openxmlformats.org/officeDocument/2006/relationships/hyperlink" Target="http://comptox-dev.epa.gov/dashboard/dsstoxdb/results?search=DTXCID20978237" TargetMode="External"/><Relationship Id="rId148" Type="http://schemas.openxmlformats.org/officeDocument/2006/relationships/hyperlink" Target="http://comptox-dev.epa.gov/dashboard/dsstoxdb/results?search=DTXSID00663078" TargetMode="External"/><Relationship Id="rId164" Type="http://schemas.openxmlformats.org/officeDocument/2006/relationships/hyperlink" Target="http://comptox-dev.epa.gov/dashboard/dsstoxdb/results?search=DTXSID30844611" TargetMode="External"/><Relationship Id="rId169" Type="http://schemas.openxmlformats.org/officeDocument/2006/relationships/hyperlink" Target="http://comptox-dev.epa.gov/dashboard/dsstoxdb/results?search=DTXCID80456844" TargetMode="External"/><Relationship Id="rId185" Type="http://schemas.openxmlformats.org/officeDocument/2006/relationships/hyperlink" Target="http://comptox-dev.epa.gov/dashboard/dsstoxdb/results?search=DTXCID60331862" TargetMode="External"/><Relationship Id="rId4" Type="http://schemas.openxmlformats.org/officeDocument/2006/relationships/hyperlink" Target="http://comptox-dev.epa.gov/dashboard/dsstoxdb/results?search=DTXSID40880186" TargetMode="External"/><Relationship Id="rId9" Type="http://schemas.openxmlformats.org/officeDocument/2006/relationships/hyperlink" Target="http://comptox-dev.epa.gov/dashboard/dsstoxdb/results?search=DTXCID9037612" TargetMode="External"/><Relationship Id="rId180" Type="http://schemas.openxmlformats.org/officeDocument/2006/relationships/hyperlink" Target="http://comptox-dev.epa.gov/dashboard/dsstoxdb/results?search=DTXSID50379814" TargetMode="External"/><Relationship Id="rId210" Type="http://schemas.openxmlformats.org/officeDocument/2006/relationships/hyperlink" Target="http://comptox-dev.epa.gov/dashboard/dsstoxdb/results?search=DTXSID60844609" TargetMode="External"/><Relationship Id="rId215" Type="http://schemas.openxmlformats.org/officeDocument/2006/relationships/hyperlink" Target="http://comptox-dev.epa.gov/dashboard/dsstoxdb/results?search=DTXCID301079667" TargetMode="External"/><Relationship Id="rId26" Type="http://schemas.openxmlformats.org/officeDocument/2006/relationships/hyperlink" Target="http://comptox-dev.epa.gov/dashboard/dsstoxdb/results?search=DTXSID30507633" TargetMode="External"/><Relationship Id="rId47" Type="http://schemas.openxmlformats.org/officeDocument/2006/relationships/hyperlink" Target="http://comptox-dev.epa.gov/dashboard/dsstoxdb/results?search=DTXCID1039343" TargetMode="External"/><Relationship Id="rId68" Type="http://schemas.openxmlformats.org/officeDocument/2006/relationships/hyperlink" Target="http://comptox-dev.epa.gov/dashboard/dsstoxdb/results?search=DTXSID3031864" TargetMode="External"/><Relationship Id="rId89" Type="http://schemas.openxmlformats.org/officeDocument/2006/relationships/hyperlink" Target="http://comptox-dev.epa.gov/dashboard/dsstoxdb/results?search=DTXCID401275161" TargetMode="External"/><Relationship Id="rId112" Type="http://schemas.openxmlformats.org/officeDocument/2006/relationships/hyperlink" Target="http://comptox-dev.epa.gov/dashboard/dsstoxdb/results?search=DTXSID4042048" TargetMode="External"/><Relationship Id="rId133" Type="http://schemas.openxmlformats.org/officeDocument/2006/relationships/hyperlink" Target="http://comptox-dev.epa.gov/dashboard/dsstoxdb/results?search=DTXCID30113733" TargetMode="External"/><Relationship Id="rId154" Type="http://schemas.openxmlformats.org/officeDocument/2006/relationships/hyperlink" Target="http://comptox-dev.epa.gov/dashboard/dsstoxdb/results?search=DTXSID20880982" TargetMode="External"/><Relationship Id="rId175" Type="http://schemas.openxmlformats.org/officeDocument/2006/relationships/hyperlink" Target="http://comptox-dev.epa.gov/dashboard/dsstoxdb/results?search=DTXCID60706258" TargetMode="External"/><Relationship Id="rId196" Type="http://schemas.openxmlformats.org/officeDocument/2006/relationships/hyperlink" Target="http://comptox-dev.epa.gov/dashboard/dsstoxdb/results?search=DTXSID90844617" TargetMode="External"/><Relationship Id="rId200" Type="http://schemas.openxmlformats.org/officeDocument/2006/relationships/hyperlink" Target="http://comptox-dev.epa.gov/dashboard/dsstoxdb/results?search=DTXSID30892359" TargetMode="External"/><Relationship Id="rId16" Type="http://schemas.openxmlformats.org/officeDocument/2006/relationships/hyperlink" Target="http://comptox-dev.epa.gov/dashboard/dsstoxdb/results?search=DTXSID9079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3"/>
  <sheetViews>
    <sheetView workbookViewId="0">
      <selection activeCell="H12" sqref="H12"/>
    </sheetView>
  </sheetViews>
  <sheetFormatPr defaultRowHeight="15" x14ac:dyDescent="0.25"/>
  <cols>
    <col min="1" max="1" width="10.7109375" bestFit="1" customWidth="1"/>
    <col min="4" max="4" width="11.7109375" bestFit="1" customWidth="1"/>
    <col min="5" max="5" width="14.85546875" bestFit="1" customWidth="1"/>
    <col min="18" max="18" width="16.140625" bestFit="1" customWidth="1"/>
    <col min="19" max="19" width="17.5703125" bestFit="1" customWidth="1"/>
    <col min="20" max="20" width="18.7109375" bestFit="1" customWidth="1"/>
    <col min="21" max="21" width="11" bestFit="1" customWidth="1"/>
    <col min="22" max="22" width="12" bestFit="1" customWidth="1"/>
    <col min="23" max="23" width="11" bestFit="1" customWidth="1"/>
  </cols>
  <sheetData>
    <row r="1" spans="1:23" x14ac:dyDescent="0.25">
      <c r="A1" t="s">
        <v>0</v>
      </c>
      <c r="B1" t="s">
        <v>3</v>
      </c>
      <c r="C1" t="s">
        <v>1</v>
      </c>
      <c r="D1" t="s">
        <v>391</v>
      </c>
      <c r="E1" t="s">
        <v>2</v>
      </c>
      <c r="F1" t="s">
        <v>381</v>
      </c>
      <c r="G1" t="s">
        <v>382</v>
      </c>
      <c r="H1" t="s">
        <v>383</v>
      </c>
      <c r="I1" t="s">
        <v>384</v>
      </c>
      <c r="J1" t="s">
        <v>385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</row>
    <row r="2" spans="1:23" x14ac:dyDescent="0.25">
      <c r="A2">
        <v>1</v>
      </c>
      <c r="B2" t="s">
        <v>7</v>
      </c>
      <c r="C2">
        <v>439.94200000000001</v>
      </c>
      <c r="D2">
        <f>C2-TRUNC(C2)</f>
        <v>0.94200000000000728</v>
      </c>
      <c r="E2">
        <v>0.83000004000000005</v>
      </c>
      <c r="F2" s="1">
        <v>25521278</v>
      </c>
      <c r="G2" s="1">
        <v>25657904</v>
      </c>
      <c r="H2" s="1">
        <v>26797412</v>
      </c>
      <c r="I2" s="1">
        <v>26509348</v>
      </c>
      <c r="J2" s="1">
        <v>26449504</v>
      </c>
      <c r="K2">
        <v>520539</v>
      </c>
      <c r="L2">
        <v>477813</v>
      </c>
      <c r="M2">
        <v>482186</v>
      </c>
      <c r="N2">
        <v>563236</v>
      </c>
      <c r="O2">
        <v>545931</v>
      </c>
      <c r="P2" s="1">
        <f>AVERAGE(F2:J2)</f>
        <v>26187089.199999999</v>
      </c>
      <c r="Q2">
        <f>AVERAGE(K2:O2)</f>
        <v>517941</v>
      </c>
      <c r="R2" s="2">
        <f>LOG(P2/Q2,2)</f>
        <v>5.6599241308897303</v>
      </c>
      <c r="S2">
        <f>_xlfn.T.TEST(F2:J2,K2:O2,2,2)</f>
        <v>9.7645992439662861E-14</v>
      </c>
      <c r="T2" t="b">
        <f>S2&lt;0.0046798</f>
        <v>1</v>
      </c>
      <c r="V2" s="1"/>
      <c r="W2" s="1"/>
    </row>
    <row r="3" spans="1:23" x14ac:dyDescent="0.25">
      <c r="A3">
        <v>2</v>
      </c>
      <c r="B3" t="s">
        <v>9</v>
      </c>
      <c r="C3">
        <v>341.9443</v>
      </c>
      <c r="D3">
        <f t="shared" ref="D3:D66" si="0">C3-TRUNC(C3)</f>
        <v>0.94429999999999836</v>
      </c>
      <c r="E3">
        <v>0.40799999999999997</v>
      </c>
      <c r="F3">
        <v>1596613</v>
      </c>
      <c r="G3">
        <v>1692183</v>
      </c>
      <c r="H3">
        <v>1625315</v>
      </c>
      <c r="I3">
        <v>1635378</v>
      </c>
      <c r="J3">
        <v>1770845</v>
      </c>
      <c r="K3">
        <v>25630</v>
      </c>
      <c r="L3">
        <v>25638</v>
      </c>
      <c r="M3">
        <v>21399</v>
      </c>
      <c r="N3">
        <v>25278</v>
      </c>
      <c r="O3">
        <v>28722</v>
      </c>
      <c r="P3" s="1">
        <f t="shared" ref="P3:P66" si="1">AVERAGE(F3:J3)</f>
        <v>1664066.8</v>
      </c>
      <c r="Q3">
        <f t="shared" ref="Q3:Q66" si="2">AVERAGE(K3:O3)</f>
        <v>25333.4</v>
      </c>
      <c r="R3" s="2">
        <f t="shared" ref="R3:R66" si="3">LOG(P3/Q3,2)</f>
        <v>6.0375288235779498</v>
      </c>
      <c r="S3">
        <f t="shared" ref="S3:S66" si="4">_xlfn.T.TEST(F3:J3,K3:O3,2,2)</f>
        <v>1.7708437710145822E-11</v>
      </c>
      <c r="T3" t="b">
        <f t="shared" ref="T3:T66" si="5">S3&lt;0.0046798</f>
        <v>1</v>
      </c>
      <c r="W3" s="1"/>
    </row>
    <row r="4" spans="1:23" x14ac:dyDescent="0.25">
      <c r="A4">
        <v>3</v>
      </c>
      <c r="B4" t="s">
        <v>11</v>
      </c>
      <c r="C4">
        <v>195.93379999999999</v>
      </c>
      <c r="D4">
        <f t="shared" si="0"/>
        <v>0.93379999999999086</v>
      </c>
      <c r="E4">
        <v>0.30999997000000001</v>
      </c>
      <c r="F4">
        <v>1271930</v>
      </c>
      <c r="G4">
        <v>1292899</v>
      </c>
      <c r="H4">
        <v>1251504</v>
      </c>
      <c r="I4">
        <v>1279007</v>
      </c>
      <c r="J4">
        <v>1293478</v>
      </c>
      <c r="K4">
        <v>783815</v>
      </c>
      <c r="L4">
        <v>793149</v>
      </c>
      <c r="M4">
        <v>663133</v>
      </c>
      <c r="N4">
        <v>788996</v>
      </c>
      <c r="O4">
        <v>797295</v>
      </c>
      <c r="P4" s="1">
        <f t="shared" si="1"/>
        <v>1277763.6000000001</v>
      </c>
      <c r="Q4">
        <f t="shared" si="2"/>
        <v>765277.6</v>
      </c>
      <c r="R4" s="2">
        <f t="shared" si="3"/>
        <v>0.73956586978720917</v>
      </c>
      <c r="S4">
        <f t="shared" si="4"/>
        <v>5.7595521363201174E-8</v>
      </c>
      <c r="T4" t="b">
        <f t="shared" si="5"/>
        <v>1</v>
      </c>
    </row>
    <row r="5" spans="1:23" ht="15.75" x14ac:dyDescent="0.25">
      <c r="A5">
        <v>4</v>
      </c>
      <c r="B5" t="s">
        <v>13</v>
      </c>
      <c r="C5">
        <v>312.17610000000002</v>
      </c>
      <c r="D5">
        <f t="shared" si="0"/>
        <v>0.17610000000001946</v>
      </c>
      <c r="E5">
        <v>5.5250006000000003</v>
      </c>
      <c r="F5">
        <v>528863</v>
      </c>
      <c r="G5">
        <v>538280</v>
      </c>
      <c r="H5">
        <v>545181</v>
      </c>
      <c r="I5">
        <v>561533</v>
      </c>
      <c r="J5">
        <v>563580</v>
      </c>
      <c r="K5">
        <v>641697</v>
      </c>
      <c r="L5">
        <v>635385</v>
      </c>
      <c r="M5">
        <v>700347</v>
      </c>
      <c r="N5">
        <v>667259</v>
      </c>
      <c r="O5">
        <v>687477</v>
      </c>
      <c r="P5" s="1">
        <f t="shared" si="1"/>
        <v>547487.4</v>
      </c>
      <c r="Q5">
        <f t="shared" si="2"/>
        <v>666433</v>
      </c>
      <c r="R5" s="2">
        <f t="shared" si="3"/>
        <v>-0.28363407833306736</v>
      </c>
      <c r="S5">
        <f t="shared" si="4"/>
        <v>3.2169070254552857E-5</v>
      </c>
      <c r="T5" t="b">
        <f t="shared" si="5"/>
        <v>1</v>
      </c>
      <c r="V5" s="3"/>
    </row>
    <row r="6" spans="1:23" x14ac:dyDescent="0.25">
      <c r="A6">
        <v>5</v>
      </c>
      <c r="B6" t="s">
        <v>15</v>
      </c>
      <c r="C6">
        <v>341.9443</v>
      </c>
      <c r="D6">
        <f t="shared" si="0"/>
        <v>0.94429999999999836</v>
      </c>
      <c r="E6">
        <v>0.45300000000000001</v>
      </c>
      <c r="F6">
        <v>593904</v>
      </c>
      <c r="G6">
        <v>679026</v>
      </c>
      <c r="H6">
        <v>664279</v>
      </c>
      <c r="I6">
        <v>697731</v>
      </c>
      <c r="J6">
        <v>787690</v>
      </c>
      <c r="K6">
        <v>25630</v>
      </c>
      <c r="L6">
        <v>25638</v>
      </c>
      <c r="M6">
        <v>21399</v>
      </c>
      <c r="N6">
        <v>25278</v>
      </c>
      <c r="O6">
        <v>28722</v>
      </c>
      <c r="P6" s="1">
        <f t="shared" si="1"/>
        <v>684526</v>
      </c>
      <c r="Q6">
        <f t="shared" si="2"/>
        <v>25333.4</v>
      </c>
      <c r="R6" s="2">
        <f t="shared" si="3"/>
        <v>4.7559927201611156</v>
      </c>
      <c r="S6">
        <f t="shared" si="4"/>
        <v>2.6609915070223122E-8</v>
      </c>
      <c r="T6" t="b">
        <f t="shared" si="5"/>
        <v>1</v>
      </c>
    </row>
    <row r="7" spans="1:23" x14ac:dyDescent="0.25">
      <c r="A7">
        <v>6</v>
      </c>
      <c r="B7" t="s">
        <v>17</v>
      </c>
      <c r="C7">
        <v>422.23399999999998</v>
      </c>
      <c r="D7">
        <f t="shared" si="0"/>
        <v>0.23399999999998045</v>
      </c>
      <c r="E7">
        <v>5.8310003000000004</v>
      </c>
      <c r="F7">
        <v>403345</v>
      </c>
      <c r="G7">
        <v>414017</v>
      </c>
      <c r="H7">
        <v>413813</v>
      </c>
      <c r="I7">
        <v>393646</v>
      </c>
      <c r="J7">
        <v>426460</v>
      </c>
      <c r="K7">
        <v>519217</v>
      </c>
      <c r="L7">
        <v>546346</v>
      </c>
      <c r="M7">
        <v>531451</v>
      </c>
      <c r="N7">
        <v>531267</v>
      </c>
      <c r="O7">
        <v>574499</v>
      </c>
      <c r="P7" s="1">
        <f t="shared" si="1"/>
        <v>410256.2</v>
      </c>
      <c r="Q7">
        <f t="shared" si="2"/>
        <v>540556</v>
      </c>
      <c r="R7" s="2">
        <f t="shared" si="3"/>
        <v>-0.39791894799020605</v>
      </c>
      <c r="S7">
        <f t="shared" si="4"/>
        <v>2.3783147674175898E-6</v>
      </c>
      <c r="T7" t="b">
        <f t="shared" si="5"/>
        <v>1</v>
      </c>
    </row>
    <row r="8" spans="1:23" x14ac:dyDescent="0.25">
      <c r="A8">
        <v>7</v>
      </c>
      <c r="B8" t="s">
        <v>19</v>
      </c>
      <c r="C8">
        <v>326.1918</v>
      </c>
      <c r="D8">
        <f t="shared" si="0"/>
        <v>0.19180000000000064</v>
      </c>
      <c r="E8">
        <v>5.806</v>
      </c>
      <c r="F8">
        <v>459043</v>
      </c>
      <c r="G8">
        <v>478143</v>
      </c>
      <c r="H8">
        <v>464575</v>
      </c>
      <c r="I8">
        <v>468437</v>
      </c>
      <c r="J8">
        <v>486001</v>
      </c>
      <c r="K8">
        <v>468634</v>
      </c>
      <c r="L8">
        <v>554489</v>
      </c>
      <c r="M8">
        <v>544608</v>
      </c>
      <c r="N8">
        <v>544737</v>
      </c>
      <c r="O8">
        <v>553989</v>
      </c>
      <c r="P8" s="1">
        <f t="shared" si="1"/>
        <v>471239.8</v>
      </c>
      <c r="Q8">
        <f t="shared" si="2"/>
        <v>533291.4</v>
      </c>
      <c r="R8" s="2">
        <f t="shared" si="3"/>
        <v>-0.17846267138111555</v>
      </c>
      <c r="S8">
        <f t="shared" si="4"/>
        <v>6.5052223959218983E-3</v>
      </c>
      <c r="T8" t="b">
        <f t="shared" si="5"/>
        <v>0</v>
      </c>
    </row>
    <row r="9" spans="1:23" x14ac:dyDescent="0.25">
      <c r="A9">
        <v>8</v>
      </c>
      <c r="B9" t="s">
        <v>21</v>
      </c>
      <c r="C9">
        <v>263.983</v>
      </c>
      <c r="D9">
        <f t="shared" si="0"/>
        <v>0.98300000000000409</v>
      </c>
      <c r="E9">
        <v>2.1119998</v>
      </c>
      <c r="F9">
        <v>475443</v>
      </c>
      <c r="G9">
        <v>479333</v>
      </c>
      <c r="H9">
        <v>518468</v>
      </c>
      <c r="I9">
        <v>498432</v>
      </c>
      <c r="J9">
        <v>511659</v>
      </c>
      <c r="K9">
        <v>108693</v>
      </c>
      <c r="L9">
        <v>110716</v>
      </c>
      <c r="M9">
        <v>114212</v>
      </c>
      <c r="N9">
        <v>112410</v>
      </c>
      <c r="O9">
        <v>112848</v>
      </c>
      <c r="P9" s="1">
        <f t="shared" si="1"/>
        <v>496667</v>
      </c>
      <c r="Q9">
        <f t="shared" si="2"/>
        <v>111775.8</v>
      </c>
      <c r="R9" s="2">
        <f t="shared" si="3"/>
        <v>2.1516710215532324</v>
      </c>
      <c r="S9">
        <f t="shared" si="4"/>
        <v>6.7306446314953892E-11</v>
      </c>
      <c r="T9" t="b">
        <f t="shared" si="5"/>
        <v>1</v>
      </c>
    </row>
    <row r="10" spans="1:23" x14ac:dyDescent="0.25">
      <c r="A10">
        <v>9</v>
      </c>
      <c r="B10" t="s">
        <v>23</v>
      </c>
      <c r="C10">
        <v>210.10210000000001</v>
      </c>
      <c r="D10">
        <f t="shared" si="0"/>
        <v>0.10210000000000719</v>
      </c>
      <c r="E10">
        <v>2.2810000000000001</v>
      </c>
      <c r="F10">
        <v>253913</v>
      </c>
      <c r="G10">
        <v>250811</v>
      </c>
      <c r="H10">
        <v>260133</v>
      </c>
      <c r="I10">
        <v>232805</v>
      </c>
      <c r="J10">
        <v>239665</v>
      </c>
      <c r="K10">
        <v>412191</v>
      </c>
      <c r="L10">
        <v>370165</v>
      </c>
      <c r="M10">
        <v>405546</v>
      </c>
      <c r="N10">
        <v>443862</v>
      </c>
      <c r="O10">
        <v>387065</v>
      </c>
      <c r="P10" s="1">
        <f t="shared" si="1"/>
        <v>247465.4</v>
      </c>
      <c r="Q10">
        <f t="shared" si="2"/>
        <v>403765.8</v>
      </c>
      <c r="R10" s="2">
        <f t="shared" si="3"/>
        <v>-0.70629189062896724</v>
      </c>
      <c r="S10">
        <f t="shared" si="4"/>
        <v>2.6259805679104158E-6</v>
      </c>
      <c r="T10" t="b">
        <f t="shared" si="5"/>
        <v>1</v>
      </c>
    </row>
    <row r="11" spans="1:23" x14ac:dyDescent="0.25">
      <c r="A11">
        <v>10</v>
      </c>
      <c r="B11" t="s">
        <v>25</v>
      </c>
      <c r="C11">
        <v>298.16059999999999</v>
      </c>
      <c r="D11">
        <f t="shared" si="0"/>
        <v>0.16059999999998809</v>
      </c>
      <c r="E11">
        <v>5.2249993999999997</v>
      </c>
      <c r="F11">
        <v>213000</v>
      </c>
      <c r="G11">
        <v>220821</v>
      </c>
      <c r="H11">
        <v>220758</v>
      </c>
      <c r="I11">
        <v>233461</v>
      </c>
      <c r="J11">
        <v>235513</v>
      </c>
      <c r="K11">
        <v>280048</v>
      </c>
      <c r="L11">
        <v>291946</v>
      </c>
      <c r="M11">
        <v>309761</v>
      </c>
      <c r="N11">
        <v>317308</v>
      </c>
      <c r="O11">
        <v>312734</v>
      </c>
      <c r="P11" s="1">
        <f t="shared" si="1"/>
        <v>224710.6</v>
      </c>
      <c r="Q11">
        <f t="shared" si="2"/>
        <v>302359.40000000002</v>
      </c>
      <c r="R11" s="2">
        <f t="shared" si="3"/>
        <v>-0.42819625076503293</v>
      </c>
      <c r="S11">
        <f t="shared" si="4"/>
        <v>1.3032779220655465E-5</v>
      </c>
      <c r="T11" t="b">
        <f t="shared" si="5"/>
        <v>1</v>
      </c>
    </row>
    <row r="12" spans="1:23" x14ac:dyDescent="0.25">
      <c r="A12">
        <v>11</v>
      </c>
      <c r="B12" t="s">
        <v>27</v>
      </c>
      <c r="C12">
        <v>682.30290000000002</v>
      </c>
      <c r="D12">
        <f t="shared" si="0"/>
        <v>0.30290000000002237</v>
      </c>
      <c r="E12">
        <v>9.9530010000000004</v>
      </c>
      <c r="F12">
        <v>271625</v>
      </c>
      <c r="G12">
        <v>254878</v>
      </c>
      <c r="H12">
        <v>136234</v>
      </c>
      <c r="I12">
        <v>113313</v>
      </c>
      <c r="J12">
        <v>81201</v>
      </c>
      <c r="K12">
        <v>230684</v>
      </c>
      <c r="L12">
        <v>201255</v>
      </c>
      <c r="M12">
        <v>127562</v>
      </c>
      <c r="N12">
        <v>147672</v>
      </c>
      <c r="O12">
        <v>156114</v>
      </c>
      <c r="P12" s="1">
        <f t="shared" si="1"/>
        <v>171450.2</v>
      </c>
      <c r="Q12">
        <f t="shared" si="2"/>
        <v>172657.4</v>
      </c>
      <c r="R12" s="2">
        <f t="shared" si="3"/>
        <v>-1.0122581415913118E-2</v>
      </c>
      <c r="S12">
        <f t="shared" si="4"/>
        <v>0.97826012552202024</v>
      </c>
      <c r="T12" t="b">
        <f t="shared" si="5"/>
        <v>0</v>
      </c>
    </row>
    <row r="13" spans="1:23" x14ac:dyDescent="0.25">
      <c r="A13">
        <v>12</v>
      </c>
      <c r="B13" t="s">
        <v>29</v>
      </c>
      <c r="C13">
        <v>413.97379999999998</v>
      </c>
      <c r="D13">
        <f t="shared" si="0"/>
        <v>0.9737999999999829</v>
      </c>
      <c r="E13">
        <v>4.3850007</v>
      </c>
      <c r="F13">
        <v>76875</v>
      </c>
      <c r="G13">
        <v>85600</v>
      </c>
      <c r="H13">
        <v>82860</v>
      </c>
      <c r="I13">
        <v>144699</v>
      </c>
      <c r="J13">
        <v>86873</v>
      </c>
      <c r="K13">
        <v>137692</v>
      </c>
      <c r="L13">
        <v>122765</v>
      </c>
      <c r="M13">
        <v>269097</v>
      </c>
      <c r="N13">
        <v>224343</v>
      </c>
      <c r="O13">
        <v>142121</v>
      </c>
      <c r="P13" s="1">
        <f t="shared" si="1"/>
        <v>95381.4</v>
      </c>
      <c r="Q13">
        <f t="shared" si="2"/>
        <v>179203.6</v>
      </c>
      <c r="R13" s="2">
        <f t="shared" si="3"/>
        <v>-0.90981975606301357</v>
      </c>
      <c r="S13">
        <f t="shared" si="4"/>
        <v>2.773845525589614E-2</v>
      </c>
      <c r="T13" t="b">
        <f t="shared" si="5"/>
        <v>0</v>
      </c>
    </row>
    <row r="14" spans="1:23" x14ac:dyDescent="0.25">
      <c r="A14">
        <v>13</v>
      </c>
      <c r="B14" t="s">
        <v>31</v>
      </c>
      <c r="C14">
        <v>219.9933</v>
      </c>
      <c r="D14">
        <f t="shared" si="0"/>
        <v>0.99330000000000496</v>
      </c>
      <c r="E14">
        <v>2.1119998</v>
      </c>
      <c r="F14">
        <v>188550</v>
      </c>
      <c r="G14">
        <v>186792</v>
      </c>
      <c r="H14">
        <v>197391</v>
      </c>
      <c r="I14">
        <v>199418</v>
      </c>
      <c r="J14">
        <v>209238</v>
      </c>
      <c r="K14">
        <v>47174</v>
      </c>
      <c r="L14">
        <v>48072</v>
      </c>
      <c r="M14">
        <v>47351</v>
      </c>
      <c r="N14">
        <v>47363</v>
      </c>
      <c r="O14">
        <v>51331</v>
      </c>
      <c r="P14" s="1">
        <f t="shared" si="1"/>
        <v>196277.8</v>
      </c>
      <c r="Q14">
        <f t="shared" si="2"/>
        <v>48258.2</v>
      </c>
      <c r="R14" s="2">
        <f t="shared" si="3"/>
        <v>2.0240509959455912</v>
      </c>
      <c r="S14">
        <f t="shared" si="4"/>
        <v>4.0186009864727543E-10</v>
      </c>
      <c r="T14" t="b">
        <f t="shared" si="5"/>
        <v>1</v>
      </c>
    </row>
    <row r="15" spans="1:23" x14ac:dyDescent="0.25">
      <c r="A15">
        <v>14</v>
      </c>
      <c r="B15" t="s">
        <v>33</v>
      </c>
      <c r="C15">
        <v>284.27140000000003</v>
      </c>
      <c r="D15">
        <f t="shared" si="0"/>
        <v>0.27140000000002829</v>
      </c>
      <c r="E15">
        <v>11.156999000000001</v>
      </c>
      <c r="F15">
        <v>51958</v>
      </c>
      <c r="G15">
        <v>50818</v>
      </c>
      <c r="H15">
        <v>46428</v>
      </c>
      <c r="I15">
        <v>64226</v>
      </c>
      <c r="J15">
        <v>49624</v>
      </c>
      <c r="K15">
        <v>55444</v>
      </c>
      <c r="L15">
        <v>53804</v>
      </c>
      <c r="M15">
        <v>154204</v>
      </c>
      <c r="N15">
        <v>79155</v>
      </c>
      <c r="O15">
        <v>51524</v>
      </c>
      <c r="P15" s="1">
        <f t="shared" si="1"/>
        <v>52610.8</v>
      </c>
      <c r="Q15">
        <f t="shared" si="2"/>
        <v>78826.2</v>
      </c>
      <c r="R15" s="2">
        <f t="shared" si="3"/>
        <v>-0.58331623988362424</v>
      </c>
      <c r="S15">
        <f t="shared" si="4"/>
        <v>0.22060371043024013</v>
      </c>
      <c r="T15" t="b">
        <f t="shared" si="5"/>
        <v>0</v>
      </c>
    </row>
    <row r="16" spans="1:23" x14ac:dyDescent="0.25">
      <c r="A16">
        <v>15</v>
      </c>
      <c r="B16" t="s">
        <v>35</v>
      </c>
      <c r="C16">
        <v>400.12150000000003</v>
      </c>
      <c r="D16">
        <f t="shared" si="0"/>
        <v>0.12150000000002592</v>
      </c>
      <c r="E16">
        <v>3.532</v>
      </c>
      <c r="F16">
        <v>98217</v>
      </c>
      <c r="G16">
        <v>96656</v>
      </c>
      <c r="H16">
        <v>101481</v>
      </c>
      <c r="I16">
        <v>102645</v>
      </c>
      <c r="J16">
        <v>103679</v>
      </c>
      <c r="K16">
        <v>150156</v>
      </c>
      <c r="L16">
        <v>148443</v>
      </c>
      <c r="M16">
        <v>149044</v>
      </c>
      <c r="N16">
        <v>156468</v>
      </c>
      <c r="O16">
        <v>160657</v>
      </c>
      <c r="P16" s="1">
        <f t="shared" si="1"/>
        <v>100535.6</v>
      </c>
      <c r="Q16">
        <f t="shared" si="2"/>
        <v>152953.60000000001</v>
      </c>
      <c r="R16" s="2">
        <f t="shared" si="3"/>
        <v>-0.60538760823342175</v>
      </c>
      <c r="S16">
        <f t="shared" si="4"/>
        <v>5.8738629681033467E-8</v>
      </c>
      <c r="T16" t="b">
        <f t="shared" si="5"/>
        <v>1</v>
      </c>
    </row>
    <row r="17" spans="1:20" x14ac:dyDescent="0.25">
      <c r="A17">
        <v>16</v>
      </c>
      <c r="B17" t="s">
        <v>37</v>
      </c>
      <c r="C17">
        <v>256.16750000000002</v>
      </c>
      <c r="D17">
        <f t="shared" si="0"/>
        <v>0.16750000000001819</v>
      </c>
      <c r="E17">
        <v>2.6499999000000001</v>
      </c>
      <c r="F17">
        <v>158488</v>
      </c>
      <c r="G17">
        <v>152557</v>
      </c>
      <c r="H17">
        <v>162069</v>
      </c>
      <c r="I17">
        <v>160927</v>
      </c>
      <c r="J17">
        <v>163733</v>
      </c>
      <c r="K17">
        <v>144741</v>
      </c>
      <c r="L17">
        <v>150241</v>
      </c>
      <c r="M17">
        <v>148000</v>
      </c>
      <c r="N17">
        <v>151870</v>
      </c>
      <c r="O17">
        <v>163080</v>
      </c>
      <c r="P17" s="1">
        <f t="shared" si="1"/>
        <v>159554.79999999999</v>
      </c>
      <c r="Q17">
        <f t="shared" si="2"/>
        <v>151586.4</v>
      </c>
      <c r="R17" s="2">
        <f t="shared" si="3"/>
        <v>7.3911687012461258E-2</v>
      </c>
      <c r="S17">
        <f t="shared" si="4"/>
        <v>6.1741542522732361E-2</v>
      </c>
      <c r="T17" t="b">
        <f t="shared" si="5"/>
        <v>0</v>
      </c>
    </row>
    <row r="18" spans="1:20" x14ac:dyDescent="0.25">
      <c r="A18">
        <v>17</v>
      </c>
      <c r="B18" t="s">
        <v>39</v>
      </c>
      <c r="C18">
        <v>404.31319999999999</v>
      </c>
      <c r="D18">
        <f t="shared" si="0"/>
        <v>0.31319999999999482</v>
      </c>
      <c r="E18">
        <v>11.488999</v>
      </c>
      <c r="F18">
        <v>94109</v>
      </c>
      <c r="G18">
        <v>85147</v>
      </c>
      <c r="H18">
        <v>65383</v>
      </c>
      <c r="I18">
        <v>68818</v>
      </c>
      <c r="J18">
        <v>64684</v>
      </c>
      <c r="K18">
        <v>132627</v>
      </c>
      <c r="L18">
        <v>106875</v>
      </c>
      <c r="M18">
        <v>107420</v>
      </c>
      <c r="N18">
        <v>87591</v>
      </c>
      <c r="O18">
        <v>78825</v>
      </c>
      <c r="P18" s="1">
        <f t="shared" si="1"/>
        <v>75628.2</v>
      </c>
      <c r="Q18">
        <f t="shared" si="2"/>
        <v>102667.6</v>
      </c>
      <c r="R18" s="2">
        <f t="shared" si="3"/>
        <v>-0.44098477818365822</v>
      </c>
      <c r="S18">
        <f t="shared" si="4"/>
        <v>3.9962115144051832E-2</v>
      </c>
      <c r="T18" t="b">
        <f t="shared" si="5"/>
        <v>0</v>
      </c>
    </row>
    <row r="19" spans="1:20" x14ac:dyDescent="0.25">
      <c r="A19">
        <v>18</v>
      </c>
      <c r="B19" t="s">
        <v>41</v>
      </c>
      <c r="C19">
        <v>438.44319999999999</v>
      </c>
      <c r="D19">
        <f t="shared" si="0"/>
        <v>0.44319999999999027</v>
      </c>
      <c r="E19">
        <v>13.880998999999999</v>
      </c>
      <c r="F19">
        <v>1</v>
      </c>
      <c r="G19">
        <v>1</v>
      </c>
      <c r="H19">
        <v>1</v>
      </c>
      <c r="I19">
        <v>1</v>
      </c>
      <c r="J19">
        <v>1</v>
      </c>
      <c r="K19">
        <v>162799</v>
      </c>
      <c r="L19">
        <v>170216</v>
      </c>
      <c r="M19">
        <v>170619</v>
      </c>
      <c r="N19">
        <v>163538</v>
      </c>
      <c r="O19">
        <v>164789</v>
      </c>
      <c r="P19" s="1">
        <f t="shared" si="1"/>
        <v>1</v>
      </c>
      <c r="Q19">
        <f t="shared" si="2"/>
        <v>166392.20000000001</v>
      </c>
      <c r="R19" s="2">
        <f t="shared" si="3"/>
        <v>-17.344228280000735</v>
      </c>
      <c r="S19">
        <f t="shared" si="4"/>
        <v>1.1778947090331185E-13</v>
      </c>
      <c r="T19" t="b">
        <f t="shared" si="5"/>
        <v>1</v>
      </c>
    </row>
    <row r="20" spans="1:20" x14ac:dyDescent="0.25">
      <c r="A20">
        <v>19</v>
      </c>
      <c r="B20" t="s">
        <v>43</v>
      </c>
      <c r="C20">
        <v>499.93669999999997</v>
      </c>
      <c r="D20">
        <f t="shared" si="0"/>
        <v>0.93669999999997344</v>
      </c>
      <c r="E20">
        <v>4.82</v>
      </c>
      <c r="F20">
        <v>91056</v>
      </c>
      <c r="G20">
        <v>94683</v>
      </c>
      <c r="H20">
        <v>98384</v>
      </c>
      <c r="I20">
        <v>97157</v>
      </c>
      <c r="J20">
        <v>100501</v>
      </c>
      <c r="K20">
        <v>120964</v>
      </c>
      <c r="L20">
        <v>122226</v>
      </c>
      <c r="M20">
        <v>111786</v>
      </c>
      <c r="N20">
        <v>129108</v>
      </c>
      <c r="O20">
        <v>126261</v>
      </c>
      <c r="P20" s="1">
        <f t="shared" si="1"/>
        <v>96356.2</v>
      </c>
      <c r="Q20">
        <f t="shared" si="2"/>
        <v>122069</v>
      </c>
      <c r="R20" s="2">
        <f t="shared" si="3"/>
        <v>-0.34124746337051198</v>
      </c>
      <c r="S20">
        <f t="shared" si="4"/>
        <v>6.1110054211166198E-5</v>
      </c>
      <c r="T20" t="b">
        <f t="shared" si="5"/>
        <v>1</v>
      </c>
    </row>
    <row r="21" spans="1:20" x14ac:dyDescent="0.25">
      <c r="A21">
        <v>20</v>
      </c>
      <c r="B21" t="s">
        <v>45</v>
      </c>
      <c r="C21">
        <v>313.9803</v>
      </c>
      <c r="D21">
        <f t="shared" si="0"/>
        <v>0.98029999999999973</v>
      </c>
      <c r="E21">
        <v>3.129</v>
      </c>
      <c r="F21">
        <v>1</v>
      </c>
      <c r="G21">
        <v>1</v>
      </c>
      <c r="H21">
        <v>1</v>
      </c>
      <c r="I21">
        <v>1</v>
      </c>
      <c r="J21">
        <v>1</v>
      </c>
      <c r="K21">
        <v>129331</v>
      </c>
      <c r="L21">
        <v>131243</v>
      </c>
      <c r="M21">
        <v>133452</v>
      </c>
      <c r="N21">
        <v>134456</v>
      </c>
      <c r="O21">
        <v>132827</v>
      </c>
      <c r="P21" s="1">
        <f t="shared" si="1"/>
        <v>1</v>
      </c>
      <c r="Q21">
        <f t="shared" si="2"/>
        <v>132261.79999999999</v>
      </c>
      <c r="R21" s="2">
        <f t="shared" si="3"/>
        <v>-17.013036915430582</v>
      </c>
      <c r="S21">
        <f t="shared" si="4"/>
        <v>5.1142131024968293E-15</v>
      </c>
      <c r="T21" t="b">
        <f t="shared" si="5"/>
        <v>1</v>
      </c>
    </row>
    <row r="22" spans="1:20" x14ac:dyDescent="0.25">
      <c r="A22">
        <v>21</v>
      </c>
      <c r="B22" t="s">
        <v>47</v>
      </c>
      <c r="C22">
        <v>133.06399999999999</v>
      </c>
      <c r="D22">
        <f t="shared" si="0"/>
        <v>6.3999999999992951E-2</v>
      </c>
      <c r="E22">
        <v>1.8979999999999999</v>
      </c>
      <c r="F22">
        <v>47731</v>
      </c>
      <c r="G22">
        <v>48532</v>
      </c>
      <c r="H22">
        <v>48532</v>
      </c>
      <c r="I22">
        <v>46958</v>
      </c>
      <c r="J22">
        <v>51970</v>
      </c>
      <c r="K22">
        <v>128050</v>
      </c>
      <c r="L22">
        <v>125870</v>
      </c>
      <c r="M22">
        <v>126906</v>
      </c>
      <c r="N22">
        <v>131751</v>
      </c>
      <c r="O22">
        <v>132781</v>
      </c>
      <c r="P22" s="1">
        <f t="shared" si="1"/>
        <v>48744.6</v>
      </c>
      <c r="Q22">
        <f t="shared" si="2"/>
        <v>129071.6</v>
      </c>
      <c r="R22" s="2">
        <f t="shared" si="3"/>
        <v>-1.4048572862692115</v>
      </c>
      <c r="S22">
        <f t="shared" si="4"/>
        <v>2.8379332757093343E-11</v>
      </c>
      <c r="T22" t="b">
        <f t="shared" si="5"/>
        <v>1</v>
      </c>
    </row>
    <row r="23" spans="1:20" x14ac:dyDescent="0.25">
      <c r="A23">
        <v>22</v>
      </c>
      <c r="B23" t="s">
        <v>49</v>
      </c>
      <c r="C23">
        <v>466.47430000000003</v>
      </c>
      <c r="D23">
        <f t="shared" si="0"/>
        <v>0.47430000000002792</v>
      </c>
      <c r="E23">
        <v>14.497999</v>
      </c>
      <c r="F23">
        <v>1</v>
      </c>
      <c r="G23">
        <v>1</v>
      </c>
      <c r="H23">
        <v>1</v>
      </c>
      <c r="I23">
        <v>1</v>
      </c>
      <c r="J23">
        <v>1</v>
      </c>
      <c r="K23">
        <v>154931</v>
      </c>
      <c r="L23">
        <v>169956</v>
      </c>
      <c r="M23">
        <v>166543</v>
      </c>
      <c r="N23">
        <v>157195</v>
      </c>
      <c r="O23">
        <v>164548</v>
      </c>
      <c r="P23" s="1">
        <f t="shared" si="1"/>
        <v>1</v>
      </c>
      <c r="Q23">
        <f t="shared" si="2"/>
        <v>162634.6</v>
      </c>
      <c r="R23" s="2">
        <f t="shared" si="3"/>
        <v>-17.311274693339112</v>
      </c>
      <c r="S23">
        <f t="shared" si="4"/>
        <v>9.638645193964677E-12</v>
      </c>
      <c r="T23" t="b">
        <f t="shared" si="5"/>
        <v>1</v>
      </c>
    </row>
    <row r="24" spans="1:20" x14ac:dyDescent="0.25">
      <c r="A24">
        <v>23</v>
      </c>
      <c r="B24" t="s">
        <v>51</v>
      </c>
      <c r="C24">
        <v>340.20710000000003</v>
      </c>
      <c r="D24">
        <f t="shared" si="0"/>
        <v>0.20710000000002537</v>
      </c>
      <c r="E24">
        <v>6.1619997</v>
      </c>
      <c r="F24">
        <v>81247</v>
      </c>
      <c r="G24">
        <v>85035</v>
      </c>
      <c r="H24">
        <v>84942</v>
      </c>
      <c r="I24">
        <v>88929</v>
      </c>
      <c r="J24">
        <v>86099</v>
      </c>
      <c r="K24">
        <v>94132</v>
      </c>
      <c r="L24">
        <v>97381</v>
      </c>
      <c r="M24">
        <v>103881</v>
      </c>
      <c r="N24">
        <v>100266</v>
      </c>
      <c r="O24">
        <v>101874</v>
      </c>
      <c r="P24" s="1">
        <f t="shared" si="1"/>
        <v>85250.4</v>
      </c>
      <c r="Q24">
        <f t="shared" si="2"/>
        <v>99506.8</v>
      </c>
      <c r="R24" s="2">
        <f t="shared" si="3"/>
        <v>-0.22308851516679978</v>
      </c>
      <c r="S24">
        <f t="shared" si="4"/>
        <v>1.4463884400581895E-4</v>
      </c>
      <c r="T24" t="b">
        <f t="shared" si="5"/>
        <v>1</v>
      </c>
    </row>
    <row r="25" spans="1:20" x14ac:dyDescent="0.25">
      <c r="A25">
        <v>24</v>
      </c>
      <c r="B25" t="s">
        <v>53</v>
      </c>
      <c r="C25">
        <v>507.93020000000001</v>
      </c>
      <c r="D25">
        <f t="shared" si="0"/>
        <v>0.93020000000001346</v>
      </c>
      <c r="E25">
        <v>1.6910000000000001</v>
      </c>
      <c r="F25">
        <v>123401</v>
      </c>
      <c r="G25">
        <v>123966</v>
      </c>
      <c r="H25">
        <v>73094</v>
      </c>
      <c r="I25">
        <v>66014</v>
      </c>
      <c r="J25">
        <v>45312</v>
      </c>
      <c r="K25">
        <v>23530</v>
      </c>
      <c r="L25">
        <v>23100</v>
      </c>
      <c r="M25">
        <v>18201</v>
      </c>
      <c r="N25">
        <v>25142</v>
      </c>
      <c r="O25">
        <v>26267</v>
      </c>
      <c r="P25" s="1">
        <f t="shared" si="1"/>
        <v>86357.4</v>
      </c>
      <c r="Q25">
        <f t="shared" si="2"/>
        <v>23248</v>
      </c>
      <c r="R25" s="2">
        <f t="shared" si="3"/>
        <v>1.8932132000804962</v>
      </c>
      <c r="S25">
        <f t="shared" si="4"/>
        <v>4.222410024855852E-3</v>
      </c>
      <c r="T25" t="b">
        <f t="shared" si="5"/>
        <v>1</v>
      </c>
    </row>
    <row r="26" spans="1:20" x14ac:dyDescent="0.25">
      <c r="A26">
        <v>25</v>
      </c>
      <c r="B26" t="s">
        <v>55</v>
      </c>
      <c r="C26">
        <v>363.97680000000003</v>
      </c>
      <c r="D26">
        <f t="shared" si="0"/>
        <v>0.97680000000002565</v>
      </c>
      <c r="E26">
        <v>3.843</v>
      </c>
      <c r="F26">
        <v>86928</v>
      </c>
      <c r="G26">
        <v>86158</v>
      </c>
      <c r="H26">
        <v>87357</v>
      </c>
      <c r="I26">
        <v>86443</v>
      </c>
      <c r="J26">
        <v>90980</v>
      </c>
      <c r="K26">
        <v>108935</v>
      </c>
      <c r="L26">
        <v>109938</v>
      </c>
      <c r="M26">
        <v>113534</v>
      </c>
      <c r="N26">
        <v>115383</v>
      </c>
      <c r="O26">
        <v>115603</v>
      </c>
      <c r="P26" s="1">
        <f t="shared" si="1"/>
        <v>87573.2</v>
      </c>
      <c r="Q26">
        <f t="shared" si="2"/>
        <v>112678.6</v>
      </c>
      <c r="R26" s="2">
        <f t="shared" si="3"/>
        <v>-0.36365220890161015</v>
      </c>
      <c r="S26">
        <f t="shared" si="4"/>
        <v>3.2158164461953539E-7</v>
      </c>
      <c r="T26" t="b">
        <f t="shared" si="5"/>
        <v>1</v>
      </c>
    </row>
    <row r="27" spans="1:20" x14ac:dyDescent="0.25">
      <c r="A27">
        <v>26</v>
      </c>
      <c r="B27" t="s">
        <v>57</v>
      </c>
      <c r="C27">
        <v>410.4119</v>
      </c>
      <c r="D27">
        <f t="shared" si="0"/>
        <v>0.41190000000000282</v>
      </c>
      <c r="E27">
        <v>13.423002</v>
      </c>
      <c r="F27">
        <v>1</v>
      </c>
      <c r="G27">
        <v>1</v>
      </c>
      <c r="H27">
        <v>1</v>
      </c>
      <c r="I27">
        <v>1</v>
      </c>
      <c r="J27">
        <v>1</v>
      </c>
      <c r="K27">
        <v>125131</v>
      </c>
      <c r="L27">
        <v>128664</v>
      </c>
      <c r="M27">
        <v>120300</v>
      </c>
      <c r="N27">
        <v>111017</v>
      </c>
      <c r="O27">
        <v>112614</v>
      </c>
      <c r="P27" s="1">
        <f t="shared" si="1"/>
        <v>1</v>
      </c>
      <c r="Q27">
        <f t="shared" si="2"/>
        <v>119545.2</v>
      </c>
      <c r="R27" s="2">
        <f t="shared" si="3"/>
        <v>-16.867196678302999</v>
      </c>
      <c r="S27">
        <f t="shared" si="4"/>
        <v>5.058146076579997E-10</v>
      </c>
      <c r="T27" t="b">
        <f t="shared" si="5"/>
        <v>1</v>
      </c>
    </row>
    <row r="28" spans="1:20" x14ac:dyDescent="0.25">
      <c r="A28">
        <v>27</v>
      </c>
      <c r="B28" t="s">
        <v>59</v>
      </c>
      <c r="C28">
        <v>213.9871</v>
      </c>
      <c r="D28">
        <f t="shared" si="0"/>
        <v>0.98709999999999809</v>
      </c>
      <c r="E28">
        <v>1.014</v>
      </c>
      <c r="F28">
        <v>101023</v>
      </c>
      <c r="G28">
        <v>104576</v>
      </c>
      <c r="H28">
        <v>106834</v>
      </c>
      <c r="I28">
        <v>112293</v>
      </c>
      <c r="J28">
        <v>109650</v>
      </c>
      <c r="K28">
        <v>20898</v>
      </c>
      <c r="L28">
        <v>21063</v>
      </c>
      <c r="M28">
        <v>22384</v>
      </c>
      <c r="N28">
        <v>21799</v>
      </c>
      <c r="O28">
        <v>20833</v>
      </c>
      <c r="P28" s="1">
        <f t="shared" si="1"/>
        <v>106875.2</v>
      </c>
      <c r="Q28">
        <f t="shared" si="2"/>
        <v>21395.4</v>
      </c>
      <c r="R28" s="2">
        <f t="shared" si="3"/>
        <v>2.3205545633898512</v>
      </c>
      <c r="S28">
        <f t="shared" si="4"/>
        <v>9.1373209482311284E-11</v>
      </c>
      <c r="T28" t="b">
        <f t="shared" si="5"/>
        <v>1</v>
      </c>
    </row>
    <row r="29" spans="1:20" x14ac:dyDescent="0.25">
      <c r="A29">
        <v>28</v>
      </c>
      <c r="B29" t="s">
        <v>61</v>
      </c>
      <c r="C29">
        <v>266.15499999999997</v>
      </c>
      <c r="D29">
        <f t="shared" si="0"/>
        <v>0.15499999999997272</v>
      </c>
      <c r="E29">
        <v>5.0779996000000001</v>
      </c>
      <c r="F29">
        <v>59117</v>
      </c>
      <c r="G29">
        <v>60254</v>
      </c>
      <c r="H29">
        <v>61373</v>
      </c>
      <c r="I29">
        <v>62601</v>
      </c>
      <c r="J29">
        <v>65026</v>
      </c>
      <c r="K29">
        <v>80440</v>
      </c>
      <c r="L29">
        <v>84174</v>
      </c>
      <c r="M29">
        <v>93299</v>
      </c>
      <c r="N29">
        <v>87377</v>
      </c>
      <c r="O29">
        <v>92648</v>
      </c>
      <c r="P29" s="1">
        <f t="shared" si="1"/>
        <v>61674.2</v>
      </c>
      <c r="Q29">
        <f t="shared" si="2"/>
        <v>87587.6</v>
      </c>
      <c r="R29" s="2">
        <f t="shared" si="3"/>
        <v>-0.50605954137600972</v>
      </c>
      <c r="S29">
        <f t="shared" si="4"/>
        <v>1.0380344072456338E-5</v>
      </c>
      <c r="T29" t="b">
        <f t="shared" si="5"/>
        <v>1</v>
      </c>
    </row>
    <row r="30" spans="1:20" x14ac:dyDescent="0.25">
      <c r="A30">
        <v>29</v>
      </c>
      <c r="B30" t="s">
        <v>63</v>
      </c>
      <c r="C30">
        <v>320.16180000000003</v>
      </c>
      <c r="D30">
        <f t="shared" si="0"/>
        <v>0.16180000000002792</v>
      </c>
      <c r="E30">
        <v>2.4459998999999999</v>
      </c>
      <c r="F30">
        <v>27290</v>
      </c>
      <c r="G30">
        <v>30231</v>
      </c>
      <c r="H30">
        <v>63211</v>
      </c>
      <c r="I30">
        <v>32026</v>
      </c>
      <c r="J30">
        <v>65023</v>
      </c>
      <c r="K30">
        <v>154457</v>
      </c>
      <c r="L30">
        <v>156889</v>
      </c>
      <c r="M30">
        <v>121767</v>
      </c>
      <c r="N30">
        <v>160090</v>
      </c>
      <c r="O30">
        <v>162525</v>
      </c>
      <c r="P30" s="1">
        <f t="shared" si="1"/>
        <v>43556.2</v>
      </c>
      <c r="Q30">
        <f t="shared" si="2"/>
        <v>151145.60000000001</v>
      </c>
      <c r="R30" s="2">
        <f t="shared" si="3"/>
        <v>-1.7949889825390852</v>
      </c>
      <c r="S30">
        <f t="shared" si="4"/>
        <v>1.1963892161452983E-5</v>
      </c>
      <c r="T30" t="b">
        <f t="shared" si="5"/>
        <v>1</v>
      </c>
    </row>
    <row r="31" spans="1:20" x14ac:dyDescent="0.25">
      <c r="A31">
        <v>30</v>
      </c>
      <c r="B31" t="s">
        <v>65</v>
      </c>
      <c r="C31">
        <v>399.94479999999999</v>
      </c>
      <c r="D31">
        <f t="shared" si="0"/>
        <v>0.94479999999998654</v>
      </c>
      <c r="E31">
        <v>3.8839999999999999</v>
      </c>
      <c r="F31">
        <v>126319</v>
      </c>
      <c r="G31">
        <v>129615</v>
      </c>
      <c r="H31">
        <v>128848</v>
      </c>
      <c r="I31">
        <v>130243</v>
      </c>
      <c r="J31">
        <v>133036</v>
      </c>
      <c r="K31">
        <v>83350</v>
      </c>
      <c r="L31">
        <v>85293</v>
      </c>
      <c r="M31">
        <v>87653</v>
      </c>
      <c r="N31">
        <v>91102</v>
      </c>
      <c r="O31">
        <v>89275</v>
      </c>
      <c r="P31" s="1">
        <f t="shared" si="1"/>
        <v>129612.2</v>
      </c>
      <c r="Q31">
        <f t="shared" si="2"/>
        <v>87334.6</v>
      </c>
      <c r="R31" s="2">
        <f t="shared" si="3"/>
        <v>0.56957628561168427</v>
      </c>
      <c r="S31">
        <f t="shared" si="4"/>
        <v>9.4329454776564951E-9</v>
      </c>
      <c r="T31" t="b">
        <f t="shared" si="5"/>
        <v>1</v>
      </c>
    </row>
    <row r="32" spans="1:20" x14ac:dyDescent="0.25">
      <c r="A32">
        <v>31</v>
      </c>
      <c r="B32" t="s">
        <v>67</v>
      </c>
      <c r="C32">
        <v>214.97069999999999</v>
      </c>
      <c r="D32">
        <f t="shared" si="0"/>
        <v>0.97069999999999368</v>
      </c>
      <c r="E32">
        <v>0.69699999999999995</v>
      </c>
      <c r="F32">
        <v>1</v>
      </c>
      <c r="G32">
        <v>1</v>
      </c>
      <c r="H32">
        <v>1</v>
      </c>
      <c r="I32">
        <v>1</v>
      </c>
      <c r="J32">
        <v>1</v>
      </c>
      <c r="K32">
        <v>85595</v>
      </c>
      <c r="L32">
        <v>84806</v>
      </c>
      <c r="M32">
        <v>81286</v>
      </c>
      <c r="N32">
        <v>84071</v>
      </c>
      <c r="O32">
        <v>86718</v>
      </c>
      <c r="P32" s="1">
        <f t="shared" si="1"/>
        <v>1</v>
      </c>
      <c r="Q32">
        <f t="shared" si="2"/>
        <v>84495.2</v>
      </c>
      <c r="R32" s="2">
        <f t="shared" si="3"/>
        <v>-16.366581766708908</v>
      </c>
      <c r="S32">
        <f t="shared" si="4"/>
        <v>2.101730688716572E-13</v>
      </c>
      <c r="T32" t="b">
        <f t="shared" si="5"/>
        <v>1</v>
      </c>
    </row>
    <row r="33" spans="1:20" x14ac:dyDescent="0.25">
      <c r="A33">
        <v>32</v>
      </c>
      <c r="B33" t="s">
        <v>69</v>
      </c>
      <c r="C33">
        <v>254.1516</v>
      </c>
      <c r="D33">
        <f t="shared" si="0"/>
        <v>0.15160000000000196</v>
      </c>
      <c r="E33">
        <v>2.8150002999999999</v>
      </c>
      <c r="F33">
        <v>20614</v>
      </c>
      <c r="G33">
        <v>53261</v>
      </c>
      <c r="H33">
        <v>22053</v>
      </c>
      <c r="I33">
        <v>18349</v>
      </c>
      <c r="J33">
        <v>21971</v>
      </c>
      <c r="K33">
        <v>65709</v>
      </c>
      <c r="L33">
        <v>63477</v>
      </c>
      <c r="M33">
        <v>63288</v>
      </c>
      <c r="N33">
        <v>66144</v>
      </c>
      <c r="O33">
        <v>66601</v>
      </c>
      <c r="P33" s="1">
        <f t="shared" si="1"/>
        <v>27249.599999999999</v>
      </c>
      <c r="Q33">
        <f t="shared" si="2"/>
        <v>65043.8</v>
      </c>
      <c r="R33" s="2">
        <f t="shared" si="3"/>
        <v>-1.2551764926921272</v>
      </c>
      <c r="S33">
        <f t="shared" si="4"/>
        <v>4.294337411973522E-4</v>
      </c>
      <c r="T33" t="b">
        <f t="shared" si="5"/>
        <v>1</v>
      </c>
    </row>
    <row r="34" spans="1:20" x14ac:dyDescent="0.25">
      <c r="A34">
        <v>33</v>
      </c>
      <c r="B34" t="s">
        <v>71</v>
      </c>
      <c r="C34">
        <v>460.21010000000001</v>
      </c>
      <c r="D34">
        <f t="shared" si="0"/>
        <v>0.21010000000001128</v>
      </c>
      <c r="E34">
        <v>4.8440003000000003</v>
      </c>
      <c r="F34">
        <v>36944</v>
      </c>
      <c r="G34">
        <v>37360</v>
      </c>
      <c r="H34">
        <v>39104</v>
      </c>
      <c r="I34">
        <v>47698</v>
      </c>
      <c r="J34">
        <v>41579</v>
      </c>
      <c r="K34">
        <v>63499</v>
      </c>
      <c r="L34">
        <v>64152</v>
      </c>
      <c r="M34">
        <v>66008</v>
      </c>
      <c r="N34">
        <v>65031</v>
      </c>
      <c r="O34">
        <v>66683</v>
      </c>
      <c r="P34" s="1">
        <f t="shared" si="1"/>
        <v>40537</v>
      </c>
      <c r="Q34">
        <f t="shared" si="2"/>
        <v>65074.6</v>
      </c>
      <c r="R34" s="2">
        <f t="shared" si="3"/>
        <v>-0.68285521471307775</v>
      </c>
      <c r="S34">
        <f t="shared" si="4"/>
        <v>2.2022451183857077E-6</v>
      </c>
      <c r="T34" t="b">
        <f t="shared" si="5"/>
        <v>1</v>
      </c>
    </row>
    <row r="35" spans="1:20" x14ac:dyDescent="0.25">
      <c r="A35">
        <v>34</v>
      </c>
      <c r="B35" t="s">
        <v>73</v>
      </c>
      <c r="C35">
        <v>184.10980000000001</v>
      </c>
      <c r="D35">
        <f t="shared" si="0"/>
        <v>0.109800000000007</v>
      </c>
      <c r="E35">
        <v>1.4230001000000001</v>
      </c>
      <c r="F35">
        <v>1</v>
      </c>
      <c r="G35">
        <v>1</v>
      </c>
      <c r="H35">
        <v>1</v>
      </c>
      <c r="I35">
        <v>1</v>
      </c>
      <c r="J35">
        <v>1</v>
      </c>
      <c r="K35">
        <v>68205</v>
      </c>
      <c r="L35">
        <v>75518</v>
      </c>
      <c r="M35">
        <v>73682</v>
      </c>
      <c r="N35">
        <v>75788</v>
      </c>
      <c r="O35">
        <v>80265</v>
      </c>
      <c r="P35" s="1">
        <f t="shared" si="1"/>
        <v>1</v>
      </c>
      <c r="Q35">
        <f t="shared" si="2"/>
        <v>74691.600000000006</v>
      </c>
      <c r="R35" s="2">
        <f t="shared" si="3"/>
        <v>-16.18865838267422</v>
      </c>
      <c r="S35">
        <f t="shared" si="4"/>
        <v>2.3697777513532815E-10</v>
      </c>
      <c r="T35" t="b">
        <f t="shared" si="5"/>
        <v>1</v>
      </c>
    </row>
    <row r="36" spans="1:20" x14ac:dyDescent="0.25">
      <c r="A36">
        <v>35</v>
      </c>
      <c r="B36" t="s">
        <v>75</v>
      </c>
      <c r="C36">
        <v>120.0407</v>
      </c>
      <c r="D36">
        <f t="shared" si="0"/>
        <v>4.0700000000001069E-2</v>
      </c>
      <c r="E36">
        <v>0.37599996000000002</v>
      </c>
      <c r="F36">
        <v>37544</v>
      </c>
      <c r="G36">
        <v>57700</v>
      </c>
      <c r="H36">
        <v>69118</v>
      </c>
      <c r="I36">
        <v>66915</v>
      </c>
      <c r="J36">
        <v>44120</v>
      </c>
      <c r="K36">
        <v>103649</v>
      </c>
      <c r="L36">
        <v>95007</v>
      </c>
      <c r="M36">
        <v>101643</v>
      </c>
      <c r="N36">
        <v>104416</v>
      </c>
      <c r="O36">
        <v>92604</v>
      </c>
      <c r="P36" s="1">
        <f t="shared" si="1"/>
        <v>55079.4</v>
      </c>
      <c r="Q36">
        <f t="shared" si="2"/>
        <v>99463.8</v>
      </c>
      <c r="R36" s="2">
        <f t="shared" si="3"/>
        <v>-0.85265870639258567</v>
      </c>
      <c r="S36">
        <f t="shared" si="4"/>
        <v>1.5734936053886573E-4</v>
      </c>
      <c r="T36" t="b">
        <f t="shared" si="5"/>
        <v>1</v>
      </c>
    </row>
    <row r="37" spans="1:20" x14ac:dyDescent="0.25">
      <c r="A37">
        <v>36</v>
      </c>
      <c r="B37" t="s">
        <v>76</v>
      </c>
      <c r="C37">
        <v>326.19119999999998</v>
      </c>
      <c r="D37">
        <f t="shared" si="0"/>
        <v>0.19119999999998072</v>
      </c>
      <c r="E37">
        <v>5.8009995999999999</v>
      </c>
      <c r="F37">
        <v>68204</v>
      </c>
      <c r="G37">
        <v>558617</v>
      </c>
      <c r="H37">
        <v>68368</v>
      </c>
      <c r="I37">
        <v>545593</v>
      </c>
      <c r="J37">
        <v>565607</v>
      </c>
      <c r="K37">
        <v>66164</v>
      </c>
      <c r="L37">
        <v>633352</v>
      </c>
      <c r="M37">
        <v>16790</v>
      </c>
      <c r="N37">
        <v>632842</v>
      </c>
      <c r="O37">
        <v>664784</v>
      </c>
      <c r="P37" s="1">
        <f t="shared" si="1"/>
        <v>361277.8</v>
      </c>
      <c r="Q37">
        <f t="shared" si="2"/>
        <v>402786.4</v>
      </c>
      <c r="R37" s="2">
        <f t="shared" si="3"/>
        <v>-0.15690636590206816</v>
      </c>
      <c r="S37">
        <f t="shared" si="4"/>
        <v>0.83269401571856139</v>
      </c>
      <c r="T37" t="b">
        <f t="shared" si="5"/>
        <v>0</v>
      </c>
    </row>
    <row r="38" spans="1:20" x14ac:dyDescent="0.25">
      <c r="A38">
        <v>37</v>
      </c>
      <c r="B38" t="s">
        <v>77</v>
      </c>
      <c r="C38">
        <v>312.17610000000002</v>
      </c>
      <c r="D38">
        <f t="shared" si="0"/>
        <v>0.17610000000001946</v>
      </c>
      <c r="E38">
        <v>5.5180005999999997</v>
      </c>
      <c r="F38">
        <v>56622</v>
      </c>
      <c r="G38">
        <v>60039</v>
      </c>
      <c r="H38">
        <v>528838</v>
      </c>
      <c r="I38">
        <v>546515</v>
      </c>
      <c r="J38">
        <v>547050</v>
      </c>
      <c r="K38">
        <v>623697</v>
      </c>
      <c r="L38">
        <v>62269</v>
      </c>
      <c r="M38">
        <v>679835</v>
      </c>
      <c r="N38">
        <v>648105</v>
      </c>
      <c r="O38">
        <v>667694</v>
      </c>
      <c r="P38" s="1">
        <f t="shared" si="1"/>
        <v>347812.8</v>
      </c>
      <c r="Q38">
        <f t="shared" si="2"/>
        <v>536320</v>
      </c>
      <c r="R38" s="2">
        <f t="shared" si="3"/>
        <v>-0.62478302732276081</v>
      </c>
      <c r="S38">
        <f t="shared" si="4"/>
        <v>0.29349637230398795</v>
      </c>
      <c r="T38" t="b">
        <f t="shared" si="5"/>
        <v>0</v>
      </c>
    </row>
    <row r="39" spans="1:20" x14ac:dyDescent="0.25">
      <c r="A39">
        <v>38</v>
      </c>
      <c r="B39" t="s">
        <v>78</v>
      </c>
      <c r="C39">
        <v>499.9366</v>
      </c>
      <c r="D39">
        <f t="shared" si="0"/>
        <v>0.93659999999999854</v>
      </c>
      <c r="E39">
        <v>4.7119993999999998</v>
      </c>
      <c r="F39">
        <v>21383</v>
      </c>
      <c r="G39">
        <v>21966</v>
      </c>
      <c r="H39">
        <v>23333</v>
      </c>
      <c r="I39">
        <v>22165</v>
      </c>
      <c r="J39">
        <v>24705</v>
      </c>
      <c r="K39">
        <v>61735</v>
      </c>
      <c r="L39">
        <v>63881</v>
      </c>
      <c r="M39">
        <v>36875</v>
      </c>
      <c r="N39">
        <v>64151</v>
      </c>
      <c r="O39">
        <v>67629</v>
      </c>
      <c r="P39" s="1">
        <f t="shared" si="1"/>
        <v>22710.400000000001</v>
      </c>
      <c r="Q39">
        <f t="shared" si="2"/>
        <v>58854.2</v>
      </c>
      <c r="R39" s="2">
        <f t="shared" si="3"/>
        <v>-1.3737922571168737</v>
      </c>
      <c r="S39">
        <f t="shared" si="4"/>
        <v>1.9902283658431715E-4</v>
      </c>
      <c r="T39" t="b">
        <f t="shared" si="5"/>
        <v>1</v>
      </c>
    </row>
    <row r="40" spans="1:20" x14ac:dyDescent="0.25">
      <c r="A40">
        <v>39</v>
      </c>
      <c r="B40" t="s">
        <v>80</v>
      </c>
      <c r="C40">
        <v>371.06169999999997</v>
      </c>
      <c r="D40">
        <f t="shared" si="0"/>
        <v>6.1699999999973443E-2</v>
      </c>
      <c r="E40">
        <v>3.0410001000000002</v>
      </c>
      <c r="F40">
        <v>1</v>
      </c>
      <c r="G40">
        <v>1</v>
      </c>
      <c r="H40">
        <v>1</v>
      </c>
      <c r="I40">
        <v>1</v>
      </c>
      <c r="J40">
        <v>1</v>
      </c>
      <c r="K40">
        <v>47619</v>
      </c>
      <c r="L40">
        <v>50098</v>
      </c>
      <c r="M40">
        <v>49481</v>
      </c>
      <c r="N40">
        <v>50724</v>
      </c>
      <c r="O40">
        <v>53093</v>
      </c>
      <c r="P40" s="1">
        <f t="shared" si="1"/>
        <v>1</v>
      </c>
      <c r="Q40">
        <f t="shared" si="2"/>
        <v>50203</v>
      </c>
      <c r="R40" s="2">
        <f t="shared" si="3"/>
        <v>-15.615485957984511</v>
      </c>
      <c r="S40">
        <f t="shared" si="4"/>
        <v>1.0805588261806697E-11</v>
      </c>
      <c r="T40" t="b">
        <f t="shared" si="5"/>
        <v>1</v>
      </c>
    </row>
    <row r="41" spans="1:20" x14ac:dyDescent="0.25">
      <c r="A41">
        <v>40</v>
      </c>
      <c r="B41" t="s">
        <v>82</v>
      </c>
      <c r="C41">
        <v>269.99020000000002</v>
      </c>
      <c r="D41">
        <f t="shared" si="0"/>
        <v>0.99020000000001573</v>
      </c>
      <c r="E41">
        <v>3.1320000000000001</v>
      </c>
      <c r="F41">
        <v>1</v>
      </c>
      <c r="G41">
        <v>1</v>
      </c>
      <c r="H41">
        <v>1</v>
      </c>
      <c r="I41">
        <v>1</v>
      </c>
      <c r="J41">
        <v>1</v>
      </c>
      <c r="K41">
        <v>51673</v>
      </c>
      <c r="L41">
        <v>53516</v>
      </c>
      <c r="M41">
        <v>49935</v>
      </c>
      <c r="N41">
        <v>56274</v>
      </c>
      <c r="O41">
        <v>56217</v>
      </c>
      <c r="P41" s="1">
        <f t="shared" si="1"/>
        <v>1</v>
      </c>
      <c r="Q41">
        <f t="shared" si="2"/>
        <v>53523</v>
      </c>
      <c r="R41" s="2">
        <f t="shared" si="3"/>
        <v>-15.707871361818516</v>
      </c>
      <c r="S41">
        <f t="shared" si="4"/>
        <v>9.6012011947680049E-11</v>
      </c>
      <c r="T41" t="b">
        <f t="shared" si="5"/>
        <v>1</v>
      </c>
    </row>
    <row r="42" spans="1:20" x14ac:dyDescent="0.25">
      <c r="A42">
        <v>41</v>
      </c>
      <c r="B42" t="s">
        <v>84</v>
      </c>
      <c r="C42">
        <v>448.14280000000002</v>
      </c>
      <c r="D42">
        <f t="shared" si="0"/>
        <v>0.14280000000002246</v>
      </c>
      <c r="E42">
        <v>4.3410000000000002</v>
      </c>
      <c r="F42">
        <v>42961</v>
      </c>
      <c r="G42">
        <v>42373</v>
      </c>
      <c r="H42">
        <v>43064</v>
      </c>
      <c r="I42">
        <v>45638</v>
      </c>
      <c r="J42">
        <v>43465</v>
      </c>
      <c r="K42">
        <v>37332</v>
      </c>
      <c r="L42">
        <v>37875</v>
      </c>
      <c r="M42">
        <v>37663</v>
      </c>
      <c r="N42">
        <v>38812</v>
      </c>
      <c r="O42">
        <v>40544</v>
      </c>
      <c r="P42" s="1">
        <f t="shared" si="1"/>
        <v>43500.2</v>
      </c>
      <c r="Q42">
        <f t="shared" si="2"/>
        <v>38445.199999999997</v>
      </c>
      <c r="R42" s="2">
        <f t="shared" si="3"/>
        <v>0.17821854945417409</v>
      </c>
      <c r="S42">
        <f t="shared" si="4"/>
        <v>2.4289363802774101E-4</v>
      </c>
      <c r="T42" t="b">
        <f t="shared" si="5"/>
        <v>1</v>
      </c>
    </row>
    <row r="43" spans="1:20" x14ac:dyDescent="0.25">
      <c r="A43">
        <v>42</v>
      </c>
      <c r="B43" t="s">
        <v>86</v>
      </c>
      <c r="C43">
        <v>304.16669999999999</v>
      </c>
      <c r="D43">
        <f t="shared" si="0"/>
        <v>0.16669999999999163</v>
      </c>
      <c r="E43">
        <v>3.9660000000000002</v>
      </c>
      <c r="F43">
        <v>1</v>
      </c>
      <c r="G43">
        <v>1</v>
      </c>
      <c r="H43">
        <v>1</v>
      </c>
      <c r="I43">
        <v>1</v>
      </c>
      <c r="J43">
        <v>1</v>
      </c>
      <c r="K43">
        <v>33918</v>
      </c>
      <c r="L43">
        <v>40196</v>
      </c>
      <c r="M43">
        <v>34827</v>
      </c>
      <c r="N43">
        <v>40624</v>
      </c>
      <c r="O43">
        <v>47004</v>
      </c>
      <c r="P43" s="1">
        <f t="shared" si="1"/>
        <v>1</v>
      </c>
      <c r="Q43">
        <f t="shared" si="2"/>
        <v>39313.800000000003</v>
      </c>
      <c r="R43" s="2">
        <f t="shared" si="3"/>
        <v>-15.262748198315148</v>
      </c>
      <c r="S43">
        <f t="shared" si="4"/>
        <v>1.6749216968096778E-7</v>
      </c>
      <c r="T43" t="b">
        <f t="shared" si="5"/>
        <v>1</v>
      </c>
    </row>
    <row r="44" spans="1:20" x14ac:dyDescent="0.25">
      <c r="A44">
        <v>43</v>
      </c>
      <c r="B44" t="s">
        <v>88</v>
      </c>
      <c r="C44">
        <v>294.18700000000001</v>
      </c>
      <c r="D44">
        <f t="shared" si="0"/>
        <v>0.18700000000001182</v>
      </c>
      <c r="E44">
        <v>5.6959996000000004</v>
      </c>
      <c r="F44">
        <v>14922</v>
      </c>
      <c r="G44">
        <v>14794</v>
      </c>
      <c r="H44">
        <v>15051</v>
      </c>
      <c r="I44">
        <v>16139</v>
      </c>
      <c r="J44">
        <v>16629</v>
      </c>
      <c r="K44">
        <v>27562</v>
      </c>
      <c r="L44">
        <v>29245</v>
      </c>
      <c r="M44">
        <v>38762</v>
      </c>
      <c r="N44">
        <v>30397</v>
      </c>
      <c r="O44">
        <v>29148</v>
      </c>
      <c r="P44" s="1">
        <f t="shared" si="1"/>
        <v>15507</v>
      </c>
      <c r="Q44">
        <f t="shared" si="2"/>
        <v>31022.799999999999</v>
      </c>
      <c r="R44" s="2">
        <f t="shared" si="3"/>
        <v>-1.000409296303</v>
      </c>
      <c r="S44">
        <f t="shared" si="4"/>
        <v>5.8577868209208179E-5</v>
      </c>
      <c r="T44" t="b">
        <f t="shared" si="5"/>
        <v>1</v>
      </c>
    </row>
    <row r="45" spans="1:20" x14ac:dyDescent="0.25">
      <c r="A45">
        <v>44</v>
      </c>
      <c r="B45" t="s">
        <v>90</v>
      </c>
      <c r="C45">
        <v>421.25700000000001</v>
      </c>
      <c r="D45">
        <f t="shared" si="0"/>
        <v>0.257000000000005</v>
      </c>
      <c r="E45">
        <v>4.3790006999999997</v>
      </c>
      <c r="F45">
        <v>30841</v>
      </c>
      <c r="G45">
        <v>30608</v>
      </c>
      <c r="H45">
        <v>31606</v>
      </c>
      <c r="I45">
        <v>33393</v>
      </c>
      <c r="J45">
        <v>31835</v>
      </c>
      <c r="K45">
        <v>29319</v>
      </c>
      <c r="L45">
        <v>31238</v>
      </c>
      <c r="M45">
        <v>31278</v>
      </c>
      <c r="N45">
        <v>29093</v>
      </c>
      <c r="O45">
        <v>32193</v>
      </c>
      <c r="P45" s="1">
        <f t="shared" si="1"/>
        <v>31656.6</v>
      </c>
      <c r="Q45">
        <f t="shared" si="2"/>
        <v>30624.2</v>
      </c>
      <c r="R45" s="2">
        <f t="shared" si="3"/>
        <v>4.7834157753981095E-2</v>
      </c>
      <c r="S45">
        <f t="shared" si="4"/>
        <v>0.22151497221249361</v>
      </c>
      <c r="T45" t="b">
        <f t="shared" si="5"/>
        <v>0</v>
      </c>
    </row>
    <row r="46" spans="1:20" x14ac:dyDescent="0.25">
      <c r="A46">
        <v>45</v>
      </c>
      <c r="B46" t="s">
        <v>92</v>
      </c>
      <c r="C46">
        <v>288.14030000000002</v>
      </c>
      <c r="D46">
        <f t="shared" si="0"/>
        <v>0.14030000000002474</v>
      </c>
      <c r="E46">
        <v>3.5680003</v>
      </c>
      <c r="F46">
        <v>16539</v>
      </c>
      <c r="G46">
        <v>15630</v>
      </c>
      <c r="H46">
        <v>16113</v>
      </c>
      <c r="I46">
        <v>16241</v>
      </c>
      <c r="J46">
        <v>14759</v>
      </c>
      <c r="K46">
        <v>32121</v>
      </c>
      <c r="L46">
        <v>33169</v>
      </c>
      <c r="M46">
        <v>30334</v>
      </c>
      <c r="N46">
        <v>33117</v>
      </c>
      <c r="O46">
        <v>34898</v>
      </c>
      <c r="P46" s="1">
        <f t="shared" si="1"/>
        <v>15856.4</v>
      </c>
      <c r="Q46">
        <f t="shared" si="2"/>
        <v>32727.8</v>
      </c>
      <c r="R46" s="2">
        <f t="shared" si="3"/>
        <v>-1.0454513639295075</v>
      </c>
      <c r="S46">
        <f t="shared" si="4"/>
        <v>2.9315489767666465E-8</v>
      </c>
      <c r="T46" t="b">
        <f t="shared" si="5"/>
        <v>1</v>
      </c>
    </row>
    <row r="47" spans="1:20" x14ac:dyDescent="0.25">
      <c r="A47">
        <v>46</v>
      </c>
      <c r="B47" t="s">
        <v>94</v>
      </c>
      <c r="C47">
        <v>623.93489999999997</v>
      </c>
      <c r="D47">
        <f t="shared" si="0"/>
        <v>0.93489999999997053</v>
      </c>
      <c r="E47">
        <v>2.8570000000000002</v>
      </c>
      <c r="F47" s="1">
        <v>46651184</v>
      </c>
      <c r="G47" s="1">
        <v>47359504</v>
      </c>
      <c r="H47" s="1">
        <v>49933848</v>
      </c>
      <c r="I47" s="1">
        <v>49737276</v>
      </c>
      <c r="J47" s="1">
        <v>49471720</v>
      </c>
      <c r="K47">
        <v>1</v>
      </c>
      <c r="L47">
        <v>1</v>
      </c>
      <c r="M47">
        <v>1</v>
      </c>
      <c r="N47">
        <v>1</v>
      </c>
      <c r="O47">
        <v>1</v>
      </c>
      <c r="P47" s="1">
        <f t="shared" si="1"/>
        <v>48630706.399999999</v>
      </c>
      <c r="Q47">
        <f t="shared" si="2"/>
        <v>1</v>
      </c>
      <c r="R47" s="2">
        <f t="shared" si="3"/>
        <v>25.535364212242499</v>
      </c>
      <c r="S47">
        <f t="shared" si="4"/>
        <v>1.569698082100749E-12</v>
      </c>
      <c r="T47" t="b">
        <f t="shared" si="5"/>
        <v>1</v>
      </c>
    </row>
    <row r="48" spans="1:20" x14ac:dyDescent="0.25">
      <c r="A48">
        <v>47</v>
      </c>
      <c r="B48" t="s">
        <v>96</v>
      </c>
      <c r="C48">
        <v>595.90689999999995</v>
      </c>
      <c r="D48">
        <f t="shared" si="0"/>
        <v>0.90689999999995052</v>
      </c>
      <c r="E48">
        <v>1.0469999999999999</v>
      </c>
      <c r="F48" s="1">
        <v>24055260</v>
      </c>
      <c r="G48" s="1">
        <v>24388920</v>
      </c>
      <c r="H48" s="1">
        <v>24704664</v>
      </c>
      <c r="I48" s="1">
        <v>24179900</v>
      </c>
      <c r="J48" s="1">
        <v>24482904</v>
      </c>
      <c r="K48">
        <v>1</v>
      </c>
      <c r="L48">
        <v>1</v>
      </c>
      <c r="M48">
        <v>1</v>
      </c>
      <c r="N48">
        <v>1</v>
      </c>
      <c r="O48">
        <v>1</v>
      </c>
      <c r="P48" s="1">
        <f t="shared" si="1"/>
        <v>24362329.600000001</v>
      </c>
      <c r="Q48">
        <f t="shared" si="2"/>
        <v>1</v>
      </c>
      <c r="R48" s="2">
        <f t="shared" si="3"/>
        <v>24.538148758936583</v>
      </c>
      <c r="S48">
        <f t="shared" si="4"/>
        <v>2.5765372895898841E-16</v>
      </c>
      <c r="T48" t="b">
        <f t="shared" si="5"/>
        <v>1</v>
      </c>
    </row>
    <row r="49" spans="1:20" x14ac:dyDescent="0.25">
      <c r="A49">
        <v>48</v>
      </c>
      <c r="B49" t="s">
        <v>98</v>
      </c>
      <c r="C49">
        <v>755.91859999999997</v>
      </c>
      <c r="D49">
        <f t="shared" si="0"/>
        <v>0.91859999999996944</v>
      </c>
      <c r="E49">
        <v>3.9929999999999999</v>
      </c>
      <c r="F49" s="1">
        <v>11010145</v>
      </c>
      <c r="G49" s="1">
        <v>11350648</v>
      </c>
      <c r="H49" s="1">
        <v>11856999</v>
      </c>
      <c r="I49" s="1">
        <v>11729365</v>
      </c>
      <c r="J49" s="1">
        <v>11680155</v>
      </c>
      <c r="K49">
        <v>1</v>
      </c>
      <c r="L49">
        <v>1</v>
      </c>
      <c r="M49">
        <v>1</v>
      </c>
      <c r="N49">
        <v>1</v>
      </c>
      <c r="O49">
        <v>1</v>
      </c>
      <c r="P49" s="1">
        <f t="shared" si="1"/>
        <v>11525462.4</v>
      </c>
      <c r="Q49">
        <f t="shared" si="2"/>
        <v>1</v>
      </c>
      <c r="R49" s="2">
        <f t="shared" si="3"/>
        <v>23.458321296758097</v>
      </c>
      <c r="S49">
        <f t="shared" si="4"/>
        <v>1.1057772404428265E-12</v>
      </c>
      <c r="T49" t="b">
        <f t="shared" si="5"/>
        <v>1</v>
      </c>
    </row>
    <row r="50" spans="1:20" x14ac:dyDescent="0.25">
      <c r="A50">
        <v>49</v>
      </c>
      <c r="B50" t="s">
        <v>100</v>
      </c>
      <c r="C50">
        <v>659.94910000000004</v>
      </c>
      <c r="D50">
        <f t="shared" si="0"/>
        <v>0.94910000000004402</v>
      </c>
      <c r="E50">
        <v>3.3010000000000002</v>
      </c>
      <c r="F50">
        <v>8623775</v>
      </c>
      <c r="G50">
        <v>8758179</v>
      </c>
      <c r="H50">
        <v>9140374</v>
      </c>
      <c r="I50">
        <v>9076449</v>
      </c>
      <c r="J50">
        <v>8929166</v>
      </c>
      <c r="K50">
        <v>1</v>
      </c>
      <c r="L50">
        <v>1</v>
      </c>
      <c r="M50">
        <v>1</v>
      </c>
      <c r="N50">
        <v>1</v>
      </c>
      <c r="O50">
        <v>1</v>
      </c>
      <c r="P50" s="1">
        <f t="shared" si="1"/>
        <v>8905588.5999999996</v>
      </c>
      <c r="Q50">
        <f t="shared" si="2"/>
        <v>1</v>
      </c>
      <c r="R50" s="2">
        <f t="shared" si="3"/>
        <v>23.086279536320713</v>
      </c>
      <c r="S50">
        <f t="shared" si="4"/>
        <v>2.111480419598566E-13</v>
      </c>
      <c r="T50" t="b">
        <f t="shared" si="5"/>
        <v>1</v>
      </c>
    </row>
    <row r="51" spans="1:20" x14ac:dyDescent="0.25">
      <c r="A51">
        <v>50</v>
      </c>
      <c r="B51" t="s">
        <v>101</v>
      </c>
      <c r="C51">
        <v>113.99250000000001</v>
      </c>
      <c r="D51">
        <f t="shared" si="0"/>
        <v>0.99250000000000682</v>
      </c>
      <c r="E51">
        <v>0.41800004000000002</v>
      </c>
      <c r="F51">
        <v>1</v>
      </c>
      <c r="G51">
        <v>8163230</v>
      </c>
      <c r="H51">
        <v>8297380</v>
      </c>
      <c r="I51">
        <v>1</v>
      </c>
      <c r="J51">
        <v>8388609</v>
      </c>
      <c r="K51">
        <v>1</v>
      </c>
      <c r="L51">
        <v>1</v>
      </c>
      <c r="M51">
        <v>1</v>
      </c>
      <c r="N51">
        <v>1</v>
      </c>
      <c r="O51">
        <v>1</v>
      </c>
      <c r="P51" s="1">
        <f t="shared" si="1"/>
        <v>4969844.2</v>
      </c>
      <c r="Q51">
        <f t="shared" si="2"/>
        <v>1</v>
      </c>
      <c r="R51" s="2">
        <f t="shared" si="3"/>
        <v>22.244769194670987</v>
      </c>
      <c r="S51">
        <f t="shared" si="4"/>
        <v>3.9992361066668661E-2</v>
      </c>
      <c r="T51" t="b">
        <f t="shared" si="5"/>
        <v>0</v>
      </c>
    </row>
    <row r="52" spans="1:20" x14ac:dyDescent="0.25">
      <c r="A52">
        <v>51</v>
      </c>
      <c r="B52" t="s">
        <v>103</v>
      </c>
      <c r="C52">
        <v>463.93860000000001</v>
      </c>
      <c r="D52">
        <f t="shared" si="0"/>
        <v>0.93860000000000809</v>
      </c>
      <c r="E52">
        <v>3.9220003999999999</v>
      </c>
      <c r="F52">
        <v>6893698</v>
      </c>
      <c r="G52">
        <v>7000858</v>
      </c>
      <c r="H52">
        <v>7181519</v>
      </c>
      <c r="I52">
        <v>7179518</v>
      </c>
      <c r="J52">
        <v>7207891</v>
      </c>
      <c r="K52">
        <v>10679</v>
      </c>
      <c r="L52">
        <v>1</v>
      </c>
      <c r="M52">
        <v>10957</v>
      </c>
      <c r="N52">
        <v>1</v>
      </c>
      <c r="O52">
        <v>1</v>
      </c>
      <c r="P52" s="1">
        <f t="shared" si="1"/>
        <v>7092696.7999999998</v>
      </c>
      <c r="Q52">
        <f t="shared" si="2"/>
        <v>4327.8</v>
      </c>
      <c r="R52" s="2">
        <f t="shared" si="3"/>
        <v>10.678484731314729</v>
      </c>
      <c r="S52">
        <f t="shared" si="4"/>
        <v>3.8269382173446407E-14</v>
      </c>
      <c r="T52" t="b">
        <f t="shared" si="5"/>
        <v>1</v>
      </c>
    </row>
    <row r="53" spans="1:20" x14ac:dyDescent="0.25">
      <c r="A53">
        <v>52</v>
      </c>
      <c r="B53" t="s">
        <v>105</v>
      </c>
      <c r="C53">
        <v>645.91880000000003</v>
      </c>
      <c r="D53">
        <f t="shared" si="0"/>
        <v>0.91880000000003292</v>
      </c>
      <c r="E53">
        <v>2.8729996999999998</v>
      </c>
      <c r="F53">
        <v>6629912</v>
      </c>
      <c r="G53">
        <v>6830686</v>
      </c>
      <c r="H53">
        <v>7102419</v>
      </c>
      <c r="I53">
        <v>7163942</v>
      </c>
      <c r="J53">
        <v>7272219</v>
      </c>
      <c r="K53">
        <v>1</v>
      </c>
      <c r="L53">
        <v>1</v>
      </c>
      <c r="M53">
        <v>1</v>
      </c>
      <c r="N53">
        <v>1</v>
      </c>
      <c r="O53">
        <v>1</v>
      </c>
      <c r="P53" s="1">
        <f t="shared" si="1"/>
        <v>6999835.5999999996</v>
      </c>
      <c r="Q53">
        <f t="shared" si="2"/>
        <v>1</v>
      </c>
      <c r="R53" s="2">
        <f t="shared" si="3"/>
        <v>22.738889608260362</v>
      </c>
      <c r="S53">
        <f t="shared" si="4"/>
        <v>7.1026729753978684E-12</v>
      </c>
      <c r="T53" t="b">
        <f t="shared" si="5"/>
        <v>1</v>
      </c>
    </row>
    <row r="54" spans="1:20" x14ac:dyDescent="0.25">
      <c r="A54">
        <v>53</v>
      </c>
      <c r="B54" t="s">
        <v>107</v>
      </c>
      <c r="C54">
        <v>612.93439999999998</v>
      </c>
      <c r="D54">
        <f t="shared" si="0"/>
        <v>0.93439999999998236</v>
      </c>
      <c r="E54">
        <v>1.0449999999999999</v>
      </c>
      <c r="F54">
        <v>6427296</v>
      </c>
      <c r="G54">
        <v>6449398</v>
      </c>
      <c r="H54">
        <v>6493521</v>
      </c>
      <c r="I54">
        <v>6501250</v>
      </c>
      <c r="J54">
        <v>6561621</v>
      </c>
      <c r="K54">
        <v>1</v>
      </c>
      <c r="L54">
        <v>1</v>
      </c>
      <c r="M54">
        <v>1</v>
      </c>
      <c r="N54">
        <v>1</v>
      </c>
      <c r="O54">
        <v>1</v>
      </c>
      <c r="P54" s="1">
        <f t="shared" si="1"/>
        <v>6486617.2000000002</v>
      </c>
      <c r="Q54">
        <f t="shared" si="2"/>
        <v>1</v>
      </c>
      <c r="R54" s="2">
        <f t="shared" si="3"/>
        <v>22.629034871720382</v>
      </c>
      <c r="S54">
        <f t="shared" si="4"/>
        <v>3.0278851751738018E-17</v>
      </c>
      <c r="T54" t="b">
        <f t="shared" si="5"/>
        <v>1</v>
      </c>
    </row>
    <row r="55" spans="1:20" x14ac:dyDescent="0.25">
      <c r="A55">
        <v>54</v>
      </c>
      <c r="B55" t="s">
        <v>109</v>
      </c>
      <c r="C55">
        <v>311.96859999999998</v>
      </c>
      <c r="D55">
        <f t="shared" si="0"/>
        <v>0.96859999999998081</v>
      </c>
      <c r="E55">
        <v>2.8619998</v>
      </c>
      <c r="F55">
        <v>6586903</v>
      </c>
      <c r="G55">
        <v>6762269</v>
      </c>
      <c r="H55">
        <v>7037287</v>
      </c>
      <c r="I55">
        <v>7002966</v>
      </c>
      <c r="J55">
        <v>7118705</v>
      </c>
      <c r="K55">
        <v>1</v>
      </c>
      <c r="L55">
        <v>1</v>
      </c>
      <c r="M55">
        <v>1</v>
      </c>
      <c r="N55">
        <v>1</v>
      </c>
      <c r="O55">
        <v>1</v>
      </c>
      <c r="P55" s="1">
        <f t="shared" si="1"/>
        <v>6901626</v>
      </c>
      <c r="Q55">
        <f t="shared" si="2"/>
        <v>1</v>
      </c>
      <c r="R55" s="2">
        <f t="shared" si="3"/>
        <v>22.718504865386119</v>
      </c>
      <c r="S55">
        <f t="shared" si="4"/>
        <v>1.925498107100488E-12</v>
      </c>
      <c r="T55" t="b">
        <f t="shared" si="5"/>
        <v>1</v>
      </c>
    </row>
    <row r="56" spans="1:20" x14ac:dyDescent="0.25">
      <c r="A56">
        <v>55</v>
      </c>
      <c r="B56" t="s">
        <v>111</v>
      </c>
      <c r="C56">
        <v>463.9391</v>
      </c>
      <c r="D56">
        <f t="shared" si="0"/>
        <v>0.93909999999999627</v>
      </c>
      <c r="E56">
        <v>4.0350000000000001</v>
      </c>
      <c r="F56">
        <v>4468358</v>
      </c>
      <c r="G56">
        <v>4562471</v>
      </c>
      <c r="H56">
        <v>4705168</v>
      </c>
      <c r="I56">
        <v>4676024</v>
      </c>
      <c r="J56">
        <v>4712333</v>
      </c>
      <c r="K56">
        <v>10679</v>
      </c>
      <c r="L56">
        <v>1</v>
      </c>
      <c r="M56">
        <v>10957</v>
      </c>
      <c r="N56">
        <v>1</v>
      </c>
      <c r="O56">
        <v>1</v>
      </c>
      <c r="P56" s="1">
        <f t="shared" si="1"/>
        <v>4624870.8</v>
      </c>
      <c r="Q56">
        <f t="shared" si="2"/>
        <v>4327.8</v>
      </c>
      <c r="R56" s="2">
        <f t="shared" si="3"/>
        <v>10.061563518200748</v>
      </c>
      <c r="S56">
        <f t="shared" si="4"/>
        <v>1.4076255801069406E-13</v>
      </c>
      <c r="T56" t="b">
        <f t="shared" si="5"/>
        <v>1</v>
      </c>
    </row>
    <row r="57" spans="1:20" x14ac:dyDescent="0.25">
      <c r="A57">
        <v>56</v>
      </c>
      <c r="B57" t="s">
        <v>113</v>
      </c>
      <c r="C57">
        <v>887.90340000000003</v>
      </c>
      <c r="D57">
        <f t="shared" si="0"/>
        <v>0.90340000000003329</v>
      </c>
      <c r="E57">
        <v>4.7309995000000002</v>
      </c>
      <c r="F57">
        <v>1920297</v>
      </c>
      <c r="G57">
        <v>1980926</v>
      </c>
      <c r="H57">
        <v>2076225</v>
      </c>
      <c r="I57">
        <v>2055930</v>
      </c>
      <c r="J57">
        <v>2090638</v>
      </c>
      <c r="K57">
        <v>1</v>
      </c>
      <c r="L57">
        <v>1</v>
      </c>
      <c r="M57">
        <v>1</v>
      </c>
      <c r="N57">
        <v>1</v>
      </c>
      <c r="O57">
        <v>1</v>
      </c>
      <c r="P57" s="1">
        <f t="shared" si="1"/>
        <v>2024803.2</v>
      </c>
      <c r="Q57">
        <f t="shared" si="2"/>
        <v>1</v>
      </c>
      <c r="R57" s="2">
        <f t="shared" si="3"/>
        <v>20.949350261923183</v>
      </c>
      <c r="S57">
        <f t="shared" si="4"/>
        <v>4.5985951640680673E-12</v>
      </c>
      <c r="T57" t="b">
        <f t="shared" si="5"/>
        <v>1</v>
      </c>
    </row>
    <row r="58" spans="1:20" x14ac:dyDescent="0.25">
      <c r="A58">
        <v>57</v>
      </c>
      <c r="B58" t="s">
        <v>115</v>
      </c>
      <c r="C58">
        <v>397.9477</v>
      </c>
      <c r="D58">
        <f t="shared" si="0"/>
        <v>0.94769999999999754</v>
      </c>
      <c r="E58">
        <v>3.8519999999999999</v>
      </c>
      <c r="F58">
        <v>1943535</v>
      </c>
      <c r="G58">
        <v>1981885</v>
      </c>
      <c r="H58">
        <v>2031345</v>
      </c>
      <c r="I58">
        <v>1985861</v>
      </c>
      <c r="J58">
        <v>2027813</v>
      </c>
      <c r="K58">
        <v>1</v>
      </c>
      <c r="L58">
        <v>1</v>
      </c>
      <c r="M58">
        <v>1</v>
      </c>
      <c r="N58">
        <v>1</v>
      </c>
      <c r="O58">
        <v>1</v>
      </c>
      <c r="P58" s="1">
        <f t="shared" si="1"/>
        <v>1994087.8</v>
      </c>
      <c r="Q58">
        <f t="shared" si="2"/>
        <v>1</v>
      </c>
      <c r="R58" s="2">
        <f t="shared" si="3"/>
        <v>20.927297502548715</v>
      </c>
      <c r="S58">
        <f t="shared" si="4"/>
        <v>2.201150095392207E-14</v>
      </c>
      <c r="T58" t="b">
        <f t="shared" si="5"/>
        <v>1</v>
      </c>
    </row>
    <row r="59" spans="1:20" x14ac:dyDescent="0.25">
      <c r="A59">
        <v>58</v>
      </c>
      <c r="B59" t="s">
        <v>117</v>
      </c>
      <c r="C59">
        <v>475.9597</v>
      </c>
      <c r="D59">
        <f t="shared" si="0"/>
        <v>0.959699999999998</v>
      </c>
      <c r="E59">
        <v>3.4030003999999998</v>
      </c>
      <c r="F59">
        <v>1650174</v>
      </c>
      <c r="G59">
        <v>1681813</v>
      </c>
      <c r="H59">
        <v>1686338</v>
      </c>
      <c r="I59">
        <v>1681405</v>
      </c>
      <c r="J59">
        <v>1731695</v>
      </c>
      <c r="K59">
        <v>1</v>
      </c>
      <c r="L59">
        <v>1</v>
      </c>
      <c r="M59">
        <v>1</v>
      </c>
      <c r="N59">
        <v>1</v>
      </c>
      <c r="O59">
        <v>1</v>
      </c>
      <c r="P59" s="1">
        <f t="shared" si="1"/>
        <v>1686285</v>
      </c>
      <c r="Q59">
        <f t="shared" si="2"/>
        <v>1</v>
      </c>
      <c r="R59" s="2">
        <f t="shared" si="3"/>
        <v>20.685416956932055</v>
      </c>
      <c r="S59">
        <f t="shared" si="4"/>
        <v>1.4449845152807305E-14</v>
      </c>
      <c r="T59" t="b">
        <f t="shared" si="5"/>
        <v>1</v>
      </c>
    </row>
    <row r="60" spans="1:20" x14ac:dyDescent="0.25">
      <c r="A60">
        <v>59</v>
      </c>
      <c r="B60" t="s">
        <v>119</v>
      </c>
      <c r="C60">
        <v>347.95119999999997</v>
      </c>
      <c r="D60">
        <f t="shared" si="0"/>
        <v>0.95119999999997162</v>
      </c>
      <c r="E60">
        <v>2.5070000000000001</v>
      </c>
      <c r="F60">
        <v>1795315</v>
      </c>
      <c r="G60">
        <v>1784648</v>
      </c>
      <c r="H60">
        <v>1832358</v>
      </c>
      <c r="I60">
        <v>1806335</v>
      </c>
      <c r="J60">
        <v>1849481</v>
      </c>
      <c r="K60">
        <v>1</v>
      </c>
      <c r="L60">
        <v>1</v>
      </c>
      <c r="M60">
        <v>1</v>
      </c>
      <c r="N60">
        <v>1</v>
      </c>
      <c r="O60">
        <v>1</v>
      </c>
      <c r="P60" s="1">
        <f t="shared" si="1"/>
        <v>1813627.4</v>
      </c>
      <c r="Q60">
        <f t="shared" si="2"/>
        <v>1</v>
      </c>
      <c r="R60" s="2">
        <f t="shared" si="3"/>
        <v>20.790446661691909</v>
      </c>
      <c r="S60">
        <f t="shared" si="4"/>
        <v>4.0221097687493962E-15</v>
      </c>
      <c r="T60" t="b">
        <f t="shared" si="5"/>
        <v>1</v>
      </c>
    </row>
    <row r="61" spans="1:20" x14ac:dyDescent="0.25">
      <c r="A61">
        <v>60</v>
      </c>
      <c r="B61" t="s">
        <v>121</v>
      </c>
      <c r="C61">
        <v>535.92690000000005</v>
      </c>
      <c r="D61">
        <f t="shared" si="0"/>
        <v>0.92690000000004602</v>
      </c>
      <c r="E61">
        <v>2.0449999999999999</v>
      </c>
      <c r="F61">
        <v>1456760</v>
      </c>
      <c r="G61">
        <v>1473889</v>
      </c>
      <c r="H61">
        <v>1521578</v>
      </c>
      <c r="I61">
        <v>1534029</v>
      </c>
      <c r="J61">
        <v>1582304</v>
      </c>
      <c r="K61">
        <v>1</v>
      </c>
      <c r="L61">
        <v>1</v>
      </c>
      <c r="M61">
        <v>1</v>
      </c>
      <c r="N61">
        <v>1</v>
      </c>
      <c r="O61">
        <v>1</v>
      </c>
      <c r="P61" s="1">
        <f t="shared" si="1"/>
        <v>1513712</v>
      </c>
      <c r="Q61">
        <f t="shared" si="2"/>
        <v>1</v>
      </c>
      <c r="R61" s="2">
        <f t="shared" si="3"/>
        <v>20.529659312497504</v>
      </c>
      <c r="S61">
        <f t="shared" si="4"/>
        <v>2.5326400671102245E-12</v>
      </c>
      <c r="T61" t="b">
        <f t="shared" si="5"/>
        <v>1</v>
      </c>
    </row>
    <row r="62" spans="1:20" x14ac:dyDescent="0.25">
      <c r="A62">
        <v>61</v>
      </c>
      <c r="B62" t="s">
        <v>123</v>
      </c>
      <c r="C62">
        <v>681.93240000000003</v>
      </c>
      <c r="D62">
        <f t="shared" si="0"/>
        <v>0.93240000000002965</v>
      </c>
      <c r="E62">
        <v>3.3010000000000002</v>
      </c>
      <c r="F62">
        <v>1333354</v>
      </c>
      <c r="G62">
        <v>1374786</v>
      </c>
      <c r="H62">
        <v>1432478</v>
      </c>
      <c r="I62">
        <v>1432511</v>
      </c>
      <c r="J62">
        <v>1429296</v>
      </c>
      <c r="K62">
        <v>1</v>
      </c>
      <c r="L62">
        <v>1</v>
      </c>
      <c r="M62">
        <v>1</v>
      </c>
      <c r="N62">
        <v>1</v>
      </c>
      <c r="O62">
        <v>1</v>
      </c>
      <c r="P62" s="1">
        <f t="shared" si="1"/>
        <v>1400485</v>
      </c>
      <c r="Q62">
        <f t="shared" si="2"/>
        <v>1</v>
      </c>
      <c r="R62" s="2">
        <f t="shared" si="3"/>
        <v>20.417495100725525</v>
      </c>
      <c r="S62">
        <f t="shared" si="4"/>
        <v>1.9710345491968558E-12</v>
      </c>
      <c r="T62" t="b">
        <f t="shared" si="5"/>
        <v>1</v>
      </c>
    </row>
    <row r="63" spans="1:20" x14ac:dyDescent="0.25">
      <c r="A63">
        <v>62</v>
      </c>
      <c r="B63" t="s">
        <v>124</v>
      </c>
      <c r="C63">
        <v>475.95979999999997</v>
      </c>
      <c r="D63">
        <f t="shared" si="0"/>
        <v>0.9597999999999729</v>
      </c>
      <c r="E63">
        <v>3.2280001999999999</v>
      </c>
      <c r="F63">
        <v>1341068</v>
      </c>
      <c r="G63">
        <v>1355810</v>
      </c>
      <c r="H63">
        <v>1398775</v>
      </c>
      <c r="I63">
        <v>1395651</v>
      </c>
      <c r="J63">
        <v>1415624</v>
      </c>
      <c r="K63">
        <v>1</v>
      </c>
      <c r="L63">
        <v>1</v>
      </c>
      <c r="M63">
        <v>1</v>
      </c>
      <c r="N63">
        <v>1</v>
      </c>
      <c r="O63">
        <v>1</v>
      </c>
      <c r="P63" s="1">
        <f t="shared" si="1"/>
        <v>1381385.6</v>
      </c>
      <c r="Q63">
        <f t="shared" si="2"/>
        <v>1</v>
      </c>
      <c r="R63" s="2">
        <f t="shared" si="3"/>
        <v>20.397684659055763</v>
      </c>
      <c r="S63">
        <f t="shared" si="4"/>
        <v>1.29149187012146E-13</v>
      </c>
      <c r="T63" t="b">
        <f t="shared" si="5"/>
        <v>1</v>
      </c>
    </row>
    <row r="64" spans="1:20" x14ac:dyDescent="0.25">
      <c r="A64">
        <v>63</v>
      </c>
      <c r="B64" t="s">
        <v>125</v>
      </c>
      <c r="C64">
        <v>135.99469999999999</v>
      </c>
      <c r="D64">
        <f t="shared" si="0"/>
        <v>0.99469999999999459</v>
      </c>
      <c r="E64">
        <v>0.57600003</v>
      </c>
      <c r="F64">
        <v>1406384</v>
      </c>
      <c r="G64">
        <v>1406477</v>
      </c>
      <c r="H64">
        <v>1471601</v>
      </c>
      <c r="I64">
        <v>1390432</v>
      </c>
      <c r="J64">
        <v>1467451</v>
      </c>
      <c r="K64">
        <v>1</v>
      </c>
      <c r="L64">
        <v>1</v>
      </c>
      <c r="M64">
        <v>1</v>
      </c>
      <c r="N64">
        <v>1</v>
      </c>
      <c r="O64">
        <v>1</v>
      </c>
      <c r="P64" s="1">
        <f t="shared" si="1"/>
        <v>1428469</v>
      </c>
      <c r="Q64">
        <f t="shared" si="2"/>
        <v>1</v>
      </c>
      <c r="R64" s="2">
        <f t="shared" si="3"/>
        <v>20.446038297210954</v>
      </c>
      <c r="S64">
        <f t="shared" si="4"/>
        <v>4.5448856816965131E-13</v>
      </c>
      <c r="T64" t="b">
        <f t="shared" si="5"/>
        <v>1</v>
      </c>
    </row>
    <row r="65" spans="1:20" x14ac:dyDescent="0.25">
      <c r="A65">
        <v>64</v>
      </c>
      <c r="B65" t="s">
        <v>127</v>
      </c>
      <c r="C65">
        <v>151.9897</v>
      </c>
      <c r="D65">
        <f t="shared" si="0"/>
        <v>0.98969999999999914</v>
      </c>
      <c r="E65">
        <v>2.8699995999999999</v>
      </c>
      <c r="F65">
        <v>1306963</v>
      </c>
      <c r="G65">
        <v>1341051</v>
      </c>
      <c r="H65">
        <v>914935</v>
      </c>
      <c r="I65">
        <v>1397163</v>
      </c>
      <c r="J65">
        <v>1442534</v>
      </c>
      <c r="K65">
        <v>1</v>
      </c>
      <c r="L65">
        <v>1</v>
      </c>
      <c r="M65">
        <v>1</v>
      </c>
      <c r="N65">
        <v>1</v>
      </c>
      <c r="O65">
        <v>1</v>
      </c>
      <c r="P65" s="1">
        <f t="shared" si="1"/>
        <v>1280529.2</v>
      </c>
      <c r="Q65">
        <f t="shared" si="2"/>
        <v>1</v>
      </c>
      <c r="R65" s="2">
        <f t="shared" si="3"/>
        <v>20.288308720514053</v>
      </c>
      <c r="S65">
        <f t="shared" si="4"/>
        <v>8.3169196183197373E-7</v>
      </c>
      <c r="T65" t="b">
        <f t="shared" si="5"/>
        <v>1</v>
      </c>
    </row>
    <row r="66" spans="1:20" x14ac:dyDescent="0.25">
      <c r="A66">
        <v>65</v>
      </c>
      <c r="B66" t="s">
        <v>129</v>
      </c>
      <c r="C66">
        <v>185.99170000000001</v>
      </c>
      <c r="D66">
        <f t="shared" si="0"/>
        <v>0.99170000000000869</v>
      </c>
      <c r="E66">
        <v>5.0279999999999996</v>
      </c>
      <c r="F66">
        <v>1339702</v>
      </c>
      <c r="G66">
        <v>1345596</v>
      </c>
      <c r="H66">
        <v>1380999</v>
      </c>
      <c r="I66">
        <v>1378656</v>
      </c>
      <c r="J66">
        <v>1375585</v>
      </c>
      <c r="K66">
        <v>1</v>
      </c>
      <c r="L66">
        <v>1</v>
      </c>
      <c r="M66">
        <v>1</v>
      </c>
      <c r="N66">
        <v>1</v>
      </c>
      <c r="O66">
        <v>1</v>
      </c>
      <c r="P66" s="1">
        <f t="shared" si="1"/>
        <v>1364107.6</v>
      </c>
      <c r="Q66">
        <f t="shared" si="2"/>
        <v>1</v>
      </c>
      <c r="R66" s="2">
        <f t="shared" si="3"/>
        <v>20.379526017105512</v>
      </c>
      <c r="S66">
        <f t="shared" si="4"/>
        <v>3.5162658433478005E-15</v>
      </c>
      <c r="T66" t="b">
        <f t="shared" si="5"/>
        <v>1</v>
      </c>
    </row>
    <row r="67" spans="1:20" x14ac:dyDescent="0.25">
      <c r="A67">
        <v>66</v>
      </c>
      <c r="B67" t="s">
        <v>131</v>
      </c>
      <c r="C67">
        <v>163.9889</v>
      </c>
      <c r="D67">
        <f t="shared" ref="D67:D130" si="6">C67-TRUNC(C67)</f>
        <v>0.988900000000001</v>
      </c>
      <c r="E67">
        <v>0.499</v>
      </c>
      <c r="F67">
        <v>1197042</v>
      </c>
      <c r="G67">
        <v>1190458</v>
      </c>
      <c r="H67">
        <v>1234381</v>
      </c>
      <c r="I67">
        <v>1140203</v>
      </c>
      <c r="J67">
        <v>1220524</v>
      </c>
      <c r="K67">
        <v>1</v>
      </c>
      <c r="L67">
        <v>1</v>
      </c>
      <c r="M67">
        <v>1</v>
      </c>
      <c r="N67">
        <v>1</v>
      </c>
      <c r="O67">
        <v>1</v>
      </c>
      <c r="P67" s="1">
        <f t="shared" ref="P67:P130" si="7">AVERAGE(F67:J67)</f>
        <v>1196521.6000000001</v>
      </c>
      <c r="Q67">
        <f t="shared" ref="Q67:Q130" si="8">AVERAGE(K67:O67)</f>
        <v>1</v>
      </c>
      <c r="R67" s="2">
        <f t="shared" ref="R67:R130" si="9">LOG(P67/Q67,2)</f>
        <v>20.190415010439288</v>
      </c>
      <c r="S67">
        <f t="shared" ref="S67:S130" si="10">_xlfn.T.TEST(F67:J67,K67:O67,2,2)</f>
        <v>1.229038998143958E-12</v>
      </c>
      <c r="T67" t="b">
        <f t="shared" ref="T67:T130" si="11">S67&lt;0.0046798</f>
        <v>1</v>
      </c>
    </row>
    <row r="68" spans="1:20" x14ac:dyDescent="0.25">
      <c r="A68">
        <v>67</v>
      </c>
      <c r="B68" t="s">
        <v>133</v>
      </c>
      <c r="C68">
        <v>169.9965</v>
      </c>
      <c r="D68">
        <f t="shared" si="6"/>
        <v>0.9964999999999975</v>
      </c>
      <c r="E68">
        <v>3.3010000000000002</v>
      </c>
      <c r="F68">
        <v>1371779</v>
      </c>
      <c r="G68">
        <v>1353170</v>
      </c>
      <c r="H68">
        <v>1290535</v>
      </c>
      <c r="I68">
        <v>1359401</v>
      </c>
      <c r="J68">
        <v>1381333</v>
      </c>
      <c r="K68">
        <v>1</v>
      </c>
      <c r="L68">
        <v>1</v>
      </c>
      <c r="M68">
        <v>1</v>
      </c>
      <c r="N68">
        <v>1</v>
      </c>
      <c r="O68">
        <v>1</v>
      </c>
      <c r="P68" s="1">
        <f t="shared" si="7"/>
        <v>1351243.6</v>
      </c>
      <c r="Q68">
        <f t="shared" si="8"/>
        <v>1</v>
      </c>
      <c r="R68" s="2">
        <f t="shared" si="9"/>
        <v>20.36585635415172</v>
      </c>
      <c r="S68">
        <f t="shared" si="10"/>
        <v>4.1872125297383009E-13</v>
      </c>
      <c r="T68" t="b">
        <f t="shared" si="11"/>
        <v>1</v>
      </c>
    </row>
    <row r="69" spans="1:20" x14ac:dyDescent="0.25">
      <c r="A69">
        <v>68</v>
      </c>
      <c r="B69" t="s">
        <v>135</v>
      </c>
      <c r="C69">
        <v>299.952</v>
      </c>
      <c r="D69">
        <f t="shared" si="6"/>
        <v>0.95199999999999818</v>
      </c>
      <c r="E69">
        <v>1.0469999999999999</v>
      </c>
      <c r="F69">
        <v>1172497</v>
      </c>
      <c r="G69">
        <v>1188579</v>
      </c>
      <c r="H69">
        <v>1208202</v>
      </c>
      <c r="I69">
        <v>1191697</v>
      </c>
      <c r="J69">
        <v>1178561</v>
      </c>
      <c r="K69">
        <v>1</v>
      </c>
      <c r="L69">
        <v>1</v>
      </c>
      <c r="M69">
        <v>1</v>
      </c>
      <c r="N69">
        <v>1</v>
      </c>
      <c r="O69">
        <v>1</v>
      </c>
      <c r="P69" s="1">
        <f t="shared" si="7"/>
        <v>1187907.2</v>
      </c>
      <c r="Q69">
        <f t="shared" si="8"/>
        <v>1</v>
      </c>
      <c r="R69" s="2">
        <f t="shared" si="9"/>
        <v>20.179990705690855</v>
      </c>
      <c r="S69">
        <f t="shared" si="10"/>
        <v>5.6268661466369656E-16</v>
      </c>
      <c r="T69" t="b">
        <f t="shared" si="11"/>
        <v>1</v>
      </c>
    </row>
    <row r="70" spans="1:20" x14ac:dyDescent="0.25">
      <c r="A70">
        <v>69</v>
      </c>
      <c r="B70" t="s">
        <v>137</v>
      </c>
      <c r="C70">
        <v>251.98400000000001</v>
      </c>
      <c r="D70">
        <f t="shared" si="6"/>
        <v>0.98400000000000887</v>
      </c>
      <c r="E70">
        <v>3.6630006000000002</v>
      </c>
      <c r="F70">
        <v>1134946</v>
      </c>
      <c r="G70">
        <v>1144691</v>
      </c>
      <c r="H70">
        <v>1157293</v>
      </c>
      <c r="I70">
        <v>1152165</v>
      </c>
      <c r="J70">
        <v>1161509</v>
      </c>
      <c r="K70">
        <v>1</v>
      </c>
      <c r="L70">
        <v>1</v>
      </c>
      <c r="M70">
        <v>1</v>
      </c>
      <c r="N70">
        <v>1</v>
      </c>
      <c r="O70">
        <v>1</v>
      </c>
      <c r="P70" s="1">
        <f t="shared" si="7"/>
        <v>1150120.8</v>
      </c>
      <c r="Q70">
        <f t="shared" si="8"/>
        <v>1</v>
      </c>
      <c r="R70" s="2">
        <f t="shared" si="9"/>
        <v>20.133353968240101</v>
      </c>
      <c r="S70">
        <f t="shared" si="10"/>
        <v>8.9669937688849785E-17</v>
      </c>
      <c r="T70" t="b">
        <f t="shared" si="11"/>
        <v>1</v>
      </c>
    </row>
    <row r="71" spans="1:20" x14ac:dyDescent="0.25">
      <c r="A71">
        <v>70</v>
      </c>
      <c r="B71" t="s">
        <v>139</v>
      </c>
      <c r="C71">
        <v>285.9853</v>
      </c>
      <c r="D71">
        <f t="shared" si="6"/>
        <v>0.98529999999999518</v>
      </c>
      <c r="E71">
        <v>3.2970003999999999</v>
      </c>
      <c r="F71">
        <v>1094947</v>
      </c>
      <c r="G71">
        <v>1103242</v>
      </c>
      <c r="H71">
        <v>1113333</v>
      </c>
      <c r="I71">
        <v>1127956</v>
      </c>
      <c r="J71">
        <v>1152956</v>
      </c>
      <c r="K71">
        <v>1</v>
      </c>
      <c r="L71">
        <v>1</v>
      </c>
      <c r="M71">
        <v>1</v>
      </c>
      <c r="N71">
        <v>1</v>
      </c>
      <c r="O71">
        <v>1</v>
      </c>
      <c r="P71" s="1">
        <f t="shared" si="7"/>
        <v>1118486.8</v>
      </c>
      <c r="Q71">
        <f t="shared" si="8"/>
        <v>1</v>
      </c>
      <c r="R71" s="2">
        <f t="shared" si="9"/>
        <v>20.093116799626515</v>
      </c>
      <c r="S71">
        <f t="shared" si="10"/>
        <v>5.4491049116031686E-14</v>
      </c>
      <c r="T71" t="b">
        <f t="shared" si="11"/>
        <v>1</v>
      </c>
    </row>
    <row r="72" spans="1:20" x14ac:dyDescent="0.25">
      <c r="A72">
        <v>71</v>
      </c>
      <c r="B72" t="s">
        <v>141</v>
      </c>
      <c r="C72">
        <v>365.94209999999998</v>
      </c>
      <c r="D72">
        <f t="shared" si="6"/>
        <v>0.94209999999998217</v>
      </c>
      <c r="E72">
        <v>3.468</v>
      </c>
      <c r="F72">
        <v>1074486</v>
      </c>
      <c r="G72">
        <v>1086525</v>
      </c>
      <c r="H72">
        <v>1108636</v>
      </c>
      <c r="I72">
        <v>1103347</v>
      </c>
      <c r="J72">
        <v>1120945</v>
      </c>
      <c r="K72">
        <v>1</v>
      </c>
      <c r="L72">
        <v>1</v>
      </c>
      <c r="M72">
        <v>1</v>
      </c>
      <c r="N72">
        <v>1</v>
      </c>
      <c r="O72">
        <v>1</v>
      </c>
      <c r="P72" s="1">
        <f t="shared" si="7"/>
        <v>1098787.8</v>
      </c>
      <c r="Q72">
        <f t="shared" si="8"/>
        <v>1</v>
      </c>
      <c r="R72" s="2">
        <f t="shared" si="9"/>
        <v>20.06748136648763</v>
      </c>
      <c r="S72">
        <f t="shared" si="10"/>
        <v>1.0914408355086978E-14</v>
      </c>
      <c r="T72" t="b">
        <f t="shared" si="11"/>
        <v>1</v>
      </c>
    </row>
    <row r="73" spans="1:20" x14ac:dyDescent="0.25">
      <c r="A73">
        <v>72</v>
      </c>
      <c r="B73" t="s">
        <v>143</v>
      </c>
      <c r="C73">
        <v>979.86879999999996</v>
      </c>
      <c r="D73">
        <f t="shared" si="6"/>
        <v>0.86879999999996471</v>
      </c>
      <c r="E73">
        <v>2.8650000000000002</v>
      </c>
      <c r="F73">
        <v>803177</v>
      </c>
      <c r="G73">
        <v>856945</v>
      </c>
      <c r="H73">
        <v>893983</v>
      </c>
      <c r="I73">
        <v>914403</v>
      </c>
      <c r="J73">
        <v>940643</v>
      </c>
      <c r="K73">
        <v>1</v>
      </c>
      <c r="L73">
        <v>1</v>
      </c>
      <c r="M73">
        <v>1</v>
      </c>
      <c r="N73">
        <v>1</v>
      </c>
      <c r="O73">
        <v>1</v>
      </c>
      <c r="P73" s="1">
        <f t="shared" si="7"/>
        <v>881830.2</v>
      </c>
      <c r="Q73">
        <f t="shared" si="8"/>
        <v>1</v>
      </c>
      <c r="R73" s="2">
        <f t="shared" si="9"/>
        <v>19.750141360150018</v>
      </c>
      <c r="S73">
        <f t="shared" si="10"/>
        <v>3.2476071343207E-10</v>
      </c>
      <c r="T73" t="b">
        <f t="shared" si="11"/>
        <v>1</v>
      </c>
    </row>
    <row r="74" spans="1:20" x14ac:dyDescent="0.25">
      <c r="A74">
        <v>73</v>
      </c>
      <c r="B74" t="s">
        <v>145</v>
      </c>
      <c r="C74">
        <v>541.9316</v>
      </c>
      <c r="D74">
        <f t="shared" si="6"/>
        <v>0.93160000000000309</v>
      </c>
      <c r="E74">
        <v>2.1380002</v>
      </c>
      <c r="F74">
        <v>820848</v>
      </c>
      <c r="G74">
        <v>815566</v>
      </c>
      <c r="H74">
        <v>870332</v>
      </c>
      <c r="I74">
        <v>868370</v>
      </c>
      <c r="J74">
        <v>875733</v>
      </c>
      <c r="K74">
        <v>1</v>
      </c>
      <c r="L74">
        <v>1</v>
      </c>
      <c r="M74">
        <v>1</v>
      </c>
      <c r="N74">
        <v>1</v>
      </c>
      <c r="O74">
        <v>1</v>
      </c>
      <c r="P74" s="1">
        <f t="shared" si="7"/>
        <v>850169.8</v>
      </c>
      <c r="Q74">
        <f t="shared" si="8"/>
        <v>1</v>
      </c>
      <c r="R74" s="2">
        <f t="shared" si="9"/>
        <v>19.697391486455459</v>
      </c>
      <c r="S74">
        <f t="shared" si="10"/>
        <v>3.6021461374271432E-12</v>
      </c>
      <c r="T74" t="b">
        <f t="shared" si="11"/>
        <v>1</v>
      </c>
    </row>
    <row r="75" spans="1:20" x14ac:dyDescent="0.25">
      <c r="A75">
        <v>74</v>
      </c>
      <c r="B75" t="s">
        <v>147</v>
      </c>
      <c r="C75">
        <v>777.90309999999999</v>
      </c>
      <c r="D75">
        <f t="shared" si="6"/>
        <v>0.90309999999999491</v>
      </c>
      <c r="E75">
        <v>3.9929999999999999</v>
      </c>
      <c r="F75">
        <v>771929</v>
      </c>
      <c r="G75">
        <v>874099</v>
      </c>
      <c r="H75">
        <v>904415</v>
      </c>
      <c r="I75">
        <v>857528</v>
      </c>
      <c r="J75">
        <v>854204</v>
      </c>
      <c r="K75">
        <v>1</v>
      </c>
      <c r="L75">
        <v>1</v>
      </c>
      <c r="M75">
        <v>1</v>
      </c>
      <c r="N75">
        <v>1</v>
      </c>
      <c r="O75">
        <v>1</v>
      </c>
      <c r="P75" s="1">
        <f t="shared" si="7"/>
        <v>852435</v>
      </c>
      <c r="Q75">
        <f t="shared" si="8"/>
        <v>1</v>
      </c>
      <c r="R75" s="2">
        <f t="shared" si="9"/>
        <v>19.701230304171457</v>
      </c>
      <c r="S75">
        <f t="shared" si="10"/>
        <v>2.1641027811434203E-10</v>
      </c>
      <c r="T75" t="b">
        <f t="shared" si="11"/>
        <v>1</v>
      </c>
    </row>
    <row r="76" spans="1:20" x14ac:dyDescent="0.25">
      <c r="A76">
        <v>75</v>
      </c>
      <c r="B76" t="s">
        <v>149</v>
      </c>
      <c r="C76">
        <v>295.97379999999998</v>
      </c>
      <c r="D76">
        <f t="shared" si="6"/>
        <v>0.9737999999999829</v>
      </c>
      <c r="E76">
        <v>2.7630002</v>
      </c>
      <c r="F76">
        <v>619486</v>
      </c>
      <c r="G76">
        <v>626790</v>
      </c>
      <c r="H76">
        <v>672007</v>
      </c>
      <c r="I76">
        <v>663788</v>
      </c>
      <c r="J76">
        <v>691132</v>
      </c>
      <c r="K76">
        <v>1</v>
      </c>
      <c r="L76">
        <v>1</v>
      </c>
      <c r="M76">
        <v>1</v>
      </c>
      <c r="N76">
        <v>1</v>
      </c>
      <c r="O76">
        <v>1</v>
      </c>
      <c r="P76" s="1">
        <f t="shared" si="7"/>
        <v>654640.6</v>
      </c>
      <c r="Q76">
        <f t="shared" si="8"/>
        <v>1</v>
      </c>
      <c r="R76" s="2">
        <f t="shared" si="9"/>
        <v>19.320343553755475</v>
      </c>
      <c r="S76">
        <f t="shared" si="10"/>
        <v>3.960354638251904E-11</v>
      </c>
      <c r="T76" t="b">
        <f t="shared" si="11"/>
        <v>1</v>
      </c>
    </row>
    <row r="77" spans="1:20" x14ac:dyDescent="0.25">
      <c r="A77">
        <v>76</v>
      </c>
      <c r="B77" t="s">
        <v>150</v>
      </c>
      <c r="C77">
        <v>535.92669999999998</v>
      </c>
      <c r="D77">
        <f t="shared" si="6"/>
        <v>0.92669999999998254</v>
      </c>
      <c r="E77">
        <v>1.964</v>
      </c>
      <c r="F77">
        <v>681725</v>
      </c>
      <c r="G77">
        <v>669121</v>
      </c>
      <c r="H77">
        <v>733315</v>
      </c>
      <c r="I77">
        <v>726536</v>
      </c>
      <c r="J77">
        <v>705331</v>
      </c>
      <c r="K77">
        <v>1</v>
      </c>
      <c r="L77">
        <v>1</v>
      </c>
      <c r="M77">
        <v>1</v>
      </c>
      <c r="N77">
        <v>1</v>
      </c>
      <c r="O77">
        <v>1</v>
      </c>
      <c r="P77" s="1">
        <f t="shared" si="7"/>
        <v>703205.6</v>
      </c>
      <c r="Q77">
        <f t="shared" si="8"/>
        <v>1</v>
      </c>
      <c r="R77" s="2">
        <f t="shared" si="9"/>
        <v>19.423587033911389</v>
      </c>
      <c r="S77">
        <f t="shared" si="10"/>
        <v>1.042211383993164E-11</v>
      </c>
      <c r="T77" t="b">
        <f t="shared" si="11"/>
        <v>1</v>
      </c>
    </row>
    <row r="78" spans="1:20" x14ac:dyDescent="0.25">
      <c r="A78">
        <v>77</v>
      </c>
      <c r="B78" t="s">
        <v>152</v>
      </c>
      <c r="C78">
        <v>791.84860000000003</v>
      </c>
      <c r="D78">
        <f t="shared" si="6"/>
        <v>0.84860000000003311</v>
      </c>
      <c r="E78">
        <v>1.1619998</v>
      </c>
      <c r="F78">
        <v>966832</v>
      </c>
      <c r="G78">
        <v>701058</v>
      </c>
      <c r="H78">
        <v>602465</v>
      </c>
      <c r="I78">
        <v>534951</v>
      </c>
      <c r="J78">
        <v>350256</v>
      </c>
      <c r="K78">
        <v>1</v>
      </c>
      <c r="L78">
        <v>1</v>
      </c>
      <c r="M78">
        <v>1</v>
      </c>
      <c r="N78">
        <v>1</v>
      </c>
      <c r="O78">
        <v>1</v>
      </c>
      <c r="P78" s="1">
        <f t="shared" si="7"/>
        <v>631112.4</v>
      </c>
      <c r="Q78">
        <f t="shared" si="8"/>
        <v>1</v>
      </c>
      <c r="R78" s="2">
        <f t="shared" si="9"/>
        <v>19.267537443957838</v>
      </c>
      <c r="S78">
        <f t="shared" si="10"/>
        <v>2.5654287977234803E-4</v>
      </c>
      <c r="T78" t="b">
        <f t="shared" si="11"/>
        <v>1</v>
      </c>
    </row>
    <row r="79" spans="1:20" x14ac:dyDescent="0.25">
      <c r="A79">
        <v>78</v>
      </c>
      <c r="B79" t="s">
        <v>153</v>
      </c>
      <c r="C79">
        <v>1242.8986</v>
      </c>
      <c r="D79">
        <f t="shared" si="6"/>
        <v>0.89859999999998763</v>
      </c>
      <c r="E79">
        <v>1.0449999999999999</v>
      </c>
      <c r="F79">
        <v>683444</v>
      </c>
      <c r="G79">
        <v>687338</v>
      </c>
      <c r="H79">
        <v>730577</v>
      </c>
      <c r="I79">
        <v>727241</v>
      </c>
      <c r="J79">
        <v>743330</v>
      </c>
      <c r="K79">
        <v>1</v>
      </c>
      <c r="L79">
        <v>1</v>
      </c>
      <c r="M79">
        <v>1</v>
      </c>
      <c r="N79">
        <v>1</v>
      </c>
      <c r="O79">
        <v>1</v>
      </c>
      <c r="P79" s="1">
        <f t="shared" si="7"/>
        <v>714386</v>
      </c>
      <c r="Q79">
        <f t="shared" si="8"/>
        <v>1</v>
      </c>
      <c r="R79" s="2">
        <f t="shared" si="9"/>
        <v>19.446344282319689</v>
      </c>
      <c r="S79">
        <f t="shared" si="10"/>
        <v>7.7939454761255038E-12</v>
      </c>
      <c r="T79" t="b">
        <f t="shared" si="11"/>
        <v>1</v>
      </c>
    </row>
    <row r="80" spans="1:20" x14ac:dyDescent="0.25">
      <c r="A80">
        <v>79</v>
      </c>
      <c r="B80" t="s">
        <v>155</v>
      </c>
      <c r="C80">
        <v>273.95589999999999</v>
      </c>
      <c r="D80">
        <f t="shared" si="6"/>
        <v>0.95589999999998554</v>
      </c>
      <c r="E80">
        <v>0.35599997999999999</v>
      </c>
      <c r="F80">
        <v>766610</v>
      </c>
      <c r="G80">
        <v>790304</v>
      </c>
      <c r="H80">
        <v>788818</v>
      </c>
      <c r="I80">
        <v>791359</v>
      </c>
      <c r="J80">
        <v>811680</v>
      </c>
      <c r="K80">
        <v>1</v>
      </c>
      <c r="L80">
        <v>1</v>
      </c>
      <c r="M80">
        <v>1</v>
      </c>
      <c r="N80">
        <v>1</v>
      </c>
      <c r="O80">
        <v>1</v>
      </c>
      <c r="P80" s="1">
        <f t="shared" si="7"/>
        <v>789754.2</v>
      </c>
      <c r="Q80">
        <f t="shared" si="8"/>
        <v>1</v>
      </c>
      <c r="R80" s="2">
        <f t="shared" si="9"/>
        <v>19.591044178840818</v>
      </c>
      <c r="S80">
        <f t="shared" si="10"/>
        <v>4.998025594622735E-14</v>
      </c>
      <c r="T80" t="b">
        <f t="shared" si="11"/>
        <v>1</v>
      </c>
    </row>
    <row r="81" spans="1:20" x14ac:dyDescent="0.25">
      <c r="A81">
        <v>80</v>
      </c>
      <c r="B81" t="s">
        <v>157</v>
      </c>
      <c r="C81">
        <v>525.90629999999999</v>
      </c>
      <c r="D81">
        <f t="shared" si="6"/>
        <v>0.90629999999998745</v>
      </c>
      <c r="E81">
        <v>0.99199999999999999</v>
      </c>
      <c r="F81">
        <v>740591</v>
      </c>
      <c r="G81">
        <v>735992</v>
      </c>
      <c r="H81">
        <v>735187</v>
      </c>
      <c r="I81">
        <v>734974</v>
      </c>
      <c r="J81">
        <v>758066</v>
      </c>
      <c r="K81">
        <v>1</v>
      </c>
      <c r="L81">
        <v>1</v>
      </c>
      <c r="M81">
        <v>1</v>
      </c>
      <c r="N81">
        <v>1</v>
      </c>
      <c r="O81">
        <v>1</v>
      </c>
      <c r="P81" s="1">
        <f t="shared" si="7"/>
        <v>740962</v>
      </c>
      <c r="Q81">
        <f t="shared" si="8"/>
        <v>1</v>
      </c>
      <c r="R81" s="2">
        <f t="shared" si="9"/>
        <v>19.49904003070975</v>
      </c>
      <c r="S81">
        <f t="shared" si="10"/>
        <v>1.7191230299441495E-15</v>
      </c>
      <c r="T81" t="b">
        <f t="shared" si="11"/>
        <v>1</v>
      </c>
    </row>
    <row r="82" spans="1:20" x14ac:dyDescent="0.25">
      <c r="A82">
        <v>81</v>
      </c>
      <c r="B82" t="s">
        <v>159</v>
      </c>
      <c r="C82">
        <v>381.95089999999999</v>
      </c>
      <c r="D82">
        <f t="shared" si="6"/>
        <v>0.95089999999999009</v>
      </c>
      <c r="E82">
        <v>0.59099999999999997</v>
      </c>
      <c r="F82">
        <v>707519</v>
      </c>
      <c r="G82">
        <v>730975</v>
      </c>
      <c r="H82">
        <v>760569</v>
      </c>
      <c r="I82">
        <v>759622</v>
      </c>
      <c r="J82">
        <v>775234</v>
      </c>
      <c r="K82">
        <v>1</v>
      </c>
      <c r="L82">
        <v>1</v>
      </c>
      <c r="M82">
        <v>1</v>
      </c>
      <c r="N82">
        <v>1</v>
      </c>
      <c r="O82">
        <v>1</v>
      </c>
      <c r="P82" s="1">
        <f t="shared" si="7"/>
        <v>746783.8</v>
      </c>
      <c r="Q82">
        <f t="shared" si="8"/>
        <v>1</v>
      </c>
      <c r="R82" s="2">
        <f t="shared" si="9"/>
        <v>19.510331105920102</v>
      </c>
      <c r="S82">
        <f t="shared" si="10"/>
        <v>5.4827161312486969E-12</v>
      </c>
      <c r="T82" t="b">
        <f t="shared" si="11"/>
        <v>1</v>
      </c>
    </row>
    <row r="83" spans="1:20" x14ac:dyDescent="0.25">
      <c r="A83">
        <v>82</v>
      </c>
      <c r="B83" t="s">
        <v>161</v>
      </c>
      <c r="C83">
        <v>329.97550000000001</v>
      </c>
      <c r="D83">
        <f t="shared" si="6"/>
        <v>0.97550000000001091</v>
      </c>
      <c r="E83">
        <v>3.3010000000000002</v>
      </c>
      <c r="F83">
        <v>680824</v>
      </c>
      <c r="G83">
        <v>720039</v>
      </c>
      <c r="H83">
        <v>740594</v>
      </c>
      <c r="I83">
        <v>739873</v>
      </c>
      <c r="J83">
        <v>732108</v>
      </c>
      <c r="K83">
        <v>1</v>
      </c>
      <c r="L83">
        <v>1</v>
      </c>
      <c r="M83">
        <v>1</v>
      </c>
      <c r="N83">
        <v>1</v>
      </c>
      <c r="O83">
        <v>1</v>
      </c>
      <c r="P83" s="1">
        <f t="shared" si="7"/>
        <v>722687.6</v>
      </c>
      <c r="Q83">
        <f t="shared" si="8"/>
        <v>1</v>
      </c>
      <c r="R83" s="2">
        <f t="shared" si="9"/>
        <v>19.463012614933355</v>
      </c>
      <c r="S83">
        <f t="shared" si="10"/>
        <v>3.4460554485069105E-12</v>
      </c>
      <c r="T83" t="b">
        <f t="shared" si="11"/>
        <v>1</v>
      </c>
    </row>
    <row r="84" spans="1:20" x14ac:dyDescent="0.25">
      <c r="A84">
        <v>83</v>
      </c>
      <c r="B84" t="s">
        <v>163</v>
      </c>
      <c r="C84">
        <v>944.9076</v>
      </c>
      <c r="D84">
        <f t="shared" si="6"/>
        <v>0.90760000000000218</v>
      </c>
      <c r="E84">
        <v>3.9220003999999999</v>
      </c>
      <c r="F84">
        <v>421986</v>
      </c>
      <c r="G84">
        <v>428906</v>
      </c>
      <c r="H84">
        <v>428137</v>
      </c>
      <c r="I84">
        <v>439013</v>
      </c>
      <c r="J84">
        <v>446724</v>
      </c>
      <c r="K84">
        <v>1</v>
      </c>
      <c r="L84">
        <v>1</v>
      </c>
      <c r="M84">
        <v>1</v>
      </c>
      <c r="N84">
        <v>1</v>
      </c>
      <c r="O84">
        <v>1</v>
      </c>
      <c r="P84" s="1">
        <f t="shared" si="7"/>
        <v>432953.2</v>
      </c>
      <c r="Q84">
        <f t="shared" si="8"/>
        <v>1</v>
      </c>
      <c r="R84" s="2">
        <f t="shared" si="9"/>
        <v>18.723851559950102</v>
      </c>
      <c r="S84">
        <f t="shared" si="10"/>
        <v>1.2577370845709488E-13</v>
      </c>
      <c r="T84" t="b">
        <f t="shared" si="11"/>
        <v>1</v>
      </c>
    </row>
    <row r="85" spans="1:20" x14ac:dyDescent="0.25">
      <c r="A85">
        <v>84</v>
      </c>
      <c r="B85" t="s">
        <v>165</v>
      </c>
      <c r="C85">
        <v>477.93540000000002</v>
      </c>
      <c r="D85">
        <f t="shared" si="6"/>
        <v>0.93540000000001555</v>
      </c>
      <c r="E85">
        <v>4.5429997000000002</v>
      </c>
      <c r="F85">
        <v>475877</v>
      </c>
      <c r="G85">
        <v>480076</v>
      </c>
      <c r="H85">
        <v>496652</v>
      </c>
      <c r="I85">
        <v>491295</v>
      </c>
      <c r="J85">
        <v>503496</v>
      </c>
      <c r="K85">
        <v>1</v>
      </c>
      <c r="L85">
        <v>1</v>
      </c>
      <c r="M85">
        <v>1</v>
      </c>
      <c r="N85">
        <v>1</v>
      </c>
      <c r="O85">
        <v>1</v>
      </c>
      <c r="P85" s="1">
        <f t="shared" si="7"/>
        <v>489479.2</v>
      </c>
      <c r="Q85">
        <f t="shared" si="8"/>
        <v>1</v>
      </c>
      <c r="R85" s="2">
        <f t="shared" si="9"/>
        <v>18.900888029476356</v>
      </c>
      <c r="S85">
        <f t="shared" si="10"/>
        <v>1.6045890619614085E-13</v>
      </c>
      <c r="T85" t="b">
        <f t="shared" si="11"/>
        <v>1</v>
      </c>
    </row>
    <row r="86" spans="1:20" x14ac:dyDescent="0.25">
      <c r="A86">
        <v>85</v>
      </c>
      <c r="B86" t="s">
        <v>167</v>
      </c>
      <c r="C86">
        <v>927.91769999999997</v>
      </c>
      <c r="D86">
        <f t="shared" si="6"/>
        <v>0.91769999999996799</v>
      </c>
      <c r="E86">
        <v>1.0430001</v>
      </c>
      <c r="F86">
        <v>329462</v>
      </c>
      <c r="G86">
        <v>330632</v>
      </c>
      <c r="H86">
        <v>411828</v>
      </c>
      <c r="I86">
        <v>369283</v>
      </c>
      <c r="J86">
        <v>333988</v>
      </c>
      <c r="K86">
        <v>1</v>
      </c>
      <c r="L86">
        <v>1</v>
      </c>
      <c r="M86">
        <v>1</v>
      </c>
      <c r="N86">
        <v>1</v>
      </c>
      <c r="O86">
        <v>1</v>
      </c>
      <c r="P86" s="1">
        <f t="shared" si="7"/>
        <v>355038.6</v>
      </c>
      <c r="Q86">
        <f t="shared" si="8"/>
        <v>1</v>
      </c>
      <c r="R86" s="2">
        <f t="shared" si="9"/>
        <v>18.437616358212587</v>
      </c>
      <c r="S86">
        <f t="shared" si="10"/>
        <v>1.799229396329455E-8</v>
      </c>
      <c r="T86" t="b">
        <f t="shared" si="11"/>
        <v>1</v>
      </c>
    </row>
    <row r="87" spans="1:20" x14ac:dyDescent="0.25">
      <c r="A87">
        <v>86</v>
      </c>
      <c r="B87" t="s">
        <v>169</v>
      </c>
      <c r="C87">
        <v>229.98179999999999</v>
      </c>
      <c r="D87">
        <f t="shared" si="6"/>
        <v>0.98179999999999268</v>
      </c>
      <c r="E87">
        <v>0.97599994999999995</v>
      </c>
      <c r="F87">
        <v>309185</v>
      </c>
      <c r="G87">
        <v>314678</v>
      </c>
      <c r="H87">
        <v>356458</v>
      </c>
      <c r="I87">
        <v>342955</v>
      </c>
      <c r="J87">
        <v>347098</v>
      </c>
      <c r="K87">
        <v>1</v>
      </c>
      <c r="L87">
        <v>1</v>
      </c>
      <c r="M87">
        <v>1</v>
      </c>
      <c r="N87">
        <v>1</v>
      </c>
      <c r="O87">
        <v>1</v>
      </c>
      <c r="P87" s="1">
        <f t="shared" si="7"/>
        <v>334074.8</v>
      </c>
      <c r="Q87">
        <f t="shared" si="8"/>
        <v>1</v>
      </c>
      <c r="R87" s="2">
        <f t="shared" si="9"/>
        <v>18.349811635540703</v>
      </c>
      <c r="S87">
        <f t="shared" si="10"/>
        <v>4.0925824414119641E-10</v>
      </c>
      <c r="T87" t="b">
        <f t="shared" si="11"/>
        <v>1</v>
      </c>
    </row>
    <row r="88" spans="1:20" x14ac:dyDescent="0.25">
      <c r="A88">
        <v>87</v>
      </c>
      <c r="B88" t="s">
        <v>171</v>
      </c>
      <c r="C88">
        <v>617.89080000000001</v>
      </c>
      <c r="D88">
        <f t="shared" si="6"/>
        <v>0.89080000000001291</v>
      </c>
      <c r="E88">
        <v>1.1200000000000001</v>
      </c>
      <c r="F88">
        <v>338379</v>
      </c>
      <c r="G88">
        <v>387608</v>
      </c>
      <c r="H88">
        <v>382350</v>
      </c>
      <c r="I88">
        <v>420359</v>
      </c>
      <c r="J88">
        <v>378974</v>
      </c>
      <c r="K88">
        <v>1</v>
      </c>
      <c r="L88">
        <v>1</v>
      </c>
      <c r="M88">
        <v>1</v>
      </c>
      <c r="N88">
        <v>1</v>
      </c>
      <c r="O88">
        <v>1</v>
      </c>
      <c r="P88" s="1">
        <f t="shared" si="7"/>
        <v>381534</v>
      </c>
      <c r="Q88">
        <f t="shared" si="8"/>
        <v>1</v>
      </c>
      <c r="R88" s="2">
        <f t="shared" si="9"/>
        <v>18.541452101472327</v>
      </c>
      <c r="S88">
        <f t="shared" si="10"/>
        <v>2.0474740656827921E-9</v>
      </c>
      <c r="T88" t="b">
        <f t="shared" si="11"/>
        <v>1</v>
      </c>
    </row>
    <row r="89" spans="1:20" x14ac:dyDescent="0.25">
      <c r="A89">
        <v>88</v>
      </c>
      <c r="B89" t="s">
        <v>173</v>
      </c>
      <c r="C89">
        <v>235.98869999999999</v>
      </c>
      <c r="D89">
        <f t="shared" si="6"/>
        <v>0.98869999999999436</v>
      </c>
      <c r="E89">
        <v>2.3419998</v>
      </c>
      <c r="F89">
        <v>475582</v>
      </c>
      <c r="G89">
        <v>469013</v>
      </c>
      <c r="H89">
        <v>505949</v>
      </c>
      <c r="I89">
        <v>486502</v>
      </c>
      <c r="J89">
        <v>474168</v>
      </c>
      <c r="K89">
        <v>1</v>
      </c>
      <c r="L89">
        <v>1</v>
      </c>
      <c r="M89">
        <v>1</v>
      </c>
      <c r="N89">
        <v>1</v>
      </c>
      <c r="O89">
        <v>1</v>
      </c>
      <c r="P89" s="1">
        <f t="shared" si="7"/>
        <v>482242.8</v>
      </c>
      <c r="Q89">
        <f t="shared" si="8"/>
        <v>1</v>
      </c>
      <c r="R89" s="2">
        <f t="shared" si="9"/>
        <v>18.879400173091</v>
      </c>
      <c r="S89">
        <f t="shared" si="10"/>
        <v>1.3309431320372758E-12</v>
      </c>
      <c r="T89" t="b">
        <f t="shared" si="11"/>
        <v>1</v>
      </c>
    </row>
    <row r="90" spans="1:20" x14ac:dyDescent="0.25">
      <c r="A90">
        <v>89</v>
      </c>
      <c r="B90" t="s">
        <v>175</v>
      </c>
      <c r="C90">
        <v>343.94139999999999</v>
      </c>
      <c r="D90">
        <f t="shared" si="6"/>
        <v>0.94139999999998736</v>
      </c>
      <c r="E90">
        <v>0.77799993999999995</v>
      </c>
      <c r="F90">
        <v>412054</v>
      </c>
      <c r="G90">
        <v>409749</v>
      </c>
      <c r="H90">
        <v>431806</v>
      </c>
      <c r="I90">
        <v>431140</v>
      </c>
      <c r="J90">
        <v>448995</v>
      </c>
      <c r="K90">
        <v>1</v>
      </c>
      <c r="L90">
        <v>1</v>
      </c>
      <c r="M90">
        <v>1</v>
      </c>
      <c r="N90">
        <v>1</v>
      </c>
      <c r="O90">
        <v>1</v>
      </c>
      <c r="P90" s="1">
        <f t="shared" si="7"/>
        <v>426748.8</v>
      </c>
      <c r="Q90">
        <f t="shared" si="8"/>
        <v>1</v>
      </c>
      <c r="R90" s="2">
        <f t="shared" si="9"/>
        <v>18.703027570896662</v>
      </c>
      <c r="S90">
        <f t="shared" si="10"/>
        <v>7.5176168030627325E-12</v>
      </c>
      <c r="T90" t="b">
        <f t="shared" si="11"/>
        <v>1</v>
      </c>
    </row>
    <row r="91" spans="1:20" x14ac:dyDescent="0.25">
      <c r="A91">
        <v>90</v>
      </c>
      <c r="B91" t="s">
        <v>177</v>
      </c>
      <c r="C91">
        <v>213.1003</v>
      </c>
      <c r="D91">
        <f t="shared" si="6"/>
        <v>0.10030000000000427</v>
      </c>
      <c r="E91">
        <v>0.70200010000000002</v>
      </c>
      <c r="F91">
        <v>395438</v>
      </c>
      <c r="G91">
        <v>401350</v>
      </c>
      <c r="H91">
        <v>418951</v>
      </c>
      <c r="I91">
        <v>432929</v>
      </c>
      <c r="J91">
        <v>435007</v>
      </c>
      <c r="K91">
        <v>1</v>
      </c>
      <c r="L91">
        <v>1</v>
      </c>
      <c r="M91">
        <v>1</v>
      </c>
      <c r="N91">
        <v>1</v>
      </c>
      <c r="O91">
        <v>1</v>
      </c>
      <c r="P91" s="1">
        <f t="shared" si="7"/>
        <v>416735</v>
      </c>
      <c r="Q91">
        <f t="shared" si="8"/>
        <v>1</v>
      </c>
      <c r="R91" s="2">
        <f t="shared" si="9"/>
        <v>18.668770746077843</v>
      </c>
      <c r="S91">
        <f t="shared" si="10"/>
        <v>2.1167458741713571E-11</v>
      </c>
      <c r="T91" t="b">
        <f t="shared" si="11"/>
        <v>1</v>
      </c>
    </row>
    <row r="92" spans="1:20" x14ac:dyDescent="0.25">
      <c r="A92">
        <v>91</v>
      </c>
      <c r="B92" t="s">
        <v>179</v>
      </c>
      <c r="C92">
        <v>345.9701</v>
      </c>
      <c r="D92">
        <f t="shared" si="6"/>
        <v>0.97010000000000218</v>
      </c>
      <c r="E92">
        <v>3.6630006000000002</v>
      </c>
      <c r="F92">
        <v>244932</v>
      </c>
      <c r="G92">
        <v>253912</v>
      </c>
      <c r="H92">
        <v>273575</v>
      </c>
      <c r="I92">
        <v>263757</v>
      </c>
      <c r="J92">
        <v>273169</v>
      </c>
      <c r="K92">
        <v>1</v>
      </c>
      <c r="L92">
        <v>1</v>
      </c>
      <c r="M92">
        <v>1</v>
      </c>
      <c r="N92">
        <v>1</v>
      </c>
      <c r="O92">
        <v>1</v>
      </c>
      <c r="P92" s="1">
        <f t="shared" si="7"/>
        <v>261869</v>
      </c>
      <c r="Q92">
        <f t="shared" si="8"/>
        <v>1</v>
      </c>
      <c r="R92" s="2">
        <f t="shared" si="9"/>
        <v>17.998485758282076</v>
      </c>
      <c r="S92">
        <f t="shared" si="10"/>
        <v>4.5714826981562374E-11</v>
      </c>
      <c r="T92" t="b">
        <f t="shared" si="11"/>
        <v>1</v>
      </c>
    </row>
    <row r="93" spans="1:20" x14ac:dyDescent="0.25">
      <c r="A93">
        <v>92</v>
      </c>
      <c r="B93" t="s">
        <v>181</v>
      </c>
      <c r="C93">
        <v>493.9307</v>
      </c>
      <c r="D93">
        <f t="shared" si="6"/>
        <v>0.93070000000000164</v>
      </c>
      <c r="E93">
        <v>4.5159992999999998</v>
      </c>
      <c r="F93">
        <v>383435</v>
      </c>
      <c r="G93">
        <v>386893</v>
      </c>
      <c r="H93">
        <v>396699</v>
      </c>
      <c r="I93">
        <v>399396</v>
      </c>
      <c r="J93">
        <v>394653</v>
      </c>
      <c r="K93">
        <v>1</v>
      </c>
      <c r="L93">
        <v>1</v>
      </c>
      <c r="M93">
        <v>1</v>
      </c>
      <c r="N93">
        <v>1</v>
      </c>
      <c r="O93">
        <v>1</v>
      </c>
      <c r="P93" s="1">
        <f t="shared" si="7"/>
        <v>392215.2</v>
      </c>
      <c r="Q93">
        <f t="shared" si="8"/>
        <v>1</v>
      </c>
      <c r="R93" s="2">
        <f t="shared" si="9"/>
        <v>18.581285921592819</v>
      </c>
      <c r="S93">
        <f t="shared" si="10"/>
        <v>1.4003826847917231E-14</v>
      </c>
      <c r="T93" t="b">
        <f t="shared" si="11"/>
        <v>1</v>
      </c>
    </row>
    <row r="94" spans="1:20" x14ac:dyDescent="0.25">
      <c r="A94">
        <v>93</v>
      </c>
      <c r="B94" t="s">
        <v>183</v>
      </c>
      <c r="C94">
        <v>593.87260000000003</v>
      </c>
      <c r="D94">
        <f t="shared" si="6"/>
        <v>0.87260000000003402</v>
      </c>
      <c r="E94">
        <v>0.54300004000000002</v>
      </c>
      <c r="F94">
        <v>409413</v>
      </c>
      <c r="G94">
        <v>297123</v>
      </c>
      <c r="H94">
        <v>280558</v>
      </c>
      <c r="I94">
        <v>256156</v>
      </c>
      <c r="J94">
        <v>154465</v>
      </c>
      <c r="K94">
        <v>1</v>
      </c>
      <c r="L94">
        <v>1</v>
      </c>
      <c r="M94">
        <v>1</v>
      </c>
      <c r="N94">
        <v>1</v>
      </c>
      <c r="O94">
        <v>1</v>
      </c>
      <c r="P94" s="1">
        <f t="shared" si="7"/>
        <v>279543</v>
      </c>
      <c r="Q94">
        <f t="shared" si="8"/>
        <v>1</v>
      </c>
      <c r="R94" s="2">
        <f t="shared" si="9"/>
        <v>18.092710693516928</v>
      </c>
      <c r="S94">
        <f t="shared" si="10"/>
        <v>1.3181341816442864E-4</v>
      </c>
      <c r="T94" t="b">
        <f t="shared" si="11"/>
        <v>1</v>
      </c>
    </row>
    <row r="95" spans="1:20" x14ac:dyDescent="0.25">
      <c r="A95">
        <v>94</v>
      </c>
      <c r="B95" t="s">
        <v>185</v>
      </c>
      <c r="C95">
        <v>527.93579999999997</v>
      </c>
      <c r="D95">
        <f t="shared" si="6"/>
        <v>0.93579999999997199</v>
      </c>
      <c r="E95">
        <v>3.5149998999999998</v>
      </c>
      <c r="F95">
        <v>400418</v>
      </c>
      <c r="G95">
        <v>390514</v>
      </c>
      <c r="H95">
        <v>407403</v>
      </c>
      <c r="I95">
        <v>414519</v>
      </c>
      <c r="J95">
        <v>418181</v>
      </c>
      <c r="K95">
        <v>1</v>
      </c>
      <c r="L95">
        <v>1</v>
      </c>
      <c r="M95">
        <v>1</v>
      </c>
      <c r="N95">
        <v>1</v>
      </c>
      <c r="O95">
        <v>1</v>
      </c>
      <c r="P95" s="1">
        <f t="shared" si="7"/>
        <v>406207</v>
      </c>
      <c r="Q95">
        <f t="shared" si="8"/>
        <v>1</v>
      </c>
      <c r="R95" s="2">
        <f t="shared" si="9"/>
        <v>18.631855575661895</v>
      </c>
      <c r="S95">
        <f t="shared" si="10"/>
        <v>5.5851738922133128E-13</v>
      </c>
      <c r="T95" t="b">
        <f t="shared" si="11"/>
        <v>1</v>
      </c>
    </row>
    <row r="96" spans="1:20" x14ac:dyDescent="0.25">
      <c r="A96">
        <v>95</v>
      </c>
      <c r="B96" t="s">
        <v>187</v>
      </c>
      <c r="C96">
        <v>909.88610000000006</v>
      </c>
      <c r="D96">
        <f t="shared" si="6"/>
        <v>0.88610000000005584</v>
      </c>
      <c r="E96">
        <v>4.7309995000000002</v>
      </c>
      <c r="F96">
        <v>315303</v>
      </c>
      <c r="G96">
        <v>329944</v>
      </c>
      <c r="H96">
        <v>339536</v>
      </c>
      <c r="I96">
        <v>353037</v>
      </c>
      <c r="J96">
        <v>361205</v>
      </c>
      <c r="K96">
        <v>1</v>
      </c>
      <c r="L96">
        <v>1</v>
      </c>
      <c r="M96">
        <v>1</v>
      </c>
      <c r="N96">
        <v>1</v>
      </c>
      <c r="O96">
        <v>1</v>
      </c>
      <c r="P96" s="1">
        <f t="shared" si="7"/>
        <v>339805</v>
      </c>
      <c r="Q96">
        <f t="shared" si="8"/>
        <v>1</v>
      </c>
      <c r="R96" s="2">
        <f t="shared" si="9"/>
        <v>18.374347555393712</v>
      </c>
      <c r="S96">
        <f t="shared" si="10"/>
        <v>1.214526415095971E-10</v>
      </c>
      <c r="T96" t="b">
        <f t="shared" si="11"/>
        <v>1</v>
      </c>
    </row>
    <row r="97" spans="1:20" x14ac:dyDescent="0.25">
      <c r="A97">
        <v>96</v>
      </c>
      <c r="B97" t="s">
        <v>188</v>
      </c>
      <c r="C97">
        <v>397.94839999999999</v>
      </c>
      <c r="D97">
        <f t="shared" si="6"/>
        <v>0.94839999999999236</v>
      </c>
      <c r="E97">
        <v>3.25</v>
      </c>
      <c r="F97">
        <v>335494</v>
      </c>
      <c r="G97">
        <v>330211</v>
      </c>
      <c r="H97">
        <v>364166</v>
      </c>
      <c r="I97">
        <v>367866</v>
      </c>
      <c r="J97">
        <v>362368</v>
      </c>
      <c r="K97">
        <v>1</v>
      </c>
      <c r="L97">
        <v>1</v>
      </c>
      <c r="M97">
        <v>1</v>
      </c>
      <c r="N97">
        <v>1</v>
      </c>
      <c r="O97">
        <v>1</v>
      </c>
      <c r="P97" s="1">
        <f t="shared" si="7"/>
        <v>352021</v>
      </c>
      <c r="Q97">
        <f t="shared" si="8"/>
        <v>1</v>
      </c>
      <c r="R97" s="2">
        <f t="shared" si="9"/>
        <v>18.425301970606661</v>
      </c>
      <c r="S97">
        <f t="shared" si="10"/>
        <v>7.2451130007091909E-11</v>
      </c>
      <c r="T97" t="b">
        <f t="shared" si="11"/>
        <v>1</v>
      </c>
    </row>
    <row r="98" spans="1:20" x14ac:dyDescent="0.25">
      <c r="A98">
        <v>97</v>
      </c>
      <c r="B98" t="s">
        <v>190</v>
      </c>
      <c r="C98">
        <v>427.97190000000001</v>
      </c>
      <c r="D98">
        <f t="shared" si="6"/>
        <v>0.97190000000000509</v>
      </c>
      <c r="E98">
        <v>4.5120006000000004</v>
      </c>
      <c r="F98">
        <v>287088</v>
      </c>
      <c r="G98">
        <v>287504</v>
      </c>
      <c r="H98">
        <v>308930</v>
      </c>
      <c r="I98">
        <v>305989</v>
      </c>
      <c r="J98">
        <v>305944</v>
      </c>
      <c r="K98">
        <v>1</v>
      </c>
      <c r="L98">
        <v>1</v>
      </c>
      <c r="M98">
        <v>1</v>
      </c>
      <c r="N98">
        <v>1</v>
      </c>
      <c r="O98">
        <v>1</v>
      </c>
      <c r="P98" s="1">
        <f t="shared" si="7"/>
        <v>299091</v>
      </c>
      <c r="Q98">
        <f t="shared" si="8"/>
        <v>1</v>
      </c>
      <c r="R98" s="2">
        <f t="shared" si="9"/>
        <v>18.190224973156457</v>
      </c>
      <c r="S98">
        <f t="shared" si="10"/>
        <v>5.2798339695356324E-12</v>
      </c>
      <c r="T98" t="b">
        <f t="shared" si="11"/>
        <v>1</v>
      </c>
    </row>
    <row r="99" spans="1:20" x14ac:dyDescent="0.25">
      <c r="A99">
        <v>98</v>
      </c>
      <c r="B99" t="s">
        <v>192</v>
      </c>
      <c r="C99">
        <v>944.90629999999999</v>
      </c>
      <c r="D99">
        <f t="shared" si="6"/>
        <v>0.90629999999998745</v>
      </c>
      <c r="E99">
        <v>4.0350000000000001</v>
      </c>
      <c r="F99">
        <v>283675</v>
      </c>
      <c r="G99">
        <v>290881</v>
      </c>
      <c r="H99">
        <v>294321</v>
      </c>
      <c r="I99">
        <v>300389</v>
      </c>
      <c r="J99">
        <v>303642</v>
      </c>
      <c r="K99">
        <v>1</v>
      </c>
      <c r="L99">
        <v>1</v>
      </c>
      <c r="M99">
        <v>1</v>
      </c>
      <c r="N99">
        <v>1</v>
      </c>
      <c r="O99">
        <v>1</v>
      </c>
      <c r="P99" s="1">
        <f t="shared" si="7"/>
        <v>294581.59999999998</v>
      </c>
      <c r="Q99">
        <f t="shared" si="8"/>
        <v>1</v>
      </c>
      <c r="R99" s="2">
        <f t="shared" si="9"/>
        <v>18.168307794770609</v>
      </c>
      <c r="S99">
        <f t="shared" si="10"/>
        <v>4.690414029638483E-13</v>
      </c>
      <c r="T99" t="b">
        <f t="shared" si="11"/>
        <v>1</v>
      </c>
    </row>
    <row r="100" spans="1:20" x14ac:dyDescent="0.25">
      <c r="A100">
        <v>99</v>
      </c>
      <c r="B100" t="s">
        <v>194</v>
      </c>
      <c r="C100">
        <v>863.8818</v>
      </c>
      <c r="D100">
        <f t="shared" si="6"/>
        <v>0.88179999999999836</v>
      </c>
      <c r="E100">
        <v>4.0289999999999999</v>
      </c>
      <c r="F100">
        <v>285172</v>
      </c>
      <c r="G100">
        <v>301116</v>
      </c>
      <c r="H100">
        <v>307667</v>
      </c>
      <c r="I100">
        <v>339590</v>
      </c>
      <c r="J100">
        <v>339800</v>
      </c>
      <c r="K100">
        <v>1</v>
      </c>
      <c r="L100">
        <v>1</v>
      </c>
      <c r="M100">
        <v>1</v>
      </c>
      <c r="N100">
        <v>1</v>
      </c>
      <c r="O100">
        <v>1</v>
      </c>
      <c r="P100" s="1">
        <f t="shared" si="7"/>
        <v>314669</v>
      </c>
      <c r="Q100">
        <f t="shared" si="8"/>
        <v>1</v>
      </c>
      <c r="R100" s="2">
        <f t="shared" si="9"/>
        <v>18.263475531213622</v>
      </c>
      <c r="S100">
        <f t="shared" si="10"/>
        <v>2.1663796647562288E-9</v>
      </c>
      <c r="T100" t="b">
        <f t="shared" si="11"/>
        <v>1</v>
      </c>
    </row>
    <row r="101" spans="1:20" x14ac:dyDescent="0.25">
      <c r="A101">
        <v>100</v>
      </c>
      <c r="B101" t="s">
        <v>196</v>
      </c>
      <c r="C101">
        <v>247.9579</v>
      </c>
      <c r="D101">
        <f t="shared" si="6"/>
        <v>0.95789999999999509</v>
      </c>
      <c r="E101">
        <v>0.59600010000000003</v>
      </c>
      <c r="F101">
        <v>307146</v>
      </c>
      <c r="G101">
        <v>326670</v>
      </c>
      <c r="H101">
        <v>356057</v>
      </c>
      <c r="I101">
        <v>358044</v>
      </c>
      <c r="J101">
        <v>308495</v>
      </c>
      <c r="K101">
        <v>1</v>
      </c>
      <c r="L101">
        <v>1</v>
      </c>
      <c r="M101">
        <v>1</v>
      </c>
      <c r="N101">
        <v>1</v>
      </c>
      <c r="O101">
        <v>1</v>
      </c>
      <c r="P101" s="1">
        <f t="shared" si="7"/>
        <v>331282.40000000002</v>
      </c>
      <c r="Q101">
        <f t="shared" si="8"/>
        <v>1</v>
      </c>
      <c r="R101" s="2">
        <f t="shared" si="9"/>
        <v>18.337702034006686</v>
      </c>
      <c r="S101">
        <f t="shared" si="10"/>
        <v>1.6921687694739883E-9</v>
      </c>
      <c r="T101" t="b">
        <f t="shared" si="11"/>
        <v>1</v>
      </c>
    </row>
    <row r="102" spans="1:20" x14ac:dyDescent="0.25">
      <c r="A102">
        <v>101</v>
      </c>
      <c r="B102" t="s">
        <v>198</v>
      </c>
      <c r="C102">
        <v>973.851</v>
      </c>
      <c r="D102">
        <f t="shared" si="6"/>
        <v>0.85099999999999909</v>
      </c>
      <c r="E102">
        <v>2.8619998</v>
      </c>
      <c r="F102">
        <v>282094</v>
      </c>
      <c r="G102">
        <v>290454</v>
      </c>
      <c r="H102">
        <v>297668</v>
      </c>
      <c r="I102">
        <v>301081</v>
      </c>
      <c r="J102">
        <v>298546</v>
      </c>
      <c r="K102">
        <v>1</v>
      </c>
      <c r="L102">
        <v>1</v>
      </c>
      <c r="M102">
        <v>1</v>
      </c>
      <c r="N102">
        <v>1</v>
      </c>
      <c r="O102">
        <v>1</v>
      </c>
      <c r="P102" s="1">
        <f t="shared" si="7"/>
        <v>293968.59999999998</v>
      </c>
      <c r="Q102">
        <f t="shared" si="8"/>
        <v>1</v>
      </c>
      <c r="R102" s="2">
        <f t="shared" si="9"/>
        <v>18.165302537513515</v>
      </c>
      <c r="S102">
        <f t="shared" si="10"/>
        <v>4.050737330733899E-13</v>
      </c>
      <c r="T102" t="b">
        <f t="shared" si="11"/>
        <v>1</v>
      </c>
    </row>
    <row r="103" spans="1:20" x14ac:dyDescent="0.25">
      <c r="A103">
        <v>102</v>
      </c>
      <c r="B103" t="s">
        <v>200</v>
      </c>
      <c r="C103">
        <v>507.92840000000001</v>
      </c>
      <c r="D103">
        <f t="shared" si="6"/>
        <v>0.92840000000001055</v>
      </c>
      <c r="E103">
        <v>1.0720000999999999</v>
      </c>
      <c r="F103">
        <v>261396</v>
      </c>
      <c r="G103">
        <v>244891</v>
      </c>
      <c r="H103">
        <v>277373</v>
      </c>
      <c r="I103">
        <v>260443</v>
      </c>
      <c r="J103">
        <v>261185</v>
      </c>
      <c r="K103">
        <v>1</v>
      </c>
      <c r="L103">
        <v>1</v>
      </c>
      <c r="M103">
        <v>1</v>
      </c>
      <c r="N103">
        <v>1</v>
      </c>
      <c r="O103">
        <v>1</v>
      </c>
      <c r="P103" s="1">
        <f t="shared" si="7"/>
        <v>261057.6</v>
      </c>
      <c r="Q103">
        <f t="shared" si="8"/>
        <v>1</v>
      </c>
      <c r="R103" s="2">
        <f t="shared" si="9"/>
        <v>17.994008633975778</v>
      </c>
      <c r="S103">
        <f t="shared" si="10"/>
        <v>2.4952518177864044E-11</v>
      </c>
      <c r="T103" t="b">
        <f t="shared" si="11"/>
        <v>1</v>
      </c>
    </row>
    <row r="104" spans="1:20" x14ac:dyDescent="0.25">
      <c r="A104">
        <v>103</v>
      </c>
      <c r="B104" t="s">
        <v>202</v>
      </c>
      <c r="C104">
        <v>413.94279999999998</v>
      </c>
      <c r="D104">
        <f t="shared" si="6"/>
        <v>0.94279999999997699</v>
      </c>
      <c r="E104">
        <v>3.492</v>
      </c>
      <c r="F104">
        <v>290960</v>
      </c>
      <c r="G104">
        <v>294002</v>
      </c>
      <c r="H104">
        <v>302953</v>
      </c>
      <c r="I104">
        <v>299352</v>
      </c>
      <c r="J104">
        <v>296468</v>
      </c>
      <c r="K104">
        <v>1</v>
      </c>
      <c r="L104">
        <v>1</v>
      </c>
      <c r="M104">
        <v>1</v>
      </c>
      <c r="N104">
        <v>1</v>
      </c>
      <c r="O104">
        <v>1</v>
      </c>
      <c r="P104" s="1">
        <f t="shared" si="7"/>
        <v>296747</v>
      </c>
      <c r="Q104">
        <f t="shared" si="8"/>
        <v>1</v>
      </c>
      <c r="R104" s="2">
        <f t="shared" si="9"/>
        <v>18.178873919276192</v>
      </c>
      <c r="S104">
        <f t="shared" si="10"/>
        <v>6.4791005280854581E-15</v>
      </c>
      <c r="T104" t="b">
        <f t="shared" si="11"/>
        <v>1</v>
      </c>
    </row>
    <row r="105" spans="1:20" x14ac:dyDescent="0.25">
      <c r="A105">
        <v>104</v>
      </c>
      <c r="B105" t="s">
        <v>204</v>
      </c>
      <c r="C105">
        <v>559.95619999999997</v>
      </c>
      <c r="D105">
        <f t="shared" si="6"/>
        <v>0.95619999999996708</v>
      </c>
      <c r="E105">
        <v>2.347</v>
      </c>
      <c r="F105">
        <v>284054</v>
      </c>
      <c r="G105">
        <v>284738</v>
      </c>
      <c r="H105">
        <v>303561</v>
      </c>
      <c r="I105">
        <v>292661</v>
      </c>
      <c r="J105">
        <v>295512</v>
      </c>
      <c r="K105">
        <v>1</v>
      </c>
      <c r="L105">
        <v>1</v>
      </c>
      <c r="M105">
        <v>1</v>
      </c>
      <c r="N105">
        <v>1</v>
      </c>
      <c r="O105">
        <v>1</v>
      </c>
      <c r="P105" s="1">
        <f t="shared" si="7"/>
        <v>292105.2</v>
      </c>
      <c r="Q105">
        <f t="shared" si="8"/>
        <v>1</v>
      </c>
      <c r="R105" s="2">
        <f t="shared" si="9"/>
        <v>18.156128515409236</v>
      </c>
      <c r="S105">
        <f t="shared" si="10"/>
        <v>6.2190416708219799E-13</v>
      </c>
      <c r="T105" t="b">
        <f t="shared" si="11"/>
        <v>1</v>
      </c>
    </row>
    <row r="106" spans="1:20" x14ac:dyDescent="0.25">
      <c r="A106">
        <v>105</v>
      </c>
      <c r="B106" t="s">
        <v>206</v>
      </c>
      <c r="C106">
        <v>565.91210000000001</v>
      </c>
      <c r="D106">
        <f t="shared" si="6"/>
        <v>0.91210000000000946</v>
      </c>
      <c r="E106">
        <v>1.111</v>
      </c>
      <c r="F106">
        <v>327944</v>
      </c>
      <c r="G106">
        <v>336666</v>
      </c>
      <c r="H106">
        <v>317030</v>
      </c>
      <c r="I106">
        <v>333123</v>
      </c>
      <c r="J106">
        <v>340218</v>
      </c>
      <c r="K106">
        <v>1</v>
      </c>
      <c r="L106">
        <v>1</v>
      </c>
      <c r="M106">
        <v>1</v>
      </c>
      <c r="N106">
        <v>1</v>
      </c>
      <c r="O106">
        <v>1</v>
      </c>
      <c r="P106" s="1">
        <f t="shared" si="7"/>
        <v>330996.2</v>
      </c>
      <c r="Q106">
        <f t="shared" si="8"/>
        <v>1</v>
      </c>
      <c r="R106" s="2">
        <f t="shared" si="9"/>
        <v>18.336455128712132</v>
      </c>
      <c r="S106">
        <f t="shared" si="10"/>
        <v>5.4698123395730889E-13</v>
      </c>
      <c r="T106" t="b">
        <f t="shared" si="11"/>
        <v>1</v>
      </c>
    </row>
    <row r="107" spans="1:20" x14ac:dyDescent="0.25">
      <c r="A107">
        <v>106</v>
      </c>
      <c r="B107" t="s">
        <v>208</v>
      </c>
      <c r="C107">
        <v>991.92169999999999</v>
      </c>
      <c r="D107">
        <f t="shared" si="6"/>
        <v>0.92169999999998709</v>
      </c>
      <c r="E107">
        <v>5.0289999999999999</v>
      </c>
      <c r="F107">
        <v>241902</v>
      </c>
      <c r="G107">
        <v>254362</v>
      </c>
      <c r="H107">
        <v>269941</v>
      </c>
      <c r="I107">
        <v>269331</v>
      </c>
      <c r="J107">
        <v>268678</v>
      </c>
      <c r="K107">
        <v>1</v>
      </c>
      <c r="L107">
        <v>1</v>
      </c>
      <c r="M107">
        <v>1</v>
      </c>
      <c r="N107">
        <v>1</v>
      </c>
      <c r="O107">
        <v>1</v>
      </c>
      <c r="P107" s="1">
        <f t="shared" si="7"/>
        <v>260842.8</v>
      </c>
      <c r="Q107">
        <f t="shared" si="8"/>
        <v>1</v>
      </c>
      <c r="R107" s="2">
        <f t="shared" si="9"/>
        <v>17.992821085883151</v>
      </c>
      <c r="S107">
        <f t="shared" si="10"/>
        <v>4.6717645217567751E-11</v>
      </c>
      <c r="T107" t="b">
        <f t="shared" si="11"/>
        <v>1</v>
      </c>
    </row>
    <row r="108" spans="1:20" x14ac:dyDescent="0.25">
      <c r="A108">
        <v>107</v>
      </c>
      <c r="B108" t="s">
        <v>210</v>
      </c>
      <c r="C108">
        <v>361.9812</v>
      </c>
      <c r="D108">
        <f t="shared" si="6"/>
        <v>0.98120000000000118</v>
      </c>
      <c r="E108">
        <v>3.6810002000000002</v>
      </c>
      <c r="F108">
        <v>274793</v>
      </c>
      <c r="G108">
        <v>283972</v>
      </c>
      <c r="H108">
        <v>288849</v>
      </c>
      <c r="I108">
        <v>286781</v>
      </c>
      <c r="J108">
        <v>290572</v>
      </c>
      <c r="K108">
        <v>1</v>
      </c>
      <c r="L108">
        <v>1</v>
      </c>
      <c r="M108">
        <v>1</v>
      </c>
      <c r="N108">
        <v>1</v>
      </c>
      <c r="O108">
        <v>1</v>
      </c>
      <c r="P108" s="1">
        <f t="shared" si="7"/>
        <v>284993.40000000002</v>
      </c>
      <c r="Q108">
        <f t="shared" si="8"/>
        <v>1</v>
      </c>
      <c r="R108" s="2">
        <f t="shared" si="9"/>
        <v>18.120568983547443</v>
      </c>
      <c r="S108">
        <f t="shared" si="10"/>
        <v>9.0867409033931231E-14</v>
      </c>
      <c r="T108" t="b">
        <f t="shared" si="11"/>
        <v>1</v>
      </c>
    </row>
    <row r="109" spans="1:20" x14ac:dyDescent="0.25">
      <c r="A109">
        <v>108</v>
      </c>
      <c r="B109" t="s">
        <v>211</v>
      </c>
      <c r="C109">
        <v>477.93540000000002</v>
      </c>
      <c r="D109">
        <f t="shared" si="6"/>
        <v>0.93540000000001555</v>
      </c>
      <c r="E109">
        <v>4.6559996999999997</v>
      </c>
      <c r="F109">
        <v>237470</v>
      </c>
      <c r="G109">
        <v>238864</v>
      </c>
      <c r="H109">
        <v>243948</v>
      </c>
      <c r="I109">
        <v>263790</v>
      </c>
      <c r="J109">
        <v>243315</v>
      </c>
      <c r="K109">
        <v>1</v>
      </c>
      <c r="L109">
        <v>1</v>
      </c>
      <c r="M109">
        <v>1</v>
      </c>
      <c r="N109">
        <v>1</v>
      </c>
      <c r="O109">
        <v>1</v>
      </c>
      <c r="P109" s="1">
        <f t="shared" si="7"/>
        <v>245477.4</v>
      </c>
      <c r="Q109">
        <f t="shared" si="8"/>
        <v>1</v>
      </c>
      <c r="R109" s="2">
        <f t="shared" si="9"/>
        <v>17.905230682647773</v>
      </c>
      <c r="S109">
        <f t="shared" si="10"/>
        <v>2.1580461747522537E-11</v>
      </c>
      <c r="T109" t="b">
        <f t="shared" si="11"/>
        <v>1</v>
      </c>
    </row>
    <row r="110" spans="1:20" x14ac:dyDescent="0.25">
      <c r="A110">
        <v>109</v>
      </c>
      <c r="B110" t="s">
        <v>213</v>
      </c>
      <c r="C110">
        <v>641.94309999999996</v>
      </c>
      <c r="D110">
        <f t="shared" si="6"/>
        <v>0.94309999999995853</v>
      </c>
      <c r="E110">
        <v>3.258</v>
      </c>
      <c r="F110">
        <v>242563</v>
      </c>
      <c r="G110">
        <v>239257</v>
      </c>
      <c r="H110">
        <v>219839</v>
      </c>
      <c r="I110">
        <v>235430</v>
      </c>
      <c r="J110">
        <v>220491</v>
      </c>
      <c r="K110">
        <v>1</v>
      </c>
      <c r="L110">
        <v>1</v>
      </c>
      <c r="M110">
        <v>1</v>
      </c>
      <c r="N110">
        <v>1</v>
      </c>
      <c r="O110">
        <v>1</v>
      </c>
      <c r="P110" s="1">
        <f t="shared" si="7"/>
        <v>231516</v>
      </c>
      <c r="Q110">
        <f t="shared" si="8"/>
        <v>1</v>
      </c>
      <c r="R110" s="2">
        <f t="shared" si="9"/>
        <v>17.82075237558108</v>
      </c>
      <c r="S110">
        <f t="shared" si="10"/>
        <v>3.5966799709788769E-11</v>
      </c>
      <c r="T110" t="b">
        <f t="shared" si="11"/>
        <v>1</v>
      </c>
    </row>
    <row r="111" spans="1:20" x14ac:dyDescent="0.25">
      <c r="A111">
        <v>110</v>
      </c>
      <c r="B111" t="s">
        <v>215</v>
      </c>
      <c r="C111">
        <v>317.97500000000002</v>
      </c>
      <c r="D111">
        <f t="shared" si="6"/>
        <v>0.97500000000002274</v>
      </c>
      <c r="E111">
        <v>4.4179997000000002</v>
      </c>
      <c r="F111">
        <v>261060</v>
      </c>
      <c r="G111">
        <v>263991</v>
      </c>
      <c r="H111">
        <v>266419</v>
      </c>
      <c r="I111">
        <v>266263</v>
      </c>
      <c r="J111">
        <v>269568</v>
      </c>
      <c r="K111">
        <v>1</v>
      </c>
      <c r="L111">
        <v>1</v>
      </c>
      <c r="M111">
        <v>1</v>
      </c>
      <c r="N111">
        <v>1</v>
      </c>
      <c r="O111">
        <v>1</v>
      </c>
      <c r="P111" s="1">
        <f t="shared" si="7"/>
        <v>265460.2</v>
      </c>
      <c r="Q111">
        <f t="shared" si="8"/>
        <v>1</v>
      </c>
      <c r="R111" s="2">
        <f t="shared" si="9"/>
        <v>18.018136050845531</v>
      </c>
      <c r="S111">
        <f t="shared" si="10"/>
        <v>7.2307138732517046E-16</v>
      </c>
      <c r="T111" t="b">
        <f t="shared" si="11"/>
        <v>1</v>
      </c>
    </row>
    <row r="112" spans="1:20" x14ac:dyDescent="0.25">
      <c r="A112">
        <v>111</v>
      </c>
      <c r="B112" t="s">
        <v>217</v>
      </c>
      <c r="C112">
        <v>563.91899999999998</v>
      </c>
      <c r="D112">
        <f t="shared" si="6"/>
        <v>0.91899999999998272</v>
      </c>
      <c r="E112">
        <v>2.1340002999999999</v>
      </c>
      <c r="F112">
        <v>188810</v>
      </c>
      <c r="G112">
        <v>186736</v>
      </c>
      <c r="H112">
        <v>211174</v>
      </c>
      <c r="I112">
        <v>205467</v>
      </c>
      <c r="J112">
        <v>213066</v>
      </c>
      <c r="K112">
        <v>1</v>
      </c>
      <c r="L112">
        <v>1</v>
      </c>
      <c r="M112">
        <v>1</v>
      </c>
      <c r="N112">
        <v>1</v>
      </c>
      <c r="O112">
        <v>1</v>
      </c>
      <c r="P112" s="1">
        <f t="shared" si="7"/>
        <v>201050.6</v>
      </c>
      <c r="Q112">
        <f t="shared" si="8"/>
        <v>1</v>
      </c>
      <c r="R112" s="2">
        <f t="shared" si="9"/>
        <v>17.617199116050006</v>
      </c>
      <c r="S112">
        <f t="shared" si="10"/>
        <v>3.8170820160392188E-10</v>
      </c>
      <c r="T112" t="b">
        <f t="shared" si="11"/>
        <v>1</v>
      </c>
    </row>
    <row r="113" spans="1:20" x14ac:dyDescent="0.25">
      <c r="A113">
        <v>112</v>
      </c>
      <c r="B113" t="s">
        <v>219</v>
      </c>
      <c r="C113">
        <v>427.97340000000003</v>
      </c>
      <c r="D113">
        <f t="shared" si="6"/>
        <v>0.97340000000002647</v>
      </c>
      <c r="E113">
        <v>3.8809999999999998</v>
      </c>
      <c r="F113">
        <v>231327</v>
      </c>
      <c r="G113">
        <v>238411</v>
      </c>
      <c r="H113">
        <v>241203</v>
      </c>
      <c r="I113">
        <v>246100</v>
      </c>
      <c r="J113">
        <v>253109</v>
      </c>
      <c r="K113">
        <v>1</v>
      </c>
      <c r="L113">
        <v>1</v>
      </c>
      <c r="M113">
        <v>1</v>
      </c>
      <c r="N113">
        <v>1</v>
      </c>
      <c r="O113">
        <v>1</v>
      </c>
      <c r="P113" s="1">
        <f t="shared" si="7"/>
        <v>242030</v>
      </c>
      <c r="Q113">
        <f t="shared" si="8"/>
        <v>1</v>
      </c>
      <c r="R113" s="2">
        <f t="shared" si="9"/>
        <v>17.884826357344743</v>
      </c>
      <c r="S113">
        <f t="shared" si="10"/>
        <v>3.0306575226765172E-12</v>
      </c>
      <c r="T113" t="b">
        <f t="shared" si="11"/>
        <v>1</v>
      </c>
    </row>
    <row r="114" spans="1:20" x14ac:dyDescent="0.25">
      <c r="A114">
        <v>113</v>
      </c>
      <c r="B114" t="s">
        <v>221</v>
      </c>
      <c r="C114">
        <v>607.94140000000004</v>
      </c>
      <c r="D114">
        <f t="shared" si="6"/>
        <v>0.9414000000000442</v>
      </c>
      <c r="E114">
        <v>2.7800001999999999</v>
      </c>
      <c r="F114">
        <v>232207</v>
      </c>
      <c r="G114">
        <v>223845</v>
      </c>
      <c r="H114">
        <v>237900</v>
      </c>
      <c r="I114">
        <v>244144</v>
      </c>
      <c r="J114">
        <v>229551</v>
      </c>
      <c r="K114">
        <v>1</v>
      </c>
      <c r="L114">
        <v>1</v>
      </c>
      <c r="M114">
        <v>1</v>
      </c>
      <c r="N114">
        <v>1</v>
      </c>
      <c r="O114">
        <v>1</v>
      </c>
      <c r="P114" s="1">
        <f t="shared" si="7"/>
        <v>233529.4</v>
      </c>
      <c r="Q114">
        <f t="shared" si="8"/>
        <v>1</v>
      </c>
      <c r="R114" s="2">
        <f t="shared" si="9"/>
        <v>17.833244662762215</v>
      </c>
      <c r="S114">
        <f t="shared" si="10"/>
        <v>2.7478370674842334E-12</v>
      </c>
      <c r="T114" t="b">
        <f t="shared" si="11"/>
        <v>1</v>
      </c>
    </row>
    <row r="115" spans="1:20" x14ac:dyDescent="0.25">
      <c r="A115">
        <v>114</v>
      </c>
      <c r="B115" t="s">
        <v>223</v>
      </c>
      <c r="C115">
        <v>279.97840000000002</v>
      </c>
      <c r="D115">
        <f t="shared" si="6"/>
        <v>0.97840000000002192</v>
      </c>
      <c r="E115">
        <v>2.3419998</v>
      </c>
      <c r="F115">
        <v>220939</v>
      </c>
      <c r="G115">
        <v>220121</v>
      </c>
      <c r="H115">
        <v>241064</v>
      </c>
      <c r="I115">
        <v>241739</v>
      </c>
      <c r="J115">
        <v>231668</v>
      </c>
      <c r="K115">
        <v>1</v>
      </c>
      <c r="L115">
        <v>1</v>
      </c>
      <c r="M115">
        <v>1</v>
      </c>
      <c r="N115">
        <v>1</v>
      </c>
      <c r="O115">
        <v>1</v>
      </c>
      <c r="P115" s="1">
        <f t="shared" si="7"/>
        <v>231106.2</v>
      </c>
      <c r="Q115">
        <f t="shared" si="8"/>
        <v>1</v>
      </c>
      <c r="R115" s="2">
        <f t="shared" si="9"/>
        <v>17.818196438652873</v>
      </c>
      <c r="S115">
        <f t="shared" si="10"/>
        <v>3.0885710943365323E-11</v>
      </c>
      <c r="T115" t="b">
        <f t="shared" si="11"/>
        <v>1</v>
      </c>
    </row>
    <row r="116" spans="1:20" x14ac:dyDescent="0.25">
      <c r="A116">
        <v>115</v>
      </c>
      <c r="B116" t="s">
        <v>225</v>
      </c>
      <c r="C116">
        <v>361.97370000000001</v>
      </c>
      <c r="D116">
        <f t="shared" si="6"/>
        <v>0.973700000000008</v>
      </c>
      <c r="E116">
        <v>0.5630001</v>
      </c>
      <c r="F116">
        <v>240197</v>
      </c>
      <c r="G116">
        <v>239714</v>
      </c>
      <c r="H116">
        <v>254057</v>
      </c>
      <c r="I116">
        <v>247077</v>
      </c>
      <c r="J116">
        <v>243219</v>
      </c>
      <c r="K116">
        <v>1</v>
      </c>
      <c r="L116">
        <v>1</v>
      </c>
      <c r="M116">
        <v>1</v>
      </c>
      <c r="N116">
        <v>1</v>
      </c>
      <c r="O116">
        <v>1</v>
      </c>
      <c r="P116" s="1">
        <f t="shared" si="7"/>
        <v>244852.8</v>
      </c>
      <c r="Q116">
        <f t="shared" si="8"/>
        <v>1</v>
      </c>
      <c r="R116" s="2">
        <f t="shared" si="9"/>
        <v>17.901555168433326</v>
      </c>
      <c r="S116">
        <f t="shared" si="10"/>
        <v>2.0993813388991511E-13</v>
      </c>
      <c r="T116" t="b">
        <f t="shared" si="11"/>
        <v>1</v>
      </c>
    </row>
    <row r="117" spans="1:20" x14ac:dyDescent="0.25">
      <c r="A117">
        <v>116</v>
      </c>
      <c r="B117" t="s">
        <v>227</v>
      </c>
      <c r="C117">
        <v>351.97710000000001</v>
      </c>
      <c r="D117">
        <f t="shared" si="6"/>
        <v>0.97710000000000719</v>
      </c>
      <c r="E117">
        <v>4.5100007</v>
      </c>
      <c r="F117">
        <v>231188</v>
      </c>
      <c r="G117">
        <v>231920</v>
      </c>
      <c r="H117">
        <v>236622</v>
      </c>
      <c r="I117">
        <v>242488</v>
      </c>
      <c r="J117">
        <v>245803</v>
      </c>
      <c r="K117">
        <v>1</v>
      </c>
      <c r="L117">
        <v>1</v>
      </c>
      <c r="M117">
        <v>1</v>
      </c>
      <c r="N117">
        <v>1</v>
      </c>
      <c r="O117">
        <v>1</v>
      </c>
      <c r="P117" s="1">
        <f t="shared" si="7"/>
        <v>237604.2</v>
      </c>
      <c r="Q117">
        <f t="shared" si="8"/>
        <v>1</v>
      </c>
      <c r="R117" s="2">
        <f t="shared" si="9"/>
        <v>17.858200812535163</v>
      </c>
      <c r="S117">
        <f t="shared" si="10"/>
        <v>5.149787845673001E-13</v>
      </c>
      <c r="T117" t="b">
        <f t="shared" si="11"/>
        <v>1</v>
      </c>
    </row>
    <row r="118" spans="1:20" x14ac:dyDescent="0.25">
      <c r="A118">
        <v>117</v>
      </c>
      <c r="B118" t="s">
        <v>229</v>
      </c>
      <c r="C118">
        <v>565.93600000000004</v>
      </c>
      <c r="D118">
        <f t="shared" si="6"/>
        <v>0.93600000000003547</v>
      </c>
      <c r="E118">
        <v>2.0639997000000001</v>
      </c>
      <c r="F118">
        <v>190525</v>
      </c>
      <c r="G118">
        <v>193474</v>
      </c>
      <c r="H118">
        <v>199582</v>
      </c>
      <c r="I118">
        <v>203963</v>
      </c>
      <c r="J118">
        <v>192915</v>
      </c>
      <c r="K118">
        <v>1</v>
      </c>
      <c r="L118">
        <v>1</v>
      </c>
      <c r="M118">
        <v>1</v>
      </c>
      <c r="N118">
        <v>1</v>
      </c>
      <c r="O118">
        <v>1</v>
      </c>
      <c r="P118" s="1">
        <f t="shared" si="7"/>
        <v>196091.8</v>
      </c>
      <c r="Q118">
        <f t="shared" si="8"/>
        <v>1</v>
      </c>
      <c r="R118" s="2">
        <f t="shared" si="9"/>
        <v>17.58116968183489</v>
      </c>
      <c r="S118">
        <f t="shared" si="10"/>
        <v>7.0780400926834789E-13</v>
      </c>
      <c r="T118" t="b">
        <f t="shared" si="11"/>
        <v>1</v>
      </c>
    </row>
    <row r="119" spans="1:20" x14ac:dyDescent="0.25">
      <c r="A119">
        <v>118</v>
      </c>
      <c r="B119" t="s">
        <v>231</v>
      </c>
      <c r="C119">
        <v>443.9504</v>
      </c>
      <c r="D119">
        <f t="shared" si="6"/>
        <v>0.95040000000000191</v>
      </c>
      <c r="E119">
        <v>4.7489999999999997</v>
      </c>
      <c r="F119">
        <v>189338</v>
      </c>
      <c r="G119">
        <v>199774</v>
      </c>
      <c r="H119">
        <v>222789</v>
      </c>
      <c r="I119">
        <v>214697</v>
      </c>
      <c r="J119">
        <v>211025</v>
      </c>
      <c r="K119">
        <v>1</v>
      </c>
      <c r="L119">
        <v>1</v>
      </c>
      <c r="M119">
        <v>1</v>
      </c>
      <c r="N119">
        <v>1</v>
      </c>
      <c r="O119">
        <v>1</v>
      </c>
      <c r="P119" s="1">
        <f t="shared" si="7"/>
        <v>207524.6</v>
      </c>
      <c r="Q119">
        <f t="shared" si="8"/>
        <v>1</v>
      </c>
      <c r="R119" s="2">
        <f t="shared" si="9"/>
        <v>17.662922838339313</v>
      </c>
      <c r="S119">
        <f t="shared" si="10"/>
        <v>4.4437792697551816E-10</v>
      </c>
      <c r="T119" t="b">
        <f t="shared" si="11"/>
        <v>1</v>
      </c>
    </row>
    <row r="120" spans="1:20" x14ac:dyDescent="0.25">
      <c r="A120">
        <v>119</v>
      </c>
      <c r="B120" t="s">
        <v>233</v>
      </c>
      <c r="C120">
        <v>361.9649</v>
      </c>
      <c r="D120">
        <f t="shared" si="6"/>
        <v>0.96490000000000009</v>
      </c>
      <c r="E120">
        <v>3.8809999999999998</v>
      </c>
      <c r="F120">
        <v>164834</v>
      </c>
      <c r="G120">
        <v>167752</v>
      </c>
      <c r="H120">
        <v>172991</v>
      </c>
      <c r="I120">
        <v>170212</v>
      </c>
      <c r="J120">
        <v>184806</v>
      </c>
      <c r="K120">
        <v>1</v>
      </c>
      <c r="L120">
        <v>1</v>
      </c>
      <c r="M120">
        <v>1</v>
      </c>
      <c r="N120">
        <v>1</v>
      </c>
      <c r="O120">
        <v>1</v>
      </c>
      <c r="P120" s="1">
        <f t="shared" si="7"/>
        <v>172119</v>
      </c>
      <c r="Q120">
        <f t="shared" si="8"/>
        <v>1</v>
      </c>
      <c r="R120" s="2">
        <f t="shared" si="9"/>
        <v>17.393046837897305</v>
      </c>
      <c r="S120">
        <f t="shared" si="10"/>
        <v>2.858435889932679E-11</v>
      </c>
      <c r="T120" t="b">
        <f t="shared" si="11"/>
        <v>1</v>
      </c>
    </row>
    <row r="121" spans="1:20" x14ac:dyDescent="0.25">
      <c r="A121">
        <v>120</v>
      </c>
      <c r="B121" t="s">
        <v>235</v>
      </c>
      <c r="C121">
        <v>249.9684</v>
      </c>
      <c r="D121">
        <f t="shared" si="6"/>
        <v>0.96840000000000259</v>
      </c>
      <c r="E121">
        <v>0.42099999999999999</v>
      </c>
      <c r="F121">
        <v>176196</v>
      </c>
      <c r="G121">
        <v>187958</v>
      </c>
      <c r="H121">
        <v>199304</v>
      </c>
      <c r="I121">
        <v>196918</v>
      </c>
      <c r="J121">
        <v>225382</v>
      </c>
      <c r="K121">
        <v>1</v>
      </c>
      <c r="L121">
        <v>1</v>
      </c>
      <c r="M121">
        <v>1</v>
      </c>
      <c r="N121">
        <v>1</v>
      </c>
      <c r="O121">
        <v>1</v>
      </c>
      <c r="P121" s="1">
        <f t="shared" si="7"/>
        <v>197151.6</v>
      </c>
      <c r="Q121">
        <f t="shared" si="8"/>
        <v>1</v>
      </c>
      <c r="R121" s="2">
        <f t="shared" si="9"/>
        <v>17.58894589324013</v>
      </c>
      <c r="S121">
        <f t="shared" si="10"/>
        <v>9.0113722175011482E-9</v>
      </c>
      <c r="T121" t="b">
        <f t="shared" si="11"/>
        <v>1</v>
      </c>
    </row>
    <row r="122" spans="1:20" x14ac:dyDescent="0.25">
      <c r="A122">
        <v>121</v>
      </c>
      <c r="B122" t="s">
        <v>236</v>
      </c>
      <c r="C122">
        <v>1033.8887999999999</v>
      </c>
      <c r="D122">
        <f t="shared" si="6"/>
        <v>0.88879999999994652</v>
      </c>
      <c r="E122">
        <v>3.2990002999999999</v>
      </c>
      <c r="F122">
        <v>173047</v>
      </c>
      <c r="G122">
        <v>183178</v>
      </c>
      <c r="H122">
        <v>187320</v>
      </c>
      <c r="I122">
        <v>192482</v>
      </c>
      <c r="J122">
        <v>194130</v>
      </c>
      <c r="K122">
        <v>1</v>
      </c>
      <c r="L122">
        <v>1</v>
      </c>
      <c r="M122">
        <v>1</v>
      </c>
      <c r="N122">
        <v>1</v>
      </c>
      <c r="O122">
        <v>1</v>
      </c>
      <c r="P122" s="1">
        <f t="shared" si="7"/>
        <v>186031.4</v>
      </c>
      <c r="Q122">
        <f t="shared" si="8"/>
        <v>1</v>
      </c>
      <c r="R122" s="2">
        <f t="shared" si="9"/>
        <v>17.505186626958032</v>
      </c>
      <c r="S122">
        <f t="shared" si="10"/>
        <v>3.2082927193138282E-11</v>
      </c>
      <c r="T122" t="b">
        <f t="shared" si="11"/>
        <v>1</v>
      </c>
    </row>
    <row r="123" spans="1:20" x14ac:dyDescent="0.25">
      <c r="A123">
        <v>122</v>
      </c>
      <c r="B123" t="s">
        <v>237</v>
      </c>
      <c r="C123">
        <v>185.99180000000001</v>
      </c>
      <c r="D123">
        <f t="shared" si="6"/>
        <v>0.99180000000001201</v>
      </c>
      <c r="E123">
        <v>0.97399999999999998</v>
      </c>
      <c r="F123">
        <v>203613</v>
      </c>
      <c r="G123">
        <v>198207</v>
      </c>
      <c r="H123">
        <v>226939</v>
      </c>
      <c r="I123">
        <v>212928</v>
      </c>
      <c r="J123">
        <v>208022</v>
      </c>
      <c r="K123">
        <v>1</v>
      </c>
      <c r="L123">
        <v>1</v>
      </c>
      <c r="M123">
        <v>1</v>
      </c>
      <c r="N123">
        <v>1</v>
      </c>
      <c r="O123">
        <v>1</v>
      </c>
      <c r="P123" s="1">
        <f t="shared" si="7"/>
        <v>209941.8</v>
      </c>
      <c r="Q123">
        <f t="shared" si="8"/>
        <v>1</v>
      </c>
      <c r="R123" s="2">
        <f t="shared" si="9"/>
        <v>17.679629914286977</v>
      </c>
      <c r="S123">
        <f t="shared" si="10"/>
        <v>9.634912624248489E-11</v>
      </c>
      <c r="T123" t="b">
        <f t="shared" si="11"/>
        <v>1</v>
      </c>
    </row>
    <row r="124" spans="1:20" x14ac:dyDescent="0.25">
      <c r="A124">
        <v>123</v>
      </c>
      <c r="B124" t="s">
        <v>239</v>
      </c>
      <c r="C124">
        <v>377.94200000000001</v>
      </c>
      <c r="D124">
        <f t="shared" si="6"/>
        <v>0.94200000000000728</v>
      </c>
      <c r="E124">
        <v>0.74499994999999997</v>
      </c>
      <c r="F124">
        <v>197390</v>
      </c>
      <c r="G124">
        <v>194964</v>
      </c>
      <c r="H124">
        <v>210047</v>
      </c>
      <c r="I124">
        <v>208528</v>
      </c>
      <c r="J124">
        <v>210524</v>
      </c>
      <c r="K124">
        <v>1</v>
      </c>
      <c r="L124">
        <v>1</v>
      </c>
      <c r="M124">
        <v>1</v>
      </c>
      <c r="N124">
        <v>1</v>
      </c>
      <c r="O124">
        <v>1</v>
      </c>
      <c r="P124" s="1">
        <f t="shared" si="7"/>
        <v>204290.6</v>
      </c>
      <c r="Q124">
        <f t="shared" si="8"/>
        <v>1</v>
      </c>
      <c r="R124" s="2">
        <f t="shared" si="9"/>
        <v>17.640263297473307</v>
      </c>
      <c r="S124">
        <f t="shared" si="10"/>
        <v>5.821360434417343E-12</v>
      </c>
      <c r="T124" t="b">
        <f t="shared" si="11"/>
        <v>1</v>
      </c>
    </row>
    <row r="125" spans="1:20" x14ac:dyDescent="0.25">
      <c r="A125">
        <v>124</v>
      </c>
      <c r="B125" t="s">
        <v>241</v>
      </c>
      <c r="C125">
        <v>673.91520000000003</v>
      </c>
      <c r="D125">
        <f t="shared" si="6"/>
        <v>0.9152000000000271</v>
      </c>
      <c r="E125">
        <v>3.3220000000000001</v>
      </c>
      <c r="F125">
        <v>161147</v>
      </c>
      <c r="G125">
        <v>176817</v>
      </c>
      <c r="H125">
        <v>164487</v>
      </c>
      <c r="I125">
        <v>179994</v>
      </c>
      <c r="J125">
        <v>194313</v>
      </c>
      <c r="K125">
        <v>1</v>
      </c>
      <c r="L125">
        <v>1</v>
      </c>
      <c r="M125">
        <v>1</v>
      </c>
      <c r="N125">
        <v>1</v>
      </c>
      <c r="O125">
        <v>1</v>
      </c>
      <c r="P125" s="1">
        <f t="shared" si="7"/>
        <v>175351.6</v>
      </c>
      <c r="Q125">
        <f t="shared" si="8"/>
        <v>1</v>
      </c>
      <c r="R125" s="2">
        <f t="shared" si="9"/>
        <v>17.419891068994087</v>
      </c>
      <c r="S125">
        <f t="shared" si="10"/>
        <v>1.851548179599375E-9</v>
      </c>
      <c r="T125" t="b">
        <f t="shared" si="11"/>
        <v>1</v>
      </c>
    </row>
    <row r="126" spans="1:20" x14ac:dyDescent="0.25">
      <c r="A126">
        <v>125</v>
      </c>
      <c r="B126" t="s">
        <v>243</v>
      </c>
      <c r="C126">
        <v>949.86199999999997</v>
      </c>
      <c r="D126">
        <f t="shared" si="6"/>
        <v>0.86199999999996635</v>
      </c>
      <c r="E126">
        <v>4.0289999999999999</v>
      </c>
      <c r="F126">
        <v>157523</v>
      </c>
      <c r="G126">
        <v>158261</v>
      </c>
      <c r="H126">
        <v>157899</v>
      </c>
      <c r="I126">
        <v>164984</v>
      </c>
      <c r="J126">
        <v>168290</v>
      </c>
      <c r="K126">
        <v>1</v>
      </c>
      <c r="L126">
        <v>1</v>
      </c>
      <c r="M126">
        <v>1</v>
      </c>
      <c r="N126">
        <v>1</v>
      </c>
      <c r="O126">
        <v>1</v>
      </c>
      <c r="P126" s="1">
        <f t="shared" si="7"/>
        <v>161391.4</v>
      </c>
      <c r="Q126">
        <f t="shared" si="8"/>
        <v>1</v>
      </c>
      <c r="R126" s="2">
        <f t="shared" si="9"/>
        <v>17.300204178777946</v>
      </c>
      <c r="S126">
        <f t="shared" si="10"/>
        <v>1.3646221459142671E-12</v>
      </c>
      <c r="T126" t="b">
        <f t="shared" si="11"/>
        <v>1</v>
      </c>
    </row>
    <row r="127" spans="1:20" x14ac:dyDescent="0.25">
      <c r="A127">
        <v>126</v>
      </c>
      <c r="B127" t="s">
        <v>244</v>
      </c>
      <c r="C127">
        <v>1557.8788</v>
      </c>
      <c r="D127">
        <f t="shared" si="6"/>
        <v>0.87879999999995562</v>
      </c>
      <c r="E127">
        <v>1.0469999999999999</v>
      </c>
      <c r="F127">
        <v>144399</v>
      </c>
      <c r="G127">
        <v>145097</v>
      </c>
      <c r="H127">
        <v>164085</v>
      </c>
      <c r="I127">
        <v>160343</v>
      </c>
      <c r="J127">
        <v>156591</v>
      </c>
      <c r="K127">
        <v>1</v>
      </c>
      <c r="L127">
        <v>1</v>
      </c>
      <c r="M127">
        <v>1</v>
      </c>
      <c r="N127">
        <v>1</v>
      </c>
      <c r="O127">
        <v>1</v>
      </c>
      <c r="P127" s="1">
        <f t="shared" si="7"/>
        <v>154103</v>
      </c>
      <c r="Q127">
        <f t="shared" si="8"/>
        <v>1</v>
      </c>
      <c r="R127" s="2">
        <f t="shared" si="9"/>
        <v>17.233535422227174</v>
      </c>
      <c r="S127">
        <f t="shared" si="10"/>
        <v>2.2649730818730884E-10</v>
      </c>
      <c r="T127" t="b">
        <f t="shared" si="11"/>
        <v>1</v>
      </c>
    </row>
    <row r="128" spans="1:20" x14ac:dyDescent="0.25">
      <c r="A128">
        <v>127</v>
      </c>
      <c r="B128" t="s">
        <v>245</v>
      </c>
      <c r="C128">
        <v>423.94690000000003</v>
      </c>
      <c r="D128">
        <f t="shared" si="6"/>
        <v>0.94690000000002783</v>
      </c>
      <c r="E128">
        <v>0.90800000000000003</v>
      </c>
      <c r="F128">
        <v>169989</v>
      </c>
      <c r="G128">
        <v>175142</v>
      </c>
      <c r="H128">
        <v>183897</v>
      </c>
      <c r="I128">
        <v>186054</v>
      </c>
      <c r="J128">
        <v>186170</v>
      </c>
      <c r="K128">
        <v>1</v>
      </c>
      <c r="L128">
        <v>1</v>
      </c>
      <c r="M128">
        <v>1</v>
      </c>
      <c r="N128">
        <v>1</v>
      </c>
      <c r="O128">
        <v>1</v>
      </c>
      <c r="P128" s="1">
        <f t="shared" si="7"/>
        <v>180250.4</v>
      </c>
      <c r="Q128">
        <f t="shared" si="8"/>
        <v>1</v>
      </c>
      <c r="R128" s="2">
        <f t="shared" si="9"/>
        <v>17.45964293544175</v>
      </c>
      <c r="S128">
        <f t="shared" si="10"/>
        <v>1.2908922581614464E-11</v>
      </c>
      <c r="T128" t="b">
        <f t="shared" si="11"/>
        <v>1</v>
      </c>
    </row>
    <row r="129" spans="1:20" x14ac:dyDescent="0.25">
      <c r="A129">
        <v>128</v>
      </c>
      <c r="B129" t="s">
        <v>247</v>
      </c>
      <c r="C129">
        <v>459.94459999999998</v>
      </c>
      <c r="D129">
        <f t="shared" si="6"/>
        <v>0.9445999999999799</v>
      </c>
      <c r="E129">
        <v>4.3649993</v>
      </c>
      <c r="F129">
        <v>153613</v>
      </c>
      <c r="G129">
        <v>154475</v>
      </c>
      <c r="H129">
        <v>157301</v>
      </c>
      <c r="I129">
        <v>161739</v>
      </c>
      <c r="J129">
        <v>160264</v>
      </c>
      <c r="K129">
        <v>1</v>
      </c>
      <c r="L129">
        <v>1</v>
      </c>
      <c r="M129">
        <v>1</v>
      </c>
      <c r="N129">
        <v>1</v>
      </c>
      <c r="O129">
        <v>1</v>
      </c>
      <c r="P129" s="1">
        <f t="shared" si="7"/>
        <v>157478.39999999999</v>
      </c>
      <c r="Q129">
        <f t="shared" si="8"/>
        <v>1</v>
      </c>
      <c r="R129" s="2">
        <f t="shared" si="9"/>
        <v>17.264794434161011</v>
      </c>
      <c r="S129">
        <f t="shared" si="10"/>
        <v>1.1446878049259003E-13</v>
      </c>
      <c r="T129" t="b">
        <f t="shared" si="11"/>
        <v>1</v>
      </c>
    </row>
    <row r="130" spans="1:20" x14ac:dyDescent="0.25">
      <c r="A130">
        <v>129</v>
      </c>
      <c r="B130" t="s">
        <v>248</v>
      </c>
      <c r="C130">
        <v>673.91480000000001</v>
      </c>
      <c r="D130">
        <f t="shared" si="6"/>
        <v>0.91480000000001382</v>
      </c>
      <c r="E130">
        <v>3.4260000000000002</v>
      </c>
      <c r="F130">
        <v>112643</v>
      </c>
      <c r="G130">
        <v>114877</v>
      </c>
      <c r="H130">
        <v>148771</v>
      </c>
      <c r="I130">
        <v>157028</v>
      </c>
      <c r="J130">
        <v>125620</v>
      </c>
      <c r="K130">
        <v>1</v>
      </c>
      <c r="L130">
        <v>1</v>
      </c>
      <c r="M130">
        <v>1</v>
      </c>
      <c r="N130">
        <v>1</v>
      </c>
      <c r="O130">
        <v>1</v>
      </c>
      <c r="P130" s="1">
        <f t="shared" si="7"/>
        <v>131787.79999999999</v>
      </c>
      <c r="Q130">
        <f t="shared" si="8"/>
        <v>1</v>
      </c>
      <c r="R130" s="2">
        <f t="shared" si="9"/>
        <v>17.007857296268686</v>
      </c>
      <c r="S130">
        <f t="shared" si="10"/>
        <v>4.6001977512777946E-7</v>
      </c>
      <c r="T130" t="b">
        <f t="shared" si="11"/>
        <v>1</v>
      </c>
    </row>
    <row r="131" spans="1:20" x14ac:dyDescent="0.25">
      <c r="A131">
        <v>130</v>
      </c>
      <c r="B131" t="s">
        <v>250</v>
      </c>
      <c r="C131">
        <v>371.96339999999998</v>
      </c>
      <c r="D131">
        <f t="shared" ref="D131:D194" si="12">C131-TRUNC(C131)</f>
        <v>0.96339999999997872</v>
      </c>
      <c r="E131">
        <v>3.2970003999999999</v>
      </c>
      <c r="F131">
        <v>150870</v>
      </c>
      <c r="G131">
        <v>156255</v>
      </c>
      <c r="H131">
        <v>155342</v>
      </c>
      <c r="I131">
        <v>161926</v>
      </c>
      <c r="J131">
        <v>166113</v>
      </c>
      <c r="K131">
        <v>1</v>
      </c>
      <c r="L131">
        <v>1</v>
      </c>
      <c r="M131">
        <v>1</v>
      </c>
      <c r="N131">
        <v>1</v>
      </c>
      <c r="O131">
        <v>1</v>
      </c>
      <c r="P131" s="1">
        <f t="shared" ref="P131:P194" si="13">AVERAGE(F131:J131)</f>
        <v>158101.20000000001</v>
      </c>
      <c r="Q131">
        <f t="shared" ref="Q131:Q194" si="14">AVERAGE(K131:O131)</f>
        <v>1</v>
      </c>
      <c r="R131" s="2">
        <f t="shared" ref="R131:R194" si="15">LOG(P131/Q131,2)</f>
        <v>17.270488792338529</v>
      </c>
      <c r="S131">
        <f t="shared" ref="S131:S194" si="16">_xlfn.T.TEST(F131:J131,K131:O131,2,2)</f>
        <v>7.2581967827049455E-12</v>
      </c>
      <c r="T131" t="b">
        <f t="shared" ref="T131:T194" si="17">S131&lt;0.0046798</f>
        <v>1</v>
      </c>
    </row>
    <row r="132" spans="1:20" x14ac:dyDescent="0.25">
      <c r="A132">
        <v>131</v>
      </c>
      <c r="B132" t="s">
        <v>252</v>
      </c>
      <c r="C132">
        <v>896.91150000000005</v>
      </c>
      <c r="D132">
        <f t="shared" si="12"/>
        <v>0.91150000000004638</v>
      </c>
      <c r="E132">
        <v>0.77400005000000005</v>
      </c>
      <c r="F132">
        <v>120202</v>
      </c>
      <c r="G132">
        <v>119409</v>
      </c>
      <c r="H132">
        <v>142772</v>
      </c>
      <c r="I132">
        <v>136333</v>
      </c>
      <c r="J132">
        <v>123111</v>
      </c>
      <c r="K132">
        <v>1</v>
      </c>
      <c r="L132">
        <v>1</v>
      </c>
      <c r="M132">
        <v>1</v>
      </c>
      <c r="N132">
        <v>1</v>
      </c>
      <c r="O132">
        <v>1</v>
      </c>
      <c r="P132" s="1">
        <f t="shared" si="13"/>
        <v>128365.4</v>
      </c>
      <c r="Q132">
        <f t="shared" si="14"/>
        <v>1</v>
      </c>
      <c r="R132" s="2">
        <f t="shared" si="15"/>
        <v>16.969896860890536</v>
      </c>
      <c r="S132">
        <f t="shared" si="16"/>
        <v>3.5984186235668501E-9</v>
      </c>
      <c r="T132" t="b">
        <f t="shared" si="17"/>
        <v>1</v>
      </c>
    </row>
    <row r="133" spans="1:20" x14ac:dyDescent="0.25">
      <c r="A133">
        <v>132</v>
      </c>
      <c r="B133" t="s">
        <v>254</v>
      </c>
      <c r="C133">
        <v>361.95080000000002</v>
      </c>
      <c r="D133">
        <f t="shared" si="12"/>
        <v>0.95080000000001519</v>
      </c>
      <c r="E133">
        <v>0.96699999999999997</v>
      </c>
      <c r="F133">
        <v>134967</v>
      </c>
      <c r="G133">
        <v>135959</v>
      </c>
      <c r="H133">
        <v>145462</v>
      </c>
      <c r="I133">
        <v>146186</v>
      </c>
      <c r="J133">
        <v>150891</v>
      </c>
      <c r="K133">
        <v>1</v>
      </c>
      <c r="L133">
        <v>1</v>
      </c>
      <c r="M133">
        <v>1</v>
      </c>
      <c r="N133">
        <v>1</v>
      </c>
      <c r="O133">
        <v>1</v>
      </c>
      <c r="P133" s="1">
        <f t="shared" si="13"/>
        <v>142693</v>
      </c>
      <c r="Q133">
        <f t="shared" si="14"/>
        <v>1</v>
      </c>
      <c r="R133" s="2">
        <f t="shared" si="15"/>
        <v>17.122555037610763</v>
      </c>
      <c r="S133">
        <f t="shared" si="16"/>
        <v>5.4732121873538565E-11</v>
      </c>
      <c r="T133" t="b">
        <f t="shared" si="17"/>
        <v>1</v>
      </c>
    </row>
    <row r="134" spans="1:20" x14ac:dyDescent="0.25">
      <c r="A134">
        <v>133</v>
      </c>
      <c r="B134" t="s">
        <v>256</v>
      </c>
      <c r="C134">
        <v>443.9332</v>
      </c>
      <c r="D134">
        <f t="shared" si="12"/>
        <v>0.93319999999999936</v>
      </c>
      <c r="E134">
        <v>4.2519993999999999</v>
      </c>
      <c r="F134">
        <v>141795</v>
      </c>
      <c r="G134">
        <v>140772</v>
      </c>
      <c r="H134">
        <v>139765</v>
      </c>
      <c r="I134">
        <v>144465</v>
      </c>
      <c r="J134">
        <v>146519</v>
      </c>
      <c r="K134">
        <v>1</v>
      </c>
      <c r="L134">
        <v>1</v>
      </c>
      <c r="M134">
        <v>1</v>
      </c>
      <c r="N134">
        <v>1</v>
      </c>
      <c r="O134">
        <v>1</v>
      </c>
      <c r="P134" s="1">
        <f t="shared" si="13"/>
        <v>142663.20000000001</v>
      </c>
      <c r="Q134">
        <f t="shared" si="14"/>
        <v>1</v>
      </c>
      <c r="R134" s="2">
        <f t="shared" si="15"/>
        <v>17.122253713774978</v>
      </c>
      <c r="S134">
        <f t="shared" si="16"/>
        <v>3.684191802413304E-14</v>
      </c>
      <c r="T134" t="b">
        <f t="shared" si="17"/>
        <v>1</v>
      </c>
    </row>
    <row r="135" spans="1:20" x14ac:dyDescent="0.25">
      <c r="A135">
        <v>134</v>
      </c>
      <c r="B135" t="s">
        <v>257</v>
      </c>
      <c r="C135">
        <v>427.97250000000003</v>
      </c>
      <c r="D135">
        <f t="shared" si="12"/>
        <v>0.97250000000002501</v>
      </c>
      <c r="E135">
        <v>3.9509997000000001</v>
      </c>
      <c r="F135">
        <v>127666</v>
      </c>
      <c r="G135">
        <v>128252</v>
      </c>
      <c r="H135">
        <v>134681</v>
      </c>
      <c r="I135">
        <v>138486</v>
      </c>
      <c r="J135">
        <v>138917</v>
      </c>
      <c r="K135">
        <v>1</v>
      </c>
      <c r="L135">
        <v>1</v>
      </c>
      <c r="M135">
        <v>1</v>
      </c>
      <c r="N135">
        <v>1</v>
      </c>
      <c r="O135">
        <v>1</v>
      </c>
      <c r="P135" s="1">
        <f t="shared" si="13"/>
        <v>133600.4</v>
      </c>
      <c r="Q135">
        <f t="shared" si="14"/>
        <v>1</v>
      </c>
      <c r="R135" s="2">
        <f t="shared" si="15"/>
        <v>17.027564801688541</v>
      </c>
      <c r="S135">
        <f t="shared" si="16"/>
        <v>1.285787930622868E-11</v>
      </c>
      <c r="T135" t="b">
        <f t="shared" si="17"/>
        <v>1</v>
      </c>
    </row>
    <row r="136" spans="1:20" x14ac:dyDescent="0.25">
      <c r="A136">
        <v>135</v>
      </c>
      <c r="B136" t="s">
        <v>258</v>
      </c>
      <c r="C136">
        <v>1177.8434999999999</v>
      </c>
      <c r="D136">
        <f t="shared" si="12"/>
        <v>0.84349999999994907</v>
      </c>
      <c r="E136">
        <v>4.0789995000000001</v>
      </c>
      <c r="F136">
        <v>102592</v>
      </c>
      <c r="G136">
        <v>99596</v>
      </c>
      <c r="H136">
        <v>108794</v>
      </c>
      <c r="I136">
        <v>117470</v>
      </c>
      <c r="J136">
        <v>120301</v>
      </c>
      <c r="K136">
        <v>1</v>
      </c>
      <c r="L136">
        <v>1</v>
      </c>
      <c r="M136">
        <v>1</v>
      </c>
      <c r="N136">
        <v>1</v>
      </c>
      <c r="O136">
        <v>1</v>
      </c>
      <c r="P136" s="1">
        <f t="shared" si="13"/>
        <v>109750.6</v>
      </c>
      <c r="Q136">
        <f t="shared" si="14"/>
        <v>1</v>
      </c>
      <c r="R136" s="2">
        <f t="shared" si="15"/>
        <v>16.743869301346951</v>
      </c>
      <c r="S136">
        <f t="shared" si="16"/>
        <v>3.6210954745472886E-9</v>
      </c>
      <c r="T136" t="b">
        <f t="shared" si="17"/>
        <v>1</v>
      </c>
    </row>
    <row r="137" spans="1:20" x14ac:dyDescent="0.25">
      <c r="A137">
        <v>136</v>
      </c>
      <c r="B137" t="s">
        <v>260</v>
      </c>
      <c r="C137">
        <v>295.99</v>
      </c>
      <c r="D137">
        <f t="shared" si="12"/>
        <v>0.99000000000000909</v>
      </c>
      <c r="E137">
        <v>2.3159999999999998</v>
      </c>
      <c r="F137">
        <v>139777</v>
      </c>
      <c r="G137">
        <v>140503</v>
      </c>
      <c r="H137">
        <v>145384</v>
      </c>
      <c r="I137">
        <v>145711</v>
      </c>
      <c r="J137">
        <v>145291</v>
      </c>
      <c r="K137">
        <v>1</v>
      </c>
      <c r="L137">
        <v>1</v>
      </c>
      <c r="M137">
        <v>1</v>
      </c>
      <c r="N137">
        <v>1</v>
      </c>
      <c r="O137">
        <v>1</v>
      </c>
      <c r="P137" s="1">
        <f t="shared" si="13"/>
        <v>143333.20000000001</v>
      </c>
      <c r="Q137">
        <f t="shared" si="14"/>
        <v>1</v>
      </c>
      <c r="R137" s="2">
        <f t="shared" si="15"/>
        <v>17.129013291487869</v>
      </c>
      <c r="S137">
        <f t="shared" si="16"/>
        <v>5.4572445601465731E-14</v>
      </c>
      <c r="T137" t="b">
        <f t="shared" si="17"/>
        <v>1</v>
      </c>
    </row>
    <row r="138" spans="1:20" x14ac:dyDescent="0.25">
      <c r="A138">
        <v>137</v>
      </c>
      <c r="B138" t="s">
        <v>262</v>
      </c>
      <c r="C138">
        <v>461.92439999999999</v>
      </c>
      <c r="D138">
        <f t="shared" si="12"/>
        <v>0.92439999999999145</v>
      </c>
      <c r="E138">
        <v>0.77</v>
      </c>
      <c r="F138">
        <v>168838</v>
      </c>
      <c r="G138">
        <v>173054</v>
      </c>
      <c r="H138">
        <v>177336</v>
      </c>
      <c r="I138">
        <v>183440</v>
      </c>
      <c r="J138">
        <v>184293</v>
      </c>
      <c r="K138">
        <v>1</v>
      </c>
      <c r="L138">
        <v>1</v>
      </c>
      <c r="M138">
        <v>1</v>
      </c>
      <c r="N138">
        <v>1</v>
      </c>
      <c r="O138">
        <v>1</v>
      </c>
      <c r="P138" s="1">
        <f t="shared" si="13"/>
        <v>177392.2</v>
      </c>
      <c r="Q138">
        <f t="shared" si="14"/>
        <v>1</v>
      </c>
      <c r="R138" s="2">
        <f t="shared" si="15"/>
        <v>17.436583049641094</v>
      </c>
      <c r="S138">
        <f t="shared" si="16"/>
        <v>6.8251478429474559E-12</v>
      </c>
      <c r="T138" t="b">
        <f t="shared" si="17"/>
        <v>1</v>
      </c>
    </row>
    <row r="139" spans="1:20" x14ac:dyDescent="0.25">
      <c r="A139">
        <v>138</v>
      </c>
      <c r="B139" t="s">
        <v>264</v>
      </c>
      <c r="C139">
        <v>949.8623</v>
      </c>
      <c r="D139">
        <f t="shared" si="12"/>
        <v>0.86230000000000473</v>
      </c>
      <c r="E139">
        <v>3.9179997000000002</v>
      </c>
      <c r="F139">
        <v>107132</v>
      </c>
      <c r="G139">
        <v>109924</v>
      </c>
      <c r="H139">
        <v>105520</v>
      </c>
      <c r="I139">
        <v>111329</v>
      </c>
      <c r="J139">
        <v>117516</v>
      </c>
      <c r="K139">
        <v>1</v>
      </c>
      <c r="L139">
        <v>1</v>
      </c>
      <c r="M139">
        <v>1</v>
      </c>
      <c r="N139">
        <v>1</v>
      </c>
      <c r="O139">
        <v>1</v>
      </c>
      <c r="P139" s="1">
        <f t="shared" si="13"/>
        <v>110284.2</v>
      </c>
      <c r="Q139">
        <f t="shared" si="14"/>
        <v>1</v>
      </c>
      <c r="R139" s="2">
        <f t="shared" si="15"/>
        <v>16.750866590711396</v>
      </c>
      <c r="S139">
        <f t="shared" si="16"/>
        <v>1.7446411666122917E-11</v>
      </c>
      <c r="T139" t="b">
        <f t="shared" si="17"/>
        <v>1</v>
      </c>
    </row>
    <row r="140" spans="1:20" x14ac:dyDescent="0.25">
      <c r="A140">
        <v>139</v>
      </c>
      <c r="B140" t="s">
        <v>266</v>
      </c>
      <c r="C140">
        <v>403.97059999999999</v>
      </c>
      <c r="D140">
        <f t="shared" si="12"/>
        <v>0.97059999999999036</v>
      </c>
      <c r="E140">
        <v>0.61399996000000001</v>
      </c>
      <c r="F140">
        <v>157244</v>
      </c>
      <c r="G140">
        <v>159666</v>
      </c>
      <c r="H140">
        <v>193364</v>
      </c>
      <c r="I140">
        <v>182137</v>
      </c>
      <c r="J140">
        <v>208178</v>
      </c>
      <c r="K140">
        <v>1</v>
      </c>
      <c r="L140">
        <v>1</v>
      </c>
      <c r="M140">
        <v>1</v>
      </c>
      <c r="N140">
        <v>1</v>
      </c>
      <c r="O140">
        <v>1</v>
      </c>
      <c r="P140" s="1">
        <f t="shared" si="13"/>
        <v>180117.8</v>
      </c>
      <c r="Q140">
        <f t="shared" si="14"/>
        <v>1</v>
      </c>
      <c r="R140" s="2">
        <f t="shared" si="15"/>
        <v>17.458581235929664</v>
      </c>
      <c r="S140">
        <f t="shared" si="16"/>
        <v>7.7085628118358144E-8</v>
      </c>
      <c r="T140" t="b">
        <f t="shared" si="17"/>
        <v>1</v>
      </c>
    </row>
    <row r="141" spans="1:20" x14ac:dyDescent="0.25">
      <c r="A141">
        <v>140</v>
      </c>
      <c r="B141" t="s">
        <v>268</v>
      </c>
      <c r="C141">
        <v>381.9126</v>
      </c>
      <c r="D141">
        <f t="shared" si="12"/>
        <v>0.91259999999999764</v>
      </c>
      <c r="E141">
        <v>3.5919995</v>
      </c>
      <c r="F141">
        <v>145358</v>
      </c>
      <c r="G141">
        <v>138102</v>
      </c>
      <c r="H141">
        <v>142509</v>
      </c>
      <c r="I141">
        <v>147178</v>
      </c>
      <c r="J141">
        <v>141166</v>
      </c>
      <c r="K141">
        <v>1</v>
      </c>
      <c r="L141">
        <v>1</v>
      </c>
      <c r="M141">
        <v>1</v>
      </c>
      <c r="N141">
        <v>1</v>
      </c>
      <c r="O141">
        <v>1</v>
      </c>
      <c r="P141" s="1">
        <f t="shared" si="13"/>
        <v>142862.6</v>
      </c>
      <c r="Q141">
        <f t="shared" si="14"/>
        <v>1</v>
      </c>
      <c r="R141" s="2">
        <f t="shared" si="15"/>
        <v>17.12426875716454</v>
      </c>
      <c r="S141">
        <f t="shared" si="16"/>
        <v>2.6179397098137686E-13</v>
      </c>
      <c r="T141" t="b">
        <f t="shared" si="17"/>
        <v>1</v>
      </c>
    </row>
    <row r="142" spans="1:20" x14ac:dyDescent="0.25">
      <c r="A142">
        <v>141</v>
      </c>
      <c r="B142" t="s">
        <v>269</v>
      </c>
      <c r="C142">
        <v>507.92930000000001</v>
      </c>
      <c r="D142">
        <f t="shared" si="12"/>
        <v>0.92930000000001201</v>
      </c>
      <c r="E142">
        <v>0.98599994000000002</v>
      </c>
      <c r="F142">
        <v>98799</v>
      </c>
      <c r="G142">
        <v>106023</v>
      </c>
      <c r="H142">
        <v>102028</v>
      </c>
      <c r="I142">
        <v>110351</v>
      </c>
      <c r="J142">
        <v>131128</v>
      </c>
      <c r="K142">
        <v>1</v>
      </c>
      <c r="L142">
        <v>1</v>
      </c>
      <c r="M142">
        <v>1</v>
      </c>
      <c r="N142">
        <v>1</v>
      </c>
      <c r="O142">
        <v>1</v>
      </c>
      <c r="P142" s="1">
        <f t="shared" si="13"/>
        <v>109665.8</v>
      </c>
      <c r="Q142">
        <f t="shared" si="14"/>
        <v>1</v>
      </c>
      <c r="R142" s="2">
        <f t="shared" si="15"/>
        <v>16.742754156393719</v>
      </c>
      <c r="S142">
        <f t="shared" si="16"/>
        <v>5.5569155813942532E-8</v>
      </c>
      <c r="T142" t="b">
        <f t="shared" si="17"/>
        <v>1</v>
      </c>
    </row>
    <row r="143" spans="1:20" x14ac:dyDescent="0.25">
      <c r="A143">
        <v>142</v>
      </c>
      <c r="B143" t="s">
        <v>270</v>
      </c>
      <c r="C143">
        <v>1247.8549</v>
      </c>
      <c r="D143">
        <f t="shared" si="12"/>
        <v>0.85490000000004329</v>
      </c>
      <c r="E143">
        <v>1.0660000000000001</v>
      </c>
      <c r="F143">
        <v>119891</v>
      </c>
      <c r="G143">
        <v>118185</v>
      </c>
      <c r="H143">
        <v>115210</v>
      </c>
      <c r="I143">
        <v>116917</v>
      </c>
      <c r="J143">
        <v>121860</v>
      </c>
      <c r="K143">
        <v>1</v>
      </c>
      <c r="L143">
        <v>1</v>
      </c>
      <c r="M143">
        <v>1</v>
      </c>
      <c r="N143">
        <v>1</v>
      </c>
      <c r="O143">
        <v>1</v>
      </c>
      <c r="P143" s="1">
        <f t="shared" si="13"/>
        <v>118412.6</v>
      </c>
      <c r="Q143">
        <f t="shared" si="14"/>
        <v>1</v>
      </c>
      <c r="R143" s="2">
        <f t="shared" si="15"/>
        <v>16.853463077281585</v>
      </c>
      <c r="S143">
        <f t="shared" si="16"/>
        <v>9.0635005929297435E-14</v>
      </c>
      <c r="T143" t="b">
        <f t="shared" si="17"/>
        <v>1</v>
      </c>
    </row>
    <row r="144" spans="1:20" x14ac:dyDescent="0.25">
      <c r="A144">
        <v>143</v>
      </c>
      <c r="B144" t="s">
        <v>272</v>
      </c>
      <c r="C144">
        <v>315.94490000000002</v>
      </c>
      <c r="D144">
        <f t="shared" si="12"/>
        <v>0.94490000000001828</v>
      </c>
      <c r="E144">
        <v>2.7120000000000002</v>
      </c>
      <c r="F144">
        <v>129183</v>
      </c>
      <c r="G144">
        <v>128285</v>
      </c>
      <c r="H144">
        <v>132512</v>
      </c>
      <c r="I144">
        <v>135625</v>
      </c>
      <c r="J144">
        <v>132833</v>
      </c>
      <c r="K144">
        <v>1</v>
      </c>
      <c r="L144">
        <v>1</v>
      </c>
      <c r="M144">
        <v>1</v>
      </c>
      <c r="N144">
        <v>1</v>
      </c>
      <c r="O144">
        <v>1</v>
      </c>
      <c r="P144" s="1">
        <f t="shared" si="13"/>
        <v>131687.6</v>
      </c>
      <c r="Q144">
        <f t="shared" si="14"/>
        <v>1</v>
      </c>
      <c r="R144" s="2">
        <f t="shared" si="15"/>
        <v>17.006759979023386</v>
      </c>
      <c r="S144">
        <f t="shared" si="16"/>
        <v>1.2045448259502919E-13</v>
      </c>
      <c r="T144" t="b">
        <f t="shared" si="17"/>
        <v>1</v>
      </c>
    </row>
    <row r="145" spans="1:20" x14ac:dyDescent="0.25">
      <c r="A145">
        <v>144</v>
      </c>
      <c r="B145" t="s">
        <v>274</v>
      </c>
      <c r="C145">
        <v>391.94170000000003</v>
      </c>
      <c r="D145">
        <f t="shared" si="12"/>
        <v>0.94170000000002574</v>
      </c>
      <c r="E145">
        <v>0.51400000000000001</v>
      </c>
      <c r="F145">
        <v>92205</v>
      </c>
      <c r="G145">
        <v>102372</v>
      </c>
      <c r="H145">
        <v>102120</v>
      </c>
      <c r="I145">
        <v>107103</v>
      </c>
      <c r="J145">
        <v>122971</v>
      </c>
      <c r="K145">
        <v>1</v>
      </c>
      <c r="L145">
        <v>1</v>
      </c>
      <c r="M145">
        <v>1</v>
      </c>
      <c r="N145">
        <v>1</v>
      </c>
      <c r="O145">
        <v>1</v>
      </c>
      <c r="P145" s="1">
        <f t="shared" si="13"/>
        <v>105354.2</v>
      </c>
      <c r="Q145">
        <f t="shared" si="14"/>
        <v>1</v>
      </c>
      <c r="R145" s="2">
        <f t="shared" si="15"/>
        <v>16.684888303526925</v>
      </c>
      <c r="S145">
        <f t="shared" si="16"/>
        <v>2.8257157622146146E-8</v>
      </c>
      <c r="T145" t="b">
        <f t="shared" si="17"/>
        <v>1</v>
      </c>
    </row>
    <row r="146" spans="1:20" x14ac:dyDescent="0.25">
      <c r="A146">
        <v>145</v>
      </c>
      <c r="B146" t="s">
        <v>276</v>
      </c>
      <c r="C146">
        <v>509.94299999999998</v>
      </c>
      <c r="D146">
        <f t="shared" si="12"/>
        <v>0.94299999999998363</v>
      </c>
      <c r="E146">
        <v>5.2229999999999999</v>
      </c>
      <c r="F146">
        <v>70966</v>
      </c>
      <c r="G146">
        <v>75034</v>
      </c>
      <c r="H146">
        <v>80478</v>
      </c>
      <c r="I146">
        <v>76869</v>
      </c>
      <c r="J146">
        <v>79614</v>
      </c>
      <c r="K146">
        <v>1</v>
      </c>
      <c r="L146">
        <v>1</v>
      </c>
      <c r="M146">
        <v>1</v>
      </c>
      <c r="N146">
        <v>1</v>
      </c>
      <c r="O146">
        <v>1</v>
      </c>
      <c r="P146" s="1">
        <f t="shared" si="13"/>
        <v>76592.2</v>
      </c>
      <c r="Q146">
        <f t="shared" si="14"/>
        <v>1</v>
      </c>
      <c r="R146" s="2">
        <f t="shared" si="15"/>
        <v>16.224909857936076</v>
      </c>
      <c r="S146">
        <f t="shared" si="16"/>
        <v>6.7731693111214676E-11</v>
      </c>
      <c r="T146" t="b">
        <f t="shared" si="17"/>
        <v>1</v>
      </c>
    </row>
    <row r="147" spans="1:20" x14ac:dyDescent="0.25">
      <c r="A147">
        <v>146</v>
      </c>
      <c r="B147" t="s">
        <v>278</v>
      </c>
      <c r="C147">
        <v>311.9502</v>
      </c>
      <c r="D147">
        <f t="shared" si="12"/>
        <v>0.95019999999999527</v>
      </c>
      <c r="E147">
        <v>2.5739996000000001</v>
      </c>
      <c r="F147">
        <v>135773</v>
      </c>
      <c r="G147">
        <v>134045</v>
      </c>
      <c r="H147">
        <v>138538</v>
      </c>
      <c r="I147">
        <v>120734</v>
      </c>
      <c r="J147">
        <v>121182</v>
      </c>
      <c r="K147">
        <v>1</v>
      </c>
      <c r="L147">
        <v>1</v>
      </c>
      <c r="M147">
        <v>1</v>
      </c>
      <c r="N147">
        <v>1</v>
      </c>
      <c r="O147">
        <v>1</v>
      </c>
      <c r="P147" s="1">
        <f t="shared" si="13"/>
        <v>130054.39999999999</v>
      </c>
      <c r="Q147">
        <f t="shared" si="14"/>
        <v>1</v>
      </c>
      <c r="R147" s="2">
        <f t="shared" si="15"/>
        <v>16.988755683796906</v>
      </c>
      <c r="S147">
        <f t="shared" si="16"/>
        <v>5.5999467231761601E-10</v>
      </c>
      <c r="T147" t="b">
        <f t="shared" si="17"/>
        <v>1</v>
      </c>
    </row>
    <row r="148" spans="1:20" x14ac:dyDescent="0.25">
      <c r="A148">
        <v>147</v>
      </c>
      <c r="B148" t="s">
        <v>280</v>
      </c>
      <c r="C148">
        <v>286.21440000000001</v>
      </c>
      <c r="D148">
        <f t="shared" si="12"/>
        <v>0.21440000000001191</v>
      </c>
      <c r="E148">
        <v>4.5390005000000002</v>
      </c>
      <c r="F148">
        <v>110313</v>
      </c>
      <c r="G148">
        <v>106762</v>
      </c>
      <c r="H148">
        <v>106343</v>
      </c>
      <c r="I148">
        <v>107246</v>
      </c>
      <c r="J148">
        <v>105998</v>
      </c>
      <c r="K148">
        <v>1</v>
      </c>
      <c r="L148">
        <v>1</v>
      </c>
      <c r="M148">
        <v>1</v>
      </c>
      <c r="N148">
        <v>1</v>
      </c>
      <c r="O148">
        <v>1</v>
      </c>
      <c r="P148" s="1">
        <f t="shared" si="13"/>
        <v>107332.4</v>
      </c>
      <c r="Q148">
        <f t="shared" si="14"/>
        <v>1</v>
      </c>
      <c r="R148" s="2">
        <f t="shared" si="15"/>
        <v>16.711726116826735</v>
      </c>
      <c r="S148">
        <f t="shared" si="16"/>
        <v>8.1644915695461407E-15</v>
      </c>
      <c r="T148" t="b">
        <f t="shared" si="17"/>
        <v>1</v>
      </c>
    </row>
    <row r="149" spans="1:20" x14ac:dyDescent="0.25">
      <c r="A149">
        <v>148</v>
      </c>
      <c r="B149" t="s">
        <v>282</v>
      </c>
      <c r="C149">
        <v>457.93209999999999</v>
      </c>
      <c r="D149">
        <f t="shared" si="12"/>
        <v>0.93209999999999127</v>
      </c>
      <c r="E149">
        <v>0.96100010000000002</v>
      </c>
      <c r="F149">
        <v>102021</v>
      </c>
      <c r="G149">
        <v>105231</v>
      </c>
      <c r="H149">
        <v>106682</v>
      </c>
      <c r="I149">
        <v>111005</v>
      </c>
      <c r="J149">
        <v>121062</v>
      </c>
      <c r="K149">
        <v>1</v>
      </c>
      <c r="L149">
        <v>1</v>
      </c>
      <c r="M149">
        <v>1</v>
      </c>
      <c r="N149">
        <v>1</v>
      </c>
      <c r="O149">
        <v>1</v>
      </c>
      <c r="P149" s="1">
        <f t="shared" si="13"/>
        <v>109200.2</v>
      </c>
      <c r="Q149">
        <f t="shared" si="14"/>
        <v>1</v>
      </c>
      <c r="R149" s="2">
        <f t="shared" si="15"/>
        <v>16.736615972990769</v>
      </c>
      <c r="S149">
        <f t="shared" si="16"/>
        <v>7.5609781555987533E-10</v>
      </c>
      <c r="T149" t="b">
        <f t="shared" si="17"/>
        <v>1</v>
      </c>
    </row>
    <row r="150" spans="1:20" x14ac:dyDescent="0.25">
      <c r="A150">
        <v>149</v>
      </c>
      <c r="B150" t="s">
        <v>284</v>
      </c>
      <c r="C150">
        <v>901.86800000000005</v>
      </c>
      <c r="D150">
        <f t="shared" si="12"/>
        <v>0.86800000000005184</v>
      </c>
      <c r="E150">
        <v>0.77600000000000002</v>
      </c>
      <c r="F150">
        <v>107438</v>
      </c>
      <c r="G150">
        <v>112839</v>
      </c>
      <c r="H150">
        <v>116337</v>
      </c>
      <c r="I150">
        <v>122904</v>
      </c>
      <c r="J150">
        <v>133389</v>
      </c>
      <c r="K150">
        <v>1</v>
      </c>
      <c r="L150">
        <v>1</v>
      </c>
      <c r="M150">
        <v>1</v>
      </c>
      <c r="N150">
        <v>1</v>
      </c>
      <c r="O150">
        <v>1</v>
      </c>
      <c r="P150" s="1">
        <f t="shared" si="13"/>
        <v>118581.4</v>
      </c>
      <c r="Q150">
        <f t="shared" si="14"/>
        <v>1</v>
      </c>
      <c r="R150" s="2">
        <f t="shared" si="15"/>
        <v>16.855518209175919</v>
      </c>
      <c r="S150">
        <f t="shared" si="16"/>
        <v>4.4069217217465064E-9</v>
      </c>
      <c r="T150" t="b">
        <f t="shared" si="17"/>
        <v>1</v>
      </c>
    </row>
    <row r="151" spans="1:20" x14ac:dyDescent="0.25">
      <c r="A151">
        <v>150</v>
      </c>
      <c r="B151" t="s">
        <v>285</v>
      </c>
      <c r="C151">
        <v>1177.8430000000001</v>
      </c>
      <c r="D151">
        <f t="shared" si="12"/>
        <v>0.84300000000007458</v>
      </c>
      <c r="E151">
        <v>3.9929999999999999</v>
      </c>
      <c r="F151">
        <v>91095</v>
      </c>
      <c r="G151">
        <v>103823</v>
      </c>
      <c r="H151">
        <v>107985</v>
      </c>
      <c r="I151">
        <v>105251</v>
      </c>
      <c r="J151">
        <v>103183</v>
      </c>
      <c r="K151">
        <v>1</v>
      </c>
      <c r="L151">
        <v>1</v>
      </c>
      <c r="M151">
        <v>1</v>
      </c>
      <c r="N151">
        <v>1</v>
      </c>
      <c r="O151">
        <v>1</v>
      </c>
      <c r="P151" s="1">
        <f t="shared" si="13"/>
        <v>102267.4</v>
      </c>
      <c r="Q151">
        <f t="shared" si="14"/>
        <v>1</v>
      </c>
      <c r="R151" s="2">
        <f t="shared" si="15"/>
        <v>16.641986801790239</v>
      </c>
      <c r="S151">
        <f t="shared" si="16"/>
        <v>4.7378048054110626E-10</v>
      </c>
      <c r="T151" t="b">
        <f t="shared" si="17"/>
        <v>1</v>
      </c>
    </row>
    <row r="152" spans="1:20" x14ac:dyDescent="0.25">
      <c r="A152">
        <v>151</v>
      </c>
      <c r="B152" t="s">
        <v>286</v>
      </c>
      <c r="C152">
        <v>347.9511</v>
      </c>
      <c r="D152">
        <f t="shared" si="12"/>
        <v>0.95109999999999673</v>
      </c>
      <c r="E152">
        <v>2.7910001000000002</v>
      </c>
      <c r="F152">
        <v>115398</v>
      </c>
      <c r="G152">
        <v>114390</v>
      </c>
      <c r="H152">
        <v>115855</v>
      </c>
      <c r="I152">
        <v>120838</v>
      </c>
      <c r="J152">
        <v>121535</v>
      </c>
      <c r="K152">
        <v>1</v>
      </c>
      <c r="L152">
        <v>1</v>
      </c>
      <c r="M152">
        <v>1</v>
      </c>
      <c r="N152">
        <v>1</v>
      </c>
      <c r="O152">
        <v>1</v>
      </c>
      <c r="P152" s="1">
        <f t="shared" si="13"/>
        <v>117603.2</v>
      </c>
      <c r="Q152">
        <f t="shared" si="14"/>
        <v>1</v>
      </c>
      <c r="R152" s="2">
        <f t="shared" si="15"/>
        <v>16.843567791084904</v>
      </c>
      <c r="S152">
        <f t="shared" si="16"/>
        <v>7.2470326276932564E-13</v>
      </c>
      <c r="T152" t="b">
        <f t="shared" si="17"/>
        <v>1</v>
      </c>
    </row>
    <row r="153" spans="1:20" x14ac:dyDescent="0.25">
      <c r="A153">
        <v>152</v>
      </c>
      <c r="B153" t="s">
        <v>288</v>
      </c>
      <c r="C153">
        <v>347.95150000000001</v>
      </c>
      <c r="D153">
        <f t="shared" si="12"/>
        <v>0.95150000000001</v>
      </c>
      <c r="E153">
        <v>2.6669999999999998</v>
      </c>
      <c r="F153">
        <v>113798</v>
      </c>
      <c r="G153">
        <v>112958</v>
      </c>
      <c r="H153">
        <v>119594</v>
      </c>
      <c r="I153">
        <v>119748</v>
      </c>
      <c r="J153">
        <v>117463</v>
      </c>
      <c r="K153">
        <v>1</v>
      </c>
      <c r="L153">
        <v>1</v>
      </c>
      <c r="M153">
        <v>1</v>
      </c>
      <c r="N153">
        <v>1</v>
      </c>
      <c r="O153">
        <v>1</v>
      </c>
      <c r="P153" s="1">
        <f t="shared" si="13"/>
        <v>116712.2</v>
      </c>
      <c r="Q153">
        <f t="shared" si="14"/>
        <v>1</v>
      </c>
      <c r="R153" s="2">
        <f t="shared" si="15"/>
        <v>16.832595849188596</v>
      </c>
      <c r="S153">
        <f t="shared" si="16"/>
        <v>5.5395777460392662E-13</v>
      </c>
      <c r="T153" t="b">
        <f t="shared" si="17"/>
        <v>1</v>
      </c>
    </row>
    <row r="154" spans="1:20" x14ac:dyDescent="0.25">
      <c r="A154">
        <v>153</v>
      </c>
      <c r="B154" t="s">
        <v>290</v>
      </c>
      <c r="C154">
        <v>411.9615</v>
      </c>
      <c r="D154">
        <f t="shared" si="12"/>
        <v>0.96150000000000091</v>
      </c>
      <c r="E154">
        <v>4.4119997</v>
      </c>
      <c r="F154">
        <v>82090</v>
      </c>
      <c r="G154">
        <v>83595</v>
      </c>
      <c r="H154">
        <v>91633</v>
      </c>
      <c r="I154">
        <v>90500</v>
      </c>
      <c r="J154">
        <v>85683</v>
      </c>
      <c r="K154">
        <v>1</v>
      </c>
      <c r="L154">
        <v>1</v>
      </c>
      <c r="M154">
        <v>1</v>
      </c>
      <c r="N154">
        <v>1</v>
      </c>
      <c r="O154">
        <v>1</v>
      </c>
      <c r="P154" s="1">
        <f t="shared" si="13"/>
        <v>86700.2</v>
      </c>
      <c r="Q154">
        <f t="shared" si="14"/>
        <v>1</v>
      </c>
      <c r="R154" s="2">
        <f t="shared" si="15"/>
        <v>16.403747701008964</v>
      </c>
      <c r="S154">
        <f t="shared" si="16"/>
        <v>5.405430330142601E-11</v>
      </c>
      <c r="T154" t="b">
        <f t="shared" si="17"/>
        <v>1</v>
      </c>
    </row>
    <row r="155" spans="1:20" x14ac:dyDescent="0.25">
      <c r="A155">
        <v>154</v>
      </c>
      <c r="B155" t="s">
        <v>292</v>
      </c>
      <c r="C155">
        <v>175.95760000000001</v>
      </c>
      <c r="D155">
        <f t="shared" si="12"/>
        <v>0.95760000000001355</v>
      </c>
      <c r="E155">
        <v>0.313</v>
      </c>
      <c r="F155">
        <v>104823</v>
      </c>
      <c r="G155">
        <v>106107</v>
      </c>
      <c r="H155">
        <v>110332</v>
      </c>
      <c r="I155">
        <v>105247</v>
      </c>
      <c r="J155">
        <v>117581</v>
      </c>
      <c r="K155">
        <v>1</v>
      </c>
      <c r="L155">
        <v>1</v>
      </c>
      <c r="M155">
        <v>1</v>
      </c>
      <c r="N155">
        <v>1</v>
      </c>
      <c r="O155">
        <v>1</v>
      </c>
      <c r="P155" s="1">
        <f t="shared" si="13"/>
        <v>108818</v>
      </c>
      <c r="Q155">
        <f t="shared" si="14"/>
        <v>1</v>
      </c>
      <c r="R155" s="2">
        <f t="shared" si="15"/>
        <v>16.731557692448249</v>
      </c>
      <c r="S155">
        <f t="shared" si="16"/>
        <v>6.1719003377626853E-11</v>
      </c>
      <c r="T155" t="b">
        <f t="shared" si="17"/>
        <v>1</v>
      </c>
    </row>
    <row r="156" spans="1:20" x14ac:dyDescent="0.25">
      <c r="A156">
        <v>155</v>
      </c>
      <c r="B156" t="s">
        <v>294</v>
      </c>
      <c r="C156">
        <v>359.95170000000002</v>
      </c>
      <c r="D156">
        <f t="shared" si="12"/>
        <v>0.95170000000001664</v>
      </c>
      <c r="E156">
        <v>2.5839998999999998</v>
      </c>
      <c r="F156">
        <v>101675</v>
      </c>
      <c r="G156">
        <v>105680</v>
      </c>
      <c r="H156">
        <v>105036</v>
      </c>
      <c r="I156">
        <v>108288</v>
      </c>
      <c r="J156">
        <v>108089</v>
      </c>
      <c r="K156">
        <v>1</v>
      </c>
      <c r="L156">
        <v>1</v>
      </c>
      <c r="M156">
        <v>1</v>
      </c>
      <c r="N156">
        <v>1</v>
      </c>
      <c r="O156">
        <v>1</v>
      </c>
      <c r="P156" s="1">
        <f t="shared" si="13"/>
        <v>105753.60000000001</v>
      </c>
      <c r="Q156">
        <f t="shared" si="14"/>
        <v>1</v>
      </c>
      <c r="R156" s="2">
        <f t="shared" si="15"/>
        <v>16.69034724996876</v>
      </c>
      <c r="S156">
        <f t="shared" si="16"/>
        <v>3.1673199437270882E-13</v>
      </c>
      <c r="T156" t="b">
        <f t="shared" si="17"/>
        <v>1</v>
      </c>
    </row>
    <row r="157" spans="1:20" x14ac:dyDescent="0.25">
      <c r="A157">
        <v>156</v>
      </c>
      <c r="B157" t="s">
        <v>296</v>
      </c>
      <c r="C157">
        <v>565.93690000000004</v>
      </c>
      <c r="D157">
        <f t="shared" si="12"/>
        <v>0.93690000000003693</v>
      </c>
      <c r="E157">
        <v>1.9750000999999999</v>
      </c>
      <c r="F157">
        <v>73274</v>
      </c>
      <c r="G157">
        <v>78999</v>
      </c>
      <c r="H157">
        <v>89089</v>
      </c>
      <c r="I157">
        <v>82587</v>
      </c>
      <c r="J157">
        <v>95383</v>
      </c>
      <c r="K157">
        <v>1</v>
      </c>
      <c r="L157">
        <v>1</v>
      </c>
      <c r="M157">
        <v>1</v>
      </c>
      <c r="N157">
        <v>1</v>
      </c>
      <c r="O157">
        <v>1</v>
      </c>
      <c r="P157" s="1">
        <f t="shared" si="13"/>
        <v>83866.399999999994</v>
      </c>
      <c r="Q157">
        <f t="shared" si="14"/>
        <v>1</v>
      </c>
      <c r="R157" s="2">
        <f t="shared" si="15"/>
        <v>16.355805308659935</v>
      </c>
      <c r="S157">
        <f t="shared" si="16"/>
        <v>2.1075336694448567E-8</v>
      </c>
      <c r="T157" t="b">
        <f t="shared" si="17"/>
        <v>1</v>
      </c>
    </row>
    <row r="158" spans="1:20" x14ac:dyDescent="0.25">
      <c r="A158">
        <v>157</v>
      </c>
      <c r="B158" t="s">
        <v>297</v>
      </c>
      <c r="C158">
        <v>294.08440000000002</v>
      </c>
      <c r="D158">
        <f t="shared" si="12"/>
        <v>8.4400000000016462E-2</v>
      </c>
      <c r="E158">
        <v>0.51200000000000001</v>
      </c>
      <c r="F158">
        <v>18987</v>
      </c>
      <c r="G158">
        <v>8930</v>
      </c>
      <c r="H158">
        <v>1</v>
      </c>
      <c r="I158">
        <v>1</v>
      </c>
      <c r="J158">
        <v>14432</v>
      </c>
      <c r="K158">
        <v>67737</v>
      </c>
      <c r="L158">
        <v>79701</v>
      </c>
      <c r="M158">
        <v>64095</v>
      </c>
      <c r="N158">
        <v>74908</v>
      </c>
      <c r="O158">
        <v>1</v>
      </c>
      <c r="P158" s="1">
        <f t="shared" si="13"/>
        <v>8470.2000000000007</v>
      </c>
      <c r="Q158">
        <f t="shared" si="14"/>
        <v>57288.4</v>
      </c>
      <c r="R158" s="2">
        <f t="shared" si="15"/>
        <v>-2.7577751052309472</v>
      </c>
      <c r="S158">
        <f t="shared" si="16"/>
        <v>1.1874065243151743E-2</v>
      </c>
      <c r="T158" t="b">
        <f t="shared" si="17"/>
        <v>0</v>
      </c>
    </row>
    <row r="159" spans="1:20" x14ac:dyDescent="0.25">
      <c r="A159">
        <v>158</v>
      </c>
      <c r="B159" t="s">
        <v>299</v>
      </c>
      <c r="C159">
        <v>427.95870000000002</v>
      </c>
      <c r="D159">
        <f t="shared" si="12"/>
        <v>0.95870000000002165</v>
      </c>
      <c r="E159">
        <v>4.5849995999999997</v>
      </c>
      <c r="F159">
        <v>87333</v>
      </c>
      <c r="G159">
        <v>1</v>
      </c>
      <c r="H159">
        <v>1</v>
      </c>
      <c r="I159">
        <v>1</v>
      </c>
      <c r="J159">
        <v>107984</v>
      </c>
      <c r="K159">
        <v>1</v>
      </c>
      <c r="L159">
        <v>1</v>
      </c>
      <c r="M159">
        <v>1</v>
      </c>
      <c r="N159">
        <v>1</v>
      </c>
      <c r="O159">
        <v>1</v>
      </c>
      <c r="P159" s="1">
        <f t="shared" si="13"/>
        <v>39064</v>
      </c>
      <c r="Q159">
        <f t="shared" si="14"/>
        <v>1</v>
      </c>
      <c r="R159" s="2">
        <f t="shared" si="15"/>
        <v>15.253552062637464</v>
      </c>
      <c r="S159">
        <f t="shared" si="16"/>
        <v>0.14432594313700284</v>
      </c>
      <c r="T159" t="b">
        <f t="shared" si="17"/>
        <v>0</v>
      </c>
    </row>
    <row r="160" spans="1:20" x14ac:dyDescent="0.25">
      <c r="A160">
        <v>159</v>
      </c>
      <c r="B160" t="s">
        <v>300</v>
      </c>
      <c r="C160">
        <v>463.93970000000002</v>
      </c>
      <c r="D160">
        <f t="shared" si="12"/>
        <v>0.93970000000001619</v>
      </c>
      <c r="E160">
        <v>4.3890000000000002</v>
      </c>
      <c r="F160">
        <v>85995</v>
      </c>
      <c r="G160">
        <v>92407</v>
      </c>
      <c r="H160">
        <v>101617</v>
      </c>
      <c r="I160">
        <v>93562</v>
      </c>
      <c r="J160">
        <v>92984</v>
      </c>
      <c r="K160">
        <v>10679</v>
      </c>
      <c r="L160">
        <v>1</v>
      </c>
      <c r="M160">
        <v>10957</v>
      </c>
      <c r="N160">
        <v>1</v>
      </c>
      <c r="O160">
        <v>1</v>
      </c>
      <c r="P160" s="1">
        <f t="shared" si="13"/>
        <v>93313</v>
      </c>
      <c r="Q160">
        <f t="shared" si="14"/>
        <v>4327.8</v>
      </c>
      <c r="R160" s="2">
        <f t="shared" si="15"/>
        <v>4.430372350916377</v>
      </c>
      <c r="S160">
        <f t="shared" si="16"/>
        <v>8.239863824990593E-9</v>
      </c>
      <c r="T160" t="b">
        <f t="shared" si="17"/>
        <v>1</v>
      </c>
    </row>
    <row r="161" spans="1:20" x14ac:dyDescent="0.25">
      <c r="A161">
        <v>160</v>
      </c>
      <c r="B161" t="s">
        <v>302</v>
      </c>
      <c r="C161">
        <v>403.94990000000001</v>
      </c>
      <c r="D161">
        <f t="shared" si="12"/>
        <v>0.94990000000001373</v>
      </c>
      <c r="E161">
        <v>0.55499995000000002</v>
      </c>
      <c r="F161">
        <v>90015</v>
      </c>
      <c r="G161">
        <v>102469</v>
      </c>
      <c r="H161">
        <v>90380</v>
      </c>
      <c r="I161">
        <v>106667</v>
      </c>
      <c r="J161">
        <v>101413</v>
      </c>
      <c r="K161">
        <v>1</v>
      </c>
      <c r="L161">
        <v>1</v>
      </c>
      <c r="M161">
        <v>1</v>
      </c>
      <c r="N161">
        <v>1</v>
      </c>
      <c r="O161">
        <v>1</v>
      </c>
      <c r="P161" s="1">
        <f t="shared" si="13"/>
        <v>98188.800000000003</v>
      </c>
      <c r="Q161">
        <f t="shared" si="14"/>
        <v>1</v>
      </c>
      <c r="R161" s="2">
        <f t="shared" si="15"/>
        <v>16.583270851075444</v>
      </c>
      <c r="S161">
        <f t="shared" si="16"/>
        <v>2.1308499007958308E-9</v>
      </c>
      <c r="T161" t="b">
        <f t="shared" si="17"/>
        <v>1</v>
      </c>
    </row>
    <row r="162" spans="1:20" x14ac:dyDescent="0.25">
      <c r="A162">
        <v>161</v>
      </c>
      <c r="B162" t="s">
        <v>303</v>
      </c>
      <c r="C162">
        <v>247.9579</v>
      </c>
      <c r="D162">
        <f t="shared" si="12"/>
        <v>0.95789999999999509</v>
      </c>
      <c r="E162">
        <v>0.92300000000000004</v>
      </c>
      <c r="F162">
        <v>81933</v>
      </c>
      <c r="G162">
        <v>84727</v>
      </c>
      <c r="H162">
        <v>85791</v>
      </c>
      <c r="I162">
        <v>87065</v>
      </c>
      <c r="J162">
        <v>90821</v>
      </c>
      <c r="K162">
        <v>1</v>
      </c>
      <c r="L162">
        <v>1</v>
      </c>
      <c r="M162">
        <v>1</v>
      </c>
      <c r="N162">
        <v>1</v>
      </c>
      <c r="O162">
        <v>1</v>
      </c>
      <c r="P162" s="1">
        <f t="shared" si="13"/>
        <v>86067.4</v>
      </c>
      <c r="Q162">
        <f t="shared" si="14"/>
        <v>1</v>
      </c>
      <c r="R162" s="2">
        <f t="shared" si="15"/>
        <v>16.393179266830039</v>
      </c>
      <c r="S162">
        <f t="shared" si="16"/>
        <v>7.5644096011087308E-12</v>
      </c>
      <c r="T162" t="b">
        <f t="shared" si="17"/>
        <v>1</v>
      </c>
    </row>
    <row r="163" spans="1:20" x14ac:dyDescent="0.25">
      <c r="A163">
        <v>162</v>
      </c>
      <c r="B163" t="s">
        <v>305</v>
      </c>
      <c r="C163">
        <v>343.94279999999998</v>
      </c>
      <c r="D163">
        <f t="shared" si="12"/>
        <v>0.94279999999997699</v>
      </c>
      <c r="E163">
        <v>0.40299994</v>
      </c>
      <c r="F163">
        <v>81120</v>
      </c>
      <c r="G163">
        <v>87338</v>
      </c>
      <c r="H163">
        <v>88978</v>
      </c>
      <c r="I163">
        <v>83222</v>
      </c>
      <c r="J163">
        <v>91511</v>
      </c>
      <c r="K163">
        <v>1</v>
      </c>
      <c r="L163">
        <v>1</v>
      </c>
      <c r="M163">
        <v>1</v>
      </c>
      <c r="N163">
        <v>1</v>
      </c>
      <c r="O163">
        <v>1</v>
      </c>
      <c r="P163" s="1">
        <f t="shared" si="13"/>
        <v>86433.8</v>
      </c>
      <c r="Q163">
        <f t="shared" si="14"/>
        <v>1</v>
      </c>
      <c r="R163" s="2">
        <f t="shared" si="15"/>
        <v>16.39930796921502</v>
      </c>
      <c r="S163">
        <f t="shared" si="16"/>
        <v>5.8322677040157344E-11</v>
      </c>
      <c r="T163" t="b">
        <f t="shared" si="17"/>
        <v>1</v>
      </c>
    </row>
    <row r="164" spans="1:20" x14ac:dyDescent="0.25">
      <c r="A164">
        <v>163</v>
      </c>
      <c r="B164" t="s">
        <v>307</v>
      </c>
      <c r="C164">
        <v>549.9751</v>
      </c>
      <c r="D164">
        <f t="shared" si="12"/>
        <v>0.97509999999999764</v>
      </c>
      <c r="E164">
        <v>4.7729993000000004</v>
      </c>
      <c r="F164">
        <v>59596</v>
      </c>
      <c r="G164">
        <v>57365</v>
      </c>
      <c r="H164">
        <v>68925</v>
      </c>
      <c r="I164">
        <v>99603</v>
      </c>
      <c r="J164">
        <v>90348</v>
      </c>
      <c r="K164">
        <v>1</v>
      </c>
      <c r="L164">
        <v>1</v>
      </c>
      <c r="M164">
        <v>1</v>
      </c>
      <c r="N164">
        <v>1</v>
      </c>
      <c r="O164">
        <v>1</v>
      </c>
      <c r="P164" s="1">
        <f t="shared" si="13"/>
        <v>75167.399999999994</v>
      </c>
      <c r="Q164">
        <f t="shared" si="14"/>
        <v>1</v>
      </c>
      <c r="R164" s="2">
        <f t="shared" si="15"/>
        <v>16.197819482201226</v>
      </c>
      <c r="S164">
        <f t="shared" si="16"/>
        <v>2.0081337634227169E-5</v>
      </c>
      <c r="T164" t="b">
        <f t="shared" si="17"/>
        <v>1</v>
      </c>
    </row>
    <row r="165" spans="1:20" x14ac:dyDescent="0.25">
      <c r="A165">
        <v>164</v>
      </c>
      <c r="B165" t="s">
        <v>309</v>
      </c>
      <c r="C165">
        <v>389.94560000000001</v>
      </c>
      <c r="D165">
        <f t="shared" si="12"/>
        <v>0.9456000000000131</v>
      </c>
      <c r="E165">
        <v>0.52299994000000005</v>
      </c>
      <c r="F165">
        <v>73800</v>
      </c>
      <c r="G165">
        <v>82465</v>
      </c>
      <c r="H165">
        <v>82369</v>
      </c>
      <c r="I165">
        <v>86165</v>
      </c>
      <c r="J165">
        <v>89955</v>
      </c>
      <c r="K165">
        <v>1</v>
      </c>
      <c r="L165">
        <v>1</v>
      </c>
      <c r="M165">
        <v>1</v>
      </c>
      <c r="N165">
        <v>1</v>
      </c>
      <c r="O165">
        <v>1</v>
      </c>
      <c r="P165" s="1">
        <f t="shared" si="13"/>
        <v>82950.8</v>
      </c>
      <c r="Q165">
        <f t="shared" si="14"/>
        <v>1</v>
      </c>
      <c r="R165" s="2">
        <f t="shared" si="15"/>
        <v>16.339968274539714</v>
      </c>
      <c r="S165">
        <f t="shared" si="16"/>
        <v>1.292448404291462E-9</v>
      </c>
      <c r="T165" t="b">
        <f t="shared" si="17"/>
        <v>1</v>
      </c>
    </row>
    <row r="166" spans="1:20" x14ac:dyDescent="0.25">
      <c r="A166">
        <v>165</v>
      </c>
      <c r="B166" t="s">
        <v>311</v>
      </c>
      <c r="C166">
        <v>311.98450000000003</v>
      </c>
      <c r="D166">
        <f t="shared" si="12"/>
        <v>0.98450000000002547</v>
      </c>
      <c r="E166">
        <v>2.3250003000000001</v>
      </c>
      <c r="F166">
        <v>87472</v>
      </c>
      <c r="G166">
        <v>85734</v>
      </c>
      <c r="H166">
        <v>91698</v>
      </c>
      <c r="I166">
        <v>92030</v>
      </c>
      <c r="J166">
        <v>87581</v>
      </c>
      <c r="K166">
        <v>1</v>
      </c>
      <c r="L166">
        <v>1</v>
      </c>
      <c r="M166">
        <v>1</v>
      </c>
      <c r="N166">
        <v>1</v>
      </c>
      <c r="O166">
        <v>1</v>
      </c>
      <c r="P166" s="1">
        <f t="shared" si="13"/>
        <v>88903</v>
      </c>
      <c r="Q166">
        <f t="shared" si="14"/>
        <v>1</v>
      </c>
      <c r="R166" s="2">
        <f t="shared" si="15"/>
        <v>16.439944482655079</v>
      </c>
      <c r="S166">
        <f t="shared" si="16"/>
        <v>1.7401903016821161E-12</v>
      </c>
      <c r="T166" t="b">
        <f t="shared" si="17"/>
        <v>1</v>
      </c>
    </row>
    <row r="167" spans="1:20" x14ac:dyDescent="0.25">
      <c r="A167">
        <v>166</v>
      </c>
      <c r="B167" t="s">
        <v>313</v>
      </c>
      <c r="C167">
        <v>349.94900000000001</v>
      </c>
      <c r="D167">
        <f t="shared" si="12"/>
        <v>0.94900000000001228</v>
      </c>
      <c r="E167">
        <v>2.5070000000000001</v>
      </c>
      <c r="F167">
        <v>86032</v>
      </c>
      <c r="G167">
        <v>83979</v>
      </c>
      <c r="H167">
        <v>87624</v>
      </c>
      <c r="I167">
        <v>84591</v>
      </c>
      <c r="J167">
        <v>88621</v>
      </c>
      <c r="K167">
        <v>1</v>
      </c>
      <c r="L167">
        <v>1</v>
      </c>
      <c r="M167">
        <v>1</v>
      </c>
      <c r="N167">
        <v>1</v>
      </c>
      <c r="O167">
        <v>1</v>
      </c>
      <c r="P167" s="1">
        <f t="shared" si="13"/>
        <v>86169.4</v>
      </c>
      <c r="Q167">
        <f t="shared" si="14"/>
        <v>1</v>
      </c>
      <c r="R167" s="2">
        <f t="shared" si="15"/>
        <v>16.394888017937511</v>
      </c>
      <c r="S167">
        <f t="shared" si="16"/>
        <v>1.3030467348325273E-13</v>
      </c>
      <c r="T167" t="b">
        <f t="shared" si="17"/>
        <v>1</v>
      </c>
    </row>
    <row r="168" spans="1:20" x14ac:dyDescent="0.25">
      <c r="A168">
        <v>167</v>
      </c>
      <c r="B168" t="s">
        <v>315</v>
      </c>
      <c r="C168">
        <v>719.95039999999995</v>
      </c>
      <c r="D168">
        <f t="shared" si="12"/>
        <v>0.95039999999994507</v>
      </c>
      <c r="E168">
        <v>3.7280001999999999</v>
      </c>
      <c r="F168">
        <v>69601</v>
      </c>
      <c r="G168">
        <v>74367</v>
      </c>
      <c r="H168">
        <v>77863</v>
      </c>
      <c r="I168">
        <v>80519</v>
      </c>
      <c r="J168">
        <v>81210</v>
      </c>
      <c r="K168">
        <v>1</v>
      </c>
      <c r="L168">
        <v>1</v>
      </c>
      <c r="M168">
        <v>1</v>
      </c>
      <c r="N168">
        <v>1</v>
      </c>
      <c r="O168">
        <v>1</v>
      </c>
      <c r="P168" s="1">
        <f t="shared" si="13"/>
        <v>76712</v>
      </c>
      <c r="Q168">
        <f t="shared" si="14"/>
        <v>1</v>
      </c>
      <c r="R168" s="2">
        <f t="shared" si="15"/>
        <v>16.227164654622403</v>
      </c>
      <c r="S168">
        <f t="shared" si="16"/>
        <v>4.1096638064225682E-10</v>
      </c>
      <c r="T168" t="b">
        <f t="shared" si="17"/>
        <v>1</v>
      </c>
    </row>
    <row r="169" spans="1:20" x14ac:dyDescent="0.25">
      <c r="A169">
        <v>168</v>
      </c>
      <c r="B169" t="s">
        <v>317</v>
      </c>
      <c r="C169">
        <v>773.92610000000002</v>
      </c>
      <c r="D169">
        <f t="shared" si="12"/>
        <v>0.92610000000001946</v>
      </c>
      <c r="E169">
        <v>4.1539999999999999</v>
      </c>
      <c r="F169">
        <v>71211</v>
      </c>
      <c r="G169">
        <v>75508</v>
      </c>
      <c r="H169">
        <v>72951</v>
      </c>
      <c r="I169">
        <v>74447</v>
      </c>
      <c r="J169">
        <v>72536</v>
      </c>
      <c r="K169">
        <v>1</v>
      </c>
      <c r="L169">
        <v>1</v>
      </c>
      <c r="M169">
        <v>1</v>
      </c>
      <c r="N169">
        <v>1</v>
      </c>
      <c r="O169">
        <v>1</v>
      </c>
      <c r="P169" s="1">
        <f t="shared" si="13"/>
        <v>73330.600000000006</v>
      </c>
      <c r="Q169">
        <f t="shared" si="14"/>
        <v>1</v>
      </c>
      <c r="R169" s="2">
        <f t="shared" si="15"/>
        <v>16.16212772328463</v>
      </c>
      <c r="S169">
        <f t="shared" si="16"/>
        <v>1.3397723815268867E-13</v>
      </c>
      <c r="T169" t="b">
        <f t="shared" si="17"/>
        <v>1</v>
      </c>
    </row>
    <row r="170" spans="1:20" x14ac:dyDescent="0.25">
      <c r="A170">
        <v>169</v>
      </c>
      <c r="B170" t="s">
        <v>319</v>
      </c>
      <c r="C170">
        <v>363.95150000000001</v>
      </c>
      <c r="D170">
        <f t="shared" si="12"/>
        <v>0.95150000000001</v>
      </c>
      <c r="E170">
        <v>0.77799993999999995</v>
      </c>
      <c r="F170">
        <v>80729</v>
      </c>
      <c r="G170">
        <v>72109</v>
      </c>
      <c r="H170">
        <v>88060</v>
      </c>
      <c r="I170">
        <v>84869</v>
      </c>
      <c r="J170">
        <v>76286</v>
      </c>
      <c r="K170">
        <v>1</v>
      </c>
      <c r="L170">
        <v>1</v>
      </c>
      <c r="M170">
        <v>1</v>
      </c>
      <c r="N170">
        <v>1</v>
      </c>
      <c r="O170">
        <v>1</v>
      </c>
      <c r="P170" s="1">
        <f t="shared" si="13"/>
        <v>80410.600000000006</v>
      </c>
      <c r="Q170">
        <f t="shared" si="14"/>
        <v>1</v>
      </c>
      <c r="R170" s="2">
        <f t="shared" si="15"/>
        <v>16.295098074478901</v>
      </c>
      <c r="S170">
        <f t="shared" si="16"/>
        <v>2.8225312933581716E-9</v>
      </c>
      <c r="T170" t="b">
        <f t="shared" si="17"/>
        <v>1</v>
      </c>
    </row>
    <row r="171" spans="1:20" x14ac:dyDescent="0.25">
      <c r="A171">
        <v>170</v>
      </c>
      <c r="B171" t="s">
        <v>321</v>
      </c>
      <c r="C171">
        <v>344.1481</v>
      </c>
      <c r="D171">
        <f t="shared" si="12"/>
        <v>0.14809999999999945</v>
      </c>
      <c r="E171">
        <v>2.1790001000000001</v>
      </c>
      <c r="F171">
        <v>59984</v>
      </c>
      <c r="G171">
        <v>57287</v>
      </c>
      <c r="H171">
        <v>60000</v>
      </c>
      <c r="I171">
        <v>68617</v>
      </c>
      <c r="J171">
        <v>68615</v>
      </c>
      <c r="K171">
        <v>55502</v>
      </c>
      <c r="L171">
        <v>1</v>
      </c>
      <c r="M171">
        <v>72943</v>
      </c>
      <c r="N171">
        <v>1</v>
      </c>
      <c r="O171">
        <v>1</v>
      </c>
      <c r="P171" s="1">
        <f t="shared" si="13"/>
        <v>62900.6</v>
      </c>
      <c r="Q171">
        <f t="shared" si="14"/>
        <v>25689.599999999999</v>
      </c>
      <c r="R171" s="2">
        <f t="shared" si="15"/>
        <v>1.2918893519100156</v>
      </c>
      <c r="S171">
        <f t="shared" si="16"/>
        <v>5.0127230126137831E-2</v>
      </c>
      <c r="T171" t="b">
        <f t="shared" si="17"/>
        <v>0</v>
      </c>
    </row>
    <row r="172" spans="1:20" x14ac:dyDescent="0.25">
      <c r="A172">
        <v>171</v>
      </c>
      <c r="B172" t="s">
        <v>323</v>
      </c>
      <c r="C172">
        <v>575.9538</v>
      </c>
      <c r="D172">
        <f t="shared" si="12"/>
        <v>0.95380000000000109</v>
      </c>
      <c r="E172">
        <v>3.8629994000000001</v>
      </c>
      <c r="F172">
        <v>67660</v>
      </c>
      <c r="G172">
        <v>66862</v>
      </c>
      <c r="H172">
        <v>74153</v>
      </c>
      <c r="I172">
        <v>72007</v>
      </c>
      <c r="J172">
        <v>76949</v>
      </c>
      <c r="K172">
        <v>1</v>
      </c>
      <c r="L172">
        <v>1</v>
      </c>
      <c r="M172">
        <v>1</v>
      </c>
      <c r="N172">
        <v>1</v>
      </c>
      <c r="O172">
        <v>1</v>
      </c>
      <c r="P172" s="1">
        <f t="shared" si="13"/>
        <v>71526.2</v>
      </c>
      <c r="Q172">
        <f t="shared" si="14"/>
        <v>1</v>
      </c>
      <c r="R172" s="2">
        <f t="shared" si="15"/>
        <v>16.126184176495343</v>
      </c>
      <c r="S172">
        <f t="shared" si="16"/>
        <v>2.8806935848903908E-10</v>
      </c>
      <c r="T172" t="b">
        <f t="shared" si="17"/>
        <v>1</v>
      </c>
    </row>
    <row r="173" spans="1:20" x14ac:dyDescent="0.25">
      <c r="A173">
        <v>172</v>
      </c>
      <c r="B173" t="s">
        <v>325</v>
      </c>
      <c r="C173">
        <v>529.9615</v>
      </c>
      <c r="D173">
        <f t="shared" si="12"/>
        <v>0.96150000000000091</v>
      </c>
      <c r="E173">
        <v>5.2430000000000003</v>
      </c>
      <c r="F173">
        <v>71869</v>
      </c>
      <c r="G173">
        <v>75460</v>
      </c>
      <c r="H173">
        <v>77130</v>
      </c>
      <c r="I173">
        <v>76062</v>
      </c>
      <c r="J173">
        <v>74553</v>
      </c>
      <c r="K173">
        <v>1</v>
      </c>
      <c r="L173">
        <v>1</v>
      </c>
      <c r="M173">
        <v>1</v>
      </c>
      <c r="N173">
        <v>1</v>
      </c>
      <c r="O173">
        <v>1</v>
      </c>
      <c r="P173" s="1">
        <f t="shared" si="13"/>
        <v>75014.8</v>
      </c>
      <c r="Q173">
        <f t="shared" si="14"/>
        <v>1</v>
      </c>
      <c r="R173" s="2">
        <f t="shared" si="15"/>
        <v>16.194887638893473</v>
      </c>
      <c r="S173">
        <f t="shared" si="16"/>
        <v>4.4198968729509048E-13</v>
      </c>
      <c r="T173" t="b">
        <f t="shared" si="17"/>
        <v>1</v>
      </c>
    </row>
    <row r="174" spans="1:20" x14ac:dyDescent="0.25">
      <c r="A174">
        <v>173</v>
      </c>
      <c r="B174" t="s">
        <v>327</v>
      </c>
      <c r="C174">
        <v>641.94259999999997</v>
      </c>
      <c r="D174">
        <f t="shared" si="12"/>
        <v>0.94259999999997035</v>
      </c>
      <c r="E174">
        <v>2.7940000999999999</v>
      </c>
      <c r="F174">
        <v>50694</v>
      </c>
      <c r="G174">
        <v>52870</v>
      </c>
      <c r="H174">
        <v>57166</v>
      </c>
      <c r="I174">
        <v>67727</v>
      </c>
      <c r="J174">
        <v>54774</v>
      </c>
      <c r="K174">
        <v>1</v>
      </c>
      <c r="L174">
        <v>1</v>
      </c>
      <c r="M174">
        <v>1</v>
      </c>
      <c r="N174">
        <v>1</v>
      </c>
      <c r="O174">
        <v>1</v>
      </c>
      <c r="P174" s="1">
        <f t="shared" si="13"/>
        <v>56646.2</v>
      </c>
      <c r="Q174">
        <f t="shared" si="14"/>
        <v>1</v>
      </c>
      <c r="R174" s="2">
        <f t="shared" si="15"/>
        <v>15.789691558454304</v>
      </c>
      <c r="S174">
        <f t="shared" si="16"/>
        <v>5.8925402992079831E-8</v>
      </c>
      <c r="T174" t="b">
        <f t="shared" si="17"/>
        <v>1</v>
      </c>
    </row>
    <row r="175" spans="1:20" x14ac:dyDescent="0.25">
      <c r="A175">
        <v>174</v>
      </c>
      <c r="B175" t="s">
        <v>329</v>
      </c>
      <c r="C175">
        <v>344.14859999999999</v>
      </c>
      <c r="D175">
        <f t="shared" si="12"/>
        <v>0.14859999999998763</v>
      </c>
      <c r="E175">
        <v>2.0739996000000001</v>
      </c>
      <c r="F175">
        <v>56017</v>
      </c>
      <c r="G175">
        <v>58455</v>
      </c>
      <c r="H175">
        <v>59802</v>
      </c>
      <c r="I175">
        <v>63763</v>
      </c>
      <c r="J175">
        <v>60486</v>
      </c>
      <c r="K175">
        <v>55502</v>
      </c>
      <c r="L175">
        <v>1</v>
      </c>
      <c r="M175">
        <v>75106</v>
      </c>
      <c r="N175">
        <v>1</v>
      </c>
      <c r="O175">
        <v>1</v>
      </c>
      <c r="P175" s="1">
        <f t="shared" si="13"/>
        <v>59704.6</v>
      </c>
      <c r="Q175">
        <f t="shared" si="14"/>
        <v>26122.2</v>
      </c>
      <c r="R175" s="2">
        <f t="shared" si="15"/>
        <v>1.1925656845074695</v>
      </c>
      <c r="S175">
        <f t="shared" si="16"/>
        <v>7.3947337731061033E-2</v>
      </c>
      <c r="T175" t="b">
        <f t="shared" si="17"/>
        <v>0</v>
      </c>
    </row>
    <row r="176" spans="1:20" x14ac:dyDescent="0.25">
      <c r="A176">
        <v>175</v>
      </c>
      <c r="B176" t="s">
        <v>330</v>
      </c>
      <c r="C176">
        <v>413.94299999999998</v>
      </c>
      <c r="D176">
        <f t="shared" si="12"/>
        <v>0.94299999999998363</v>
      </c>
      <c r="E176">
        <v>3.6810002000000002</v>
      </c>
      <c r="F176">
        <v>67704</v>
      </c>
      <c r="G176">
        <v>68647</v>
      </c>
      <c r="H176">
        <v>70724</v>
      </c>
      <c r="I176">
        <v>71931</v>
      </c>
      <c r="J176">
        <v>76762</v>
      </c>
      <c r="K176">
        <v>1</v>
      </c>
      <c r="L176">
        <v>1</v>
      </c>
      <c r="M176">
        <v>1</v>
      </c>
      <c r="N176">
        <v>1</v>
      </c>
      <c r="O176">
        <v>1</v>
      </c>
      <c r="P176" s="1">
        <f t="shared" si="13"/>
        <v>71153.600000000006</v>
      </c>
      <c r="Q176">
        <f t="shared" si="14"/>
        <v>1</v>
      </c>
      <c r="R176" s="2">
        <f t="shared" si="15"/>
        <v>16.118649130971033</v>
      </c>
      <c r="S176">
        <f t="shared" si="16"/>
        <v>6.7915299622258743E-11</v>
      </c>
      <c r="T176" t="b">
        <f t="shared" si="17"/>
        <v>1</v>
      </c>
    </row>
    <row r="177" spans="1:20" x14ac:dyDescent="0.25">
      <c r="A177">
        <v>176</v>
      </c>
      <c r="B177" t="s">
        <v>332</v>
      </c>
      <c r="C177">
        <v>483.9821</v>
      </c>
      <c r="D177">
        <f t="shared" si="12"/>
        <v>0.98210000000000264</v>
      </c>
      <c r="E177">
        <v>4.1459999999999999</v>
      </c>
      <c r="F177">
        <v>44302</v>
      </c>
      <c r="G177">
        <v>48276</v>
      </c>
      <c r="H177">
        <v>56663</v>
      </c>
      <c r="I177">
        <v>59612</v>
      </c>
      <c r="J177">
        <v>58282</v>
      </c>
      <c r="K177">
        <v>1</v>
      </c>
      <c r="L177">
        <v>1</v>
      </c>
      <c r="M177">
        <v>1</v>
      </c>
      <c r="N177">
        <v>1</v>
      </c>
      <c r="O177">
        <v>1</v>
      </c>
      <c r="P177" s="1">
        <f t="shared" si="13"/>
        <v>53427</v>
      </c>
      <c r="Q177">
        <f t="shared" si="14"/>
        <v>1</v>
      </c>
      <c r="R177" s="2">
        <f t="shared" si="15"/>
        <v>15.705281389661019</v>
      </c>
      <c r="S177">
        <f t="shared" si="16"/>
        <v>1.0589309466941941E-7</v>
      </c>
      <c r="T177" t="b">
        <f t="shared" si="17"/>
        <v>1</v>
      </c>
    </row>
    <row r="178" spans="1:20" x14ac:dyDescent="0.25">
      <c r="A178">
        <v>177</v>
      </c>
      <c r="B178" t="s">
        <v>334</v>
      </c>
      <c r="C178">
        <v>822.91070000000002</v>
      </c>
      <c r="D178">
        <f t="shared" si="12"/>
        <v>0.91070000000001983</v>
      </c>
      <c r="E178">
        <v>1.0720000999999999</v>
      </c>
      <c r="F178">
        <v>69364</v>
      </c>
      <c r="G178">
        <v>72459</v>
      </c>
      <c r="H178">
        <v>57882</v>
      </c>
      <c r="I178">
        <v>75770</v>
      </c>
      <c r="J178">
        <v>56694</v>
      </c>
      <c r="K178">
        <v>1</v>
      </c>
      <c r="L178">
        <v>1</v>
      </c>
      <c r="M178">
        <v>1</v>
      </c>
      <c r="N178">
        <v>1</v>
      </c>
      <c r="O178">
        <v>1</v>
      </c>
      <c r="P178" s="1">
        <f t="shared" si="13"/>
        <v>66433.8</v>
      </c>
      <c r="Q178">
        <f t="shared" si="14"/>
        <v>1</v>
      </c>
      <c r="R178" s="2">
        <f t="shared" si="15"/>
        <v>16.019629818192492</v>
      </c>
      <c r="S178">
        <f t="shared" si="16"/>
        <v>1.3578644471884543E-7</v>
      </c>
      <c r="T178" t="b">
        <f t="shared" si="17"/>
        <v>1</v>
      </c>
    </row>
    <row r="179" spans="1:20" x14ac:dyDescent="0.25">
      <c r="A179">
        <v>178</v>
      </c>
      <c r="B179" t="s">
        <v>336</v>
      </c>
      <c r="C179">
        <v>482.98439999999999</v>
      </c>
      <c r="D179">
        <f t="shared" si="12"/>
        <v>0.98439999999999372</v>
      </c>
      <c r="E179">
        <v>2.7059999000000001</v>
      </c>
      <c r="F179">
        <v>61752</v>
      </c>
      <c r="G179">
        <v>60337</v>
      </c>
      <c r="H179">
        <v>62478</v>
      </c>
      <c r="I179">
        <v>64063</v>
      </c>
      <c r="J179">
        <v>63867</v>
      </c>
      <c r="K179">
        <v>1</v>
      </c>
      <c r="L179">
        <v>1</v>
      </c>
      <c r="M179">
        <v>1</v>
      </c>
      <c r="N179">
        <v>1</v>
      </c>
      <c r="O179">
        <v>1</v>
      </c>
      <c r="P179" s="1">
        <f t="shared" si="13"/>
        <v>62499.4</v>
      </c>
      <c r="Q179">
        <f t="shared" si="14"/>
        <v>1</v>
      </c>
      <c r="R179" s="2">
        <f t="shared" si="15"/>
        <v>15.931554719385304</v>
      </c>
      <c r="S179">
        <f t="shared" si="16"/>
        <v>2.4927044961399167E-13</v>
      </c>
      <c r="T179" t="b">
        <f t="shared" si="17"/>
        <v>1</v>
      </c>
    </row>
    <row r="180" spans="1:20" x14ac:dyDescent="0.25">
      <c r="A180">
        <v>179</v>
      </c>
      <c r="B180" t="s">
        <v>338</v>
      </c>
      <c r="C180">
        <v>325.95</v>
      </c>
      <c r="D180">
        <f t="shared" si="12"/>
        <v>0.94999999999998863</v>
      </c>
      <c r="E180">
        <v>0.41500002000000003</v>
      </c>
      <c r="F180">
        <v>63345</v>
      </c>
      <c r="G180">
        <v>69511</v>
      </c>
      <c r="H180">
        <v>65074</v>
      </c>
      <c r="I180">
        <v>67519</v>
      </c>
      <c r="J180">
        <v>68871</v>
      </c>
      <c r="K180">
        <v>1</v>
      </c>
      <c r="L180">
        <v>1</v>
      </c>
      <c r="M180">
        <v>1</v>
      </c>
      <c r="N180">
        <v>1</v>
      </c>
      <c r="O180">
        <v>1</v>
      </c>
      <c r="P180" s="1">
        <f t="shared" si="13"/>
        <v>66864</v>
      </c>
      <c r="Q180">
        <f t="shared" si="14"/>
        <v>1</v>
      </c>
      <c r="R180" s="2">
        <f t="shared" si="15"/>
        <v>16.028942043322409</v>
      </c>
      <c r="S180">
        <f t="shared" si="16"/>
        <v>9.3019527424766735E-12</v>
      </c>
      <c r="T180" t="b">
        <f t="shared" si="17"/>
        <v>1</v>
      </c>
    </row>
    <row r="181" spans="1:20" x14ac:dyDescent="0.25">
      <c r="A181">
        <v>180</v>
      </c>
      <c r="B181" t="s">
        <v>340</v>
      </c>
      <c r="C181">
        <v>526.95609999999999</v>
      </c>
      <c r="D181">
        <f t="shared" si="12"/>
        <v>0.95609999999999218</v>
      </c>
      <c r="E181">
        <v>2.2290000000000001</v>
      </c>
      <c r="F181">
        <v>65699</v>
      </c>
      <c r="G181">
        <v>64404</v>
      </c>
      <c r="H181">
        <v>68354</v>
      </c>
      <c r="I181">
        <v>69652</v>
      </c>
      <c r="J181">
        <v>67508</v>
      </c>
      <c r="K181">
        <v>1</v>
      </c>
      <c r="L181">
        <v>1</v>
      </c>
      <c r="M181">
        <v>1</v>
      </c>
      <c r="N181">
        <v>1</v>
      </c>
      <c r="O181">
        <v>1</v>
      </c>
      <c r="P181" s="1">
        <f t="shared" si="13"/>
        <v>67123.399999999994</v>
      </c>
      <c r="Q181">
        <f t="shared" si="14"/>
        <v>1</v>
      </c>
      <c r="R181" s="2">
        <f t="shared" si="15"/>
        <v>16.034528173975968</v>
      </c>
      <c r="S181">
        <f t="shared" si="16"/>
        <v>1.5773048455731383E-12</v>
      </c>
      <c r="T181" t="b">
        <f t="shared" si="17"/>
        <v>1</v>
      </c>
    </row>
    <row r="182" spans="1:20" x14ac:dyDescent="0.25">
      <c r="A182">
        <v>181</v>
      </c>
      <c r="B182" t="s">
        <v>342</v>
      </c>
      <c r="C182">
        <v>459.96460000000002</v>
      </c>
      <c r="D182">
        <f t="shared" si="12"/>
        <v>0.96460000000001855</v>
      </c>
      <c r="E182">
        <v>3.7280001999999999</v>
      </c>
      <c r="F182">
        <v>60938</v>
      </c>
      <c r="G182">
        <v>69229</v>
      </c>
      <c r="H182">
        <v>62513</v>
      </c>
      <c r="I182">
        <v>66140</v>
      </c>
      <c r="J182">
        <v>64143</v>
      </c>
      <c r="K182">
        <v>1</v>
      </c>
      <c r="L182">
        <v>1</v>
      </c>
      <c r="M182">
        <v>1</v>
      </c>
      <c r="N182">
        <v>1</v>
      </c>
      <c r="O182">
        <v>1</v>
      </c>
      <c r="P182" s="1">
        <f t="shared" si="13"/>
        <v>64592.6</v>
      </c>
      <c r="Q182">
        <f t="shared" si="14"/>
        <v>1</v>
      </c>
      <c r="R182" s="2">
        <f t="shared" si="15"/>
        <v>15.979081272722214</v>
      </c>
      <c r="S182">
        <f t="shared" si="16"/>
        <v>6.9350414234125774E-11</v>
      </c>
      <c r="T182" t="b">
        <f t="shared" si="17"/>
        <v>1</v>
      </c>
    </row>
    <row r="183" spans="1:20" x14ac:dyDescent="0.25">
      <c r="A183">
        <v>182</v>
      </c>
      <c r="B183" t="s">
        <v>343</v>
      </c>
      <c r="C183">
        <v>329.97460000000001</v>
      </c>
      <c r="D183">
        <f t="shared" si="12"/>
        <v>0.97460000000000946</v>
      </c>
      <c r="E183">
        <v>4.2459993000000003</v>
      </c>
      <c r="F183">
        <v>66561</v>
      </c>
      <c r="G183">
        <v>67160</v>
      </c>
      <c r="H183">
        <v>69861</v>
      </c>
      <c r="I183">
        <v>69199</v>
      </c>
      <c r="J183">
        <v>66411</v>
      </c>
      <c r="K183">
        <v>1</v>
      </c>
      <c r="L183">
        <v>1</v>
      </c>
      <c r="M183">
        <v>1</v>
      </c>
      <c r="N183">
        <v>1</v>
      </c>
      <c r="O183">
        <v>1</v>
      </c>
      <c r="P183" s="1">
        <f t="shared" si="13"/>
        <v>67838.399999999994</v>
      </c>
      <c r="Q183">
        <f t="shared" si="14"/>
        <v>1</v>
      </c>
      <c r="R183" s="2">
        <f t="shared" si="15"/>
        <v>16.049814523222871</v>
      </c>
      <c r="S183">
        <f t="shared" si="16"/>
        <v>1.6009167111493089E-13</v>
      </c>
      <c r="T183" t="b">
        <f t="shared" si="17"/>
        <v>1</v>
      </c>
    </row>
    <row r="184" spans="1:20" x14ac:dyDescent="0.25">
      <c r="A184">
        <v>183</v>
      </c>
      <c r="B184" t="s">
        <v>345</v>
      </c>
      <c r="C184">
        <v>429.96820000000002</v>
      </c>
      <c r="D184">
        <f t="shared" si="12"/>
        <v>0.96820000000002437</v>
      </c>
      <c r="E184">
        <v>4.5629999999999997</v>
      </c>
      <c r="F184">
        <v>60914</v>
      </c>
      <c r="G184">
        <v>61741</v>
      </c>
      <c r="H184">
        <v>65361</v>
      </c>
      <c r="I184">
        <v>64088</v>
      </c>
      <c r="J184">
        <v>59953</v>
      </c>
      <c r="K184">
        <v>1</v>
      </c>
      <c r="L184">
        <v>1</v>
      </c>
      <c r="M184">
        <v>1</v>
      </c>
      <c r="N184">
        <v>1</v>
      </c>
      <c r="O184">
        <v>1</v>
      </c>
      <c r="P184" s="1">
        <f t="shared" si="13"/>
        <v>62411.4</v>
      </c>
      <c r="Q184">
        <f t="shared" si="14"/>
        <v>1</v>
      </c>
      <c r="R184" s="2">
        <f t="shared" si="15"/>
        <v>15.92952195385018</v>
      </c>
      <c r="S184">
        <f t="shared" si="16"/>
        <v>5.072181896819784E-12</v>
      </c>
      <c r="T184" t="b">
        <f t="shared" si="17"/>
        <v>1</v>
      </c>
    </row>
    <row r="185" spans="1:20" x14ac:dyDescent="0.25">
      <c r="A185">
        <v>184</v>
      </c>
      <c r="B185" t="s">
        <v>347</v>
      </c>
      <c r="C185">
        <v>509.95920000000001</v>
      </c>
      <c r="D185">
        <f t="shared" si="12"/>
        <v>0.95920000000000982</v>
      </c>
      <c r="E185">
        <v>2.0989996999999998</v>
      </c>
      <c r="F185">
        <v>64093</v>
      </c>
      <c r="G185">
        <v>64444</v>
      </c>
      <c r="H185">
        <v>59874</v>
      </c>
      <c r="I185">
        <v>65335</v>
      </c>
      <c r="J185">
        <v>61910</v>
      </c>
      <c r="K185">
        <v>1</v>
      </c>
      <c r="L185">
        <v>1</v>
      </c>
      <c r="M185">
        <v>1</v>
      </c>
      <c r="N185">
        <v>1</v>
      </c>
      <c r="O185">
        <v>1</v>
      </c>
      <c r="P185" s="1">
        <f t="shared" si="13"/>
        <v>63131.199999999997</v>
      </c>
      <c r="Q185">
        <f t="shared" si="14"/>
        <v>1</v>
      </c>
      <c r="R185" s="2">
        <f t="shared" si="15"/>
        <v>15.946065553707459</v>
      </c>
      <c r="S185">
        <f t="shared" si="16"/>
        <v>4.0707644207056616E-12</v>
      </c>
      <c r="T185" t="b">
        <f t="shared" si="17"/>
        <v>1</v>
      </c>
    </row>
    <row r="186" spans="1:20" x14ac:dyDescent="0.25">
      <c r="A186">
        <v>185</v>
      </c>
      <c r="B186" t="s">
        <v>329</v>
      </c>
      <c r="C186">
        <v>344.14800000000002</v>
      </c>
      <c r="D186">
        <f t="shared" si="12"/>
        <v>0.14800000000002456</v>
      </c>
      <c r="E186">
        <v>1.9990000000000001</v>
      </c>
      <c r="F186">
        <v>47812</v>
      </c>
      <c r="G186">
        <v>48399</v>
      </c>
      <c r="H186">
        <v>49522</v>
      </c>
      <c r="I186">
        <v>52457</v>
      </c>
      <c r="J186">
        <v>54648</v>
      </c>
      <c r="K186">
        <v>55502</v>
      </c>
      <c r="L186">
        <v>1</v>
      </c>
      <c r="M186">
        <v>75106</v>
      </c>
      <c r="N186">
        <v>1</v>
      </c>
      <c r="O186">
        <v>1</v>
      </c>
      <c r="P186" s="1">
        <f t="shared" si="13"/>
        <v>50567.6</v>
      </c>
      <c r="Q186">
        <f t="shared" si="14"/>
        <v>26122.2</v>
      </c>
      <c r="R186" s="2">
        <f t="shared" si="15"/>
        <v>0.95293690289081978</v>
      </c>
      <c r="S186">
        <f t="shared" si="16"/>
        <v>0.17312370634993604</v>
      </c>
      <c r="T186" t="b">
        <f t="shared" si="17"/>
        <v>0</v>
      </c>
    </row>
    <row r="187" spans="1:20" x14ac:dyDescent="0.25">
      <c r="A187">
        <v>186</v>
      </c>
      <c r="B187" t="s">
        <v>349</v>
      </c>
      <c r="C187">
        <v>427.93920000000003</v>
      </c>
      <c r="D187">
        <f t="shared" si="12"/>
        <v>0.93920000000002801</v>
      </c>
      <c r="E187">
        <v>4.1770005000000001</v>
      </c>
      <c r="F187">
        <v>53884</v>
      </c>
      <c r="G187">
        <v>54257</v>
      </c>
      <c r="H187">
        <v>55288</v>
      </c>
      <c r="I187">
        <v>56289</v>
      </c>
      <c r="J187">
        <v>58150</v>
      </c>
      <c r="K187">
        <v>1</v>
      </c>
      <c r="L187">
        <v>1</v>
      </c>
      <c r="M187">
        <v>1</v>
      </c>
      <c r="N187">
        <v>1</v>
      </c>
      <c r="O187">
        <v>1</v>
      </c>
      <c r="P187" s="1">
        <f t="shared" si="13"/>
        <v>55573.599999999999</v>
      </c>
      <c r="Q187">
        <f t="shared" si="14"/>
        <v>1</v>
      </c>
      <c r="R187" s="2">
        <f t="shared" si="15"/>
        <v>15.762112079149031</v>
      </c>
      <c r="S187">
        <f t="shared" si="16"/>
        <v>1.4934828203447705E-12</v>
      </c>
      <c r="T187" t="b">
        <f t="shared" si="17"/>
        <v>1</v>
      </c>
    </row>
    <row r="188" spans="1:20" x14ac:dyDescent="0.25">
      <c r="A188">
        <v>187</v>
      </c>
      <c r="B188" t="s">
        <v>351</v>
      </c>
      <c r="C188">
        <v>482.98379999999997</v>
      </c>
      <c r="D188">
        <f t="shared" si="12"/>
        <v>0.98379999999997381</v>
      </c>
      <c r="E188">
        <v>2.5090002999999999</v>
      </c>
      <c r="F188">
        <v>53579</v>
      </c>
      <c r="G188">
        <v>53960</v>
      </c>
      <c r="H188">
        <v>55335</v>
      </c>
      <c r="I188">
        <v>54947</v>
      </c>
      <c r="J188">
        <v>55238</v>
      </c>
      <c r="K188">
        <v>1</v>
      </c>
      <c r="L188">
        <v>1</v>
      </c>
      <c r="M188">
        <v>1</v>
      </c>
      <c r="N188">
        <v>1</v>
      </c>
      <c r="O188">
        <v>1</v>
      </c>
      <c r="P188" s="1">
        <f t="shared" si="13"/>
        <v>54611.8</v>
      </c>
      <c r="Q188">
        <f t="shared" si="14"/>
        <v>1</v>
      </c>
      <c r="R188" s="2">
        <f t="shared" si="15"/>
        <v>15.736925088243646</v>
      </c>
      <c r="S188">
        <f t="shared" si="16"/>
        <v>3.5585246933076378E-15</v>
      </c>
      <c r="T188" t="b">
        <f t="shared" si="17"/>
        <v>1</v>
      </c>
    </row>
    <row r="189" spans="1:20" x14ac:dyDescent="0.25">
      <c r="A189">
        <v>188</v>
      </c>
      <c r="B189" t="s">
        <v>353</v>
      </c>
      <c r="C189">
        <v>539.93619999999999</v>
      </c>
      <c r="D189">
        <f t="shared" si="12"/>
        <v>0.93619999999998527</v>
      </c>
      <c r="E189">
        <v>2.1520001999999998</v>
      </c>
      <c r="F189">
        <v>52932</v>
      </c>
      <c r="G189">
        <v>49766</v>
      </c>
      <c r="H189">
        <v>56730</v>
      </c>
      <c r="I189">
        <v>57526</v>
      </c>
      <c r="J189">
        <v>53188</v>
      </c>
      <c r="K189">
        <v>1</v>
      </c>
      <c r="L189">
        <v>1</v>
      </c>
      <c r="M189">
        <v>1</v>
      </c>
      <c r="N189">
        <v>1</v>
      </c>
      <c r="O189">
        <v>1</v>
      </c>
      <c r="P189" s="1">
        <f t="shared" si="13"/>
        <v>54028.4</v>
      </c>
      <c r="Q189">
        <f t="shared" si="14"/>
        <v>1</v>
      </c>
      <c r="R189" s="2">
        <f t="shared" si="15"/>
        <v>15.721430338097354</v>
      </c>
      <c r="S189">
        <f t="shared" si="16"/>
        <v>2.3273698451814181E-10</v>
      </c>
      <c r="T189" t="b">
        <f t="shared" si="17"/>
        <v>1</v>
      </c>
    </row>
    <row r="190" spans="1:20" x14ac:dyDescent="0.25">
      <c r="A190">
        <v>189</v>
      </c>
      <c r="B190" t="s">
        <v>355</v>
      </c>
      <c r="C190">
        <v>346.14530000000002</v>
      </c>
      <c r="D190">
        <f t="shared" si="12"/>
        <v>0.14530000000002019</v>
      </c>
      <c r="E190">
        <v>4.4010005000000003</v>
      </c>
      <c r="F190">
        <v>43269</v>
      </c>
      <c r="G190">
        <v>44253</v>
      </c>
      <c r="H190">
        <v>46319</v>
      </c>
      <c r="I190">
        <v>44218</v>
      </c>
      <c r="J190">
        <v>44563</v>
      </c>
      <c r="K190">
        <v>1</v>
      </c>
      <c r="L190">
        <v>1</v>
      </c>
      <c r="M190">
        <v>1</v>
      </c>
      <c r="N190">
        <v>1</v>
      </c>
      <c r="O190">
        <v>1</v>
      </c>
      <c r="P190" s="1">
        <f t="shared" si="13"/>
        <v>44524.4</v>
      </c>
      <c r="Q190">
        <f t="shared" si="14"/>
        <v>1</v>
      </c>
      <c r="R190" s="2">
        <f t="shared" si="15"/>
        <v>15.442308549599378</v>
      </c>
      <c r="S190">
        <f t="shared" si="16"/>
        <v>2.7461807882415886E-13</v>
      </c>
      <c r="T190" t="b">
        <f t="shared" si="17"/>
        <v>1</v>
      </c>
    </row>
    <row r="191" spans="1:20" x14ac:dyDescent="0.25">
      <c r="A191">
        <v>190</v>
      </c>
      <c r="B191" t="s">
        <v>357</v>
      </c>
      <c r="C191">
        <v>533.99509999999998</v>
      </c>
      <c r="D191">
        <f t="shared" si="12"/>
        <v>0.99509999999997945</v>
      </c>
      <c r="E191">
        <v>4.5100007</v>
      </c>
      <c r="F191">
        <v>46849</v>
      </c>
      <c r="G191">
        <v>40818</v>
      </c>
      <c r="H191">
        <v>52196</v>
      </c>
      <c r="I191">
        <v>46517</v>
      </c>
      <c r="J191">
        <v>45184</v>
      </c>
      <c r="K191">
        <v>1</v>
      </c>
      <c r="L191">
        <v>1</v>
      </c>
      <c r="M191">
        <v>1</v>
      </c>
      <c r="N191">
        <v>1</v>
      </c>
      <c r="O191">
        <v>1</v>
      </c>
      <c r="P191" s="1">
        <f t="shared" si="13"/>
        <v>46312.800000000003</v>
      </c>
      <c r="Q191">
        <f t="shared" si="14"/>
        <v>1</v>
      </c>
      <c r="R191" s="2">
        <f t="shared" si="15"/>
        <v>15.499123362330632</v>
      </c>
      <c r="S191">
        <f t="shared" si="16"/>
        <v>6.1546974306324468E-9</v>
      </c>
      <c r="T191" t="b">
        <f t="shared" si="17"/>
        <v>1</v>
      </c>
    </row>
    <row r="192" spans="1:20" x14ac:dyDescent="0.25">
      <c r="A192">
        <v>191</v>
      </c>
      <c r="B192" t="s">
        <v>359</v>
      </c>
      <c r="C192">
        <v>367.93889999999999</v>
      </c>
      <c r="D192">
        <f t="shared" si="12"/>
        <v>0.93889999999998963</v>
      </c>
      <c r="E192">
        <v>3.4660000000000002</v>
      </c>
      <c r="F192">
        <v>53453</v>
      </c>
      <c r="G192">
        <v>51572</v>
      </c>
      <c r="H192">
        <v>52694</v>
      </c>
      <c r="I192">
        <v>52369</v>
      </c>
      <c r="J192">
        <v>53867</v>
      </c>
      <c r="K192">
        <v>1</v>
      </c>
      <c r="L192">
        <v>1</v>
      </c>
      <c r="M192">
        <v>1</v>
      </c>
      <c r="N192">
        <v>1</v>
      </c>
      <c r="O192">
        <v>1</v>
      </c>
      <c r="P192" s="1">
        <f t="shared" si="13"/>
        <v>52791</v>
      </c>
      <c r="Q192">
        <f t="shared" si="14"/>
        <v>1</v>
      </c>
      <c r="R192" s="2">
        <f t="shared" si="15"/>
        <v>15.6880043742448</v>
      </c>
      <c r="S192">
        <f t="shared" si="16"/>
        <v>1.323923102343462E-14</v>
      </c>
      <c r="T192" t="b">
        <f t="shared" si="17"/>
        <v>1</v>
      </c>
    </row>
    <row r="193" spans="1:20" x14ac:dyDescent="0.25">
      <c r="A193">
        <v>192</v>
      </c>
      <c r="B193" t="s">
        <v>360</v>
      </c>
      <c r="C193">
        <v>459.96379999999999</v>
      </c>
      <c r="D193">
        <f t="shared" si="12"/>
        <v>0.963799999999992</v>
      </c>
      <c r="E193">
        <v>3.581</v>
      </c>
      <c r="F193">
        <v>49592</v>
      </c>
      <c r="G193">
        <v>49615</v>
      </c>
      <c r="H193">
        <v>47250</v>
      </c>
      <c r="I193">
        <v>49952</v>
      </c>
      <c r="J193">
        <v>47878</v>
      </c>
      <c r="K193">
        <v>1</v>
      </c>
      <c r="L193">
        <v>1</v>
      </c>
      <c r="M193">
        <v>1</v>
      </c>
      <c r="N193">
        <v>1</v>
      </c>
      <c r="O193">
        <v>1</v>
      </c>
      <c r="P193" s="1">
        <f t="shared" si="13"/>
        <v>48857.4</v>
      </c>
      <c r="Q193">
        <f t="shared" si="14"/>
        <v>1</v>
      </c>
      <c r="R193" s="2">
        <f t="shared" si="15"/>
        <v>15.576289470602195</v>
      </c>
      <c r="S193">
        <f t="shared" si="16"/>
        <v>2.5247168091019502E-13</v>
      </c>
      <c r="T193" t="b">
        <f t="shared" si="17"/>
        <v>1</v>
      </c>
    </row>
    <row r="194" spans="1:20" x14ac:dyDescent="0.25">
      <c r="A194">
        <v>193</v>
      </c>
      <c r="B194" t="s">
        <v>362</v>
      </c>
      <c r="C194">
        <v>719.95060000000001</v>
      </c>
      <c r="D194">
        <f t="shared" si="12"/>
        <v>0.95060000000000855</v>
      </c>
      <c r="E194">
        <v>3.8060002000000002</v>
      </c>
      <c r="F194">
        <v>39141</v>
      </c>
      <c r="G194">
        <v>38946</v>
      </c>
      <c r="H194">
        <v>39283</v>
      </c>
      <c r="I194">
        <v>39393</v>
      </c>
      <c r="J194">
        <v>38627</v>
      </c>
      <c r="K194">
        <v>1</v>
      </c>
      <c r="L194">
        <v>1</v>
      </c>
      <c r="M194">
        <v>1</v>
      </c>
      <c r="N194">
        <v>1</v>
      </c>
      <c r="O194">
        <v>1</v>
      </c>
      <c r="P194" s="1">
        <f t="shared" si="13"/>
        <v>39078</v>
      </c>
      <c r="Q194">
        <f t="shared" si="14"/>
        <v>1</v>
      </c>
      <c r="R194" s="2">
        <f t="shared" si="15"/>
        <v>15.254069012057457</v>
      </c>
      <c r="S194">
        <f t="shared" si="16"/>
        <v>2.3105298608901541E-17</v>
      </c>
      <c r="T194" t="b">
        <f t="shared" si="17"/>
        <v>1</v>
      </c>
    </row>
    <row r="195" spans="1:20" x14ac:dyDescent="0.25">
      <c r="A195">
        <v>194</v>
      </c>
      <c r="B195" t="s">
        <v>364</v>
      </c>
      <c r="C195">
        <v>439.99160000000001</v>
      </c>
      <c r="D195">
        <f t="shared" ref="D195:D203" si="18">C195-TRUNC(C195)</f>
        <v>0.99160000000000537</v>
      </c>
      <c r="E195">
        <v>3.4159999999999999</v>
      </c>
      <c r="F195">
        <v>42220</v>
      </c>
      <c r="G195">
        <v>41634</v>
      </c>
      <c r="H195">
        <v>41879</v>
      </c>
      <c r="I195">
        <v>41331</v>
      </c>
      <c r="J195">
        <v>44116</v>
      </c>
      <c r="K195">
        <v>1</v>
      </c>
      <c r="L195">
        <v>1</v>
      </c>
      <c r="M195">
        <v>1</v>
      </c>
      <c r="N195">
        <v>1</v>
      </c>
      <c r="O195">
        <v>1</v>
      </c>
      <c r="P195" s="1">
        <f t="shared" ref="P195:P203" si="19">AVERAGE(F195:J195)</f>
        <v>42236</v>
      </c>
      <c r="Q195">
        <f t="shared" ref="Q195:Q203" si="20">AVERAGE(K195:O195)</f>
        <v>1</v>
      </c>
      <c r="R195" s="2">
        <f t="shared" ref="R195:R203" si="21">LOG(P195/Q195,2)</f>
        <v>15.366185588928142</v>
      </c>
      <c r="S195">
        <f t="shared" ref="S195:S203" si="22">_xlfn.T.TEST(F195:J195,K195:O195,2,2)</f>
        <v>3.7902710228714444E-13</v>
      </c>
      <c r="T195" t="b">
        <f t="shared" ref="T195:T203" si="23">S195&lt;0.0046798</f>
        <v>1</v>
      </c>
    </row>
    <row r="196" spans="1:20" x14ac:dyDescent="0.25">
      <c r="A196">
        <v>195</v>
      </c>
      <c r="B196" t="s">
        <v>366</v>
      </c>
      <c r="C196">
        <v>284.12799999999999</v>
      </c>
      <c r="D196">
        <f t="shared" si="18"/>
        <v>0.1279999999999859</v>
      </c>
      <c r="E196">
        <v>2.556</v>
      </c>
      <c r="F196">
        <v>34576</v>
      </c>
      <c r="G196">
        <v>39221</v>
      </c>
      <c r="H196">
        <v>42156</v>
      </c>
      <c r="I196">
        <v>33842</v>
      </c>
      <c r="J196">
        <v>39035</v>
      </c>
      <c r="K196">
        <v>1</v>
      </c>
      <c r="L196">
        <v>1</v>
      </c>
      <c r="M196">
        <v>1</v>
      </c>
      <c r="N196">
        <v>1</v>
      </c>
      <c r="O196">
        <v>1</v>
      </c>
      <c r="P196" s="1">
        <f t="shared" si="19"/>
        <v>37766</v>
      </c>
      <c r="Q196">
        <f t="shared" si="20"/>
        <v>1</v>
      </c>
      <c r="R196" s="2">
        <f t="shared" si="21"/>
        <v>15.204800367834817</v>
      </c>
      <c r="S196">
        <f t="shared" si="22"/>
        <v>8.9705039358840582E-9</v>
      </c>
      <c r="T196" t="b">
        <f t="shared" si="23"/>
        <v>1</v>
      </c>
    </row>
    <row r="197" spans="1:20" x14ac:dyDescent="0.25">
      <c r="A197">
        <v>196</v>
      </c>
      <c r="B197" t="s">
        <v>368</v>
      </c>
      <c r="C197">
        <v>773.92650000000003</v>
      </c>
      <c r="D197">
        <f t="shared" si="18"/>
        <v>0.92650000000003274</v>
      </c>
      <c r="E197">
        <v>3.9739995000000001</v>
      </c>
      <c r="F197">
        <v>36415</v>
      </c>
      <c r="G197">
        <v>36110</v>
      </c>
      <c r="H197">
        <v>36760</v>
      </c>
      <c r="I197">
        <v>38322</v>
      </c>
      <c r="J197">
        <v>37707</v>
      </c>
      <c r="K197">
        <v>1</v>
      </c>
      <c r="L197">
        <v>1</v>
      </c>
      <c r="M197">
        <v>1</v>
      </c>
      <c r="N197">
        <v>1</v>
      </c>
      <c r="O197">
        <v>1</v>
      </c>
      <c r="P197" s="1">
        <f t="shared" si="19"/>
        <v>37062.800000000003</v>
      </c>
      <c r="Q197">
        <f t="shared" si="20"/>
        <v>1</v>
      </c>
      <c r="R197" s="2">
        <f t="shared" si="21"/>
        <v>15.177684256962172</v>
      </c>
      <c r="S197">
        <f t="shared" si="22"/>
        <v>2.6797944742622573E-13</v>
      </c>
      <c r="T197" t="b">
        <f t="shared" si="23"/>
        <v>1</v>
      </c>
    </row>
    <row r="198" spans="1:20" x14ac:dyDescent="0.25">
      <c r="A198">
        <v>197</v>
      </c>
      <c r="B198" t="s">
        <v>370</v>
      </c>
      <c r="C198">
        <v>615.96709999999996</v>
      </c>
      <c r="D198">
        <f t="shared" si="18"/>
        <v>0.96709999999995944</v>
      </c>
      <c r="E198">
        <v>5.2200002999999997</v>
      </c>
      <c r="F198">
        <v>34014</v>
      </c>
      <c r="G198">
        <v>34926</v>
      </c>
      <c r="H198">
        <v>39021</v>
      </c>
      <c r="I198">
        <v>38183</v>
      </c>
      <c r="J198">
        <v>34053</v>
      </c>
      <c r="K198">
        <v>1</v>
      </c>
      <c r="L198">
        <v>1</v>
      </c>
      <c r="M198">
        <v>1</v>
      </c>
      <c r="N198">
        <v>1</v>
      </c>
      <c r="O198">
        <v>1</v>
      </c>
      <c r="P198" s="1">
        <f t="shared" si="19"/>
        <v>36039.4</v>
      </c>
      <c r="Q198">
        <f t="shared" si="20"/>
        <v>1</v>
      </c>
      <c r="R198" s="2">
        <f t="shared" si="21"/>
        <v>15.137287372270546</v>
      </c>
      <c r="S198">
        <f t="shared" si="22"/>
        <v>6.4520892911167583E-10</v>
      </c>
      <c r="T198" t="b">
        <f t="shared" si="23"/>
        <v>1</v>
      </c>
    </row>
    <row r="199" spans="1:20" x14ac:dyDescent="0.25">
      <c r="A199">
        <v>198</v>
      </c>
      <c r="B199" t="s">
        <v>372</v>
      </c>
      <c r="C199">
        <v>457.96300000000002</v>
      </c>
      <c r="D199">
        <f t="shared" si="18"/>
        <v>0.96300000000002228</v>
      </c>
      <c r="E199">
        <v>4.625</v>
      </c>
      <c r="F199">
        <v>36778</v>
      </c>
      <c r="G199">
        <v>37931</v>
      </c>
      <c r="H199">
        <v>39319</v>
      </c>
      <c r="I199">
        <v>38010</v>
      </c>
      <c r="J199">
        <v>37605</v>
      </c>
      <c r="K199">
        <v>1</v>
      </c>
      <c r="L199">
        <v>1</v>
      </c>
      <c r="M199">
        <v>1</v>
      </c>
      <c r="N199">
        <v>1</v>
      </c>
      <c r="O199">
        <v>1</v>
      </c>
      <c r="P199" s="1">
        <f t="shared" si="19"/>
        <v>37928.6</v>
      </c>
      <c r="Q199">
        <f t="shared" si="20"/>
        <v>1</v>
      </c>
      <c r="R199" s="2">
        <f t="shared" si="21"/>
        <v>15.210998500184154</v>
      </c>
      <c r="S199">
        <f t="shared" si="22"/>
        <v>2.097525657337192E-13</v>
      </c>
      <c r="T199" t="b">
        <f t="shared" si="23"/>
        <v>1</v>
      </c>
    </row>
    <row r="200" spans="1:20" x14ac:dyDescent="0.25">
      <c r="A200">
        <v>199</v>
      </c>
      <c r="B200" t="s">
        <v>374</v>
      </c>
      <c r="C200">
        <v>575.9538</v>
      </c>
      <c r="D200">
        <f t="shared" si="18"/>
        <v>0.95380000000000109</v>
      </c>
      <c r="E200">
        <v>3.9590000000000001</v>
      </c>
      <c r="F200">
        <v>31954</v>
      </c>
      <c r="G200">
        <v>28918</v>
      </c>
      <c r="H200">
        <v>35940</v>
      </c>
      <c r="I200">
        <v>36127</v>
      </c>
      <c r="J200">
        <v>34623</v>
      </c>
      <c r="K200">
        <v>1</v>
      </c>
      <c r="L200">
        <v>1</v>
      </c>
      <c r="M200">
        <v>1</v>
      </c>
      <c r="N200">
        <v>1</v>
      </c>
      <c r="O200">
        <v>1</v>
      </c>
      <c r="P200" s="1">
        <f t="shared" si="19"/>
        <v>33512.400000000001</v>
      </c>
      <c r="Q200">
        <f t="shared" si="20"/>
        <v>1</v>
      </c>
      <c r="R200" s="2">
        <f t="shared" si="21"/>
        <v>15.032407388804826</v>
      </c>
      <c r="S200">
        <f t="shared" si="22"/>
        <v>8.2972129073600511E-9</v>
      </c>
      <c r="T200" t="b">
        <f t="shared" si="23"/>
        <v>1</v>
      </c>
    </row>
    <row r="201" spans="1:20" x14ac:dyDescent="0.25">
      <c r="A201">
        <v>200</v>
      </c>
      <c r="B201" t="s">
        <v>376</v>
      </c>
      <c r="C201">
        <v>629.923</v>
      </c>
      <c r="D201">
        <f t="shared" si="18"/>
        <v>0.92300000000000182</v>
      </c>
      <c r="E201">
        <v>2.7830002</v>
      </c>
      <c r="F201">
        <v>33422</v>
      </c>
      <c r="G201">
        <v>34801</v>
      </c>
      <c r="H201">
        <v>32944</v>
      </c>
      <c r="I201">
        <v>36977</v>
      </c>
      <c r="J201">
        <v>33243</v>
      </c>
      <c r="K201">
        <v>1</v>
      </c>
      <c r="L201">
        <v>1</v>
      </c>
      <c r="M201">
        <v>1</v>
      </c>
      <c r="N201">
        <v>1</v>
      </c>
      <c r="O201">
        <v>1</v>
      </c>
      <c r="P201" s="1">
        <f t="shared" si="19"/>
        <v>34277.4</v>
      </c>
      <c r="Q201">
        <f t="shared" si="20"/>
        <v>1</v>
      </c>
      <c r="R201" s="2">
        <f t="shared" si="21"/>
        <v>15.064970062238984</v>
      </c>
      <c r="S201">
        <f t="shared" si="22"/>
        <v>5.584882695318468E-11</v>
      </c>
      <c r="T201" t="b">
        <f t="shared" si="23"/>
        <v>1</v>
      </c>
    </row>
    <row r="202" spans="1:20" x14ac:dyDescent="0.25">
      <c r="A202">
        <v>201</v>
      </c>
      <c r="B202" t="s">
        <v>378</v>
      </c>
      <c r="C202">
        <v>663.92510000000004</v>
      </c>
      <c r="D202">
        <f t="shared" si="18"/>
        <v>0.92510000000004311</v>
      </c>
      <c r="E202">
        <v>3.2559999999999998</v>
      </c>
      <c r="F202">
        <v>29661</v>
      </c>
      <c r="G202">
        <v>32564</v>
      </c>
      <c r="H202">
        <v>29975</v>
      </c>
      <c r="I202">
        <v>30127</v>
      </c>
      <c r="J202">
        <v>32390</v>
      </c>
      <c r="K202">
        <v>1</v>
      </c>
      <c r="L202">
        <v>1</v>
      </c>
      <c r="M202">
        <v>1</v>
      </c>
      <c r="N202">
        <v>1</v>
      </c>
      <c r="O202">
        <v>1</v>
      </c>
      <c r="P202" s="1">
        <f t="shared" si="19"/>
        <v>30943.4</v>
      </c>
      <c r="Q202">
        <f t="shared" si="20"/>
        <v>1</v>
      </c>
      <c r="R202" s="2">
        <f t="shared" si="21"/>
        <v>14.917344105542742</v>
      </c>
      <c r="S202">
        <f t="shared" si="22"/>
        <v>3.3176865612040702E-11</v>
      </c>
      <c r="T202" t="b">
        <f t="shared" si="23"/>
        <v>1</v>
      </c>
    </row>
    <row r="203" spans="1:20" x14ac:dyDescent="0.25">
      <c r="A203">
        <v>202</v>
      </c>
      <c r="B203" t="s">
        <v>380</v>
      </c>
      <c r="C203">
        <v>384.98660000000001</v>
      </c>
      <c r="D203">
        <f t="shared" si="18"/>
        <v>0.98660000000000991</v>
      </c>
      <c r="E203">
        <v>0.95199999999999996</v>
      </c>
      <c r="F203">
        <v>29484</v>
      </c>
      <c r="G203">
        <v>29293</v>
      </c>
      <c r="H203">
        <v>31047</v>
      </c>
      <c r="I203">
        <v>33812</v>
      </c>
      <c r="J203">
        <v>31443</v>
      </c>
      <c r="K203">
        <v>1</v>
      </c>
      <c r="L203">
        <v>1</v>
      </c>
      <c r="M203">
        <v>1</v>
      </c>
      <c r="N203">
        <v>1</v>
      </c>
      <c r="O203">
        <v>1</v>
      </c>
      <c r="P203" s="1">
        <f t="shared" si="19"/>
        <v>31015.8</v>
      </c>
      <c r="Q203">
        <f t="shared" si="20"/>
        <v>1</v>
      </c>
      <c r="R203" s="2">
        <f t="shared" si="21"/>
        <v>14.920715716812746</v>
      </c>
      <c r="S203">
        <f t="shared" si="22"/>
        <v>2.5205365772801769E-10</v>
      </c>
      <c r="T203" t="b">
        <f t="shared" si="23"/>
        <v>1</v>
      </c>
    </row>
  </sheetData>
  <autoFilter ref="A1:AI203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203"/>
  <sheetViews>
    <sheetView topLeftCell="A156" workbookViewId="0">
      <selection activeCell="E9" sqref="E9:E203"/>
    </sheetView>
  </sheetViews>
  <sheetFormatPr defaultRowHeight="15" x14ac:dyDescent="0.25"/>
  <cols>
    <col min="1" max="1" width="10.7109375" bestFit="1" customWidth="1"/>
    <col min="4" max="4" width="11.7109375" bestFit="1" customWidth="1"/>
    <col min="5" max="5" width="14.85546875" bestFit="1" customWidth="1"/>
    <col min="6" max="6" width="22" bestFit="1" customWidth="1"/>
    <col min="20" max="20" width="16.140625" bestFit="1" customWidth="1"/>
    <col min="21" max="21" width="17.5703125" bestFit="1" customWidth="1"/>
    <col min="22" max="22" width="18.7109375" bestFit="1" customWidth="1"/>
    <col min="23" max="23" width="11" bestFit="1" customWidth="1"/>
    <col min="24" max="24" width="12" bestFit="1" customWidth="1"/>
    <col min="25" max="25" width="11" bestFit="1" customWidth="1"/>
  </cols>
  <sheetData>
    <row r="1" spans="1:25" x14ac:dyDescent="0.25">
      <c r="A1" t="s">
        <v>0</v>
      </c>
      <c r="B1" t="s">
        <v>3</v>
      </c>
      <c r="C1" t="s">
        <v>1</v>
      </c>
      <c r="D1" t="s">
        <v>391</v>
      </c>
      <c r="E1" t="s">
        <v>2</v>
      </c>
      <c r="F1" t="s">
        <v>4</v>
      </c>
      <c r="G1" t="s">
        <v>5</v>
      </c>
      <c r="H1" t="s">
        <v>381</v>
      </c>
      <c r="I1" t="s">
        <v>382</v>
      </c>
      <c r="J1" t="s">
        <v>383</v>
      </c>
      <c r="K1" t="s">
        <v>384</v>
      </c>
      <c r="L1" t="s">
        <v>385</v>
      </c>
      <c r="M1" t="s">
        <v>386</v>
      </c>
      <c r="N1" t="s">
        <v>387</v>
      </c>
      <c r="O1" t="s">
        <v>388</v>
      </c>
      <c r="P1" t="s">
        <v>389</v>
      </c>
      <c r="Q1" t="s">
        <v>390</v>
      </c>
      <c r="R1" t="s">
        <v>392</v>
      </c>
      <c r="S1" t="s">
        <v>393</v>
      </c>
      <c r="T1" t="s">
        <v>394</v>
      </c>
      <c r="U1" t="s">
        <v>395</v>
      </c>
      <c r="V1" t="s">
        <v>396</v>
      </c>
    </row>
    <row r="2" spans="1:25" hidden="1" x14ac:dyDescent="0.25">
      <c r="A2">
        <v>1</v>
      </c>
      <c r="B2" t="s">
        <v>7</v>
      </c>
      <c r="C2">
        <v>439.94200000000001</v>
      </c>
      <c r="D2">
        <f>C2-TRUNC(C2)</f>
        <v>0.94200000000000728</v>
      </c>
      <c r="E2">
        <v>0.83000004000000005</v>
      </c>
      <c r="F2" t="s">
        <v>6</v>
      </c>
      <c r="G2">
        <v>89.94</v>
      </c>
      <c r="H2" s="1">
        <v>25521278</v>
      </c>
      <c r="I2" s="1">
        <v>25657904</v>
      </c>
      <c r="J2" s="1">
        <v>26797412</v>
      </c>
      <c r="K2" s="1">
        <v>26509348</v>
      </c>
      <c r="L2" s="1">
        <v>26449504</v>
      </c>
      <c r="M2">
        <v>520539</v>
      </c>
      <c r="N2">
        <v>477813</v>
      </c>
      <c r="O2">
        <v>482186</v>
      </c>
      <c r="P2">
        <v>563236</v>
      </c>
      <c r="Q2">
        <v>545931</v>
      </c>
      <c r="R2" s="1">
        <f>AVERAGE(H2:L2)</f>
        <v>26187089.199999999</v>
      </c>
      <c r="S2">
        <f>AVERAGE(M2:Q2)</f>
        <v>517941</v>
      </c>
      <c r="T2" s="2">
        <f>LOG(R2/S2,2)</f>
        <v>5.6599241308897303</v>
      </c>
      <c r="U2">
        <f>_xlfn.T.TEST(H2:L2,M2:Q2,2,2)</f>
        <v>9.7645992439662861E-14</v>
      </c>
      <c r="V2" t="b">
        <f>U2&lt;0.0046798</f>
        <v>1</v>
      </c>
      <c r="X2" s="1"/>
      <c r="Y2" s="1"/>
    </row>
    <row r="3" spans="1:25" hidden="1" x14ac:dyDescent="0.25">
      <c r="A3">
        <v>2</v>
      </c>
      <c r="B3" t="s">
        <v>9</v>
      </c>
      <c r="C3">
        <v>341.9443</v>
      </c>
      <c r="D3">
        <f t="shared" ref="D3:D66" si="0">C3-TRUNC(C3)</f>
        <v>0.94429999999999836</v>
      </c>
      <c r="E3">
        <v>0.40799999999999997</v>
      </c>
      <c r="F3" t="s">
        <v>8</v>
      </c>
      <c r="G3">
        <v>80.44</v>
      </c>
      <c r="H3">
        <v>1596613</v>
      </c>
      <c r="I3">
        <v>1692183</v>
      </c>
      <c r="J3">
        <v>1625315</v>
      </c>
      <c r="K3">
        <v>1635378</v>
      </c>
      <c r="L3">
        <v>1770845</v>
      </c>
      <c r="M3">
        <v>25630</v>
      </c>
      <c r="N3">
        <v>25638</v>
      </c>
      <c r="O3">
        <v>21399</v>
      </c>
      <c r="P3">
        <v>25278</v>
      </c>
      <c r="Q3">
        <v>28722</v>
      </c>
      <c r="R3" s="1">
        <f t="shared" ref="R3:R66" si="1">AVERAGE(H3:L3)</f>
        <v>1664066.8</v>
      </c>
      <c r="S3">
        <f t="shared" ref="S3:S66" si="2">AVERAGE(M3:Q3)</f>
        <v>25333.4</v>
      </c>
      <c r="T3" s="2">
        <f t="shared" ref="T3:T66" si="3">LOG(R3/S3,2)</f>
        <v>6.0375288235779498</v>
      </c>
      <c r="U3">
        <f t="shared" ref="U3:U66" si="4">_xlfn.T.TEST(H3:L3,M3:Q3,2,2)</f>
        <v>1.7708437710145822E-11</v>
      </c>
      <c r="V3" t="b">
        <f t="shared" ref="V3:V66" si="5">U3&lt;0.0046798</f>
        <v>1</v>
      </c>
      <c r="Y3" s="1"/>
    </row>
    <row r="4" spans="1:25" hidden="1" x14ac:dyDescent="0.25">
      <c r="A4">
        <v>3</v>
      </c>
      <c r="B4" t="s">
        <v>11</v>
      </c>
      <c r="C4">
        <v>195.93379999999999</v>
      </c>
      <c r="D4">
        <f t="shared" si="0"/>
        <v>0.93379999999999086</v>
      </c>
      <c r="E4">
        <v>0.30999997000000001</v>
      </c>
      <c r="F4" t="s">
        <v>10</v>
      </c>
      <c r="G4">
        <v>53.6</v>
      </c>
      <c r="H4">
        <v>1271930</v>
      </c>
      <c r="I4">
        <v>1292899</v>
      </c>
      <c r="J4">
        <v>1251504</v>
      </c>
      <c r="K4">
        <v>1279007</v>
      </c>
      <c r="L4">
        <v>1293478</v>
      </c>
      <c r="M4">
        <v>783815</v>
      </c>
      <c r="N4">
        <v>793149</v>
      </c>
      <c r="O4">
        <v>663133</v>
      </c>
      <c r="P4">
        <v>788996</v>
      </c>
      <c r="Q4">
        <v>797295</v>
      </c>
      <c r="R4" s="1">
        <f t="shared" si="1"/>
        <v>1277763.6000000001</v>
      </c>
      <c r="S4">
        <f t="shared" si="2"/>
        <v>765277.6</v>
      </c>
      <c r="T4" s="2">
        <f t="shared" si="3"/>
        <v>0.73956586978720917</v>
      </c>
      <c r="U4">
        <f t="shared" si="4"/>
        <v>5.7595521363201174E-8</v>
      </c>
      <c r="V4" t="b">
        <f t="shared" si="5"/>
        <v>1</v>
      </c>
    </row>
    <row r="5" spans="1:25" ht="15.75" hidden="1" x14ac:dyDescent="0.25">
      <c r="A5">
        <v>4</v>
      </c>
      <c r="B5" t="s">
        <v>13</v>
      </c>
      <c r="C5">
        <v>312.17610000000002</v>
      </c>
      <c r="D5">
        <f t="shared" si="0"/>
        <v>0.17610000000001946</v>
      </c>
      <c r="E5">
        <v>5.5250006000000003</v>
      </c>
      <c r="F5" t="s">
        <v>12</v>
      </c>
      <c r="G5">
        <v>98.95</v>
      </c>
      <c r="H5">
        <v>528863</v>
      </c>
      <c r="I5">
        <v>538280</v>
      </c>
      <c r="J5">
        <v>545181</v>
      </c>
      <c r="K5">
        <v>561533</v>
      </c>
      <c r="L5">
        <v>563580</v>
      </c>
      <c r="M5">
        <v>641697</v>
      </c>
      <c r="N5">
        <v>635385</v>
      </c>
      <c r="O5">
        <v>700347</v>
      </c>
      <c r="P5">
        <v>667259</v>
      </c>
      <c r="Q5">
        <v>687477</v>
      </c>
      <c r="R5" s="1">
        <f t="shared" si="1"/>
        <v>547487.4</v>
      </c>
      <c r="S5">
        <f t="shared" si="2"/>
        <v>666433</v>
      </c>
      <c r="T5" s="2">
        <f t="shared" si="3"/>
        <v>-0.28363407833306736</v>
      </c>
      <c r="U5">
        <f t="shared" si="4"/>
        <v>3.2169070254552857E-5</v>
      </c>
      <c r="V5" t="b">
        <f t="shared" si="5"/>
        <v>1</v>
      </c>
      <c r="X5" s="3"/>
    </row>
    <row r="6" spans="1:25" hidden="1" x14ac:dyDescent="0.25">
      <c r="A6">
        <v>5</v>
      </c>
      <c r="B6" t="s">
        <v>15</v>
      </c>
      <c r="C6">
        <v>341.9443</v>
      </c>
      <c r="D6">
        <f t="shared" si="0"/>
        <v>0.94429999999999836</v>
      </c>
      <c r="E6">
        <v>0.45300000000000001</v>
      </c>
      <c r="F6" t="s">
        <v>14</v>
      </c>
      <c r="G6">
        <v>91.98</v>
      </c>
      <c r="H6">
        <v>593904</v>
      </c>
      <c r="I6">
        <v>679026</v>
      </c>
      <c r="J6">
        <v>664279</v>
      </c>
      <c r="K6">
        <v>697731</v>
      </c>
      <c r="L6">
        <v>787690</v>
      </c>
      <c r="M6">
        <v>25630</v>
      </c>
      <c r="N6">
        <v>25638</v>
      </c>
      <c r="O6">
        <v>21399</v>
      </c>
      <c r="P6">
        <v>25278</v>
      </c>
      <c r="Q6">
        <v>28722</v>
      </c>
      <c r="R6" s="1">
        <f t="shared" si="1"/>
        <v>684526</v>
      </c>
      <c r="S6">
        <f t="shared" si="2"/>
        <v>25333.4</v>
      </c>
      <c r="T6" s="2">
        <f t="shared" si="3"/>
        <v>4.7559927201611156</v>
      </c>
      <c r="U6">
        <f t="shared" si="4"/>
        <v>2.6609915070223122E-8</v>
      </c>
      <c r="V6" t="b">
        <f t="shared" si="5"/>
        <v>1</v>
      </c>
    </row>
    <row r="7" spans="1:25" hidden="1" x14ac:dyDescent="0.25">
      <c r="A7">
        <v>6</v>
      </c>
      <c r="B7" t="s">
        <v>17</v>
      </c>
      <c r="C7">
        <v>422.23399999999998</v>
      </c>
      <c r="D7">
        <f t="shared" si="0"/>
        <v>0.23399999999998045</v>
      </c>
      <c r="E7">
        <v>5.8310003000000004</v>
      </c>
      <c r="F7" t="s">
        <v>16</v>
      </c>
      <c r="G7">
        <v>99.25</v>
      </c>
      <c r="H7">
        <v>403345</v>
      </c>
      <c r="I7">
        <v>414017</v>
      </c>
      <c r="J7">
        <v>413813</v>
      </c>
      <c r="K7">
        <v>393646</v>
      </c>
      <c r="L7">
        <v>426460</v>
      </c>
      <c r="M7">
        <v>519217</v>
      </c>
      <c r="N7">
        <v>546346</v>
      </c>
      <c r="O7">
        <v>531451</v>
      </c>
      <c r="P7">
        <v>531267</v>
      </c>
      <c r="Q7">
        <v>574499</v>
      </c>
      <c r="R7" s="1">
        <f t="shared" si="1"/>
        <v>410256.2</v>
      </c>
      <c r="S7">
        <f t="shared" si="2"/>
        <v>540556</v>
      </c>
      <c r="T7" s="2">
        <f t="shared" si="3"/>
        <v>-0.39791894799020605</v>
      </c>
      <c r="U7">
        <f t="shared" si="4"/>
        <v>2.3783147674175898E-6</v>
      </c>
      <c r="V7" t="b">
        <f t="shared" si="5"/>
        <v>1</v>
      </c>
    </row>
    <row r="8" spans="1:25" hidden="1" x14ac:dyDescent="0.25">
      <c r="A8">
        <v>7</v>
      </c>
      <c r="B8" t="s">
        <v>19</v>
      </c>
      <c r="C8">
        <v>326.1918</v>
      </c>
      <c r="D8">
        <f t="shared" si="0"/>
        <v>0.19180000000000064</v>
      </c>
      <c r="E8">
        <v>5.806</v>
      </c>
      <c r="F8" t="s">
        <v>18</v>
      </c>
      <c r="G8">
        <v>99.01</v>
      </c>
      <c r="H8">
        <v>459043</v>
      </c>
      <c r="I8">
        <v>478143</v>
      </c>
      <c r="J8">
        <v>464575</v>
      </c>
      <c r="K8">
        <v>468437</v>
      </c>
      <c r="L8">
        <v>486001</v>
      </c>
      <c r="M8">
        <v>468634</v>
      </c>
      <c r="N8">
        <v>554489</v>
      </c>
      <c r="O8">
        <v>544608</v>
      </c>
      <c r="P8">
        <v>544737</v>
      </c>
      <c r="Q8">
        <v>553989</v>
      </c>
      <c r="R8" s="1">
        <f t="shared" si="1"/>
        <v>471239.8</v>
      </c>
      <c r="S8">
        <f t="shared" si="2"/>
        <v>533291.4</v>
      </c>
      <c r="T8" s="2">
        <f t="shared" si="3"/>
        <v>-0.17846267138111555</v>
      </c>
      <c r="U8">
        <f t="shared" si="4"/>
        <v>6.5052223959218983E-3</v>
      </c>
      <c r="V8" t="b">
        <f t="shared" si="5"/>
        <v>0</v>
      </c>
    </row>
    <row r="9" spans="1:25" x14ac:dyDescent="0.25">
      <c r="A9">
        <v>8</v>
      </c>
      <c r="B9" t="s">
        <v>21</v>
      </c>
      <c r="C9">
        <v>263.983</v>
      </c>
      <c r="D9">
        <f t="shared" si="0"/>
        <v>0.98300000000000409</v>
      </c>
      <c r="E9">
        <v>2.1119998</v>
      </c>
      <c r="F9" t="s">
        <v>20</v>
      </c>
      <c r="G9">
        <v>87.87</v>
      </c>
      <c r="H9">
        <v>475443</v>
      </c>
      <c r="I9">
        <v>479333</v>
      </c>
      <c r="J9">
        <v>518468</v>
      </c>
      <c r="K9">
        <v>498432</v>
      </c>
      <c r="L9">
        <v>511659</v>
      </c>
      <c r="M9">
        <v>108693</v>
      </c>
      <c r="N9">
        <v>110716</v>
      </c>
      <c r="O9">
        <v>114212</v>
      </c>
      <c r="P9">
        <v>112410</v>
      </c>
      <c r="Q9">
        <v>112848</v>
      </c>
      <c r="R9" s="1">
        <f t="shared" si="1"/>
        <v>496667</v>
      </c>
      <c r="S9">
        <f t="shared" si="2"/>
        <v>111775.8</v>
      </c>
      <c r="T9" s="2">
        <f t="shared" si="3"/>
        <v>2.1516710215532324</v>
      </c>
      <c r="U9">
        <f t="shared" si="4"/>
        <v>6.7306446314953892E-11</v>
      </c>
      <c r="V9" t="b">
        <f t="shared" si="5"/>
        <v>1</v>
      </c>
    </row>
    <row r="10" spans="1:25" hidden="1" x14ac:dyDescent="0.25">
      <c r="A10">
        <v>9</v>
      </c>
      <c r="B10" t="s">
        <v>23</v>
      </c>
      <c r="C10">
        <v>210.10210000000001</v>
      </c>
      <c r="D10">
        <f t="shared" si="0"/>
        <v>0.10210000000000719</v>
      </c>
      <c r="E10">
        <v>2.2810000000000001</v>
      </c>
      <c r="F10" t="s">
        <v>22</v>
      </c>
      <c r="G10">
        <v>97.49</v>
      </c>
      <c r="H10">
        <v>253913</v>
      </c>
      <c r="I10">
        <v>250811</v>
      </c>
      <c r="J10">
        <v>260133</v>
      </c>
      <c r="K10">
        <v>232805</v>
      </c>
      <c r="L10">
        <v>239665</v>
      </c>
      <c r="M10">
        <v>412191</v>
      </c>
      <c r="N10">
        <v>370165</v>
      </c>
      <c r="O10">
        <v>405546</v>
      </c>
      <c r="P10">
        <v>443862</v>
      </c>
      <c r="Q10">
        <v>387065</v>
      </c>
      <c r="R10" s="1">
        <f t="shared" si="1"/>
        <v>247465.4</v>
      </c>
      <c r="S10">
        <f t="shared" si="2"/>
        <v>403765.8</v>
      </c>
      <c r="T10" s="2">
        <f t="shared" si="3"/>
        <v>-0.70629189062896724</v>
      </c>
      <c r="U10">
        <f t="shared" si="4"/>
        <v>2.6259805679104158E-6</v>
      </c>
      <c r="V10" t="b">
        <f t="shared" si="5"/>
        <v>1</v>
      </c>
    </row>
    <row r="11" spans="1:25" hidden="1" x14ac:dyDescent="0.25">
      <c r="A11">
        <v>10</v>
      </c>
      <c r="B11" t="s">
        <v>25</v>
      </c>
      <c r="C11">
        <v>298.16059999999999</v>
      </c>
      <c r="D11">
        <f t="shared" si="0"/>
        <v>0.16059999999998809</v>
      </c>
      <c r="E11">
        <v>5.2249993999999997</v>
      </c>
      <c r="F11" t="s">
        <v>24</v>
      </c>
      <c r="G11">
        <v>98.97</v>
      </c>
      <c r="H11">
        <v>213000</v>
      </c>
      <c r="I11">
        <v>220821</v>
      </c>
      <c r="J11">
        <v>220758</v>
      </c>
      <c r="K11">
        <v>233461</v>
      </c>
      <c r="L11">
        <v>235513</v>
      </c>
      <c r="M11">
        <v>280048</v>
      </c>
      <c r="N11">
        <v>291946</v>
      </c>
      <c r="O11">
        <v>309761</v>
      </c>
      <c r="P11">
        <v>317308</v>
      </c>
      <c r="Q11">
        <v>312734</v>
      </c>
      <c r="R11" s="1">
        <f t="shared" si="1"/>
        <v>224710.6</v>
      </c>
      <c r="S11">
        <f t="shared" si="2"/>
        <v>302359.40000000002</v>
      </c>
      <c r="T11" s="2">
        <f t="shared" si="3"/>
        <v>-0.42819625076503293</v>
      </c>
      <c r="U11">
        <f t="shared" si="4"/>
        <v>1.3032779220655465E-5</v>
      </c>
      <c r="V11" t="b">
        <f t="shared" si="5"/>
        <v>1</v>
      </c>
    </row>
    <row r="12" spans="1:25" hidden="1" x14ac:dyDescent="0.25">
      <c r="A12">
        <v>11</v>
      </c>
      <c r="B12" t="s">
        <v>27</v>
      </c>
      <c r="C12">
        <v>682.30290000000002</v>
      </c>
      <c r="D12">
        <f t="shared" si="0"/>
        <v>0.30290000000002237</v>
      </c>
      <c r="E12">
        <v>9.9530010000000004</v>
      </c>
      <c r="F12" t="s">
        <v>26</v>
      </c>
      <c r="G12">
        <v>95.99</v>
      </c>
      <c r="H12">
        <v>271625</v>
      </c>
      <c r="I12">
        <v>254878</v>
      </c>
      <c r="J12">
        <v>136234</v>
      </c>
      <c r="K12">
        <v>113313</v>
      </c>
      <c r="L12">
        <v>81201</v>
      </c>
      <c r="M12">
        <v>230684</v>
      </c>
      <c r="N12">
        <v>201255</v>
      </c>
      <c r="O12">
        <v>127562</v>
      </c>
      <c r="P12">
        <v>147672</v>
      </c>
      <c r="Q12">
        <v>156114</v>
      </c>
      <c r="R12" s="1">
        <f t="shared" si="1"/>
        <v>171450.2</v>
      </c>
      <c r="S12">
        <f t="shared" si="2"/>
        <v>172657.4</v>
      </c>
      <c r="T12" s="2">
        <f t="shared" si="3"/>
        <v>-1.0122581415913118E-2</v>
      </c>
      <c r="U12">
        <f t="shared" si="4"/>
        <v>0.97826012552202024</v>
      </c>
      <c r="V12" t="b">
        <f t="shared" si="5"/>
        <v>0</v>
      </c>
    </row>
    <row r="13" spans="1:25" hidden="1" x14ac:dyDescent="0.25">
      <c r="A13">
        <v>12</v>
      </c>
      <c r="B13" t="s">
        <v>29</v>
      </c>
      <c r="C13">
        <v>413.97379999999998</v>
      </c>
      <c r="D13">
        <f t="shared" si="0"/>
        <v>0.9737999999999829</v>
      </c>
      <c r="E13">
        <v>4.3850007</v>
      </c>
      <c r="F13" t="s">
        <v>28</v>
      </c>
      <c r="G13">
        <v>85.97</v>
      </c>
      <c r="H13">
        <v>76875</v>
      </c>
      <c r="I13">
        <v>85600</v>
      </c>
      <c r="J13">
        <v>82860</v>
      </c>
      <c r="K13">
        <v>144699</v>
      </c>
      <c r="L13">
        <v>86873</v>
      </c>
      <c r="M13">
        <v>137692</v>
      </c>
      <c r="N13">
        <v>122765</v>
      </c>
      <c r="O13">
        <v>269097</v>
      </c>
      <c r="P13">
        <v>224343</v>
      </c>
      <c r="Q13">
        <v>142121</v>
      </c>
      <c r="R13" s="1">
        <f t="shared" si="1"/>
        <v>95381.4</v>
      </c>
      <c r="S13">
        <f t="shared" si="2"/>
        <v>179203.6</v>
      </c>
      <c r="T13" s="2">
        <f t="shared" si="3"/>
        <v>-0.90981975606301357</v>
      </c>
      <c r="U13">
        <f t="shared" si="4"/>
        <v>2.773845525589614E-2</v>
      </c>
      <c r="V13" t="b">
        <f t="shared" si="5"/>
        <v>0</v>
      </c>
    </row>
    <row r="14" spans="1:25" x14ac:dyDescent="0.25">
      <c r="A14">
        <v>13</v>
      </c>
      <c r="B14" t="s">
        <v>31</v>
      </c>
      <c r="C14">
        <v>219.9933</v>
      </c>
      <c r="D14">
        <f t="shared" si="0"/>
        <v>0.99330000000000496</v>
      </c>
      <c r="E14">
        <v>2.1119998</v>
      </c>
      <c r="F14" t="s">
        <v>30</v>
      </c>
      <c r="G14">
        <v>87.94</v>
      </c>
      <c r="H14">
        <v>188550</v>
      </c>
      <c r="I14">
        <v>186792</v>
      </c>
      <c r="J14">
        <v>197391</v>
      </c>
      <c r="K14">
        <v>199418</v>
      </c>
      <c r="L14">
        <v>209238</v>
      </c>
      <c r="M14">
        <v>47174</v>
      </c>
      <c r="N14">
        <v>48072</v>
      </c>
      <c r="O14">
        <v>47351</v>
      </c>
      <c r="P14">
        <v>47363</v>
      </c>
      <c r="Q14">
        <v>51331</v>
      </c>
      <c r="R14" s="1">
        <f t="shared" si="1"/>
        <v>196277.8</v>
      </c>
      <c r="S14">
        <f t="shared" si="2"/>
        <v>48258.2</v>
      </c>
      <c r="T14" s="2">
        <f t="shared" si="3"/>
        <v>2.0240509959455912</v>
      </c>
      <c r="U14">
        <f t="shared" si="4"/>
        <v>4.0186009864727543E-10</v>
      </c>
      <c r="V14" t="b">
        <f t="shared" si="5"/>
        <v>1</v>
      </c>
    </row>
    <row r="15" spans="1:25" hidden="1" x14ac:dyDescent="0.25">
      <c r="A15">
        <v>14</v>
      </c>
      <c r="B15" t="s">
        <v>33</v>
      </c>
      <c r="C15">
        <v>284.27140000000003</v>
      </c>
      <c r="D15">
        <f t="shared" si="0"/>
        <v>0.27140000000002829</v>
      </c>
      <c r="E15">
        <v>11.156999000000001</v>
      </c>
      <c r="F15" t="s">
        <v>32</v>
      </c>
      <c r="G15">
        <v>99.78</v>
      </c>
      <c r="H15">
        <v>51958</v>
      </c>
      <c r="I15">
        <v>50818</v>
      </c>
      <c r="J15">
        <v>46428</v>
      </c>
      <c r="K15">
        <v>64226</v>
      </c>
      <c r="L15">
        <v>49624</v>
      </c>
      <c r="M15">
        <v>55444</v>
      </c>
      <c r="N15">
        <v>53804</v>
      </c>
      <c r="O15">
        <v>154204</v>
      </c>
      <c r="P15">
        <v>79155</v>
      </c>
      <c r="Q15">
        <v>51524</v>
      </c>
      <c r="R15" s="1">
        <f t="shared" si="1"/>
        <v>52610.8</v>
      </c>
      <c r="S15">
        <f t="shared" si="2"/>
        <v>78826.2</v>
      </c>
      <c r="T15" s="2">
        <f t="shared" si="3"/>
        <v>-0.58331623988362424</v>
      </c>
      <c r="U15">
        <f t="shared" si="4"/>
        <v>0.22060371043024013</v>
      </c>
      <c r="V15" t="b">
        <f t="shared" si="5"/>
        <v>0</v>
      </c>
    </row>
    <row r="16" spans="1:25" hidden="1" x14ac:dyDescent="0.25">
      <c r="A16">
        <v>15</v>
      </c>
      <c r="B16" t="s">
        <v>35</v>
      </c>
      <c r="C16">
        <v>400.12150000000003</v>
      </c>
      <c r="D16">
        <f t="shared" si="0"/>
        <v>0.12150000000002592</v>
      </c>
      <c r="E16">
        <v>3.532</v>
      </c>
      <c r="F16" t="s">
        <v>34</v>
      </c>
      <c r="G16">
        <v>98.69</v>
      </c>
      <c r="H16">
        <v>98217</v>
      </c>
      <c r="I16">
        <v>96656</v>
      </c>
      <c r="J16">
        <v>101481</v>
      </c>
      <c r="K16">
        <v>102645</v>
      </c>
      <c r="L16">
        <v>103679</v>
      </c>
      <c r="M16">
        <v>150156</v>
      </c>
      <c r="N16">
        <v>148443</v>
      </c>
      <c r="O16">
        <v>149044</v>
      </c>
      <c r="P16">
        <v>156468</v>
      </c>
      <c r="Q16">
        <v>160657</v>
      </c>
      <c r="R16" s="1">
        <f t="shared" si="1"/>
        <v>100535.6</v>
      </c>
      <c r="S16">
        <f t="shared" si="2"/>
        <v>152953.60000000001</v>
      </c>
      <c r="T16" s="2">
        <f t="shared" si="3"/>
        <v>-0.60538760823342175</v>
      </c>
      <c r="U16">
        <f t="shared" si="4"/>
        <v>5.8738629681033467E-8</v>
      </c>
      <c r="V16" t="b">
        <f t="shared" si="5"/>
        <v>1</v>
      </c>
    </row>
    <row r="17" spans="1:22" hidden="1" x14ac:dyDescent="0.25">
      <c r="A17">
        <v>16</v>
      </c>
      <c r="B17" t="s">
        <v>37</v>
      </c>
      <c r="C17">
        <v>256.16750000000002</v>
      </c>
      <c r="D17">
        <f t="shared" si="0"/>
        <v>0.16750000000001819</v>
      </c>
      <c r="E17">
        <v>2.6499999000000001</v>
      </c>
      <c r="F17" t="s">
        <v>36</v>
      </c>
      <c r="G17">
        <v>93.75</v>
      </c>
      <c r="H17">
        <v>158488</v>
      </c>
      <c r="I17">
        <v>152557</v>
      </c>
      <c r="J17">
        <v>162069</v>
      </c>
      <c r="K17">
        <v>160927</v>
      </c>
      <c r="L17">
        <v>163733</v>
      </c>
      <c r="M17">
        <v>144741</v>
      </c>
      <c r="N17">
        <v>150241</v>
      </c>
      <c r="O17">
        <v>148000</v>
      </c>
      <c r="P17">
        <v>151870</v>
      </c>
      <c r="Q17">
        <v>163080</v>
      </c>
      <c r="R17" s="1">
        <f t="shared" si="1"/>
        <v>159554.79999999999</v>
      </c>
      <c r="S17">
        <f t="shared" si="2"/>
        <v>151586.4</v>
      </c>
      <c r="T17" s="2">
        <f t="shared" si="3"/>
        <v>7.3911687012461258E-2</v>
      </c>
      <c r="U17">
        <f t="shared" si="4"/>
        <v>6.1741542522732361E-2</v>
      </c>
      <c r="V17" t="b">
        <f t="shared" si="5"/>
        <v>0</v>
      </c>
    </row>
    <row r="18" spans="1:22" hidden="1" x14ac:dyDescent="0.25">
      <c r="A18">
        <v>17</v>
      </c>
      <c r="B18" t="s">
        <v>39</v>
      </c>
      <c r="C18">
        <v>404.31319999999999</v>
      </c>
      <c r="D18">
        <f t="shared" si="0"/>
        <v>0.31319999999999482</v>
      </c>
      <c r="E18">
        <v>11.488999</v>
      </c>
      <c r="F18" t="s">
        <v>38</v>
      </c>
      <c r="G18">
        <v>99.37</v>
      </c>
      <c r="H18">
        <v>94109</v>
      </c>
      <c r="I18">
        <v>85147</v>
      </c>
      <c r="J18">
        <v>65383</v>
      </c>
      <c r="K18">
        <v>68818</v>
      </c>
      <c r="L18">
        <v>64684</v>
      </c>
      <c r="M18">
        <v>132627</v>
      </c>
      <c r="N18">
        <v>106875</v>
      </c>
      <c r="O18">
        <v>107420</v>
      </c>
      <c r="P18">
        <v>87591</v>
      </c>
      <c r="Q18">
        <v>78825</v>
      </c>
      <c r="R18" s="1">
        <f t="shared" si="1"/>
        <v>75628.2</v>
      </c>
      <c r="S18">
        <f t="shared" si="2"/>
        <v>102667.6</v>
      </c>
      <c r="T18" s="2">
        <f t="shared" si="3"/>
        <v>-0.44098477818365822</v>
      </c>
      <c r="U18">
        <f t="shared" si="4"/>
        <v>3.9962115144051832E-2</v>
      </c>
      <c r="V18" t="b">
        <f t="shared" si="5"/>
        <v>0</v>
      </c>
    </row>
    <row r="19" spans="1:22" hidden="1" x14ac:dyDescent="0.25">
      <c r="A19">
        <v>18</v>
      </c>
      <c r="B19" t="s">
        <v>41</v>
      </c>
      <c r="C19">
        <v>438.44319999999999</v>
      </c>
      <c r="D19">
        <f t="shared" si="0"/>
        <v>0.44319999999999027</v>
      </c>
      <c r="E19">
        <v>13.880998999999999</v>
      </c>
      <c r="F19" t="s">
        <v>40</v>
      </c>
      <c r="G19">
        <v>98.9</v>
      </c>
      <c r="H19">
        <v>1</v>
      </c>
      <c r="I19">
        <v>1</v>
      </c>
      <c r="J19">
        <v>1</v>
      </c>
      <c r="K19">
        <v>1</v>
      </c>
      <c r="L19">
        <v>1</v>
      </c>
      <c r="M19">
        <v>162799</v>
      </c>
      <c r="N19">
        <v>170216</v>
      </c>
      <c r="O19">
        <v>170619</v>
      </c>
      <c r="P19">
        <v>163538</v>
      </c>
      <c r="Q19">
        <v>164789</v>
      </c>
      <c r="R19" s="1">
        <f t="shared" si="1"/>
        <v>1</v>
      </c>
      <c r="S19">
        <f t="shared" si="2"/>
        <v>166392.20000000001</v>
      </c>
      <c r="T19" s="2">
        <f t="shared" si="3"/>
        <v>-17.344228280000735</v>
      </c>
      <c r="U19">
        <f t="shared" si="4"/>
        <v>1.1778947090331185E-13</v>
      </c>
      <c r="V19" t="b">
        <f t="shared" si="5"/>
        <v>1</v>
      </c>
    </row>
    <row r="20" spans="1:22" hidden="1" x14ac:dyDescent="0.25">
      <c r="A20">
        <v>19</v>
      </c>
      <c r="B20" t="s">
        <v>43</v>
      </c>
      <c r="C20">
        <v>499.93669999999997</v>
      </c>
      <c r="D20">
        <f t="shared" si="0"/>
        <v>0.93669999999997344</v>
      </c>
      <c r="E20">
        <v>4.82</v>
      </c>
      <c r="F20" t="s">
        <v>42</v>
      </c>
      <c r="G20">
        <v>99.79</v>
      </c>
      <c r="H20">
        <v>91056</v>
      </c>
      <c r="I20">
        <v>94683</v>
      </c>
      <c r="J20">
        <v>98384</v>
      </c>
      <c r="K20">
        <v>97157</v>
      </c>
      <c r="L20">
        <v>100501</v>
      </c>
      <c r="M20">
        <v>120964</v>
      </c>
      <c r="N20">
        <v>122226</v>
      </c>
      <c r="O20">
        <v>111786</v>
      </c>
      <c r="P20">
        <v>129108</v>
      </c>
      <c r="Q20">
        <v>126261</v>
      </c>
      <c r="R20" s="1">
        <f t="shared" si="1"/>
        <v>96356.2</v>
      </c>
      <c r="S20">
        <f t="shared" si="2"/>
        <v>122069</v>
      </c>
      <c r="T20" s="2">
        <f t="shared" si="3"/>
        <v>-0.34124746337051198</v>
      </c>
      <c r="U20">
        <f t="shared" si="4"/>
        <v>6.1110054211166198E-5</v>
      </c>
      <c r="V20" t="b">
        <f t="shared" si="5"/>
        <v>1</v>
      </c>
    </row>
    <row r="21" spans="1:22" x14ac:dyDescent="0.25">
      <c r="A21">
        <v>20</v>
      </c>
      <c r="B21" t="s">
        <v>45</v>
      </c>
      <c r="C21">
        <v>313.9803</v>
      </c>
      <c r="D21">
        <f t="shared" si="0"/>
        <v>0.98029999999999973</v>
      </c>
      <c r="E21">
        <v>3.129</v>
      </c>
      <c r="F21" t="s">
        <v>44</v>
      </c>
      <c r="G21">
        <v>87.72</v>
      </c>
      <c r="H21">
        <v>1</v>
      </c>
      <c r="I21">
        <v>1</v>
      </c>
      <c r="J21">
        <v>1</v>
      </c>
      <c r="K21">
        <v>1</v>
      </c>
      <c r="L21">
        <v>1</v>
      </c>
      <c r="M21">
        <v>129331</v>
      </c>
      <c r="N21">
        <v>131243</v>
      </c>
      <c r="O21">
        <v>133452</v>
      </c>
      <c r="P21">
        <v>134456</v>
      </c>
      <c r="Q21">
        <v>132827</v>
      </c>
      <c r="R21" s="1">
        <f t="shared" si="1"/>
        <v>1</v>
      </c>
      <c r="S21">
        <f t="shared" si="2"/>
        <v>132261.79999999999</v>
      </c>
      <c r="T21" s="2">
        <f t="shared" si="3"/>
        <v>-17.013036915430582</v>
      </c>
      <c r="U21">
        <f t="shared" si="4"/>
        <v>5.1142131024968293E-15</v>
      </c>
      <c r="V21" t="b">
        <f t="shared" si="5"/>
        <v>1</v>
      </c>
    </row>
    <row r="22" spans="1:22" hidden="1" x14ac:dyDescent="0.25">
      <c r="A22">
        <v>21</v>
      </c>
      <c r="B22" t="s">
        <v>47</v>
      </c>
      <c r="C22">
        <v>133.06399999999999</v>
      </c>
      <c r="D22">
        <f t="shared" si="0"/>
        <v>6.3999999999992951E-2</v>
      </c>
      <c r="E22">
        <v>1.8979999999999999</v>
      </c>
      <c r="F22" t="s">
        <v>46</v>
      </c>
      <c r="G22">
        <v>77.64</v>
      </c>
      <c r="H22">
        <v>47731</v>
      </c>
      <c r="I22">
        <v>48532</v>
      </c>
      <c r="J22">
        <v>48532</v>
      </c>
      <c r="K22">
        <v>46958</v>
      </c>
      <c r="L22">
        <v>51970</v>
      </c>
      <c r="M22">
        <v>128050</v>
      </c>
      <c r="N22">
        <v>125870</v>
      </c>
      <c r="O22">
        <v>126906</v>
      </c>
      <c r="P22">
        <v>131751</v>
      </c>
      <c r="Q22">
        <v>132781</v>
      </c>
      <c r="R22" s="1">
        <f t="shared" si="1"/>
        <v>48744.6</v>
      </c>
      <c r="S22">
        <f t="shared" si="2"/>
        <v>129071.6</v>
      </c>
      <c r="T22" s="2">
        <f t="shared" si="3"/>
        <v>-1.4048572862692115</v>
      </c>
      <c r="U22">
        <f t="shared" si="4"/>
        <v>2.8379332757093343E-11</v>
      </c>
      <c r="V22" t="b">
        <f t="shared" si="5"/>
        <v>1</v>
      </c>
    </row>
    <row r="23" spans="1:22" hidden="1" x14ac:dyDescent="0.25">
      <c r="A23">
        <v>22</v>
      </c>
      <c r="B23" t="s">
        <v>49</v>
      </c>
      <c r="C23">
        <v>466.47430000000003</v>
      </c>
      <c r="D23">
        <f t="shared" si="0"/>
        <v>0.47430000000002792</v>
      </c>
      <c r="E23">
        <v>14.497999</v>
      </c>
      <c r="F23" t="s">
        <v>48</v>
      </c>
      <c r="G23">
        <v>98.15</v>
      </c>
      <c r="H23">
        <v>1</v>
      </c>
      <c r="I23">
        <v>1</v>
      </c>
      <c r="J23">
        <v>1</v>
      </c>
      <c r="K23">
        <v>1</v>
      </c>
      <c r="L23">
        <v>1</v>
      </c>
      <c r="M23">
        <v>154931</v>
      </c>
      <c r="N23">
        <v>169956</v>
      </c>
      <c r="O23">
        <v>166543</v>
      </c>
      <c r="P23">
        <v>157195</v>
      </c>
      <c r="Q23">
        <v>164548</v>
      </c>
      <c r="R23" s="1">
        <f t="shared" si="1"/>
        <v>1</v>
      </c>
      <c r="S23">
        <f t="shared" si="2"/>
        <v>162634.6</v>
      </c>
      <c r="T23" s="2">
        <f t="shared" si="3"/>
        <v>-17.311274693339112</v>
      </c>
      <c r="U23">
        <f t="shared" si="4"/>
        <v>9.638645193964677E-12</v>
      </c>
      <c r="V23" t="b">
        <f t="shared" si="5"/>
        <v>1</v>
      </c>
    </row>
    <row r="24" spans="1:22" hidden="1" x14ac:dyDescent="0.25">
      <c r="A24">
        <v>23</v>
      </c>
      <c r="B24" t="s">
        <v>51</v>
      </c>
      <c r="C24">
        <v>340.20710000000003</v>
      </c>
      <c r="D24">
        <f t="shared" si="0"/>
        <v>0.20710000000002537</v>
      </c>
      <c r="E24">
        <v>6.1619997</v>
      </c>
      <c r="F24" t="s">
        <v>50</v>
      </c>
      <c r="G24">
        <v>99.21</v>
      </c>
      <c r="H24">
        <v>81247</v>
      </c>
      <c r="I24">
        <v>85035</v>
      </c>
      <c r="J24">
        <v>84942</v>
      </c>
      <c r="K24">
        <v>88929</v>
      </c>
      <c r="L24">
        <v>86099</v>
      </c>
      <c r="M24">
        <v>94132</v>
      </c>
      <c r="N24">
        <v>97381</v>
      </c>
      <c r="O24">
        <v>103881</v>
      </c>
      <c r="P24">
        <v>100266</v>
      </c>
      <c r="Q24">
        <v>101874</v>
      </c>
      <c r="R24" s="1">
        <f t="shared" si="1"/>
        <v>85250.4</v>
      </c>
      <c r="S24">
        <f t="shared" si="2"/>
        <v>99506.8</v>
      </c>
      <c r="T24" s="2">
        <f t="shared" si="3"/>
        <v>-0.22308851516679978</v>
      </c>
      <c r="U24">
        <f t="shared" si="4"/>
        <v>1.4463884400581895E-4</v>
      </c>
      <c r="V24" t="b">
        <f t="shared" si="5"/>
        <v>1</v>
      </c>
    </row>
    <row r="25" spans="1:22" x14ac:dyDescent="0.25">
      <c r="A25">
        <v>24</v>
      </c>
      <c r="B25" t="s">
        <v>53</v>
      </c>
      <c r="C25">
        <v>507.93020000000001</v>
      </c>
      <c r="D25">
        <f t="shared" si="0"/>
        <v>0.93020000000001346</v>
      </c>
      <c r="E25">
        <v>1.6910000000000001</v>
      </c>
      <c r="F25" t="s">
        <v>52</v>
      </c>
      <c r="G25">
        <v>99.3</v>
      </c>
      <c r="H25">
        <v>123401</v>
      </c>
      <c r="I25">
        <v>123966</v>
      </c>
      <c r="J25">
        <v>73094</v>
      </c>
      <c r="K25">
        <v>66014</v>
      </c>
      <c r="L25">
        <v>45312</v>
      </c>
      <c r="M25">
        <v>23530</v>
      </c>
      <c r="N25">
        <v>23100</v>
      </c>
      <c r="O25">
        <v>18201</v>
      </c>
      <c r="P25">
        <v>25142</v>
      </c>
      <c r="Q25">
        <v>26267</v>
      </c>
      <c r="R25" s="1">
        <f t="shared" si="1"/>
        <v>86357.4</v>
      </c>
      <c r="S25">
        <f t="shared" si="2"/>
        <v>23248</v>
      </c>
      <c r="T25" s="2">
        <f t="shared" si="3"/>
        <v>1.8932132000804962</v>
      </c>
      <c r="U25">
        <f t="shared" si="4"/>
        <v>4.222410024855852E-3</v>
      </c>
      <c r="V25" t="b">
        <f t="shared" si="5"/>
        <v>1</v>
      </c>
    </row>
    <row r="26" spans="1:22" hidden="1" x14ac:dyDescent="0.25">
      <c r="A26">
        <v>25</v>
      </c>
      <c r="B26" t="s">
        <v>55</v>
      </c>
      <c r="C26">
        <v>363.97680000000003</v>
      </c>
      <c r="D26">
        <f t="shared" si="0"/>
        <v>0.97680000000002565</v>
      </c>
      <c r="E26">
        <v>3.843</v>
      </c>
      <c r="F26" t="s">
        <v>54</v>
      </c>
      <c r="G26">
        <v>87.55</v>
      </c>
      <c r="H26">
        <v>86928</v>
      </c>
      <c r="I26">
        <v>86158</v>
      </c>
      <c r="J26">
        <v>87357</v>
      </c>
      <c r="K26">
        <v>86443</v>
      </c>
      <c r="L26">
        <v>90980</v>
      </c>
      <c r="M26">
        <v>108935</v>
      </c>
      <c r="N26">
        <v>109938</v>
      </c>
      <c r="O26">
        <v>113534</v>
      </c>
      <c r="P26">
        <v>115383</v>
      </c>
      <c r="Q26">
        <v>115603</v>
      </c>
      <c r="R26" s="1">
        <f t="shared" si="1"/>
        <v>87573.2</v>
      </c>
      <c r="S26">
        <f t="shared" si="2"/>
        <v>112678.6</v>
      </c>
      <c r="T26" s="2">
        <f t="shared" si="3"/>
        <v>-0.36365220890161015</v>
      </c>
      <c r="U26">
        <f t="shared" si="4"/>
        <v>3.2158164461953539E-7</v>
      </c>
      <c r="V26" t="b">
        <f t="shared" si="5"/>
        <v>1</v>
      </c>
    </row>
    <row r="27" spans="1:22" hidden="1" x14ac:dyDescent="0.25">
      <c r="A27">
        <v>26</v>
      </c>
      <c r="B27" t="s">
        <v>57</v>
      </c>
      <c r="C27">
        <v>410.4119</v>
      </c>
      <c r="D27">
        <f t="shared" si="0"/>
        <v>0.41190000000000282</v>
      </c>
      <c r="E27">
        <v>13.423002</v>
      </c>
      <c r="F27" t="s">
        <v>56</v>
      </c>
      <c r="G27">
        <v>99.14</v>
      </c>
      <c r="H27">
        <v>1</v>
      </c>
      <c r="I27">
        <v>1</v>
      </c>
      <c r="J27">
        <v>1</v>
      </c>
      <c r="K27">
        <v>1</v>
      </c>
      <c r="L27">
        <v>1</v>
      </c>
      <c r="M27">
        <v>125131</v>
      </c>
      <c r="N27">
        <v>128664</v>
      </c>
      <c r="O27">
        <v>120300</v>
      </c>
      <c r="P27">
        <v>111017</v>
      </c>
      <c r="Q27">
        <v>112614</v>
      </c>
      <c r="R27" s="1">
        <f t="shared" si="1"/>
        <v>1</v>
      </c>
      <c r="S27">
        <f t="shared" si="2"/>
        <v>119545.2</v>
      </c>
      <c r="T27" s="2">
        <f t="shared" si="3"/>
        <v>-16.867196678302999</v>
      </c>
      <c r="U27">
        <f t="shared" si="4"/>
        <v>5.058146076579997E-10</v>
      </c>
      <c r="V27" t="b">
        <f t="shared" si="5"/>
        <v>1</v>
      </c>
    </row>
    <row r="28" spans="1:22" x14ac:dyDescent="0.25">
      <c r="A28">
        <v>27</v>
      </c>
      <c r="B28" t="s">
        <v>59</v>
      </c>
      <c r="C28">
        <v>213.9871</v>
      </c>
      <c r="D28">
        <f t="shared" si="0"/>
        <v>0.98709999999999809</v>
      </c>
      <c r="E28">
        <v>1.014</v>
      </c>
      <c r="F28" t="s">
        <v>58</v>
      </c>
      <c r="G28">
        <v>84.6</v>
      </c>
      <c r="H28">
        <v>101023</v>
      </c>
      <c r="I28">
        <v>104576</v>
      </c>
      <c r="J28">
        <v>106834</v>
      </c>
      <c r="K28">
        <v>112293</v>
      </c>
      <c r="L28">
        <v>109650</v>
      </c>
      <c r="M28">
        <v>20898</v>
      </c>
      <c r="N28">
        <v>21063</v>
      </c>
      <c r="O28">
        <v>22384</v>
      </c>
      <c r="P28">
        <v>21799</v>
      </c>
      <c r="Q28">
        <v>20833</v>
      </c>
      <c r="R28" s="1">
        <f t="shared" si="1"/>
        <v>106875.2</v>
      </c>
      <c r="S28">
        <f t="shared" si="2"/>
        <v>21395.4</v>
      </c>
      <c r="T28" s="2">
        <f t="shared" si="3"/>
        <v>2.3205545633898512</v>
      </c>
      <c r="U28">
        <f t="shared" si="4"/>
        <v>9.1373209482311284E-11</v>
      </c>
      <c r="V28" t="b">
        <f t="shared" si="5"/>
        <v>1</v>
      </c>
    </row>
    <row r="29" spans="1:22" hidden="1" x14ac:dyDescent="0.25">
      <c r="A29">
        <v>28</v>
      </c>
      <c r="B29" t="s">
        <v>61</v>
      </c>
      <c r="C29">
        <v>266.15499999999997</v>
      </c>
      <c r="D29">
        <f t="shared" si="0"/>
        <v>0.15499999999997272</v>
      </c>
      <c r="E29">
        <v>5.0779996000000001</v>
      </c>
      <c r="F29" t="s">
        <v>60</v>
      </c>
      <c r="G29">
        <v>99.31</v>
      </c>
      <c r="H29">
        <v>59117</v>
      </c>
      <c r="I29">
        <v>60254</v>
      </c>
      <c r="J29">
        <v>61373</v>
      </c>
      <c r="K29">
        <v>62601</v>
      </c>
      <c r="L29">
        <v>65026</v>
      </c>
      <c r="M29">
        <v>80440</v>
      </c>
      <c r="N29">
        <v>84174</v>
      </c>
      <c r="O29">
        <v>93299</v>
      </c>
      <c r="P29">
        <v>87377</v>
      </c>
      <c r="Q29">
        <v>92648</v>
      </c>
      <c r="R29" s="1">
        <f t="shared" si="1"/>
        <v>61674.2</v>
      </c>
      <c r="S29">
        <f t="shared" si="2"/>
        <v>87587.6</v>
      </c>
      <c r="T29" s="2">
        <f t="shared" si="3"/>
        <v>-0.50605954137600972</v>
      </c>
      <c r="U29">
        <f t="shared" si="4"/>
        <v>1.0380344072456338E-5</v>
      </c>
      <c r="V29" t="b">
        <f t="shared" si="5"/>
        <v>1</v>
      </c>
    </row>
    <row r="30" spans="1:22" hidden="1" x14ac:dyDescent="0.25">
      <c r="A30">
        <v>29</v>
      </c>
      <c r="B30" t="s">
        <v>63</v>
      </c>
      <c r="C30">
        <v>320.16180000000003</v>
      </c>
      <c r="D30">
        <f t="shared" si="0"/>
        <v>0.16180000000002792</v>
      </c>
      <c r="E30">
        <v>2.4459998999999999</v>
      </c>
      <c r="F30" t="s">
        <v>62</v>
      </c>
      <c r="G30">
        <v>75.88</v>
      </c>
      <c r="H30">
        <v>27290</v>
      </c>
      <c r="I30">
        <v>30231</v>
      </c>
      <c r="J30">
        <v>63211</v>
      </c>
      <c r="K30">
        <v>32026</v>
      </c>
      <c r="L30">
        <v>65023</v>
      </c>
      <c r="M30">
        <v>154457</v>
      </c>
      <c r="N30">
        <v>156889</v>
      </c>
      <c r="O30">
        <v>121767</v>
      </c>
      <c r="P30">
        <v>160090</v>
      </c>
      <c r="Q30">
        <v>162525</v>
      </c>
      <c r="R30" s="1">
        <f t="shared" si="1"/>
        <v>43556.2</v>
      </c>
      <c r="S30">
        <f t="shared" si="2"/>
        <v>151145.60000000001</v>
      </c>
      <c r="T30" s="2">
        <f t="shared" si="3"/>
        <v>-1.7949889825390852</v>
      </c>
      <c r="U30">
        <f t="shared" si="4"/>
        <v>1.1963892161452983E-5</v>
      </c>
      <c r="V30" t="b">
        <f t="shared" si="5"/>
        <v>1</v>
      </c>
    </row>
    <row r="31" spans="1:22" hidden="1" x14ac:dyDescent="0.25">
      <c r="A31">
        <v>30</v>
      </c>
      <c r="B31" t="s">
        <v>65</v>
      </c>
      <c r="C31">
        <v>399.94479999999999</v>
      </c>
      <c r="D31">
        <f t="shared" si="0"/>
        <v>0.94479999999998654</v>
      </c>
      <c r="E31">
        <v>3.8839999999999999</v>
      </c>
      <c r="F31" t="s">
        <v>64</v>
      </c>
      <c r="G31">
        <v>90.03</v>
      </c>
      <c r="H31">
        <v>126319</v>
      </c>
      <c r="I31">
        <v>129615</v>
      </c>
      <c r="J31">
        <v>128848</v>
      </c>
      <c r="K31">
        <v>130243</v>
      </c>
      <c r="L31">
        <v>133036</v>
      </c>
      <c r="M31">
        <v>83350</v>
      </c>
      <c r="N31">
        <v>85293</v>
      </c>
      <c r="O31">
        <v>87653</v>
      </c>
      <c r="P31">
        <v>91102</v>
      </c>
      <c r="Q31">
        <v>89275</v>
      </c>
      <c r="R31" s="1">
        <f t="shared" si="1"/>
        <v>129612.2</v>
      </c>
      <c r="S31">
        <f t="shared" si="2"/>
        <v>87334.6</v>
      </c>
      <c r="T31" s="2">
        <f t="shared" si="3"/>
        <v>0.56957628561168427</v>
      </c>
      <c r="U31">
        <f t="shared" si="4"/>
        <v>9.4329454776564951E-9</v>
      </c>
      <c r="V31" t="b">
        <f t="shared" si="5"/>
        <v>1</v>
      </c>
    </row>
    <row r="32" spans="1:22" hidden="1" x14ac:dyDescent="0.25">
      <c r="A32">
        <v>31</v>
      </c>
      <c r="B32" t="s">
        <v>67</v>
      </c>
      <c r="C32">
        <v>214.97069999999999</v>
      </c>
      <c r="D32">
        <f t="shared" si="0"/>
        <v>0.97069999999999368</v>
      </c>
      <c r="E32">
        <v>0.69699999999999995</v>
      </c>
      <c r="F32" t="s">
        <v>66</v>
      </c>
      <c r="G32">
        <v>69.22</v>
      </c>
      <c r="H32">
        <v>1</v>
      </c>
      <c r="I32">
        <v>1</v>
      </c>
      <c r="J32">
        <v>1</v>
      </c>
      <c r="K32">
        <v>1</v>
      </c>
      <c r="L32">
        <v>1</v>
      </c>
      <c r="M32">
        <v>85595</v>
      </c>
      <c r="N32">
        <v>84806</v>
      </c>
      <c r="O32">
        <v>81286</v>
      </c>
      <c r="P32">
        <v>84071</v>
      </c>
      <c r="Q32">
        <v>86718</v>
      </c>
      <c r="R32" s="1">
        <f t="shared" si="1"/>
        <v>1</v>
      </c>
      <c r="S32">
        <f t="shared" si="2"/>
        <v>84495.2</v>
      </c>
      <c r="T32" s="2">
        <f t="shared" si="3"/>
        <v>-16.366581766708908</v>
      </c>
      <c r="U32">
        <f t="shared" si="4"/>
        <v>2.101730688716572E-13</v>
      </c>
      <c r="V32" t="b">
        <f t="shared" si="5"/>
        <v>1</v>
      </c>
    </row>
    <row r="33" spans="1:22" hidden="1" x14ac:dyDescent="0.25">
      <c r="A33">
        <v>32</v>
      </c>
      <c r="B33" t="s">
        <v>69</v>
      </c>
      <c r="C33">
        <v>254.1516</v>
      </c>
      <c r="D33">
        <f t="shared" si="0"/>
        <v>0.15160000000000196</v>
      </c>
      <c r="E33">
        <v>2.8150002999999999</v>
      </c>
      <c r="F33" t="s">
        <v>68</v>
      </c>
      <c r="G33">
        <v>85.95</v>
      </c>
      <c r="H33">
        <v>20614</v>
      </c>
      <c r="I33">
        <v>53261</v>
      </c>
      <c r="J33">
        <v>22053</v>
      </c>
      <c r="K33">
        <v>18349</v>
      </c>
      <c r="L33">
        <v>21971</v>
      </c>
      <c r="M33">
        <v>65709</v>
      </c>
      <c r="N33">
        <v>63477</v>
      </c>
      <c r="O33">
        <v>63288</v>
      </c>
      <c r="P33">
        <v>66144</v>
      </c>
      <c r="Q33">
        <v>66601</v>
      </c>
      <c r="R33" s="1">
        <f t="shared" si="1"/>
        <v>27249.599999999999</v>
      </c>
      <c r="S33">
        <f t="shared" si="2"/>
        <v>65043.8</v>
      </c>
      <c r="T33" s="2">
        <f t="shared" si="3"/>
        <v>-1.2551764926921272</v>
      </c>
      <c r="U33">
        <f t="shared" si="4"/>
        <v>4.294337411973522E-4</v>
      </c>
      <c r="V33" t="b">
        <f t="shared" si="5"/>
        <v>1</v>
      </c>
    </row>
    <row r="34" spans="1:22" hidden="1" x14ac:dyDescent="0.25">
      <c r="A34">
        <v>33</v>
      </c>
      <c r="B34" t="s">
        <v>71</v>
      </c>
      <c r="C34">
        <v>460.21010000000001</v>
      </c>
      <c r="D34">
        <f t="shared" si="0"/>
        <v>0.21010000000001128</v>
      </c>
      <c r="E34">
        <v>4.8440003000000003</v>
      </c>
      <c r="F34" t="s">
        <v>70</v>
      </c>
      <c r="G34">
        <v>85.29</v>
      </c>
      <c r="H34">
        <v>36944</v>
      </c>
      <c r="I34">
        <v>37360</v>
      </c>
      <c r="J34">
        <v>39104</v>
      </c>
      <c r="K34">
        <v>47698</v>
      </c>
      <c r="L34">
        <v>41579</v>
      </c>
      <c r="M34">
        <v>63499</v>
      </c>
      <c r="N34">
        <v>64152</v>
      </c>
      <c r="O34">
        <v>66008</v>
      </c>
      <c r="P34">
        <v>65031</v>
      </c>
      <c r="Q34">
        <v>66683</v>
      </c>
      <c r="R34" s="1">
        <f t="shared" si="1"/>
        <v>40537</v>
      </c>
      <c r="S34">
        <f t="shared" si="2"/>
        <v>65074.6</v>
      </c>
      <c r="T34" s="2">
        <f t="shared" si="3"/>
        <v>-0.68285521471307775</v>
      </c>
      <c r="U34">
        <f t="shared" si="4"/>
        <v>2.2022451183857077E-6</v>
      </c>
      <c r="V34" t="b">
        <f t="shared" si="5"/>
        <v>1</v>
      </c>
    </row>
    <row r="35" spans="1:22" hidden="1" x14ac:dyDescent="0.25">
      <c r="A35">
        <v>34</v>
      </c>
      <c r="B35" t="s">
        <v>73</v>
      </c>
      <c r="C35">
        <v>184.10980000000001</v>
      </c>
      <c r="D35">
        <f t="shared" si="0"/>
        <v>0.109800000000007</v>
      </c>
      <c r="E35">
        <v>1.4230001000000001</v>
      </c>
      <c r="F35" t="s">
        <v>72</v>
      </c>
      <c r="G35">
        <v>84.63</v>
      </c>
      <c r="H35">
        <v>1</v>
      </c>
      <c r="I35">
        <v>1</v>
      </c>
      <c r="J35">
        <v>1</v>
      </c>
      <c r="K35">
        <v>1</v>
      </c>
      <c r="L35">
        <v>1</v>
      </c>
      <c r="M35">
        <v>68205</v>
      </c>
      <c r="N35">
        <v>75518</v>
      </c>
      <c r="O35">
        <v>73682</v>
      </c>
      <c r="P35">
        <v>75788</v>
      </c>
      <c r="Q35">
        <v>80265</v>
      </c>
      <c r="R35" s="1">
        <f t="shared" si="1"/>
        <v>1</v>
      </c>
      <c r="S35">
        <f t="shared" si="2"/>
        <v>74691.600000000006</v>
      </c>
      <c r="T35" s="2">
        <f t="shared" si="3"/>
        <v>-16.18865838267422</v>
      </c>
      <c r="U35">
        <f t="shared" si="4"/>
        <v>2.3697777513532815E-10</v>
      </c>
      <c r="V35" t="b">
        <f t="shared" si="5"/>
        <v>1</v>
      </c>
    </row>
    <row r="36" spans="1:22" hidden="1" x14ac:dyDescent="0.25">
      <c r="A36">
        <v>35</v>
      </c>
      <c r="B36" t="s">
        <v>75</v>
      </c>
      <c r="C36">
        <v>120.0407</v>
      </c>
      <c r="D36">
        <f t="shared" si="0"/>
        <v>4.0700000000001069E-2</v>
      </c>
      <c r="E36">
        <v>0.37599996000000002</v>
      </c>
      <c r="F36" t="s">
        <v>74</v>
      </c>
      <c r="G36">
        <v>80.12</v>
      </c>
      <c r="H36">
        <v>37544</v>
      </c>
      <c r="I36">
        <v>57700</v>
      </c>
      <c r="J36">
        <v>69118</v>
      </c>
      <c r="K36">
        <v>66915</v>
      </c>
      <c r="L36">
        <v>44120</v>
      </c>
      <c r="M36">
        <v>103649</v>
      </c>
      <c r="N36">
        <v>95007</v>
      </c>
      <c r="O36">
        <v>101643</v>
      </c>
      <c r="P36">
        <v>104416</v>
      </c>
      <c r="Q36">
        <v>92604</v>
      </c>
      <c r="R36" s="1">
        <f t="shared" si="1"/>
        <v>55079.4</v>
      </c>
      <c r="S36">
        <f t="shared" si="2"/>
        <v>99463.8</v>
      </c>
      <c r="T36" s="2">
        <f t="shared" si="3"/>
        <v>-0.85265870639258567</v>
      </c>
      <c r="U36">
        <f t="shared" si="4"/>
        <v>1.5734936053886573E-4</v>
      </c>
      <c r="V36" t="b">
        <f t="shared" si="5"/>
        <v>1</v>
      </c>
    </row>
    <row r="37" spans="1:22" hidden="1" x14ac:dyDescent="0.25">
      <c r="A37">
        <v>36</v>
      </c>
      <c r="B37" t="s">
        <v>76</v>
      </c>
      <c r="C37">
        <v>326.19119999999998</v>
      </c>
      <c r="D37">
        <f t="shared" si="0"/>
        <v>0.19119999999998072</v>
      </c>
      <c r="E37">
        <v>5.8009995999999999</v>
      </c>
      <c r="F37" t="s">
        <v>18</v>
      </c>
      <c r="G37">
        <v>99.01</v>
      </c>
      <c r="H37">
        <v>68204</v>
      </c>
      <c r="I37">
        <v>558617</v>
      </c>
      <c r="J37">
        <v>68368</v>
      </c>
      <c r="K37">
        <v>545593</v>
      </c>
      <c r="L37">
        <v>565607</v>
      </c>
      <c r="M37">
        <v>66164</v>
      </c>
      <c r="N37">
        <v>633352</v>
      </c>
      <c r="O37">
        <v>16790</v>
      </c>
      <c r="P37">
        <v>632842</v>
      </c>
      <c r="Q37">
        <v>664784</v>
      </c>
      <c r="R37" s="1">
        <f t="shared" si="1"/>
        <v>361277.8</v>
      </c>
      <c r="S37">
        <f t="shared" si="2"/>
        <v>402786.4</v>
      </c>
      <c r="T37" s="2">
        <f t="shared" si="3"/>
        <v>-0.15690636590206816</v>
      </c>
      <c r="U37">
        <f t="shared" si="4"/>
        <v>0.83269401571856139</v>
      </c>
      <c r="V37" t="b">
        <f t="shared" si="5"/>
        <v>0</v>
      </c>
    </row>
    <row r="38" spans="1:22" hidden="1" x14ac:dyDescent="0.25">
      <c r="A38">
        <v>37</v>
      </c>
      <c r="B38" t="s">
        <v>77</v>
      </c>
      <c r="C38">
        <v>312.17610000000002</v>
      </c>
      <c r="D38">
        <f t="shared" si="0"/>
        <v>0.17610000000001946</v>
      </c>
      <c r="E38">
        <v>5.5180005999999997</v>
      </c>
      <c r="F38" t="s">
        <v>12</v>
      </c>
      <c r="G38">
        <v>98.95</v>
      </c>
      <c r="H38">
        <v>56622</v>
      </c>
      <c r="I38">
        <v>60039</v>
      </c>
      <c r="J38">
        <v>528838</v>
      </c>
      <c r="K38">
        <v>546515</v>
      </c>
      <c r="L38">
        <v>547050</v>
      </c>
      <c r="M38">
        <v>623697</v>
      </c>
      <c r="N38">
        <v>62269</v>
      </c>
      <c r="O38">
        <v>679835</v>
      </c>
      <c r="P38">
        <v>648105</v>
      </c>
      <c r="Q38">
        <v>667694</v>
      </c>
      <c r="R38" s="1">
        <f t="shared" si="1"/>
        <v>347812.8</v>
      </c>
      <c r="S38">
        <f t="shared" si="2"/>
        <v>536320</v>
      </c>
      <c r="T38" s="2">
        <f t="shared" si="3"/>
        <v>-0.62478302732276081</v>
      </c>
      <c r="U38">
        <f t="shared" si="4"/>
        <v>0.29349637230398795</v>
      </c>
      <c r="V38" t="b">
        <f t="shared" si="5"/>
        <v>0</v>
      </c>
    </row>
    <row r="39" spans="1:22" x14ac:dyDescent="0.25">
      <c r="A39">
        <v>38</v>
      </c>
      <c r="B39" t="s">
        <v>78</v>
      </c>
      <c r="C39">
        <v>499.9366</v>
      </c>
      <c r="D39">
        <f t="shared" si="0"/>
        <v>0.93659999999999854</v>
      </c>
      <c r="E39">
        <v>4.7119993999999998</v>
      </c>
      <c r="F39" t="s">
        <v>42</v>
      </c>
      <c r="G39">
        <v>98.28</v>
      </c>
      <c r="H39">
        <v>21383</v>
      </c>
      <c r="I39">
        <v>21966</v>
      </c>
      <c r="J39">
        <v>23333</v>
      </c>
      <c r="K39">
        <v>22165</v>
      </c>
      <c r="L39">
        <v>24705</v>
      </c>
      <c r="M39">
        <v>61735</v>
      </c>
      <c r="N39">
        <v>63881</v>
      </c>
      <c r="O39">
        <v>36875</v>
      </c>
      <c r="P39">
        <v>64151</v>
      </c>
      <c r="Q39">
        <v>67629</v>
      </c>
      <c r="R39" s="1">
        <f t="shared" si="1"/>
        <v>22710.400000000001</v>
      </c>
      <c r="S39">
        <f t="shared" si="2"/>
        <v>58854.2</v>
      </c>
      <c r="T39" s="2">
        <f t="shared" si="3"/>
        <v>-1.3737922571168737</v>
      </c>
      <c r="U39">
        <f t="shared" si="4"/>
        <v>1.9902283658431715E-4</v>
      </c>
      <c r="V39" t="b">
        <f t="shared" si="5"/>
        <v>1</v>
      </c>
    </row>
    <row r="40" spans="1:22" hidden="1" x14ac:dyDescent="0.25">
      <c r="A40">
        <v>39</v>
      </c>
      <c r="B40" t="s">
        <v>80</v>
      </c>
      <c r="C40">
        <v>371.06169999999997</v>
      </c>
      <c r="D40">
        <f t="shared" si="0"/>
        <v>6.1699999999973443E-2</v>
      </c>
      <c r="E40">
        <v>3.0410001000000002</v>
      </c>
      <c r="F40" t="s">
        <v>79</v>
      </c>
      <c r="G40">
        <v>95.45</v>
      </c>
      <c r="H40">
        <v>1</v>
      </c>
      <c r="I40">
        <v>1</v>
      </c>
      <c r="J40">
        <v>1</v>
      </c>
      <c r="K40">
        <v>1</v>
      </c>
      <c r="L40">
        <v>1</v>
      </c>
      <c r="M40">
        <v>47619</v>
      </c>
      <c r="N40">
        <v>50098</v>
      </c>
      <c r="O40">
        <v>49481</v>
      </c>
      <c r="P40">
        <v>50724</v>
      </c>
      <c r="Q40">
        <v>53093</v>
      </c>
      <c r="R40" s="1">
        <f t="shared" si="1"/>
        <v>1</v>
      </c>
      <c r="S40">
        <f t="shared" si="2"/>
        <v>50203</v>
      </c>
      <c r="T40" s="2">
        <f t="shared" si="3"/>
        <v>-15.615485957984511</v>
      </c>
      <c r="U40">
        <f t="shared" si="4"/>
        <v>1.0805588261806697E-11</v>
      </c>
      <c r="V40" t="b">
        <f t="shared" si="5"/>
        <v>1</v>
      </c>
    </row>
    <row r="41" spans="1:22" x14ac:dyDescent="0.25">
      <c r="A41">
        <v>40</v>
      </c>
      <c r="B41" t="s">
        <v>82</v>
      </c>
      <c r="C41">
        <v>269.99020000000002</v>
      </c>
      <c r="D41">
        <f t="shared" si="0"/>
        <v>0.99020000000001573</v>
      </c>
      <c r="E41">
        <v>3.1320000000000001</v>
      </c>
      <c r="F41" t="s">
        <v>81</v>
      </c>
      <c r="G41">
        <v>87.46</v>
      </c>
      <c r="H41">
        <v>1</v>
      </c>
      <c r="I41">
        <v>1</v>
      </c>
      <c r="J41">
        <v>1</v>
      </c>
      <c r="K41">
        <v>1</v>
      </c>
      <c r="L41">
        <v>1</v>
      </c>
      <c r="M41">
        <v>51673</v>
      </c>
      <c r="N41">
        <v>53516</v>
      </c>
      <c r="O41">
        <v>49935</v>
      </c>
      <c r="P41">
        <v>56274</v>
      </c>
      <c r="Q41">
        <v>56217</v>
      </c>
      <c r="R41" s="1">
        <f t="shared" si="1"/>
        <v>1</v>
      </c>
      <c r="S41">
        <f t="shared" si="2"/>
        <v>53523</v>
      </c>
      <c r="T41" s="2">
        <f t="shared" si="3"/>
        <v>-15.707871361818516</v>
      </c>
      <c r="U41">
        <f t="shared" si="4"/>
        <v>9.6012011947680049E-11</v>
      </c>
      <c r="V41" t="b">
        <f t="shared" si="5"/>
        <v>1</v>
      </c>
    </row>
    <row r="42" spans="1:22" hidden="1" x14ac:dyDescent="0.25">
      <c r="A42">
        <v>41</v>
      </c>
      <c r="B42" t="s">
        <v>84</v>
      </c>
      <c r="C42">
        <v>448.14280000000002</v>
      </c>
      <c r="D42">
        <f t="shared" si="0"/>
        <v>0.14280000000002246</v>
      </c>
      <c r="E42">
        <v>4.3410000000000002</v>
      </c>
      <c r="F42" t="s">
        <v>83</v>
      </c>
      <c r="G42">
        <v>75.930000000000007</v>
      </c>
      <c r="H42">
        <v>42961</v>
      </c>
      <c r="I42">
        <v>42373</v>
      </c>
      <c r="J42">
        <v>43064</v>
      </c>
      <c r="K42">
        <v>45638</v>
      </c>
      <c r="L42">
        <v>43465</v>
      </c>
      <c r="M42">
        <v>37332</v>
      </c>
      <c r="N42">
        <v>37875</v>
      </c>
      <c r="O42">
        <v>37663</v>
      </c>
      <c r="P42">
        <v>38812</v>
      </c>
      <c r="Q42">
        <v>40544</v>
      </c>
      <c r="R42" s="1">
        <f t="shared" si="1"/>
        <v>43500.2</v>
      </c>
      <c r="S42">
        <f t="shared" si="2"/>
        <v>38445.199999999997</v>
      </c>
      <c r="T42" s="2">
        <f t="shared" si="3"/>
        <v>0.17821854945417409</v>
      </c>
      <c r="U42">
        <f t="shared" si="4"/>
        <v>2.4289363802774101E-4</v>
      </c>
      <c r="V42" t="b">
        <f t="shared" si="5"/>
        <v>1</v>
      </c>
    </row>
    <row r="43" spans="1:22" hidden="1" x14ac:dyDescent="0.25">
      <c r="A43">
        <v>42</v>
      </c>
      <c r="B43" t="s">
        <v>86</v>
      </c>
      <c r="C43">
        <v>304.16669999999999</v>
      </c>
      <c r="D43">
        <f t="shared" si="0"/>
        <v>0.16669999999999163</v>
      </c>
      <c r="E43">
        <v>3.9660000000000002</v>
      </c>
      <c r="F43" t="s">
        <v>85</v>
      </c>
      <c r="G43">
        <v>82.91</v>
      </c>
      <c r="H43">
        <v>1</v>
      </c>
      <c r="I43">
        <v>1</v>
      </c>
      <c r="J43">
        <v>1</v>
      </c>
      <c r="K43">
        <v>1</v>
      </c>
      <c r="L43">
        <v>1</v>
      </c>
      <c r="M43">
        <v>33918</v>
      </c>
      <c r="N43">
        <v>40196</v>
      </c>
      <c r="O43">
        <v>34827</v>
      </c>
      <c r="P43">
        <v>40624</v>
      </c>
      <c r="Q43">
        <v>47004</v>
      </c>
      <c r="R43" s="1">
        <f t="shared" si="1"/>
        <v>1</v>
      </c>
      <c r="S43">
        <f t="shared" si="2"/>
        <v>39313.800000000003</v>
      </c>
      <c r="T43" s="2">
        <f t="shared" si="3"/>
        <v>-15.262748198315148</v>
      </c>
      <c r="U43">
        <f t="shared" si="4"/>
        <v>1.6749216968096778E-7</v>
      </c>
      <c r="V43" t="b">
        <f t="shared" si="5"/>
        <v>1</v>
      </c>
    </row>
    <row r="44" spans="1:22" hidden="1" x14ac:dyDescent="0.25">
      <c r="A44">
        <v>43</v>
      </c>
      <c r="B44" t="s">
        <v>88</v>
      </c>
      <c r="C44">
        <v>294.18700000000001</v>
      </c>
      <c r="D44">
        <f t="shared" si="0"/>
        <v>0.18700000000001182</v>
      </c>
      <c r="E44">
        <v>5.6959996000000004</v>
      </c>
      <c r="F44" t="s">
        <v>87</v>
      </c>
      <c r="G44">
        <v>97.31</v>
      </c>
      <c r="H44">
        <v>14922</v>
      </c>
      <c r="I44">
        <v>14794</v>
      </c>
      <c r="J44">
        <v>15051</v>
      </c>
      <c r="K44">
        <v>16139</v>
      </c>
      <c r="L44">
        <v>16629</v>
      </c>
      <c r="M44">
        <v>27562</v>
      </c>
      <c r="N44">
        <v>29245</v>
      </c>
      <c r="O44">
        <v>38762</v>
      </c>
      <c r="P44">
        <v>30397</v>
      </c>
      <c r="Q44">
        <v>29148</v>
      </c>
      <c r="R44" s="1">
        <f t="shared" si="1"/>
        <v>15507</v>
      </c>
      <c r="S44">
        <f t="shared" si="2"/>
        <v>31022.799999999999</v>
      </c>
      <c r="T44" s="2">
        <f t="shared" si="3"/>
        <v>-1.000409296303</v>
      </c>
      <c r="U44">
        <f t="shared" si="4"/>
        <v>5.8577868209208179E-5</v>
      </c>
      <c r="V44" t="b">
        <f t="shared" si="5"/>
        <v>1</v>
      </c>
    </row>
    <row r="45" spans="1:22" hidden="1" x14ac:dyDescent="0.25">
      <c r="A45">
        <v>44</v>
      </c>
      <c r="B45" t="s">
        <v>90</v>
      </c>
      <c r="C45">
        <v>421.25700000000001</v>
      </c>
      <c r="D45">
        <f t="shared" si="0"/>
        <v>0.257000000000005</v>
      </c>
      <c r="E45">
        <v>4.3790006999999997</v>
      </c>
      <c r="F45" t="s">
        <v>89</v>
      </c>
      <c r="G45">
        <v>72.62</v>
      </c>
      <c r="H45">
        <v>30841</v>
      </c>
      <c r="I45">
        <v>30608</v>
      </c>
      <c r="J45">
        <v>31606</v>
      </c>
      <c r="K45">
        <v>33393</v>
      </c>
      <c r="L45">
        <v>31835</v>
      </c>
      <c r="M45">
        <v>29319</v>
      </c>
      <c r="N45">
        <v>31238</v>
      </c>
      <c r="O45">
        <v>31278</v>
      </c>
      <c r="P45">
        <v>29093</v>
      </c>
      <c r="Q45">
        <v>32193</v>
      </c>
      <c r="R45" s="1">
        <f t="shared" si="1"/>
        <v>31656.6</v>
      </c>
      <c r="S45">
        <f t="shared" si="2"/>
        <v>30624.2</v>
      </c>
      <c r="T45" s="2">
        <f t="shared" si="3"/>
        <v>4.7834157753981095E-2</v>
      </c>
      <c r="U45">
        <f t="shared" si="4"/>
        <v>0.22151497221249361</v>
      </c>
      <c r="V45" t="b">
        <f t="shared" si="5"/>
        <v>0</v>
      </c>
    </row>
    <row r="46" spans="1:22" hidden="1" x14ac:dyDescent="0.25">
      <c r="A46">
        <v>45</v>
      </c>
      <c r="B46" t="s">
        <v>92</v>
      </c>
      <c r="C46">
        <v>288.14030000000002</v>
      </c>
      <c r="D46">
        <f t="shared" si="0"/>
        <v>0.14030000000002474</v>
      </c>
      <c r="E46">
        <v>3.5680003</v>
      </c>
      <c r="F46" t="s">
        <v>91</v>
      </c>
      <c r="G46">
        <v>73.760000000000005</v>
      </c>
      <c r="H46">
        <v>16539</v>
      </c>
      <c r="I46">
        <v>15630</v>
      </c>
      <c r="J46">
        <v>16113</v>
      </c>
      <c r="K46">
        <v>16241</v>
      </c>
      <c r="L46">
        <v>14759</v>
      </c>
      <c r="M46">
        <v>32121</v>
      </c>
      <c r="N46">
        <v>33169</v>
      </c>
      <c r="O46">
        <v>30334</v>
      </c>
      <c r="P46">
        <v>33117</v>
      </c>
      <c r="Q46">
        <v>34898</v>
      </c>
      <c r="R46" s="1">
        <f t="shared" si="1"/>
        <v>15856.4</v>
      </c>
      <c r="S46">
        <f t="shared" si="2"/>
        <v>32727.8</v>
      </c>
      <c r="T46" s="2">
        <f t="shared" si="3"/>
        <v>-1.0454513639295075</v>
      </c>
      <c r="U46">
        <f t="shared" si="4"/>
        <v>2.9315489767666465E-8</v>
      </c>
      <c r="V46" t="b">
        <f t="shared" si="5"/>
        <v>1</v>
      </c>
    </row>
    <row r="47" spans="1:22" x14ac:dyDescent="0.25">
      <c r="A47">
        <v>46</v>
      </c>
      <c r="B47" t="s">
        <v>94</v>
      </c>
      <c r="C47">
        <v>623.93489999999997</v>
      </c>
      <c r="D47">
        <f t="shared" si="0"/>
        <v>0.93489999999997053</v>
      </c>
      <c r="E47">
        <v>2.8570000000000002</v>
      </c>
      <c r="F47" t="s">
        <v>93</v>
      </c>
      <c r="G47">
        <v>95.59</v>
      </c>
      <c r="H47" s="1">
        <v>46651184</v>
      </c>
      <c r="I47" s="1">
        <v>47359504</v>
      </c>
      <c r="J47" s="1">
        <v>49933848</v>
      </c>
      <c r="K47" s="1">
        <v>49737276</v>
      </c>
      <c r="L47" s="1">
        <v>49471720</v>
      </c>
      <c r="M47">
        <v>1</v>
      </c>
      <c r="N47">
        <v>1</v>
      </c>
      <c r="O47">
        <v>1</v>
      </c>
      <c r="P47">
        <v>1</v>
      </c>
      <c r="Q47">
        <v>1</v>
      </c>
      <c r="R47" s="1">
        <f t="shared" si="1"/>
        <v>48630706.399999999</v>
      </c>
      <c r="S47">
        <f t="shared" si="2"/>
        <v>1</v>
      </c>
      <c r="T47" s="2">
        <f t="shared" si="3"/>
        <v>25.535364212242499</v>
      </c>
      <c r="U47">
        <f t="shared" si="4"/>
        <v>1.569698082100749E-12</v>
      </c>
      <c r="V47" t="b">
        <f t="shared" si="5"/>
        <v>1</v>
      </c>
    </row>
    <row r="48" spans="1:22" x14ac:dyDescent="0.25">
      <c r="A48">
        <v>47</v>
      </c>
      <c r="B48" t="s">
        <v>96</v>
      </c>
      <c r="C48">
        <v>595.90689999999995</v>
      </c>
      <c r="D48">
        <f t="shared" si="0"/>
        <v>0.90689999999995052</v>
      </c>
      <c r="E48">
        <v>1.0469999999999999</v>
      </c>
      <c r="F48" t="s">
        <v>95</v>
      </c>
      <c r="G48">
        <v>98.47</v>
      </c>
      <c r="H48" s="1">
        <v>24055260</v>
      </c>
      <c r="I48" s="1">
        <v>24388920</v>
      </c>
      <c r="J48" s="1">
        <v>24704664</v>
      </c>
      <c r="K48" s="1">
        <v>24179900</v>
      </c>
      <c r="L48" s="1">
        <v>24482904</v>
      </c>
      <c r="M48">
        <v>1</v>
      </c>
      <c r="N48">
        <v>1</v>
      </c>
      <c r="O48">
        <v>1</v>
      </c>
      <c r="P48">
        <v>1</v>
      </c>
      <c r="Q48">
        <v>1</v>
      </c>
      <c r="R48" s="1">
        <f t="shared" si="1"/>
        <v>24362329.600000001</v>
      </c>
      <c r="S48">
        <f t="shared" si="2"/>
        <v>1</v>
      </c>
      <c r="T48" s="2">
        <f t="shared" si="3"/>
        <v>24.538148758936583</v>
      </c>
      <c r="U48">
        <f t="shared" si="4"/>
        <v>2.5765372895898841E-16</v>
      </c>
      <c r="V48" t="b">
        <f t="shared" si="5"/>
        <v>1</v>
      </c>
    </row>
    <row r="49" spans="1:22" x14ac:dyDescent="0.25">
      <c r="A49">
        <v>48</v>
      </c>
      <c r="B49" t="s">
        <v>98</v>
      </c>
      <c r="C49">
        <v>755.91859999999997</v>
      </c>
      <c r="D49">
        <f t="shared" si="0"/>
        <v>0.91859999999996944</v>
      </c>
      <c r="E49">
        <v>3.9929999999999999</v>
      </c>
      <c r="F49" t="s">
        <v>97</v>
      </c>
      <c r="G49">
        <v>95.92</v>
      </c>
      <c r="H49" s="1">
        <v>11010145</v>
      </c>
      <c r="I49" s="1">
        <v>11350648</v>
      </c>
      <c r="J49" s="1">
        <v>11856999</v>
      </c>
      <c r="K49" s="1">
        <v>11729365</v>
      </c>
      <c r="L49" s="1">
        <v>11680155</v>
      </c>
      <c r="M49">
        <v>1</v>
      </c>
      <c r="N49">
        <v>1</v>
      </c>
      <c r="O49">
        <v>1</v>
      </c>
      <c r="P49">
        <v>1</v>
      </c>
      <c r="Q49">
        <v>1</v>
      </c>
      <c r="R49" s="1">
        <f t="shared" si="1"/>
        <v>11525462.4</v>
      </c>
      <c r="S49">
        <f t="shared" si="2"/>
        <v>1</v>
      </c>
      <c r="T49" s="2">
        <f t="shared" si="3"/>
        <v>23.458321296758097</v>
      </c>
      <c r="U49">
        <f t="shared" si="4"/>
        <v>1.1057772404428265E-12</v>
      </c>
      <c r="V49" t="b">
        <f t="shared" si="5"/>
        <v>1</v>
      </c>
    </row>
    <row r="50" spans="1:22" x14ac:dyDescent="0.25">
      <c r="A50">
        <v>49</v>
      </c>
      <c r="B50" t="s">
        <v>100</v>
      </c>
      <c r="C50">
        <v>659.94910000000004</v>
      </c>
      <c r="D50">
        <f t="shared" si="0"/>
        <v>0.94910000000004402</v>
      </c>
      <c r="E50">
        <v>3.3010000000000002</v>
      </c>
      <c r="F50" t="s">
        <v>99</v>
      </c>
      <c r="G50">
        <v>94.97</v>
      </c>
      <c r="H50">
        <v>8623775</v>
      </c>
      <c r="I50">
        <v>8758179</v>
      </c>
      <c r="J50">
        <v>9140374</v>
      </c>
      <c r="K50">
        <v>9076449</v>
      </c>
      <c r="L50">
        <v>8929166</v>
      </c>
      <c r="M50">
        <v>1</v>
      </c>
      <c r="N50">
        <v>1</v>
      </c>
      <c r="O50">
        <v>1</v>
      </c>
      <c r="P50">
        <v>1</v>
      </c>
      <c r="Q50">
        <v>1</v>
      </c>
      <c r="R50" s="1">
        <f t="shared" si="1"/>
        <v>8905588.5999999996</v>
      </c>
      <c r="S50">
        <f t="shared" si="2"/>
        <v>1</v>
      </c>
      <c r="T50" s="2">
        <f t="shared" si="3"/>
        <v>23.086279536320713</v>
      </c>
      <c r="U50">
        <f t="shared" si="4"/>
        <v>2.111480419598566E-13</v>
      </c>
      <c r="V50" t="b">
        <f t="shared" si="5"/>
        <v>1</v>
      </c>
    </row>
    <row r="51" spans="1:22" hidden="1" x14ac:dyDescent="0.25">
      <c r="A51">
        <v>50</v>
      </c>
      <c r="B51" t="s">
        <v>101</v>
      </c>
      <c r="C51">
        <v>113.99250000000001</v>
      </c>
      <c r="D51">
        <f t="shared" si="0"/>
        <v>0.99250000000000682</v>
      </c>
      <c r="E51">
        <v>0.41800004000000002</v>
      </c>
      <c r="H51">
        <v>1</v>
      </c>
      <c r="I51">
        <v>8163230</v>
      </c>
      <c r="J51">
        <v>8297380</v>
      </c>
      <c r="K51">
        <v>1</v>
      </c>
      <c r="L51">
        <v>8388609</v>
      </c>
      <c r="M51">
        <v>1</v>
      </c>
      <c r="N51">
        <v>1</v>
      </c>
      <c r="O51">
        <v>1</v>
      </c>
      <c r="P51">
        <v>1</v>
      </c>
      <c r="Q51">
        <v>1</v>
      </c>
      <c r="R51" s="1">
        <f t="shared" si="1"/>
        <v>4969844.2</v>
      </c>
      <c r="S51">
        <f t="shared" si="2"/>
        <v>1</v>
      </c>
      <c r="T51" s="2">
        <f t="shared" si="3"/>
        <v>22.244769194670987</v>
      </c>
      <c r="U51">
        <f t="shared" si="4"/>
        <v>3.9992361066668661E-2</v>
      </c>
      <c r="V51" t="b">
        <f t="shared" si="5"/>
        <v>0</v>
      </c>
    </row>
    <row r="52" spans="1:22" x14ac:dyDescent="0.25">
      <c r="A52">
        <v>51</v>
      </c>
      <c r="B52" t="s">
        <v>103</v>
      </c>
      <c r="C52">
        <v>463.93860000000001</v>
      </c>
      <c r="D52">
        <f t="shared" si="0"/>
        <v>0.93860000000000809</v>
      </c>
      <c r="E52">
        <v>3.9220003999999999</v>
      </c>
      <c r="F52" t="s">
        <v>102</v>
      </c>
      <c r="G52">
        <v>95.88</v>
      </c>
      <c r="H52">
        <v>6893698</v>
      </c>
      <c r="I52">
        <v>7000858</v>
      </c>
      <c r="J52">
        <v>7181519</v>
      </c>
      <c r="K52">
        <v>7179518</v>
      </c>
      <c r="L52">
        <v>7207891</v>
      </c>
      <c r="M52">
        <v>10679</v>
      </c>
      <c r="N52">
        <v>1</v>
      </c>
      <c r="O52">
        <v>10957</v>
      </c>
      <c r="P52">
        <v>1</v>
      </c>
      <c r="Q52">
        <v>1</v>
      </c>
      <c r="R52" s="1">
        <f t="shared" si="1"/>
        <v>7092696.7999999998</v>
      </c>
      <c r="S52">
        <f t="shared" si="2"/>
        <v>4327.8</v>
      </c>
      <c r="T52" s="2">
        <f t="shared" si="3"/>
        <v>10.678484731314729</v>
      </c>
      <c r="U52">
        <f t="shared" si="4"/>
        <v>3.8269382173446407E-14</v>
      </c>
      <c r="V52" t="b">
        <f t="shared" si="5"/>
        <v>1</v>
      </c>
    </row>
    <row r="53" spans="1:22" x14ac:dyDescent="0.25">
      <c r="A53">
        <v>52</v>
      </c>
      <c r="B53" t="s">
        <v>105</v>
      </c>
      <c r="C53">
        <v>645.91880000000003</v>
      </c>
      <c r="D53">
        <f t="shared" si="0"/>
        <v>0.91880000000003292</v>
      </c>
      <c r="E53">
        <v>2.8729996999999998</v>
      </c>
      <c r="F53" t="s">
        <v>104</v>
      </c>
      <c r="G53">
        <v>89.89</v>
      </c>
      <c r="H53">
        <v>6629912</v>
      </c>
      <c r="I53">
        <v>6830686</v>
      </c>
      <c r="J53">
        <v>7102419</v>
      </c>
      <c r="K53">
        <v>7163942</v>
      </c>
      <c r="L53">
        <v>7272219</v>
      </c>
      <c r="M53">
        <v>1</v>
      </c>
      <c r="N53">
        <v>1</v>
      </c>
      <c r="O53">
        <v>1</v>
      </c>
      <c r="P53">
        <v>1</v>
      </c>
      <c r="Q53">
        <v>1</v>
      </c>
      <c r="R53" s="1">
        <f t="shared" si="1"/>
        <v>6999835.5999999996</v>
      </c>
      <c r="S53">
        <f t="shared" si="2"/>
        <v>1</v>
      </c>
      <c r="T53" s="2">
        <f t="shared" si="3"/>
        <v>22.738889608260362</v>
      </c>
      <c r="U53">
        <f t="shared" si="4"/>
        <v>7.1026729753978684E-12</v>
      </c>
      <c r="V53" t="b">
        <f t="shared" si="5"/>
        <v>1</v>
      </c>
    </row>
    <row r="54" spans="1:22" x14ac:dyDescent="0.25">
      <c r="A54">
        <v>53</v>
      </c>
      <c r="B54" t="s">
        <v>107</v>
      </c>
      <c r="C54">
        <v>612.93439999999998</v>
      </c>
      <c r="D54">
        <f t="shared" si="0"/>
        <v>0.93439999999998236</v>
      </c>
      <c r="E54">
        <v>1.0449999999999999</v>
      </c>
      <c r="F54" t="s">
        <v>106</v>
      </c>
      <c r="G54">
        <v>97.59</v>
      </c>
      <c r="H54">
        <v>6427296</v>
      </c>
      <c r="I54">
        <v>6449398</v>
      </c>
      <c r="J54">
        <v>6493521</v>
      </c>
      <c r="K54">
        <v>6501250</v>
      </c>
      <c r="L54">
        <v>6561621</v>
      </c>
      <c r="M54">
        <v>1</v>
      </c>
      <c r="N54">
        <v>1</v>
      </c>
      <c r="O54">
        <v>1</v>
      </c>
      <c r="P54">
        <v>1</v>
      </c>
      <c r="Q54">
        <v>1</v>
      </c>
      <c r="R54" s="1">
        <f t="shared" si="1"/>
        <v>6486617.2000000002</v>
      </c>
      <c r="S54">
        <f t="shared" si="2"/>
        <v>1</v>
      </c>
      <c r="T54" s="2">
        <f t="shared" si="3"/>
        <v>22.629034871720382</v>
      </c>
      <c r="U54">
        <f t="shared" si="4"/>
        <v>3.0278851751738018E-17</v>
      </c>
      <c r="V54" t="b">
        <f t="shared" si="5"/>
        <v>1</v>
      </c>
    </row>
    <row r="55" spans="1:22" x14ac:dyDescent="0.25">
      <c r="A55">
        <v>54</v>
      </c>
      <c r="B55" t="s">
        <v>109</v>
      </c>
      <c r="C55">
        <v>311.96859999999998</v>
      </c>
      <c r="D55">
        <f t="shared" si="0"/>
        <v>0.96859999999998081</v>
      </c>
      <c r="E55">
        <v>2.8619998</v>
      </c>
      <c r="F55" t="s">
        <v>108</v>
      </c>
      <c r="G55">
        <v>99.47</v>
      </c>
      <c r="H55">
        <v>6586903</v>
      </c>
      <c r="I55">
        <v>6762269</v>
      </c>
      <c r="J55">
        <v>7037287</v>
      </c>
      <c r="K55">
        <v>7002966</v>
      </c>
      <c r="L55">
        <v>7118705</v>
      </c>
      <c r="M55">
        <v>1</v>
      </c>
      <c r="N55">
        <v>1</v>
      </c>
      <c r="O55">
        <v>1</v>
      </c>
      <c r="P55">
        <v>1</v>
      </c>
      <c r="Q55">
        <v>1</v>
      </c>
      <c r="R55" s="1">
        <f t="shared" si="1"/>
        <v>6901626</v>
      </c>
      <c r="S55">
        <f t="shared" si="2"/>
        <v>1</v>
      </c>
      <c r="T55" s="2">
        <f t="shared" si="3"/>
        <v>22.718504865386119</v>
      </c>
      <c r="U55">
        <f t="shared" si="4"/>
        <v>1.925498107100488E-12</v>
      </c>
      <c r="V55" t="b">
        <f t="shared" si="5"/>
        <v>1</v>
      </c>
    </row>
    <row r="56" spans="1:22" x14ac:dyDescent="0.25">
      <c r="A56">
        <v>55</v>
      </c>
      <c r="B56" t="s">
        <v>111</v>
      </c>
      <c r="C56">
        <v>463.9391</v>
      </c>
      <c r="D56">
        <f t="shared" si="0"/>
        <v>0.93909999999999627</v>
      </c>
      <c r="E56">
        <v>4.0350000000000001</v>
      </c>
      <c r="F56" t="s">
        <v>110</v>
      </c>
      <c r="G56">
        <v>98.12</v>
      </c>
      <c r="H56">
        <v>4468358</v>
      </c>
      <c r="I56">
        <v>4562471</v>
      </c>
      <c r="J56">
        <v>4705168</v>
      </c>
      <c r="K56">
        <v>4676024</v>
      </c>
      <c r="L56">
        <v>4712333</v>
      </c>
      <c r="M56">
        <v>10679</v>
      </c>
      <c r="N56">
        <v>1</v>
      </c>
      <c r="O56">
        <v>10957</v>
      </c>
      <c r="P56">
        <v>1</v>
      </c>
      <c r="Q56">
        <v>1</v>
      </c>
      <c r="R56" s="1">
        <f t="shared" si="1"/>
        <v>4624870.8</v>
      </c>
      <c r="S56">
        <f t="shared" si="2"/>
        <v>4327.8</v>
      </c>
      <c r="T56" s="2">
        <f t="shared" si="3"/>
        <v>10.061563518200748</v>
      </c>
      <c r="U56">
        <f t="shared" si="4"/>
        <v>1.4076255801069406E-13</v>
      </c>
      <c r="V56" t="b">
        <f t="shared" si="5"/>
        <v>1</v>
      </c>
    </row>
    <row r="57" spans="1:22" x14ac:dyDescent="0.25">
      <c r="A57">
        <v>56</v>
      </c>
      <c r="B57" t="s">
        <v>113</v>
      </c>
      <c r="C57">
        <v>887.90340000000003</v>
      </c>
      <c r="D57">
        <f t="shared" si="0"/>
        <v>0.90340000000003329</v>
      </c>
      <c r="E57">
        <v>4.7309995000000002</v>
      </c>
      <c r="F57" t="s">
        <v>112</v>
      </c>
      <c r="G57">
        <v>99.74</v>
      </c>
      <c r="H57">
        <v>1920297</v>
      </c>
      <c r="I57">
        <v>1980926</v>
      </c>
      <c r="J57">
        <v>2076225</v>
      </c>
      <c r="K57">
        <v>2055930</v>
      </c>
      <c r="L57">
        <v>2090638</v>
      </c>
      <c r="M57">
        <v>1</v>
      </c>
      <c r="N57">
        <v>1</v>
      </c>
      <c r="O57">
        <v>1</v>
      </c>
      <c r="P57">
        <v>1</v>
      </c>
      <c r="Q57">
        <v>1</v>
      </c>
      <c r="R57" s="1">
        <f t="shared" si="1"/>
        <v>2024803.2</v>
      </c>
      <c r="S57">
        <f t="shared" si="2"/>
        <v>1</v>
      </c>
      <c r="T57" s="2">
        <f t="shared" si="3"/>
        <v>20.949350261923183</v>
      </c>
      <c r="U57">
        <f t="shared" si="4"/>
        <v>4.5985951640680673E-12</v>
      </c>
      <c r="V57" t="b">
        <f t="shared" si="5"/>
        <v>1</v>
      </c>
    </row>
    <row r="58" spans="1:22" x14ac:dyDescent="0.25">
      <c r="A58">
        <v>57</v>
      </c>
      <c r="B58" t="s">
        <v>115</v>
      </c>
      <c r="C58">
        <v>397.9477</v>
      </c>
      <c r="D58">
        <f t="shared" si="0"/>
        <v>0.94769999999999754</v>
      </c>
      <c r="E58">
        <v>3.8519999999999999</v>
      </c>
      <c r="F58" t="s">
        <v>114</v>
      </c>
      <c r="G58">
        <v>98.34</v>
      </c>
      <c r="H58">
        <v>1943535</v>
      </c>
      <c r="I58">
        <v>1981885</v>
      </c>
      <c r="J58">
        <v>2031345</v>
      </c>
      <c r="K58">
        <v>1985861</v>
      </c>
      <c r="L58">
        <v>2027813</v>
      </c>
      <c r="M58">
        <v>1</v>
      </c>
      <c r="N58">
        <v>1</v>
      </c>
      <c r="O58">
        <v>1</v>
      </c>
      <c r="P58">
        <v>1</v>
      </c>
      <c r="Q58">
        <v>1</v>
      </c>
      <c r="R58" s="1">
        <f t="shared" si="1"/>
        <v>1994087.8</v>
      </c>
      <c r="S58">
        <f t="shared" si="2"/>
        <v>1</v>
      </c>
      <c r="T58" s="2">
        <f t="shared" si="3"/>
        <v>20.927297502548715</v>
      </c>
      <c r="U58">
        <f t="shared" si="4"/>
        <v>2.201150095392207E-14</v>
      </c>
      <c r="V58" t="b">
        <f t="shared" si="5"/>
        <v>1</v>
      </c>
    </row>
    <row r="59" spans="1:22" x14ac:dyDescent="0.25">
      <c r="A59">
        <v>58</v>
      </c>
      <c r="B59" t="s">
        <v>117</v>
      </c>
      <c r="C59">
        <v>475.9597</v>
      </c>
      <c r="D59">
        <f t="shared" si="0"/>
        <v>0.959699999999998</v>
      </c>
      <c r="E59">
        <v>3.4030003999999998</v>
      </c>
      <c r="F59" t="s">
        <v>116</v>
      </c>
      <c r="G59">
        <v>98.99</v>
      </c>
      <c r="H59">
        <v>1650174</v>
      </c>
      <c r="I59">
        <v>1681813</v>
      </c>
      <c r="J59">
        <v>1686338</v>
      </c>
      <c r="K59">
        <v>1681405</v>
      </c>
      <c r="L59">
        <v>1731695</v>
      </c>
      <c r="M59">
        <v>1</v>
      </c>
      <c r="N59">
        <v>1</v>
      </c>
      <c r="O59">
        <v>1</v>
      </c>
      <c r="P59">
        <v>1</v>
      </c>
      <c r="Q59">
        <v>1</v>
      </c>
      <c r="R59" s="1">
        <f t="shared" si="1"/>
        <v>1686285</v>
      </c>
      <c r="S59">
        <f t="shared" si="2"/>
        <v>1</v>
      </c>
      <c r="T59" s="2">
        <f t="shared" si="3"/>
        <v>20.685416956932055</v>
      </c>
      <c r="U59">
        <f t="shared" si="4"/>
        <v>1.4449845152807305E-14</v>
      </c>
      <c r="V59" t="b">
        <f t="shared" si="5"/>
        <v>1</v>
      </c>
    </row>
    <row r="60" spans="1:22" x14ac:dyDescent="0.25">
      <c r="A60">
        <v>59</v>
      </c>
      <c r="B60" t="s">
        <v>119</v>
      </c>
      <c r="C60">
        <v>347.95119999999997</v>
      </c>
      <c r="D60">
        <f t="shared" si="0"/>
        <v>0.95119999999997162</v>
      </c>
      <c r="E60">
        <v>2.5070000000000001</v>
      </c>
      <c r="F60" t="s">
        <v>118</v>
      </c>
      <c r="G60">
        <v>77.91</v>
      </c>
      <c r="H60">
        <v>1795315</v>
      </c>
      <c r="I60">
        <v>1784648</v>
      </c>
      <c r="J60">
        <v>1832358</v>
      </c>
      <c r="K60">
        <v>1806335</v>
      </c>
      <c r="L60">
        <v>1849481</v>
      </c>
      <c r="M60">
        <v>1</v>
      </c>
      <c r="N60">
        <v>1</v>
      </c>
      <c r="O60">
        <v>1</v>
      </c>
      <c r="P60">
        <v>1</v>
      </c>
      <c r="Q60">
        <v>1</v>
      </c>
      <c r="R60" s="1">
        <f t="shared" si="1"/>
        <v>1813627.4</v>
      </c>
      <c r="S60">
        <f t="shared" si="2"/>
        <v>1</v>
      </c>
      <c r="T60" s="2">
        <f t="shared" si="3"/>
        <v>20.790446661691909</v>
      </c>
      <c r="U60">
        <f t="shared" si="4"/>
        <v>4.0221097687493962E-15</v>
      </c>
      <c r="V60" t="b">
        <f t="shared" si="5"/>
        <v>1</v>
      </c>
    </row>
    <row r="61" spans="1:22" x14ac:dyDescent="0.25">
      <c r="A61">
        <v>60</v>
      </c>
      <c r="B61" t="s">
        <v>121</v>
      </c>
      <c r="C61">
        <v>535.92690000000005</v>
      </c>
      <c r="D61">
        <f t="shared" si="0"/>
        <v>0.92690000000004602</v>
      </c>
      <c r="E61">
        <v>2.0449999999999999</v>
      </c>
      <c r="F61" t="s">
        <v>120</v>
      </c>
      <c r="G61">
        <v>99.18</v>
      </c>
      <c r="H61">
        <v>1456760</v>
      </c>
      <c r="I61">
        <v>1473889</v>
      </c>
      <c r="J61">
        <v>1521578</v>
      </c>
      <c r="K61">
        <v>1534029</v>
      </c>
      <c r="L61">
        <v>1582304</v>
      </c>
      <c r="M61">
        <v>1</v>
      </c>
      <c r="N61">
        <v>1</v>
      </c>
      <c r="O61">
        <v>1</v>
      </c>
      <c r="P61">
        <v>1</v>
      </c>
      <c r="Q61">
        <v>1</v>
      </c>
      <c r="R61" s="1">
        <f t="shared" si="1"/>
        <v>1513712</v>
      </c>
      <c r="S61">
        <f t="shared" si="2"/>
        <v>1</v>
      </c>
      <c r="T61" s="2">
        <f t="shared" si="3"/>
        <v>20.529659312497504</v>
      </c>
      <c r="U61">
        <f t="shared" si="4"/>
        <v>2.5326400671102245E-12</v>
      </c>
      <c r="V61" t="b">
        <f t="shared" si="5"/>
        <v>1</v>
      </c>
    </row>
    <row r="62" spans="1:22" x14ac:dyDescent="0.25">
      <c r="A62">
        <v>61</v>
      </c>
      <c r="B62" t="s">
        <v>123</v>
      </c>
      <c r="C62">
        <v>681.93240000000003</v>
      </c>
      <c r="D62">
        <f t="shared" si="0"/>
        <v>0.93240000000002965</v>
      </c>
      <c r="E62">
        <v>3.3010000000000002</v>
      </c>
      <c r="F62" t="s">
        <v>122</v>
      </c>
      <c r="G62">
        <v>99.13</v>
      </c>
      <c r="H62">
        <v>1333354</v>
      </c>
      <c r="I62">
        <v>1374786</v>
      </c>
      <c r="J62">
        <v>1432478</v>
      </c>
      <c r="K62">
        <v>1432511</v>
      </c>
      <c r="L62">
        <v>1429296</v>
      </c>
      <c r="M62">
        <v>1</v>
      </c>
      <c r="N62">
        <v>1</v>
      </c>
      <c r="O62">
        <v>1</v>
      </c>
      <c r="P62">
        <v>1</v>
      </c>
      <c r="Q62">
        <v>1</v>
      </c>
      <c r="R62" s="1">
        <f t="shared" si="1"/>
        <v>1400485</v>
      </c>
      <c r="S62">
        <f t="shared" si="2"/>
        <v>1</v>
      </c>
      <c r="T62" s="2">
        <f t="shared" si="3"/>
        <v>20.417495100725525</v>
      </c>
      <c r="U62">
        <f t="shared" si="4"/>
        <v>1.9710345491968558E-12</v>
      </c>
      <c r="V62" t="b">
        <f t="shared" si="5"/>
        <v>1</v>
      </c>
    </row>
    <row r="63" spans="1:22" x14ac:dyDescent="0.25">
      <c r="A63">
        <v>62</v>
      </c>
      <c r="B63" t="s">
        <v>124</v>
      </c>
      <c r="C63">
        <v>475.95979999999997</v>
      </c>
      <c r="D63">
        <f t="shared" si="0"/>
        <v>0.9597999999999729</v>
      </c>
      <c r="E63">
        <v>3.2280001999999999</v>
      </c>
      <c r="F63" t="s">
        <v>116</v>
      </c>
      <c r="G63">
        <v>99.44</v>
      </c>
      <c r="H63">
        <v>1341068</v>
      </c>
      <c r="I63">
        <v>1355810</v>
      </c>
      <c r="J63">
        <v>1398775</v>
      </c>
      <c r="K63">
        <v>1395651</v>
      </c>
      <c r="L63">
        <v>1415624</v>
      </c>
      <c r="M63">
        <v>1</v>
      </c>
      <c r="N63">
        <v>1</v>
      </c>
      <c r="O63">
        <v>1</v>
      </c>
      <c r="P63">
        <v>1</v>
      </c>
      <c r="Q63">
        <v>1</v>
      </c>
      <c r="R63" s="1">
        <f t="shared" si="1"/>
        <v>1381385.6</v>
      </c>
      <c r="S63">
        <f t="shared" si="2"/>
        <v>1</v>
      </c>
      <c r="T63" s="2">
        <f t="shared" si="3"/>
        <v>20.397684659055763</v>
      </c>
      <c r="U63">
        <f t="shared" si="4"/>
        <v>1.29149187012146E-13</v>
      </c>
      <c r="V63" t="b">
        <f t="shared" si="5"/>
        <v>1</v>
      </c>
    </row>
    <row r="64" spans="1:22" hidden="1" x14ac:dyDescent="0.25">
      <c r="A64">
        <v>63</v>
      </c>
      <c r="B64" t="s">
        <v>125</v>
      </c>
      <c r="C64">
        <v>135.99469999999999</v>
      </c>
      <c r="D64">
        <f t="shared" si="0"/>
        <v>0.99469999999999459</v>
      </c>
      <c r="E64">
        <v>0.57600003</v>
      </c>
      <c r="H64">
        <v>1406384</v>
      </c>
      <c r="I64">
        <v>1406477</v>
      </c>
      <c r="J64">
        <v>1471601</v>
      </c>
      <c r="K64">
        <v>1390432</v>
      </c>
      <c r="L64">
        <v>1467451</v>
      </c>
      <c r="M64">
        <v>1</v>
      </c>
      <c r="N64">
        <v>1</v>
      </c>
      <c r="O64">
        <v>1</v>
      </c>
      <c r="P64">
        <v>1</v>
      </c>
      <c r="Q64">
        <v>1</v>
      </c>
      <c r="R64" s="1">
        <f t="shared" si="1"/>
        <v>1428469</v>
      </c>
      <c r="S64">
        <f t="shared" si="2"/>
        <v>1</v>
      </c>
      <c r="T64" s="2">
        <f t="shared" si="3"/>
        <v>20.446038297210954</v>
      </c>
      <c r="U64">
        <f t="shared" si="4"/>
        <v>4.5448856816965131E-13</v>
      </c>
      <c r="V64" t="b">
        <f t="shared" si="5"/>
        <v>1</v>
      </c>
    </row>
    <row r="65" spans="1:22" x14ac:dyDescent="0.25">
      <c r="A65">
        <v>64</v>
      </c>
      <c r="B65" t="s">
        <v>127</v>
      </c>
      <c r="C65">
        <v>151.9897</v>
      </c>
      <c r="D65">
        <f t="shared" si="0"/>
        <v>0.98969999999999914</v>
      </c>
      <c r="E65">
        <v>2.8699995999999999</v>
      </c>
      <c r="F65" t="s">
        <v>126</v>
      </c>
      <c r="G65">
        <v>71.25</v>
      </c>
      <c r="H65">
        <v>1306963</v>
      </c>
      <c r="I65">
        <v>1341051</v>
      </c>
      <c r="J65">
        <v>914935</v>
      </c>
      <c r="K65">
        <v>1397163</v>
      </c>
      <c r="L65">
        <v>1442534</v>
      </c>
      <c r="M65">
        <v>1</v>
      </c>
      <c r="N65">
        <v>1</v>
      </c>
      <c r="O65">
        <v>1</v>
      </c>
      <c r="P65">
        <v>1</v>
      </c>
      <c r="Q65">
        <v>1</v>
      </c>
      <c r="R65" s="1">
        <f t="shared" si="1"/>
        <v>1280529.2</v>
      </c>
      <c r="S65">
        <f t="shared" si="2"/>
        <v>1</v>
      </c>
      <c r="T65" s="2">
        <f t="shared" si="3"/>
        <v>20.288308720514053</v>
      </c>
      <c r="U65">
        <f t="shared" si="4"/>
        <v>8.3169196183197373E-7</v>
      </c>
      <c r="V65" t="b">
        <f t="shared" si="5"/>
        <v>1</v>
      </c>
    </row>
    <row r="66" spans="1:22" x14ac:dyDescent="0.25">
      <c r="A66">
        <v>65</v>
      </c>
      <c r="B66" t="s">
        <v>129</v>
      </c>
      <c r="C66">
        <v>185.99170000000001</v>
      </c>
      <c r="D66">
        <f t="shared" si="0"/>
        <v>0.99170000000000869</v>
      </c>
      <c r="E66">
        <v>5.0279999999999996</v>
      </c>
      <c r="F66" t="s">
        <v>128</v>
      </c>
      <c r="G66">
        <v>99.93</v>
      </c>
      <c r="H66">
        <v>1339702</v>
      </c>
      <c r="I66">
        <v>1345596</v>
      </c>
      <c r="J66">
        <v>1380999</v>
      </c>
      <c r="K66">
        <v>1378656</v>
      </c>
      <c r="L66">
        <v>1375585</v>
      </c>
      <c r="M66">
        <v>1</v>
      </c>
      <c r="N66">
        <v>1</v>
      </c>
      <c r="O66">
        <v>1</v>
      </c>
      <c r="P66">
        <v>1</v>
      </c>
      <c r="Q66">
        <v>1</v>
      </c>
      <c r="R66" s="1">
        <f t="shared" si="1"/>
        <v>1364107.6</v>
      </c>
      <c r="S66">
        <f t="shared" si="2"/>
        <v>1</v>
      </c>
      <c r="T66" s="2">
        <f t="shared" si="3"/>
        <v>20.379526017105512</v>
      </c>
      <c r="U66">
        <f t="shared" si="4"/>
        <v>3.5162658433478005E-15</v>
      </c>
      <c r="V66" t="b">
        <f t="shared" si="5"/>
        <v>1</v>
      </c>
    </row>
    <row r="67" spans="1:22" hidden="1" x14ac:dyDescent="0.25">
      <c r="A67">
        <v>66</v>
      </c>
      <c r="B67" t="s">
        <v>131</v>
      </c>
      <c r="C67">
        <v>163.9889</v>
      </c>
      <c r="D67">
        <f t="shared" ref="D67:D130" si="6">C67-TRUNC(C67)</f>
        <v>0.988900000000001</v>
      </c>
      <c r="E67">
        <v>0.499</v>
      </c>
      <c r="F67" t="s">
        <v>130</v>
      </c>
      <c r="G67">
        <v>98.09</v>
      </c>
      <c r="H67">
        <v>1197042</v>
      </c>
      <c r="I67">
        <v>1190458</v>
      </c>
      <c r="J67">
        <v>1234381</v>
      </c>
      <c r="K67">
        <v>1140203</v>
      </c>
      <c r="L67">
        <v>1220524</v>
      </c>
      <c r="M67">
        <v>1</v>
      </c>
      <c r="N67">
        <v>1</v>
      </c>
      <c r="O67">
        <v>1</v>
      </c>
      <c r="P67">
        <v>1</v>
      </c>
      <c r="Q67">
        <v>1</v>
      </c>
      <c r="R67" s="1">
        <f t="shared" ref="R67:R130" si="7">AVERAGE(H67:L67)</f>
        <v>1196521.6000000001</v>
      </c>
      <c r="S67">
        <f t="shared" ref="S67:S130" si="8">AVERAGE(M67:Q67)</f>
        <v>1</v>
      </c>
      <c r="T67" s="2">
        <f t="shared" ref="T67:T130" si="9">LOG(R67/S67,2)</f>
        <v>20.190415010439288</v>
      </c>
      <c r="U67">
        <f t="shared" ref="U67:U130" si="10">_xlfn.T.TEST(H67:L67,M67:Q67,2,2)</f>
        <v>1.229038998143958E-12</v>
      </c>
      <c r="V67" t="b">
        <f t="shared" ref="V67:V130" si="11">U67&lt;0.0046798</f>
        <v>1</v>
      </c>
    </row>
    <row r="68" spans="1:22" x14ac:dyDescent="0.25">
      <c r="A68">
        <v>67</v>
      </c>
      <c r="B68" t="s">
        <v>133</v>
      </c>
      <c r="C68">
        <v>169.9965</v>
      </c>
      <c r="D68">
        <f t="shared" si="6"/>
        <v>0.9964999999999975</v>
      </c>
      <c r="E68">
        <v>3.3010000000000002</v>
      </c>
      <c r="F68" t="s">
        <v>132</v>
      </c>
      <c r="G68">
        <v>88.05</v>
      </c>
      <c r="H68">
        <v>1371779</v>
      </c>
      <c r="I68">
        <v>1353170</v>
      </c>
      <c r="J68">
        <v>1290535</v>
      </c>
      <c r="K68">
        <v>1359401</v>
      </c>
      <c r="L68">
        <v>1381333</v>
      </c>
      <c r="M68">
        <v>1</v>
      </c>
      <c r="N68">
        <v>1</v>
      </c>
      <c r="O68">
        <v>1</v>
      </c>
      <c r="P68">
        <v>1</v>
      </c>
      <c r="Q68">
        <v>1</v>
      </c>
      <c r="R68" s="1">
        <f t="shared" si="7"/>
        <v>1351243.6</v>
      </c>
      <c r="S68">
        <f t="shared" si="8"/>
        <v>1</v>
      </c>
      <c r="T68" s="2">
        <f t="shared" si="9"/>
        <v>20.36585635415172</v>
      </c>
      <c r="U68">
        <f t="shared" si="10"/>
        <v>4.1872125297383009E-13</v>
      </c>
      <c r="V68" t="b">
        <f t="shared" si="11"/>
        <v>1</v>
      </c>
    </row>
    <row r="69" spans="1:22" x14ac:dyDescent="0.25">
      <c r="A69">
        <v>68</v>
      </c>
      <c r="B69" t="s">
        <v>135</v>
      </c>
      <c r="C69">
        <v>299.952</v>
      </c>
      <c r="D69">
        <f t="shared" si="6"/>
        <v>0.95199999999999818</v>
      </c>
      <c r="E69">
        <v>1.0469999999999999</v>
      </c>
      <c r="F69" t="s">
        <v>134</v>
      </c>
      <c r="G69">
        <v>87.76</v>
      </c>
      <c r="H69">
        <v>1172497</v>
      </c>
      <c r="I69">
        <v>1188579</v>
      </c>
      <c r="J69">
        <v>1208202</v>
      </c>
      <c r="K69">
        <v>1191697</v>
      </c>
      <c r="L69">
        <v>1178561</v>
      </c>
      <c r="M69">
        <v>1</v>
      </c>
      <c r="N69">
        <v>1</v>
      </c>
      <c r="O69">
        <v>1</v>
      </c>
      <c r="P69">
        <v>1</v>
      </c>
      <c r="Q69">
        <v>1</v>
      </c>
      <c r="R69" s="1">
        <f t="shared" si="7"/>
        <v>1187907.2</v>
      </c>
      <c r="S69">
        <f t="shared" si="8"/>
        <v>1</v>
      </c>
      <c r="T69" s="2">
        <f t="shared" si="9"/>
        <v>20.179990705690855</v>
      </c>
      <c r="U69">
        <f t="shared" si="10"/>
        <v>5.6268661466369656E-16</v>
      </c>
      <c r="V69" t="b">
        <f t="shared" si="11"/>
        <v>1</v>
      </c>
    </row>
    <row r="70" spans="1:22" x14ac:dyDescent="0.25">
      <c r="A70">
        <v>69</v>
      </c>
      <c r="B70" t="s">
        <v>137</v>
      </c>
      <c r="C70">
        <v>251.98400000000001</v>
      </c>
      <c r="D70">
        <f t="shared" si="6"/>
        <v>0.98400000000000887</v>
      </c>
      <c r="E70">
        <v>3.6630006000000002</v>
      </c>
      <c r="F70" t="s">
        <v>136</v>
      </c>
      <c r="G70">
        <v>99.34</v>
      </c>
      <c r="H70">
        <v>1134946</v>
      </c>
      <c r="I70">
        <v>1144691</v>
      </c>
      <c r="J70">
        <v>1157293</v>
      </c>
      <c r="K70">
        <v>1152165</v>
      </c>
      <c r="L70">
        <v>1161509</v>
      </c>
      <c r="M70">
        <v>1</v>
      </c>
      <c r="N70">
        <v>1</v>
      </c>
      <c r="O70">
        <v>1</v>
      </c>
      <c r="P70">
        <v>1</v>
      </c>
      <c r="Q70">
        <v>1</v>
      </c>
      <c r="R70" s="1">
        <f t="shared" si="7"/>
        <v>1150120.8</v>
      </c>
      <c r="S70">
        <f t="shared" si="8"/>
        <v>1</v>
      </c>
      <c r="T70" s="2">
        <f t="shared" si="9"/>
        <v>20.133353968240101</v>
      </c>
      <c r="U70">
        <f t="shared" si="10"/>
        <v>8.9669937688849785E-17</v>
      </c>
      <c r="V70" t="b">
        <f t="shared" si="11"/>
        <v>1</v>
      </c>
    </row>
    <row r="71" spans="1:22" x14ac:dyDescent="0.25">
      <c r="A71">
        <v>70</v>
      </c>
      <c r="B71" t="s">
        <v>139</v>
      </c>
      <c r="C71">
        <v>285.9853</v>
      </c>
      <c r="D71">
        <f t="shared" si="6"/>
        <v>0.98529999999999518</v>
      </c>
      <c r="E71">
        <v>3.2970003999999999</v>
      </c>
      <c r="F71" t="s">
        <v>138</v>
      </c>
      <c r="G71">
        <v>87.86</v>
      </c>
      <c r="H71">
        <v>1094947</v>
      </c>
      <c r="I71">
        <v>1103242</v>
      </c>
      <c r="J71">
        <v>1113333</v>
      </c>
      <c r="K71">
        <v>1127956</v>
      </c>
      <c r="L71">
        <v>1152956</v>
      </c>
      <c r="M71">
        <v>1</v>
      </c>
      <c r="N71">
        <v>1</v>
      </c>
      <c r="O71">
        <v>1</v>
      </c>
      <c r="P71">
        <v>1</v>
      </c>
      <c r="Q71">
        <v>1</v>
      </c>
      <c r="R71" s="1">
        <f t="shared" si="7"/>
        <v>1118486.8</v>
      </c>
      <c r="S71">
        <f t="shared" si="8"/>
        <v>1</v>
      </c>
      <c r="T71" s="2">
        <f t="shared" si="9"/>
        <v>20.093116799626515</v>
      </c>
      <c r="U71">
        <f t="shared" si="10"/>
        <v>5.4491049116031686E-14</v>
      </c>
      <c r="V71" t="b">
        <f t="shared" si="11"/>
        <v>1</v>
      </c>
    </row>
    <row r="72" spans="1:22" x14ac:dyDescent="0.25">
      <c r="A72">
        <v>71</v>
      </c>
      <c r="B72" t="s">
        <v>141</v>
      </c>
      <c r="C72">
        <v>365.94209999999998</v>
      </c>
      <c r="D72">
        <f t="shared" si="6"/>
        <v>0.94209999999998217</v>
      </c>
      <c r="E72">
        <v>3.468</v>
      </c>
      <c r="F72" t="s">
        <v>140</v>
      </c>
      <c r="G72">
        <v>78.040000000000006</v>
      </c>
      <c r="H72">
        <v>1074486</v>
      </c>
      <c r="I72">
        <v>1086525</v>
      </c>
      <c r="J72">
        <v>1108636</v>
      </c>
      <c r="K72">
        <v>1103347</v>
      </c>
      <c r="L72">
        <v>1120945</v>
      </c>
      <c r="M72">
        <v>1</v>
      </c>
      <c r="N72">
        <v>1</v>
      </c>
      <c r="O72">
        <v>1</v>
      </c>
      <c r="P72">
        <v>1</v>
      </c>
      <c r="Q72">
        <v>1</v>
      </c>
      <c r="R72" s="1">
        <f t="shared" si="7"/>
        <v>1098787.8</v>
      </c>
      <c r="S72">
        <f t="shared" si="8"/>
        <v>1</v>
      </c>
      <c r="T72" s="2">
        <f t="shared" si="9"/>
        <v>20.06748136648763</v>
      </c>
      <c r="U72">
        <f t="shared" si="10"/>
        <v>1.0914408355086978E-14</v>
      </c>
      <c r="V72" t="b">
        <f t="shared" si="11"/>
        <v>1</v>
      </c>
    </row>
    <row r="73" spans="1:22" hidden="1" x14ac:dyDescent="0.25">
      <c r="A73">
        <v>72</v>
      </c>
      <c r="B73" t="s">
        <v>143</v>
      </c>
      <c r="C73">
        <v>979.86879999999996</v>
      </c>
      <c r="D73">
        <f t="shared" si="6"/>
        <v>0.86879999999996471</v>
      </c>
      <c r="E73">
        <v>2.8650000000000002</v>
      </c>
      <c r="F73" t="s">
        <v>142</v>
      </c>
      <c r="G73">
        <v>85.27</v>
      </c>
      <c r="H73">
        <v>803177</v>
      </c>
      <c r="I73">
        <v>856945</v>
      </c>
      <c r="J73">
        <v>893983</v>
      </c>
      <c r="K73">
        <v>914403</v>
      </c>
      <c r="L73">
        <v>940643</v>
      </c>
      <c r="M73">
        <v>1</v>
      </c>
      <c r="N73">
        <v>1</v>
      </c>
      <c r="O73">
        <v>1</v>
      </c>
      <c r="P73">
        <v>1</v>
      </c>
      <c r="Q73">
        <v>1</v>
      </c>
      <c r="R73" s="1">
        <f t="shared" si="7"/>
        <v>881830.2</v>
      </c>
      <c r="S73">
        <f t="shared" si="8"/>
        <v>1</v>
      </c>
      <c r="T73" s="2">
        <f t="shared" si="9"/>
        <v>19.750141360150018</v>
      </c>
      <c r="U73">
        <f t="shared" si="10"/>
        <v>3.2476071343207E-10</v>
      </c>
      <c r="V73" t="b">
        <f t="shared" si="11"/>
        <v>1</v>
      </c>
    </row>
    <row r="74" spans="1:22" x14ac:dyDescent="0.25">
      <c r="A74">
        <v>73</v>
      </c>
      <c r="B74" t="s">
        <v>145</v>
      </c>
      <c r="C74">
        <v>541.9316</v>
      </c>
      <c r="D74">
        <f t="shared" si="6"/>
        <v>0.93160000000000309</v>
      </c>
      <c r="E74">
        <v>2.1380002</v>
      </c>
      <c r="F74" t="s">
        <v>144</v>
      </c>
      <c r="G74">
        <v>99.06</v>
      </c>
      <c r="H74">
        <v>820848</v>
      </c>
      <c r="I74">
        <v>815566</v>
      </c>
      <c r="J74">
        <v>870332</v>
      </c>
      <c r="K74">
        <v>868370</v>
      </c>
      <c r="L74">
        <v>875733</v>
      </c>
      <c r="M74">
        <v>1</v>
      </c>
      <c r="N74">
        <v>1</v>
      </c>
      <c r="O74">
        <v>1</v>
      </c>
      <c r="P74">
        <v>1</v>
      </c>
      <c r="Q74">
        <v>1</v>
      </c>
      <c r="R74" s="1">
        <f t="shared" si="7"/>
        <v>850169.8</v>
      </c>
      <c r="S74">
        <f t="shared" si="8"/>
        <v>1</v>
      </c>
      <c r="T74" s="2">
        <f t="shared" si="9"/>
        <v>19.697391486455459</v>
      </c>
      <c r="U74">
        <f t="shared" si="10"/>
        <v>3.6021461374271432E-12</v>
      </c>
      <c r="V74" t="b">
        <f t="shared" si="11"/>
        <v>1</v>
      </c>
    </row>
    <row r="75" spans="1:22" x14ac:dyDescent="0.25">
      <c r="A75">
        <v>74</v>
      </c>
      <c r="B75" t="s">
        <v>147</v>
      </c>
      <c r="C75">
        <v>777.90309999999999</v>
      </c>
      <c r="D75">
        <f t="shared" si="6"/>
        <v>0.90309999999999491</v>
      </c>
      <c r="E75">
        <v>3.9929999999999999</v>
      </c>
      <c r="F75" t="s">
        <v>146</v>
      </c>
      <c r="G75">
        <v>90.83</v>
      </c>
      <c r="H75">
        <v>771929</v>
      </c>
      <c r="I75">
        <v>874099</v>
      </c>
      <c r="J75">
        <v>904415</v>
      </c>
      <c r="K75">
        <v>857528</v>
      </c>
      <c r="L75">
        <v>854204</v>
      </c>
      <c r="M75">
        <v>1</v>
      </c>
      <c r="N75">
        <v>1</v>
      </c>
      <c r="O75">
        <v>1</v>
      </c>
      <c r="P75">
        <v>1</v>
      </c>
      <c r="Q75">
        <v>1</v>
      </c>
      <c r="R75" s="1">
        <f t="shared" si="7"/>
        <v>852435</v>
      </c>
      <c r="S75">
        <f t="shared" si="8"/>
        <v>1</v>
      </c>
      <c r="T75" s="2">
        <f t="shared" si="9"/>
        <v>19.701230304171457</v>
      </c>
      <c r="U75">
        <f t="shared" si="10"/>
        <v>2.1641027811434203E-10</v>
      </c>
      <c r="V75" t="b">
        <f t="shared" si="11"/>
        <v>1</v>
      </c>
    </row>
    <row r="76" spans="1:22" x14ac:dyDescent="0.25">
      <c r="A76">
        <v>75</v>
      </c>
      <c r="B76" t="s">
        <v>149</v>
      </c>
      <c r="C76">
        <v>295.97379999999998</v>
      </c>
      <c r="D76">
        <f t="shared" si="6"/>
        <v>0.9737999999999829</v>
      </c>
      <c r="E76">
        <v>2.7630002</v>
      </c>
      <c r="F76" t="s">
        <v>148</v>
      </c>
      <c r="G76">
        <v>99.19</v>
      </c>
      <c r="H76">
        <v>619486</v>
      </c>
      <c r="I76">
        <v>626790</v>
      </c>
      <c r="J76">
        <v>672007</v>
      </c>
      <c r="K76">
        <v>663788</v>
      </c>
      <c r="L76">
        <v>691132</v>
      </c>
      <c r="M76">
        <v>1</v>
      </c>
      <c r="N76">
        <v>1</v>
      </c>
      <c r="O76">
        <v>1</v>
      </c>
      <c r="P76">
        <v>1</v>
      </c>
      <c r="Q76">
        <v>1</v>
      </c>
      <c r="R76" s="1">
        <f t="shared" si="7"/>
        <v>654640.6</v>
      </c>
      <c r="S76">
        <f t="shared" si="8"/>
        <v>1</v>
      </c>
      <c r="T76" s="2">
        <f t="shared" si="9"/>
        <v>19.320343553755475</v>
      </c>
      <c r="U76">
        <f t="shared" si="10"/>
        <v>3.960354638251904E-11</v>
      </c>
      <c r="V76" t="b">
        <f t="shared" si="11"/>
        <v>1</v>
      </c>
    </row>
    <row r="77" spans="1:22" x14ac:dyDescent="0.25">
      <c r="A77">
        <v>76</v>
      </c>
      <c r="B77" t="s">
        <v>150</v>
      </c>
      <c r="C77">
        <v>535.92669999999998</v>
      </c>
      <c r="D77">
        <f t="shared" si="6"/>
        <v>0.92669999999998254</v>
      </c>
      <c r="E77">
        <v>1.964</v>
      </c>
      <c r="F77" t="s">
        <v>120</v>
      </c>
      <c r="G77">
        <v>98.81</v>
      </c>
      <c r="H77">
        <v>681725</v>
      </c>
      <c r="I77">
        <v>669121</v>
      </c>
      <c r="J77">
        <v>733315</v>
      </c>
      <c r="K77">
        <v>726536</v>
      </c>
      <c r="L77">
        <v>705331</v>
      </c>
      <c r="M77">
        <v>1</v>
      </c>
      <c r="N77">
        <v>1</v>
      </c>
      <c r="O77">
        <v>1</v>
      </c>
      <c r="P77">
        <v>1</v>
      </c>
      <c r="Q77">
        <v>1</v>
      </c>
      <c r="R77" s="1">
        <f t="shared" si="7"/>
        <v>703205.6</v>
      </c>
      <c r="S77">
        <f t="shared" si="8"/>
        <v>1</v>
      </c>
      <c r="T77" s="2">
        <f t="shared" si="9"/>
        <v>19.423587033911389</v>
      </c>
      <c r="U77">
        <f t="shared" si="10"/>
        <v>1.042211383993164E-11</v>
      </c>
      <c r="V77" t="b">
        <f t="shared" si="11"/>
        <v>1</v>
      </c>
    </row>
    <row r="78" spans="1:22" hidden="1" x14ac:dyDescent="0.25">
      <c r="A78">
        <v>77</v>
      </c>
      <c r="B78" t="s">
        <v>152</v>
      </c>
      <c r="C78">
        <v>791.84860000000003</v>
      </c>
      <c r="D78">
        <f t="shared" si="6"/>
        <v>0.84860000000003311</v>
      </c>
      <c r="E78">
        <v>1.1619998</v>
      </c>
      <c r="F78" t="s">
        <v>151</v>
      </c>
      <c r="G78">
        <v>80.83</v>
      </c>
      <c r="H78">
        <v>966832</v>
      </c>
      <c r="I78">
        <v>701058</v>
      </c>
      <c r="J78">
        <v>602465</v>
      </c>
      <c r="K78">
        <v>534951</v>
      </c>
      <c r="L78">
        <v>350256</v>
      </c>
      <c r="M78">
        <v>1</v>
      </c>
      <c r="N78">
        <v>1</v>
      </c>
      <c r="O78">
        <v>1</v>
      </c>
      <c r="P78">
        <v>1</v>
      </c>
      <c r="Q78">
        <v>1</v>
      </c>
      <c r="R78" s="1">
        <f t="shared" si="7"/>
        <v>631112.4</v>
      </c>
      <c r="S78">
        <f t="shared" si="8"/>
        <v>1</v>
      </c>
      <c r="T78" s="2">
        <f t="shared" si="9"/>
        <v>19.267537443957838</v>
      </c>
      <c r="U78">
        <f t="shared" si="10"/>
        <v>2.5654287977234803E-4</v>
      </c>
      <c r="V78" t="b">
        <f t="shared" si="11"/>
        <v>1</v>
      </c>
    </row>
    <row r="79" spans="1:22" hidden="1" x14ac:dyDescent="0.25">
      <c r="A79">
        <v>78</v>
      </c>
      <c r="B79" t="s">
        <v>153</v>
      </c>
      <c r="C79">
        <v>1242.8986</v>
      </c>
      <c r="D79">
        <f t="shared" si="6"/>
        <v>0.89859999999998763</v>
      </c>
      <c r="E79">
        <v>1.0449999999999999</v>
      </c>
      <c r="H79">
        <v>683444</v>
      </c>
      <c r="I79">
        <v>687338</v>
      </c>
      <c r="J79">
        <v>730577</v>
      </c>
      <c r="K79">
        <v>727241</v>
      </c>
      <c r="L79">
        <v>743330</v>
      </c>
      <c r="M79">
        <v>1</v>
      </c>
      <c r="N79">
        <v>1</v>
      </c>
      <c r="O79">
        <v>1</v>
      </c>
      <c r="P79">
        <v>1</v>
      </c>
      <c r="Q79">
        <v>1</v>
      </c>
      <c r="R79" s="1">
        <f t="shared" si="7"/>
        <v>714386</v>
      </c>
      <c r="S79">
        <f t="shared" si="8"/>
        <v>1</v>
      </c>
      <c r="T79" s="2">
        <f t="shared" si="9"/>
        <v>19.446344282319689</v>
      </c>
      <c r="U79">
        <f t="shared" si="10"/>
        <v>7.7939454761255038E-12</v>
      </c>
      <c r="V79" t="b">
        <f t="shared" si="11"/>
        <v>1</v>
      </c>
    </row>
    <row r="80" spans="1:22" hidden="1" x14ac:dyDescent="0.25">
      <c r="A80">
        <v>79</v>
      </c>
      <c r="B80" t="s">
        <v>155</v>
      </c>
      <c r="C80">
        <v>273.95589999999999</v>
      </c>
      <c r="D80">
        <f t="shared" si="6"/>
        <v>0.95589999999998554</v>
      </c>
      <c r="E80">
        <v>0.35599997999999999</v>
      </c>
      <c r="F80" t="s">
        <v>154</v>
      </c>
      <c r="G80">
        <v>79.02</v>
      </c>
      <c r="H80">
        <v>766610</v>
      </c>
      <c r="I80">
        <v>790304</v>
      </c>
      <c r="J80">
        <v>788818</v>
      </c>
      <c r="K80">
        <v>791359</v>
      </c>
      <c r="L80">
        <v>811680</v>
      </c>
      <c r="M80">
        <v>1</v>
      </c>
      <c r="N80">
        <v>1</v>
      </c>
      <c r="O80">
        <v>1</v>
      </c>
      <c r="P80">
        <v>1</v>
      </c>
      <c r="Q80">
        <v>1</v>
      </c>
      <c r="R80" s="1">
        <f t="shared" si="7"/>
        <v>789754.2</v>
      </c>
      <c r="S80">
        <f t="shared" si="8"/>
        <v>1</v>
      </c>
      <c r="T80" s="2">
        <f t="shared" si="9"/>
        <v>19.591044178840818</v>
      </c>
      <c r="U80">
        <f t="shared" si="10"/>
        <v>4.998025594622735E-14</v>
      </c>
      <c r="V80" t="b">
        <f t="shared" si="11"/>
        <v>1</v>
      </c>
    </row>
    <row r="81" spans="1:22" x14ac:dyDescent="0.25">
      <c r="A81">
        <v>80</v>
      </c>
      <c r="B81" t="s">
        <v>157</v>
      </c>
      <c r="C81">
        <v>525.90629999999999</v>
      </c>
      <c r="D81">
        <f t="shared" si="6"/>
        <v>0.90629999999998745</v>
      </c>
      <c r="E81">
        <v>0.99199999999999999</v>
      </c>
      <c r="F81" t="s">
        <v>156</v>
      </c>
      <c r="G81">
        <v>99.33</v>
      </c>
      <c r="H81">
        <v>740591</v>
      </c>
      <c r="I81">
        <v>735992</v>
      </c>
      <c r="J81">
        <v>735187</v>
      </c>
      <c r="K81">
        <v>734974</v>
      </c>
      <c r="L81">
        <v>758066</v>
      </c>
      <c r="M81">
        <v>1</v>
      </c>
      <c r="N81">
        <v>1</v>
      </c>
      <c r="O81">
        <v>1</v>
      </c>
      <c r="P81">
        <v>1</v>
      </c>
      <c r="Q81">
        <v>1</v>
      </c>
      <c r="R81" s="1">
        <f t="shared" si="7"/>
        <v>740962</v>
      </c>
      <c r="S81">
        <f t="shared" si="8"/>
        <v>1</v>
      </c>
      <c r="T81" s="2">
        <f t="shared" si="9"/>
        <v>19.49904003070975</v>
      </c>
      <c r="U81">
        <f t="shared" si="10"/>
        <v>1.7191230299441495E-15</v>
      </c>
      <c r="V81" t="b">
        <f t="shared" si="11"/>
        <v>1</v>
      </c>
    </row>
    <row r="82" spans="1:22" hidden="1" x14ac:dyDescent="0.25">
      <c r="A82">
        <v>81</v>
      </c>
      <c r="B82" t="s">
        <v>159</v>
      </c>
      <c r="C82">
        <v>381.95089999999999</v>
      </c>
      <c r="D82">
        <f t="shared" si="6"/>
        <v>0.95089999999999009</v>
      </c>
      <c r="E82">
        <v>0.59099999999999997</v>
      </c>
      <c r="F82" t="s">
        <v>158</v>
      </c>
      <c r="G82">
        <v>90.77</v>
      </c>
      <c r="H82">
        <v>707519</v>
      </c>
      <c r="I82">
        <v>730975</v>
      </c>
      <c r="J82">
        <v>760569</v>
      </c>
      <c r="K82">
        <v>759622</v>
      </c>
      <c r="L82">
        <v>775234</v>
      </c>
      <c r="M82">
        <v>1</v>
      </c>
      <c r="N82">
        <v>1</v>
      </c>
      <c r="O82">
        <v>1</v>
      </c>
      <c r="P82">
        <v>1</v>
      </c>
      <c r="Q82">
        <v>1</v>
      </c>
      <c r="R82" s="1">
        <f t="shared" si="7"/>
        <v>746783.8</v>
      </c>
      <c r="S82">
        <f t="shared" si="8"/>
        <v>1</v>
      </c>
      <c r="T82" s="2">
        <f t="shared" si="9"/>
        <v>19.510331105920102</v>
      </c>
      <c r="U82">
        <f t="shared" si="10"/>
        <v>5.4827161312486969E-12</v>
      </c>
      <c r="V82" t="b">
        <f t="shared" si="11"/>
        <v>1</v>
      </c>
    </row>
    <row r="83" spans="1:22" x14ac:dyDescent="0.25">
      <c r="A83">
        <v>82</v>
      </c>
      <c r="B83" t="s">
        <v>161</v>
      </c>
      <c r="C83">
        <v>329.97550000000001</v>
      </c>
      <c r="D83">
        <f t="shared" si="6"/>
        <v>0.97550000000001091</v>
      </c>
      <c r="E83">
        <v>3.3010000000000002</v>
      </c>
      <c r="F83" t="s">
        <v>160</v>
      </c>
      <c r="G83">
        <v>87.61</v>
      </c>
      <c r="H83">
        <v>680824</v>
      </c>
      <c r="I83">
        <v>720039</v>
      </c>
      <c r="J83">
        <v>740594</v>
      </c>
      <c r="K83">
        <v>739873</v>
      </c>
      <c r="L83">
        <v>732108</v>
      </c>
      <c r="M83">
        <v>1</v>
      </c>
      <c r="N83">
        <v>1</v>
      </c>
      <c r="O83">
        <v>1</v>
      </c>
      <c r="P83">
        <v>1</v>
      </c>
      <c r="Q83">
        <v>1</v>
      </c>
      <c r="R83" s="1">
        <f t="shared" si="7"/>
        <v>722687.6</v>
      </c>
      <c r="S83">
        <f t="shared" si="8"/>
        <v>1</v>
      </c>
      <c r="T83" s="2">
        <f t="shared" si="9"/>
        <v>19.463012614933355</v>
      </c>
      <c r="U83">
        <f t="shared" si="10"/>
        <v>3.4460554485069105E-12</v>
      </c>
      <c r="V83" t="b">
        <f t="shared" si="11"/>
        <v>1</v>
      </c>
    </row>
    <row r="84" spans="1:22" x14ac:dyDescent="0.25">
      <c r="A84">
        <v>83</v>
      </c>
      <c r="B84" t="s">
        <v>163</v>
      </c>
      <c r="C84">
        <v>944.9076</v>
      </c>
      <c r="D84">
        <f t="shared" si="6"/>
        <v>0.90760000000000218</v>
      </c>
      <c r="E84">
        <v>3.9220003999999999</v>
      </c>
      <c r="F84" t="s">
        <v>162</v>
      </c>
      <c r="G84">
        <v>96.18</v>
      </c>
      <c r="H84">
        <v>421986</v>
      </c>
      <c r="I84">
        <v>428906</v>
      </c>
      <c r="J84">
        <v>428137</v>
      </c>
      <c r="K84">
        <v>439013</v>
      </c>
      <c r="L84">
        <v>446724</v>
      </c>
      <c r="M84">
        <v>1</v>
      </c>
      <c r="N84">
        <v>1</v>
      </c>
      <c r="O84">
        <v>1</v>
      </c>
      <c r="P84">
        <v>1</v>
      </c>
      <c r="Q84">
        <v>1</v>
      </c>
      <c r="R84" s="1">
        <f t="shared" si="7"/>
        <v>432953.2</v>
      </c>
      <c r="S84">
        <f t="shared" si="8"/>
        <v>1</v>
      </c>
      <c r="T84" s="2">
        <f t="shared" si="9"/>
        <v>18.723851559950102</v>
      </c>
      <c r="U84">
        <f t="shared" si="10"/>
        <v>1.2577370845709488E-13</v>
      </c>
      <c r="V84" t="b">
        <f t="shared" si="11"/>
        <v>1</v>
      </c>
    </row>
    <row r="85" spans="1:22" x14ac:dyDescent="0.25">
      <c r="A85">
        <v>84</v>
      </c>
      <c r="B85" t="s">
        <v>165</v>
      </c>
      <c r="C85">
        <v>477.93540000000002</v>
      </c>
      <c r="D85">
        <f t="shared" si="6"/>
        <v>0.93540000000001555</v>
      </c>
      <c r="E85">
        <v>4.5429997000000002</v>
      </c>
      <c r="F85" t="s">
        <v>164</v>
      </c>
      <c r="G85">
        <v>99.49</v>
      </c>
      <c r="H85">
        <v>475877</v>
      </c>
      <c r="I85">
        <v>480076</v>
      </c>
      <c r="J85">
        <v>496652</v>
      </c>
      <c r="K85">
        <v>491295</v>
      </c>
      <c r="L85">
        <v>503496</v>
      </c>
      <c r="M85">
        <v>1</v>
      </c>
      <c r="N85">
        <v>1</v>
      </c>
      <c r="O85">
        <v>1</v>
      </c>
      <c r="P85">
        <v>1</v>
      </c>
      <c r="Q85">
        <v>1</v>
      </c>
      <c r="R85" s="1">
        <f t="shared" si="7"/>
        <v>489479.2</v>
      </c>
      <c r="S85">
        <f t="shared" si="8"/>
        <v>1</v>
      </c>
      <c r="T85" s="2">
        <f t="shared" si="9"/>
        <v>18.900888029476356</v>
      </c>
      <c r="U85">
        <f t="shared" si="10"/>
        <v>1.6045890619614085E-13</v>
      </c>
      <c r="V85" t="b">
        <f t="shared" si="11"/>
        <v>1</v>
      </c>
    </row>
    <row r="86" spans="1:22" x14ac:dyDescent="0.25">
      <c r="A86">
        <v>85</v>
      </c>
      <c r="B86" t="s">
        <v>167</v>
      </c>
      <c r="C86">
        <v>927.91769999999997</v>
      </c>
      <c r="D86">
        <f t="shared" si="6"/>
        <v>0.91769999999996799</v>
      </c>
      <c r="E86">
        <v>1.0430001</v>
      </c>
      <c r="F86" t="s">
        <v>166</v>
      </c>
      <c r="G86">
        <v>97.32</v>
      </c>
      <c r="H86">
        <v>329462</v>
      </c>
      <c r="I86">
        <v>330632</v>
      </c>
      <c r="J86">
        <v>411828</v>
      </c>
      <c r="K86">
        <v>369283</v>
      </c>
      <c r="L86">
        <v>333988</v>
      </c>
      <c r="M86">
        <v>1</v>
      </c>
      <c r="N86">
        <v>1</v>
      </c>
      <c r="O86">
        <v>1</v>
      </c>
      <c r="P86">
        <v>1</v>
      </c>
      <c r="Q86">
        <v>1</v>
      </c>
      <c r="R86" s="1">
        <f t="shared" si="7"/>
        <v>355038.6</v>
      </c>
      <c r="S86">
        <f t="shared" si="8"/>
        <v>1</v>
      </c>
      <c r="T86" s="2">
        <f t="shared" si="9"/>
        <v>18.437616358212587</v>
      </c>
      <c r="U86">
        <f t="shared" si="10"/>
        <v>1.799229396329455E-8</v>
      </c>
      <c r="V86" t="b">
        <f t="shared" si="11"/>
        <v>1</v>
      </c>
    </row>
    <row r="87" spans="1:22" x14ac:dyDescent="0.25">
      <c r="A87">
        <v>86</v>
      </c>
      <c r="B87" t="s">
        <v>169</v>
      </c>
      <c r="C87">
        <v>229.98179999999999</v>
      </c>
      <c r="D87">
        <f t="shared" si="6"/>
        <v>0.98179999999999268</v>
      </c>
      <c r="E87">
        <v>0.97599994999999995</v>
      </c>
      <c r="F87" t="s">
        <v>168</v>
      </c>
      <c r="G87">
        <v>98.05</v>
      </c>
      <c r="H87">
        <v>309185</v>
      </c>
      <c r="I87">
        <v>314678</v>
      </c>
      <c r="J87">
        <v>356458</v>
      </c>
      <c r="K87">
        <v>342955</v>
      </c>
      <c r="L87">
        <v>347098</v>
      </c>
      <c r="M87">
        <v>1</v>
      </c>
      <c r="N87">
        <v>1</v>
      </c>
      <c r="O87">
        <v>1</v>
      </c>
      <c r="P87">
        <v>1</v>
      </c>
      <c r="Q87">
        <v>1</v>
      </c>
      <c r="R87" s="1">
        <f t="shared" si="7"/>
        <v>334074.8</v>
      </c>
      <c r="S87">
        <f t="shared" si="8"/>
        <v>1</v>
      </c>
      <c r="T87" s="2">
        <f t="shared" si="9"/>
        <v>18.349811635540703</v>
      </c>
      <c r="U87">
        <f t="shared" si="10"/>
        <v>4.0925824414119641E-10</v>
      </c>
      <c r="V87" t="b">
        <f t="shared" si="11"/>
        <v>1</v>
      </c>
    </row>
    <row r="88" spans="1:22" hidden="1" x14ac:dyDescent="0.25">
      <c r="A88">
        <v>87</v>
      </c>
      <c r="B88" t="s">
        <v>171</v>
      </c>
      <c r="C88">
        <v>617.89080000000001</v>
      </c>
      <c r="D88">
        <f t="shared" si="6"/>
        <v>0.89080000000001291</v>
      </c>
      <c r="E88">
        <v>1.1200000000000001</v>
      </c>
      <c r="F88" t="s">
        <v>170</v>
      </c>
      <c r="G88">
        <v>95.7</v>
      </c>
      <c r="H88">
        <v>338379</v>
      </c>
      <c r="I88">
        <v>387608</v>
      </c>
      <c r="J88">
        <v>382350</v>
      </c>
      <c r="K88">
        <v>420359</v>
      </c>
      <c r="L88">
        <v>378974</v>
      </c>
      <c r="M88">
        <v>1</v>
      </c>
      <c r="N88">
        <v>1</v>
      </c>
      <c r="O88">
        <v>1</v>
      </c>
      <c r="P88">
        <v>1</v>
      </c>
      <c r="Q88">
        <v>1</v>
      </c>
      <c r="R88" s="1">
        <f t="shared" si="7"/>
        <v>381534</v>
      </c>
      <c r="S88">
        <f t="shared" si="8"/>
        <v>1</v>
      </c>
      <c r="T88" s="2">
        <f t="shared" si="9"/>
        <v>18.541452101472327</v>
      </c>
      <c r="U88">
        <f t="shared" si="10"/>
        <v>2.0474740656827921E-9</v>
      </c>
      <c r="V88" t="b">
        <f t="shared" si="11"/>
        <v>1</v>
      </c>
    </row>
    <row r="89" spans="1:22" x14ac:dyDescent="0.25">
      <c r="A89">
        <v>88</v>
      </c>
      <c r="B89" t="s">
        <v>173</v>
      </c>
      <c r="C89">
        <v>235.98869999999999</v>
      </c>
      <c r="D89">
        <f t="shared" si="6"/>
        <v>0.98869999999999436</v>
      </c>
      <c r="E89">
        <v>2.3419998</v>
      </c>
      <c r="F89" t="s">
        <v>172</v>
      </c>
      <c r="G89">
        <v>88</v>
      </c>
      <c r="H89">
        <v>475582</v>
      </c>
      <c r="I89">
        <v>469013</v>
      </c>
      <c r="J89">
        <v>505949</v>
      </c>
      <c r="K89">
        <v>486502</v>
      </c>
      <c r="L89">
        <v>474168</v>
      </c>
      <c r="M89">
        <v>1</v>
      </c>
      <c r="N89">
        <v>1</v>
      </c>
      <c r="O89">
        <v>1</v>
      </c>
      <c r="P89">
        <v>1</v>
      </c>
      <c r="Q89">
        <v>1</v>
      </c>
      <c r="R89" s="1">
        <f t="shared" si="7"/>
        <v>482242.8</v>
      </c>
      <c r="S89">
        <f t="shared" si="8"/>
        <v>1</v>
      </c>
      <c r="T89" s="2">
        <f t="shared" si="9"/>
        <v>18.879400173091</v>
      </c>
      <c r="U89">
        <f t="shared" si="10"/>
        <v>1.3309431320372758E-12</v>
      </c>
      <c r="V89" t="b">
        <f t="shared" si="11"/>
        <v>1</v>
      </c>
    </row>
    <row r="90" spans="1:22" hidden="1" x14ac:dyDescent="0.25">
      <c r="A90">
        <v>89</v>
      </c>
      <c r="B90" t="s">
        <v>175</v>
      </c>
      <c r="C90">
        <v>343.94139999999999</v>
      </c>
      <c r="D90">
        <f t="shared" si="6"/>
        <v>0.94139999999998736</v>
      </c>
      <c r="E90">
        <v>0.77799993999999995</v>
      </c>
      <c r="F90" t="s">
        <v>174</v>
      </c>
      <c r="G90">
        <v>72.23</v>
      </c>
      <c r="H90">
        <v>412054</v>
      </c>
      <c r="I90">
        <v>409749</v>
      </c>
      <c r="J90">
        <v>431806</v>
      </c>
      <c r="K90">
        <v>431140</v>
      </c>
      <c r="L90">
        <v>448995</v>
      </c>
      <c r="M90">
        <v>1</v>
      </c>
      <c r="N90">
        <v>1</v>
      </c>
      <c r="O90">
        <v>1</v>
      </c>
      <c r="P90">
        <v>1</v>
      </c>
      <c r="Q90">
        <v>1</v>
      </c>
      <c r="R90" s="1">
        <f t="shared" si="7"/>
        <v>426748.8</v>
      </c>
      <c r="S90">
        <f t="shared" si="8"/>
        <v>1</v>
      </c>
      <c r="T90" s="2">
        <f t="shared" si="9"/>
        <v>18.703027570896662</v>
      </c>
      <c r="U90">
        <f t="shared" si="10"/>
        <v>7.5176168030627325E-12</v>
      </c>
      <c r="V90" t="b">
        <f t="shared" si="11"/>
        <v>1</v>
      </c>
    </row>
    <row r="91" spans="1:22" hidden="1" x14ac:dyDescent="0.25">
      <c r="A91">
        <v>90</v>
      </c>
      <c r="B91" t="s">
        <v>177</v>
      </c>
      <c r="C91">
        <v>213.1003</v>
      </c>
      <c r="D91">
        <f t="shared" si="6"/>
        <v>0.10030000000000427</v>
      </c>
      <c r="E91">
        <v>0.70200010000000002</v>
      </c>
      <c r="F91" t="s">
        <v>176</v>
      </c>
      <c r="G91">
        <v>99.69</v>
      </c>
      <c r="H91">
        <v>395438</v>
      </c>
      <c r="I91">
        <v>401350</v>
      </c>
      <c r="J91">
        <v>418951</v>
      </c>
      <c r="K91">
        <v>432929</v>
      </c>
      <c r="L91">
        <v>435007</v>
      </c>
      <c r="M91">
        <v>1</v>
      </c>
      <c r="N91">
        <v>1</v>
      </c>
      <c r="O91">
        <v>1</v>
      </c>
      <c r="P91">
        <v>1</v>
      </c>
      <c r="Q91">
        <v>1</v>
      </c>
      <c r="R91" s="1">
        <f t="shared" si="7"/>
        <v>416735</v>
      </c>
      <c r="S91">
        <f t="shared" si="8"/>
        <v>1</v>
      </c>
      <c r="T91" s="2">
        <f t="shared" si="9"/>
        <v>18.668770746077843</v>
      </c>
      <c r="U91">
        <f t="shared" si="10"/>
        <v>2.1167458741713571E-11</v>
      </c>
      <c r="V91" t="b">
        <f t="shared" si="11"/>
        <v>1</v>
      </c>
    </row>
    <row r="92" spans="1:22" x14ac:dyDescent="0.25">
      <c r="A92">
        <v>91</v>
      </c>
      <c r="B92" t="s">
        <v>179</v>
      </c>
      <c r="C92">
        <v>345.9701</v>
      </c>
      <c r="D92">
        <f t="shared" si="6"/>
        <v>0.97010000000000218</v>
      </c>
      <c r="E92">
        <v>3.6630006000000002</v>
      </c>
      <c r="F92" t="s">
        <v>178</v>
      </c>
      <c r="G92">
        <v>99.79</v>
      </c>
      <c r="H92">
        <v>244932</v>
      </c>
      <c r="I92">
        <v>253912</v>
      </c>
      <c r="J92">
        <v>273575</v>
      </c>
      <c r="K92">
        <v>263757</v>
      </c>
      <c r="L92">
        <v>273169</v>
      </c>
      <c r="M92">
        <v>1</v>
      </c>
      <c r="N92">
        <v>1</v>
      </c>
      <c r="O92">
        <v>1</v>
      </c>
      <c r="P92">
        <v>1</v>
      </c>
      <c r="Q92">
        <v>1</v>
      </c>
      <c r="R92" s="1">
        <f t="shared" si="7"/>
        <v>261869</v>
      </c>
      <c r="S92">
        <f t="shared" si="8"/>
        <v>1</v>
      </c>
      <c r="T92" s="2">
        <f t="shared" si="9"/>
        <v>17.998485758282076</v>
      </c>
      <c r="U92">
        <f t="shared" si="10"/>
        <v>4.5714826981562374E-11</v>
      </c>
      <c r="V92" t="b">
        <f t="shared" si="11"/>
        <v>1</v>
      </c>
    </row>
    <row r="93" spans="1:22" x14ac:dyDescent="0.25">
      <c r="A93">
        <v>92</v>
      </c>
      <c r="B93" t="s">
        <v>181</v>
      </c>
      <c r="C93">
        <v>493.9307</v>
      </c>
      <c r="D93">
        <f t="shared" si="6"/>
        <v>0.93070000000000164</v>
      </c>
      <c r="E93">
        <v>4.5159992999999998</v>
      </c>
      <c r="F93" t="s">
        <v>180</v>
      </c>
      <c r="G93">
        <v>99.55</v>
      </c>
      <c r="H93">
        <v>383435</v>
      </c>
      <c r="I93">
        <v>386893</v>
      </c>
      <c r="J93">
        <v>396699</v>
      </c>
      <c r="K93">
        <v>399396</v>
      </c>
      <c r="L93">
        <v>394653</v>
      </c>
      <c r="M93">
        <v>1</v>
      </c>
      <c r="N93">
        <v>1</v>
      </c>
      <c r="O93">
        <v>1</v>
      </c>
      <c r="P93">
        <v>1</v>
      </c>
      <c r="Q93">
        <v>1</v>
      </c>
      <c r="R93" s="1">
        <f t="shared" si="7"/>
        <v>392215.2</v>
      </c>
      <c r="S93">
        <f t="shared" si="8"/>
        <v>1</v>
      </c>
      <c r="T93" s="2">
        <f t="shared" si="9"/>
        <v>18.581285921592819</v>
      </c>
      <c r="U93">
        <f t="shared" si="10"/>
        <v>1.4003826847917231E-14</v>
      </c>
      <c r="V93" t="b">
        <f t="shared" si="11"/>
        <v>1</v>
      </c>
    </row>
    <row r="94" spans="1:22" hidden="1" x14ac:dyDescent="0.25">
      <c r="A94">
        <v>93</v>
      </c>
      <c r="B94" t="s">
        <v>183</v>
      </c>
      <c r="C94">
        <v>593.87260000000003</v>
      </c>
      <c r="D94">
        <f t="shared" si="6"/>
        <v>0.87260000000003402</v>
      </c>
      <c r="E94">
        <v>0.54300004000000002</v>
      </c>
      <c r="F94" t="s">
        <v>182</v>
      </c>
      <c r="G94">
        <v>79.010000000000005</v>
      </c>
      <c r="H94">
        <v>409413</v>
      </c>
      <c r="I94">
        <v>297123</v>
      </c>
      <c r="J94">
        <v>280558</v>
      </c>
      <c r="K94">
        <v>256156</v>
      </c>
      <c r="L94">
        <v>154465</v>
      </c>
      <c r="M94">
        <v>1</v>
      </c>
      <c r="N94">
        <v>1</v>
      </c>
      <c r="O94">
        <v>1</v>
      </c>
      <c r="P94">
        <v>1</v>
      </c>
      <c r="Q94">
        <v>1</v>
      </c>
      <c r="R94" s="1">
        <f t="shared" si="7"/>
        <v>279543</v>
      </c>
      <c r="S94">
        <f t="shared" si="8"/>
        <v>1</v>
      </c>
      <c r="T94" s="2">
        <f t="shared" si="9"/>
        <v>18.092710693516928</v>
      </c>
      <c r="U94">
        <f t="shared" si="10"/>
        <v>1.3181341816442864E-4</v>
      </c>
      <c r="V94" t="b">
        <f t="shared" si="11"/>
        <v>1</v>
      </c>
    </row>
    <row r="95" spans="1:22" x14ac:dyDescent="0.25">
      <c r="A95">
        <v>94</v>
      </c>
      <c r="B95" t="s">
        <v>185</v>
      </c>
      <c r="C95">
        <v>527.93579999999997</v>
      </c>
      <c r="D95">
        <f t="shared" si="6"/>
        <v>0.93579999999997199</v>
      </c>
      <c r="E95">
        <v>3.5149998999999998</v>
      </c>
      <c r="F95" t="s">
        <v>184</v>
      </c>
      <c r="G95">
        <v>99.33</v>
      </c>
      <c r="H95">
        <v>400418</v>
      </c>
      <c r="I95">
        <v>390514</v>
      </c>
      <c r="J95">
        <v>407403</v>
      </c>
      <c r="K95">
        <v>414519</v>
      </c>
      <c r="L95">
        <v>418181</v>
      </c>
      <c r="M95">
        <v>1</v>
      </c>
      <c r="N95">
        <v>1</v>
      </c>
      <c r="O95">
        <v>1</v>
      </c>
      <c r="P95">
        <v>1</v>
      </c>
      <c r="Q95">
        <v>1</v>
      </c>
      <c r="R95" s="1">
        <f t="shared" si="7"/>
        <v>406207</v>
      </c>
      <c r="S95">
        <f t="shared" si="8"/>
        <v>1</v>
      </c>
      <c r="T95" s="2">
        <f t="shared" si="9"/>
        <v>18.631855575661895</v>
      </c>
      <c r="U95">
        <f t="shared" si="10"/>
        <v>5.5851738922133128E-13</v>
      </c>
      <c r="V95" t="b">
        <f t="shared" si="11"/>
        <v>1</v>
      </c>
    </row>
    <row r="96" spans="1:22" hidden="1" x14ac:dyDescent="0.25">
      <c r="A96">
        <v>95</v>
      </c>
      <c r="B96" t="s">
        <v>187</v>
      </c>
      <c r="C96">
        <v>909.88610000000006</v>
      </c>
      <c r="D96">
        <f t="shared" si="6"/>
        <v>0.88610000000005584</v>
      </c>
      <c r="E96">
        <v>4.7309995000000002</v>
      </c>
      <c r="F96" t="s">
        <v>186</v>
      </c>
      <c r="G96">
        <v>85.2</v>
      </c>
      <c r="H96">
        <v>315303</v>
      </c>
      <c r="I96">
        <v>329944</v>
      </c>
      <c r="J96">
        <v>339536</v>
      </c>
      <c r="K96">
        <v>353037</v>
      </c>
      <c r="L96">
        <v>361205</v>
      </c>
      <c r="M96">
        <v>1</v>
      </c>
      <c r="N96">
        <v>1</v>
      </c>
      <c r="O96">
        <v>1</v>
      </c>
      <c r="P96">
        <v>1</v>
      </c>
      <c r="Q96">
        <v>1</v>
      </c>
      <c r="R96" s="1">
        <f t="shared" si="7"/>
        <v>339805</v>
      </c>
      <c r="S96">
        <f t="shared" si="8"/>
        <v>1</v>
      </c>
      <c r="T96" s="2">
        <f t="shared" si="9"/>
        <v>18.374347555393712</v>
      </c>
      <c r="U96">
        <f t="shared" si="10"/>
        <v>1.214526415095971E-10</v>
      </c>
      <c r="V96" t="b">
        <f t="shared" si="11"/>
        <v>1</v>
      </c>
    </row>
    <row r="97" spans="1:22" x14ac:dyDescent="0.25">
      <c r="A97">
        <v>96</v>
      </c>
      <c r="B97" t="s">
        <v>188</v>
      </c>
      <c r="C97">
        <v>397.94839999999999</v>
      </c>
      <c r="D97">
        <f t="shared" si="6"/>
        <v>0.94839999999999236</v>
      </c>
      <c r="E97">
        <v>3.25</v>
      </c>
      <c r="F97" t="s">
        <v>114</v>
      </c>
      <c r="G97">
        <v>99.75</v>
      </c>
      <c r="H97">
        <v>335494</v>
      </c>
      <c r="I97">
        <v>330211</v>
      </c>
      <c r="J97">
        <v>364166</v>
      </c>
      <c r="K97">
        <v>367866</v>
      </c>
      <c r="L97">
        <v>362368</v>
      </c>
      <c r="M97">
        <v>1</v>
      </c>
      <c r="N97">
        <v>1</v>
      </c>
      <c r="O97">
        <v>1</v>
      </c>
      <c r="P97">
        <v>1</v>
      </c>
      <c r="Q97">
        <v>1</v>
      </c>
      <c r="R97" s="1">
        <f t="shared" si="7"/>
        <v>352021</v>
      </c>
      <c r="S97">
        <f t="shared" si="8"/>
        <v>1</v>
      </c>
      <c r="T97" s="2">
        <f t="shared" si="9"/>
        <v>18.425301970606661</v>
      </c>
      <c r="U97">
        <f t="shared" si="10"/>
        <v>7.2451130007091909E-11</v>
      </c>
      <c r="V97" t="b">
        <f t="shared" si="11"/>
        <v>1</v>
      </c>
    </row>
    <row r="98" spans="1:22" x14ac:dyDescent="0.25">
      <c r="A98">
        <v>97</v>
      </c>
      <c r="B98" t="s">
        <v>190</v>
      </c>
      <c r="C98">
        <v>427.97190000000001</v>
      </c>
      <c r="D98">
        <f t="shared" si="6"/>
        <v>0.97190000000000509</v>
      </c>
      <c r="E98">
        <v>4.5120006000000004</v>
      </c>
      <c r="F98" t="s">
        <v>189</v>
      </c>
      <c r="G98">
        <v>96.58</v>
      </c>
      <c r="H98">
        <v>287088</v>
      </c>
      <c r="I98">
        <v>287504</v>
      </c>
      <c r="J98">
        <v>308930</v>
      </c>
      <c r="K98">
        <v>305989</v>
      </c>
      <c r="L98">
        <v>305944</v>
      </c>
      <c r="M98">
        <v>1</v>
      </c>
      <c r="N98">
        <v>1</v>
      </c>
      <c r="O98">
        <v>1</v>
      </c>
      <c r="P98">
        <v>1</v>
      </c>
      <c r="Q98">
        <v>1</v>
      </c>
      <c r="R98" s="1">
        <f t="shared" si="7"/>
        <v>299091</v>
      </c>
      <c r="S98">
        <f t="shared" si="8"/>
        <v>1</v>
      </c>
      <c r="T98" s="2">
        <f t="shared" si="9"/>
        <v>18.190224973156457</v>
      </c>
      <c r="U98">
        <f t="shared" si="10"/>
        <v>5.2798339695356324E-12</v>
      </c>
      <c r="V98" t="b">
        <f t="shared" si="11"/>
        <v>1</v>
      </c>
    </row>
    <row r="99" spans="1:22" x14ac:dyDescent="0.25">
      <c r="A99">
        <v>98</v>
      </c>
      <c r="B99" t="s">
        <v>192</v>
      </c>
      <c r="C99">
        <v>944.90629999999999</v>
      </c>
      <c r="D99">
        <f t="shared" si="6"/>
        <v>0.90629999999998745</v>
      </c>
      <c r="E99">
        <v>4.0350000000000001</v>
      </c>
      <c r="F99" t="s">
        <v>191</v>
      </c>
      <c r="G99">
        <v>98.23</v>
      </c>
      <c r="H99">
        <v>283675</v>
      </c>
      <c r="I99">
        <v>290881</v>
      </c>
      <c r="J99">
        <v>294321</v>
      </c>
      <c r="K99">
        <v>300389</v>
      </c>
      <c r="L99">
        <v>303642</v>
      </c>
      <c r="M99">
        <v>1</v>
      </c>
      <c r="N99">
        <v>1</v>
      </c>
      <c r="O99">
        <v>1</v>
      </c>
      <c r="P99">
        <v>1</v>
      </c>
      <c r="Q99">
        <v>1</v>
      </c>
      <c r="R99" s="1">
        <f t="shared" si="7"/>
        <v>294581.59999999998</v>
      </c>
      <c r="S99">
        <f t="shared" si="8"/>
        <v>1</v>
      </c>
      <c r="T99" s="2">
        <f t="shared" si="9"/>
        <v>18.168307794770609</v>
      </c>
      <c r="U99">
        <f t="shared" si="10"/>
        <v>4.690414029638483E-13</v>
      </c>
      <c r="V99" t="b">
        <f t="shared" si="11"/>
        <v>1</v>
      </c>
    </row>
    <row r="100" spans="1:22" hidden="1" x14ac:dyDescent="0.25">
      <c r="A100">
        <v>99</v>
      </c>
      <c r="B100" t="s">
        <v>194</v>
      </c>
      <c r="C100">
        <v>863.8818</v>
      </c>
      <c r="D100">
        <f t="shared" si="6"/>
        <v>0.88179999999999836</v>
      </c>
      <c r="E100">
        <v>4.0289999999999999</v>
      </c>
      <c r="F100" t="s">
        <v>193</v>
      </c>
      <c r="G100">
        <v>84.91</v>
      </c>
      <c r="H100">
        <v>285172</v>
      </c>
      <c r="I100">
        <v>301116</v>
      </c>
      <c r="J100">
        <v>307667</v>
      </c>
      <c r="K100">
        <v>339590</v>
      </c>
      <c r="L100">
        <v>339800</v>
      </c>
      <c r="M100">
        <v>1</v>
      </c>
      <c r="N100">
        <v>1</v>
      </c>
      <c r="O100">
        <v>1</v>
      </c>
      <c r="P100">
        <v>1</v>
      </c>
      <c r="Q100">
        <v>1</v>
      </c>
      <c r="R100" s="1">
        <f t="shared" si="7"/>
        <v>314669</v>
      </c>
      <c r="S100">
        <f t="shared" si="8"/>
        <v>1</v>
      </c>
      <c r="T100" s="2">
        <f t="shared" si="9"/>
        <v>18.263475531213622</v>
      </c>
      <c r="U100">
        <f t="shared" si="10"/>
        <v>2.1663796647562288E-9</v>
      </c>
      <c r="V100" t="b">
        <f t="shared" si="11"/>
        <v>1</v>
      </c>
    </row>
    <row r="101" spans="1:22" hidden="1" x14ac:dyDescent="0.25">
      <c r="A101">
        <v>100</v>
      </c>
      <c r="B101" t="s">
        <v>196</v>
      </c>
      <c r="C101">
        <v>247.9579</v>
      </c>
      <c r="D101">
        <f t="shared" si="6"/>
        <v>0.95789999999999509</v>
      </c>
      <c r="E101">
        <v>0.59600010000000003</v>
      </c>
      <c r="F101" t="s">
        <v>195</v>
      </c>
      <c r="G101">
        <v>77.819999999999993</v>
      </c>
      <c r="H101">
        <v>307146</v>
      </c>
      <c r="I101">
        <v>326670</v>
      </c>
      <c r="J101">
        <v>356057</v>
      </c>
      <c r="K101">
        <v>358044</v>
      </c>
      <c r="L101">
        <v>308495</v>
      </c>
      <c r="M101">
        <v>1</v>
      </c>
      <c r="N101">
        <v>1</v>
      </c>
      <c r="O101">
        <v>1</v>
      </c>
      <c r="P101">
        <v>1</v>
      </c>
      <c r="Q101">
        <v>1</v>
      </c>
      <c r="R101" s="1">
        <f t="shared" si="7"/>
        <v>331282.40000000002</v>
      </c>
      <c r="S101">
        <f t="shared" si="8"/>
        <v>1</v>
      </c>
      <c r="T101" s="2">
        <f t="shared" si="9"/>
        <v>18.337702034006686</v>
      </c>
      <c r="U101">
        <f t="shared" si="10"/>
        <v>1.6921687694739883E-9</v>
      </c>
      <c r="V101" t="b">
        <f t="shared" si="11"/>
        <v>1</v>
      </c>
    </row>
    <row r="102" spans="1:22" hidden="1" x14ac:dyDescent="0.25">
      <c r="A102">
        <v>101</v>
      </c>
      <c r="B102" t="s">
        <v>198</v>
      </c>
      <c r="C102">
        <v>973.851</v>
      </c>
      <c r="D102">
        <f t="shared" si="6"/>
        <v>0.85099999999999909</v>
      </c>
      <c r="E102">
        <v>2.8619998</v>
      </c>
      <c r="F102" t="s">
        <v>197</v>
      </c>
      <c r="G102">
        <v>76.87</v>
      </c>
      <c r="H102">
        <v>282094</v>
      </c>
      <c r="I102">
        <v>290454</v>
      </c>
      <c r="J102">
        <v>297668</v>
      </c>
      <c r="K102">
        <v>301081</v>
      </c>
      <c r="L102">
        <v>298546</v>
      </c>
      <c r="M102">
        <v>1</v>
      </c>
      <c r="N102">
        <v>1</v>
      </c>
      <c r="O102">
        <v>1</v>
      </c>
      <c r="P102">
        <v>1</v>
      </c>
      <c r="Q102">
        <v>1</v>
      </c>
      <c r="R102" s="1">
        <f t="shared" si="7"/>
        <v>293968.59999999998</v>
      </c>
      <c r="S102">
        <f t="shared" si="8"/>
        <v>1</v>
      </c>
      <c r="T102" s="2">
        <f t="shared" si="9"/>
        <v>18.165302537513515</v>
      </c>
      <c r="U102">
        <f t="shared" si="10"/>
        <v>4.050737330733899E-13</v>
      </c>
      <c r="V102" t="b">
        <f t="shared" si="11"/>
        <v>1</v>
      </c>
    </row>
    <row r="103" spans="1:22" x14ac:dyDescent="0.25">
      <c r="A103">
        <v>102</v>
      </c>
      <c r="B103" t="s">
        <v>200</v>
      </c>
      <c r="C103">
        <v>507.92840000000001</v>
      </c>
      <c r="D103">
        <f t="shared" si="6"/>
        <v>0.92840000000001055</v>
      </c>
      <c r="E103">
        <v>1.0720000999999999</v>
      </c>
      <c r="F103" t="s">
        <v>199</v>
      </c>
      <c r="G103">
        <v>97.67</v>
      </c>
      <c r="H103">
        <v>261396</v>
      </c>
      <c r="I103">
        <v>244891</v>
      </c>
      <c r="J103">
        <v>277373</v>
      </c>
      <c r="K103">
        <v>260443</v>
      </c>
      <c r="L103">
        <v>261185</v>
      </c>
      <c r="M103">
        <v>1</v>
      </c>
      <c r="N103">
        <v>1</v>
      </c>
      <c r="O103">
        <v>1</v>
      </c>
      <c r="P103">
        <v>1</v>
      </c>
      <c r="Q103">
        <v>1</v>
      </c>
      <c r="R103" s="1">
        <f t="shared" si="7"/>
        <v>261057.6</v>
      </c>
      <c r="S103">
        <f t="shared" si="8"/>
        <v>1</v>
      </c>
      <c r="T103" s="2">
        <f t="shared" si="9"/>
        <v>17.994008633975778</v>
      </c>
      <c r="U103">
        <f t="shared" si="10"/>
        <v>2.4952518177864044E-11</v>
      </c>
      <c r="V103" t="b">
        <f t="shared" si="11"/>
        <v>1</v>
      </c>
    </row>
    <row r="104" spans="1:22" x14ac:dyDescent="0.25">
      <c r="A104">
        <v>103</v>
      </c>
      <c r="B104" t="s">
        <v>202</v>
      </c>
      <c r="C104">
        <v>413.94279999999998</v>
      </c>
      <c r="D104">
        <f t="shared" si="6"/>
        <v>0.94279999999997699</v>
      </c>
      <c r="E104">
        <v>3.492</v>
      </c>
      <c r="F104" t="s">
        <v>201</v>
      </c>
      <c r="G104">
        <v>99.67</v>
      </c>
      <c r="H104">
        <v>290960</v>
      </c>
      <c r="I104">
        <v>294002</v>
      </c>
      <c r="J104">
        <v>302953</v>
      </c>
      <c r="K104">
        <v>299352</v>
      </c>
      <c r="L104">
        <v>296468</v>
      </c>
      <c r="M104">
        <v>1</v>
      </c>
      <c r="N104">
        <v>1</v>
      </c>
      <c r="O104">
        <v>1</v>
      </c>
      <c r="P104">
        <v>1</v>
      </c>
      <c r="Q104">
        <v>1</v>
      </c>
      <c r="R104" s="1">
        <f t="shared" si="7"/>
        <v>296747</v>
      </c>
      <c r="S104">
        <f t="shared" si="8"/>
        <v>1</v>
      </c>
      <c r="T104" s="2">
        <f t="shared" si="9"/>
        <v>18.178873919276192</v>
      </c>
      <c r="U104">
        <f t="shared" si="10"/>
        <v>6.4791005280854581E-15</v>
      </c>
      <c r="V104" t="b">
        <f t="shared" si="11"/>
        <v>1</v>
      </c>
    </row>
    <row r="105" spans="1:22" x14ac:dyDescent="0.25">
      <c r="A105">
        <v>104</v>
      </c>
      <c r="B105" t="s">
        <v>204</v>
      </c>
      <c r="C105">
        <v>559.95619999999997</v>
      </c>
      <c r="D105">
        <f t="shared" si="6"/>
        <v>0.95619999999996708</v>
      </c>
      <c r="E105">
        <v>2.347</v>
      </c>
      <c r="F105" t="s">
        <v>203</v>
      </c>
      <c r="G105">
        <v>99.24</v>
      </c>
      <c r="H105">
        <v>284054</v>
      </c>
      <c r="I105">
        <v>284738</v>
      </c>
      <c r="J105">
        <v>303561</v>
      </c>
      <c r="K105">
        <v>292661</v>
      </c>
      <c r="L105">
        <v>295512</v>
      </c>
      <c r="M105">
        <v>1</v>
      </c>
      <c r="N105">
        <v>1</v>
      </c>
      <c r="O105">
        <v>1</v>
      </c>
      <c r="P105">
        <v>1</v>
      </c>
      <c r="Q105">
        <v>1</v>
      </c>
      <c r="R105" s="1">
        <f t="shared" si="7"/>
        <v>292105.2</v>
      </c>
      <c r="S105">
        <f t="shared" si="8"/>
        <v>1</v>
      </c>
      <c r="T105" s="2">
        <f t="shared" si="9"/>
        <v>18.156128515409236</v>
      </c>
      <c r="U105">
        <f t="shared" si="10"/>
        <v>6.2190416708219799E-13</v>
      </c>
      <c r="V105" t="b">
        <f t="shared" si="11"/>
        <v>1</v>
      </c>
    </row>
    <row r="106" spans="1:22" x14ac:dyDescent="0.25">
      <c r="A106">
        <v>105</v>
      </c>
      <c r="B106" t="s">
        <v>206</v>
      </c>
      <c r="C106">
        <v>565.91210000000001</v>
      </c>
      <c r="D106">
        <f t="shared" si="6"/>
        <v>0.91210000000000946</v>
      </c>
      <c r="E106">
        <v>1.111</v>
      </c>
      <c r="F106" t="s">
        <v>205</v>
      </c>
      <c r="G106">
        <v>94.94</v>
      </c>
      <c r="H106">
        <v>327944</v>
      </c>
      <c r="I106">
        <v>336666</v>
      </c>
      <c r="J106">
        <v>317030</v>
      </c>
      <c r="K106">
        <v>333123</v>
      </c>
      <c r="L106">
        <v>340218</v>
      </c>
      <c r="M106">
        <v>1</v>
      </c>
      <c r="N106">
        <v>1</v>
      </c>
      <c r="O106">
        <v>1</v>
      </c>
      <c r="P106">
        <v>1</v>
      </c>
      <c r="Q106">
        <v>1</v>
      </c>
      <c r="R106" s="1">
        <f t="shared" si="7"/>
        <v>330996.2</v>
      </c>
      <c r="S106">
        <f t="shared" si="8"/>
        <v>1</v>
      </c>
      <c r="T106" s="2">
        <f t="shared" si="9"/>
        <v>18.336455128712132</v>
      </c>
      <c r="U106">
        <f t="shared" si="10"/>
        <v>5.4698123395730889E-13</v>
      </c>
      <c r="V106" t="b">
        <f t="shared" si="11"/>
        <v>1</v>
      </c>
    </row>
    <row r="107" spans="1:22" x14ac:dyDescent="0.25">
      <c r="A107">
        <v>106</v>
      </c>
      <c r="B107" t="s">
        <v>208</v>
      </c>
      <c r="C107">
        <v>991.92169999999999</v>
      </c>
      <c r="D107">
        <f t="shared" si="6"/>
        <v>0.92169999999998709</v>
      </c>
      <c r="E107">
        <v>5.0289999999999999</v>
      </c>
      <c r="F107" t="s">
        <v>207</v>
      </c>
      <c r="G107">
        <v>99.27</v>
      </c>
      <c r="H107">
        <v>241902</v>
      </c>
      <c r="I107">
        <v>254362</v>
      </c>
      <c r="J107">
        <v>269941</v>
      </c>
      <c r="K107">
        <v>269331</v>
      </c>
      <c r="L107">
        <v>268678</v>
      </c>
      <c r="M107">
        <v>1</v>
      </c>
      <c r="N107">
        <v>1</v>
      </c>
      <c r="O107">
        <v>1</v>
      </c>
      <c r="P107">
        <v>1</v>
      </c>
      <c r="Q107">
        <v>1</v>
      </c>
      <c r="R107" s="1">
        <f t="shared" si="7"/>
        <v>260842.8</v>
      </c>
      <c r="S107">
        <f t="shared" si="8"/>
        <v>1</v>
      </c>
      <c r="T107" s="2">
        <f t="shared" si="9"/>
        <v>17.992821085883151</v>
      </c>
      <c r="U107">
        <f t="shared" si="10"/>
        <v>4.6717645217567751E-11</v>
      </c>
      <c r="V107" t="b">
        <f t="shared" si="11"/>
        <v>1</v>
      </c>
    </row>
    <row r="108" spans="1:22" x14ac:dyDescent="0.25">
      <c r="A108">
        <v>107</v>
      </c>
      <c r="B108" t="s">
        <v>210</v>
      </c>
      <c r="C108">
        <v>361.9812</v>
      </c>
      <c r="D108">
        <f t="shared" si="6"/>
        <v>0.98120000000000118</v>
      </c>
      <c r="E108">
        <v>3.6810002000000002</v>
      </c>
      <c r="F108" t="s">
        <v>209</v>
      </c>
      <c r="G108">
        <v>99.01</v>
      </c>
      <c r="H108">
        <v>274793</v>
      </c>
      <c r="I108">
        <v>283972</v>
      </c>
      <c r="J108">
        <v>288849</v>
      </c>
      <c r="K108">
        <v>286781</v>
      </c>
      <c r="L108">
        <v>290572</v>
      </c>
      <c r="M108">
        <v>1</v>
      </c>
      <c r="N108">
        <v>1</v>
      </c>
      <c r="O108">
        <v>1</v>
      </c>
      <c r="P108">
        <v>1</v>
      </c>
      <c r="Q108">
        <v>1</v>
      </c>
      <c r="R108" s="1">
        <f t="shared" si="7"/>
        <v>284993.40000000002</v>
      </c>
      <c r="S108">
        <f t="shared" si="8"/>
        <v>1</v>
      </c>
      <c r="T108" s="2">
        <f t="shared" si="9"/>
        <v>18.120568983547443</v>
      </c>
      <c r="U108">
        <f t="shared" si="10"/>
        <v>9.0867409033931231E-14</v>
      </c>
      <c r="V108" t="b">
        <f t="shared" si="11"/>
        <v>1</v>
      </c>
    </row>
    <row r="109" spans="1:22" x14ac:dyDescent="0.25">
      <c r="A109">
        <v>108</v>
      </c>
      <c r="B109" t="s">
        <v>211</v>
      </c>
      <c r="C109">
        <v>477.93540000000002</v>
      </c>
      <c r="D109">
        <f t="shared" si="6"/>
        <v>0.93540000000001555</v>
      </c>
      <c r="E109">
        <v>4.6559996999999997</v>
      </c>
      <c r="F109" t="s">
        <v>164</v>
      </c>
      <c r="G109">
        <v>99.34</v>
      </c>
      <c r="H109">
        <v>237470</v>
      </c>
      <c r="I109">
        <v>238864</v>
      </c>
      <c r="J109">
        <v>243948</v>
      </c>
      <c r="K109">
        <v>263790</v>
      </c>
      <c r="L109">
        <v>243315</v>
      </c>
      <c r="M109">
        <v>1</v>
      </c>
      <c r="N109">
        <v>1</v>
      </c>
      <c r="O109">
        <v>1</v>
      </c>
      <c r="P109">
        <v>1</v>
      </c>
      <c r="Q109">
        <v>1</v>
      </c>
      <c r="R109" s="1">
        <f t="shared" si="7"/>
        <v>245477.4</v>
      </c>
      <c r="S109">
        <f t="shared" si="8"/>
        <v>1</v>
      </c>
      <c r="T109" s="2">
        <f t="shared" si="9"/>
        <v>17.905230682647773</v>
      </c>
      <c r="U109">
        <f t="shared" si="10"/>
        <v>2.1580461747522537E-11</v>
      </c>
      <c r="V109" t="b">
        <f t="shared" si="11"/>
        <v>1</v>
      </c>
    </row>
    <row r="110" spans="1:22" x14ac:dyDescent="0.25">
      <c r="A110">
        <v>109</v>
      </c>
      <c r="B110" t="s">
        <v>213</v>
      </c>
      <c r="C110">
        <v>641.94309999999996</v>
      </c>
      <c r="D110">
        <f t="shared" si="6"/>
        <v>0.94309999999995853</v>
      </c>
      <c r="E110">
        <v>3.258</v>
      </c>
      <c r="F110" t="s">
        <v>212</v>
      </c>
      <c r="G110">
        <v>99.06</v>
      </c>
      <c r="H110">
        <v>242563</v>
      </c>
      <c r="I110">
        <v>239257</v>
      </c>
      <c r="J110">
        <v>219839</v>
      </c>
      <c r="K110">
        <v>235430</v>
      </c>
      <c r="L110">
        <v>220491</v>
      </c>
      <c r="M110">
        <v>1</v>
      </c>
      <c r="N110">
        <v>1</v>
      </c>
      <c r="O110">
        <v>1</v>
      </c>
      <c r="P110">
        <v>1</v>
      </c>
      <c r="Q110">
        <v>1</v>
      </c>
      <c r="R110" s="1">
        <f t="shared" si="7"/>
        <v>231516</v>
      </c>
      <c r="S110">
        <f t="shared" si="8"/>
        <v>1</v>
      </c>
      <c r="T110" s="2">
        <f t="shared" si="9"/>
        <v>17.82075237558108</v>
      </c>
      <c r="U110">
        <f t="shared" si="10"/>
        <v>3.5966799709788769E-11</v>
      </c>
      <c r="V110" t="b">
        <f t="shared" si="11"/>
        <v>1</v>
      </c>
    </row>
    <row r="111" spans="1:22" x14ac:dyDescent="0.25">
      <c r="A111">
        <v>110</v>
      </c>
      <c r="B111" t="s">
        <v>215</v>
      </c>
      <c r="C111">
        <v>317.97500000000002</v>
      </c>
      <c r="D111">
        <f t="shared" si="6"/>
        <v>0.97500000000002274</v>
      </c>
      <c r="E111">
        <v>4.4179997000000002</v>
      </c>
      <c r="F111" t="s">
        <v>214</v>
      </c>
      <c r="G111">
        <v>87.79</v>
      </c>
      <c r="H111">
        <v>261060</v>
      </c>
      <c r="I111">
        <v>263991</v>
      </c>
      <c r="J111">
        <v>266419</v>
      </c>
      <c r="K111">
        <v>266263</v>
      </c>
      <c r="L111">
        <v>269568</v>
      </c>
      <c r="M111">
        <v>1</v>
      </c>
      <c r="N111">
        <v>1</v>
      </c>
      <c r="O111">
        <v>1</v>
      </c>
      <c r="P111">
        <v>1</v>
      </c>
      <c r="Q111">
        <v>1</v>
      </c>
      <c r="R111" s="1">
        <f t="shared" si="7"/>
        <v>265460.2</v>
      </c>
      <c r="S111">
        <f t="shared" si="8"/>
        <v>1</v>
      </c>
      <c r="T111" s="2">
        <f t="shared" si="9"/>
        <v>18.018136050845531</v>
      </c>
      <c r="U111">
        <f t="shared" si="10"/>
        <v>7.2307138732517046E-16</v>
      </c>
      <c r="V111" t="b">
        <f t="shared" si="11"/>
        <v>1</v>
      </c>
    </row>
    <row r="112" spans="1:22" x14ac:dyDescent="0.25">
      <c r="A112">
        <v>111</v>
      </c>
      <c r="B112" t="s">
        <v>217</v>
      </c>
      <c r="C112">
        <v>563.91899999999998</v>
      </c>
      <c r="D112">
        <f t="shared" si="6"/>
        <v>0.91899999999998272</v>
      </c>
      <c r="E112">
        <v>2.1340002999999999</v>
      </c>
      <c r="F112" t="s">
        <v>216</v>
      </c>
      <c r="G112">
        <v>61.08</v>
      </c>
      <c r="H112">
        <v>188810</v>
      </c>
      <c r="I112">
        <v>186736</v>
      </c>
      <c r="J112">
        <v>211174</v>
      </c>
      <c r="K112">
        <v>205467</v>
      </c>
      <c r="L112">
        <v>213066</v>
      </c>
      <c r="M112">
        <v>1</v>
      </c>
      <c r="N112">
        <v>1</v>
      </c>
      <c r="O112">
        <v>1</v>
      </c>
      <c r="P112">
        <v>1</v>
      </c>
      <c r="Q112">
        <v>1</v>
      </c>
      <c r="R112" s="1">
        <f t="shared" si="7"/>
        <v>201050.6</v>
      </c>
      <c r="S112">
        <f t="shared" si="8"/>
        <v>1</v>
      </c>
      <c r="T112" s="2">
        <f t="shared" si="9"/>
        <v>17.617199116050006</v>
      </c>
      <c r="U112">
        <f t="shared" si="10"/>
        <v>3.8170820160392188E-10</v>
      </c>
      <c r="V112" t="b">
        <f t="shared" si="11"/>
        <v>1</v>
      </c>
    </row>
    <row r="113" spans="1:22" x14ac:dyDescent="0.25">
      <c r="A113">
        <v>112</v>
      </c>
      <c r="B113" t="s">
        <v>219</v>
      </c>
      <c r="C113">
        <v>427.97340000000003</v>
      </c>
      <c r="D113">
        <f t="shared" si="6"/>
        <v>0.97340000000002647</v>
      </c>
      <c r="E113">
        <v>3.8809999999999998</v>
      </c>
      <c r="F113" t="s">
        <v>218</v>
      </c>
      <c r="G113">
        <v>99.5</v>
      </c>
      <c r="H113">
        <v>231327</v>
      </c>
      <c r="I113">
        <v>238411</v>
      </c>
      <c r="J113">
        <v>241203</v>
      </c>
      <c r="K113">
        <v>246100</v>
      </c>
      <c r="L113">
        <v>253109</v>
      </c>
      <c r="M113">
        <v>1</v>
      </c>
      <c r="N113">
        <v>1</v>
      </c>
      <c r="O113">
        <v>1</v>
      </c>
      <c r="P113">
        <v>1</v>
      </c>
      <c r="Q113">
        <v>1</v>
      </c>
      <c r="R113" s="1">
        <f t="shared" si="7"/>
        <v>242030</v>
      </c>
      <c r="S113">
        <f t="shared" si="8"/>
        <v>1</v>
      </c>
      <c r="T113" s="2">
        <f t="shared" si="9"/>
        <v>17.884826357344743</v>
      </c>
      <c r="U113">
        <f t="shared" si="10"/>
        <v>3.0306575226765172E-12</v>
      </c>
      <c r="V113" t="b">
        <f t="shared" si="11"/>
        <v>1</v>
      </c>
    </row>
    <row r="114" spans="1:22" x14ac:dyDescent="0.25">
      <c r="A114">
        <v>113</v>
      </c>
      <c r="B114" t="s">
        <v>221</v>
      </c>
      <c r="C114">
        <v>607.94140000000004</v>
      </c>
      <c r="D114">
        <f t="shared" si="6"/>
        <v>0.9414000000000442</v>
      </c>
      <c r="E114">
        <v>2.7800001999999999</v>
      </c>
      <c r="F114" t="s">
        <v>220</v>
      </c>
      <c r="G114">
        <v>98.64</v>
      </c>
      <c r="H114">
        <v>232207</v>
      </c>
      <c r="I114">
        <v>223845</v>
      </c>
      <c r="J114">
        <v>237900</v>
      </c>
      <c r="K114">
        <v>244144</v>
      </c>
      <c r="L114">
        <v>229551</v>
      </c>
      <c r="M114">
        <v>1</v>
      </c>
      <c r="N114">
        <v>1</v>
      </c>
      <c r="O114">
        <v>1</v>
      </c>
      <c r="P114">
        <v>1</v>
      </c>
      <c r="Q114">
        <v>1</v>
      </c>
      <c r="R114" s="1">
        <f t="shared" si="7"/>
        <v>233529.4</v>
      </c>
      <c r="S114">
        <f t="shared" si="8"/>
        <v>1</v>
      </c>
      <c r="T114" s="2">
        <f t="shared" si="9"/>
        <v>17.833244662762215</v>
      </c>
      <c r="U114">
        <f t="shared" si="10"/>
        <v>2.7478370674842334E-12</v>
      </c>
      <c r="V114" t="b">
        <f t="shared" si="11"/>
        <v>1</v>
      </c>
    </row>
    <row r="115" spans="1:22" x14ac:dyDescent="0.25">
      <c r="A115">
        <v>114</v>
      </c>
      <c r="B115" t="s">
        <v>223</v>
      </c>
      <c r="C115">
        <v>279.97840000000002</v>
      </c>
      <c r="D115">
        <f t="shared" si="6"/>
        <v>0.97840000000002192</v>
      </c>
      <c r="E115">
        <v>2.3419998</v>
      </c>
      <c r="F115" t="s">
        <v>222</v>
      </c>
      <c r="G115">
        <v>87.83</v>
      </c>
      <c r="H115">
        <v>220939</v>
      </c>
      <c r="I115">
        <v>220121</v>
      </c>
      <c r="J115">
        <v>241064</v>
      </c>
      <c r="K115">
        <v>241739</v>
      </c>
      <c r="L115">
        <v>231668</v>
      </c>
      <c r="M115">
        <v>1</v>
      </c>
      <c r="N115">
        <v>1</v>
      </c>
      <c r="O115">
        <v>1</v>
      </c>
      <c r="P115">
        <v>1</v>
      </c>
      <c r="Q115">
        <v>1</v>
      </c>
      <c r="R115" s="1">
        <f t="shared" si="7"/>
        <v>231106.2</v>
      </c>
      <c r="S115">
        <f t="shared" si="8"/>
        <v>1</v>
      </c>
      <c r="T115" s="2">
        <f t="shared" si="9"/>
        <v>17.818196438652873</v>
      </c>
      <c r="U115">
        <f t="shared" si="10"/>
        <v>3.0885710943365323E-11</v>
      </c>
      <c r="V115" t="b">
        <f t="shared" si="11"/>
        <v>1</v>
      </c>
    </row>
    <row r="116" spans="1:22" hidden="1" x14ac:dyDescent="0.25">
      <c r="A116">
        <v>115</v>
      </c>
      <c r="B116" t="s">
        <v>225</v>
      </c>
      <c r="C116">
        <v>361.97370000000001</v>
      </c>
      <c r="D116">
        <f t="shared" si="6"/>
        <v>0.973700000000008</v>
      </c>
      <c r="E116">
        <v>0.5630001</v>
      </c>
      <c r="F116" t="s">
        <v>224</v>
      </c>
      <c r="G116">
        <v>84.74</v>
      </c>
      <c r="H116">
        <v>240197</v>
      </c>
      <c r="I116">
        <v>239714</v>
      </c>
      <c r="J116">
        <v>254057</v>
      </c>
      <c r="K116">
        <v>247077</v>
      </c>
      <c r="L116">
        <v>243219</v>
      </c>
      <c r="M116">
        <v>1</v>
      </c>
      <c r="N116">
        <v>1</v>
      </c>
      <c r="O116">
        <v>1</v>
      </c>
      <c r="P116">
        <v>1</v>
      </c>
      <c r="Q116">
        <v>1</v>
      </c>
      <c r="R116" s="1">
        <f t="shared" si="7"/>
        <v>244852.8</v>
      </c>
      <c r="S116">
        <f t="shared" si="8"/>
        <v>1</v>
      </c>
      <c r="T116" s="2">
        <f t="shared" si="9"/>
        <v>17.901555168433326</v>
      </c>
      <c r="U116">
        <f t="shared" si="10"/>
        <v>2.0993813388991511E-13</v>
      </c>
      <c r="V116" t="b">
        <f t="shared" si="11"/>
        <v>1</v>
      </c>
    </row>
    <row r="117" spans="1:22" x14ac:dyDescent="0.25">
      <c r="A117">
        <v>116</v>
      </c>
      <c r="B117" t="s">
        <v>227</v>
      </c>
      <c r="C117">
        <v>351.97710000000001</v>
      </c>
      <c r="D117">
        <f t="shared" si="6"/>
        <v>0.97710000000000719</v>
      </c>
      <c r="E117">
        <v>4.5100007</v>
      </c>
      <c r="F117" t="s">
        <v>226</v>
      </c>
      <c r="G117">
        <v>87.79</v>
      </c>
      <c r="H117">
        <v>231188</v>
      </c>
      <c r="I117">
        <v>231920</v>
      </c>
      <c r="J117">
        <v>236622</v>
      </c>
      <c r="K117">
        <v>242488</v>
      </c>
      <c r="L117">
        <v>245803</v>
      </c>
      <c r="M117">
        <v>1</v>
      </c>
      <c r="N117">
        <v>1</v>
      </c>
      <c r="O117">
        <v>1</v>
      </c>
      <c r="P117">
        <v>1</v>
      </c>
      <c r="Q117">
        <v>1</v>
      </c>
      <c r="R117" s="1">
        <f t="shared" si="7"/>
        <v>237604.2</v>
      </c>
      <c r="S117">
        <f t="shared" si="8"/>
        <v>1</v>
      </c>
      <c r="T117" s="2">
        <f t="shared" si="9"/>
        <v>17.858200812535163</v>
      </c>
      <c r="U117">
        <f t="shared" si="10"/>
        <v>5.149787845673001E-13</v>
      </c>
      <c r="V117" t="b">
        <f t="shared" si="11"/>
        <v>1</v>
      </c>
    </row>
    <row r="118" spans="1:22" x14ac:dyDescent="0.25">
      <c r="A118">
        <v>117</v>
      </c>
      <c r="B118" t="s">
        <v>229</v>
      </c>
      <c r="C118">
        <v>565.93600000000004</v>
      </c>
      <c r="D118">
        <f t="shared" si="6"/>
        <v>0.93600000000003547</v>
      </c>
      <c r="E118">
        <v>2.0639997000000001</v>
      </c>
      <c r="F118" t="s">
        <v>228</v>
      </c>
      <c r="G118">
        <v>95.88</v>
      </c>
      <c r="H118">
        <v>190525</v>
      </c>
      <c r="I118">
        <v>193474</v>
      </c>
      <c r="J118">
        <v>199582</v>
      </c>
      <c r="K118">
        <v>203963</v>
      </c>
      <c r="L118">
        <v>192915</v>
      </c>
      <c r="M118">
        <v>1</v>
      </c>
      <c r="N118">
        <v>1</v>
      </c>
      <c r="O118">
        <v>1</v>
      </c>
      <c r="P118">
        <v>1</v>
      </c>
      <c r="Q118">
        <v>1</v>
      </c>
      <c r="R118" s="1">
        <f t="shared" si="7"/>
        <v>196091.8</v>
      </c>
      <c r="S118">
        <f t="shared" si="8"/>
        <v>1</v>
      </c>
      <c r="T118" s="2">
        <f t="shared" si="9"/>
        <v>17.58116968183489</v>
      </c>
      <c r="U118">
        <f t="shared" si="10"/>
        <v>7.0780400926834789E-13</v>
      </c>
      <c r="V118" t="b">
        <f t="shared" si="11"/>
        <v>1</v>
      </c>
    </row>
    <row r="119" spans="1:22" x14ac:dyDescent="0.25">
      <c r="A119">
        <v>118</v>
      </c>
      <c r="B119" t="s">
        <v>231</v>
      </c>
      <c r="C119">
        <v>443.9504</v>
      </c>
      <c r="D119">
        <f t="shared" si="6"/>
        <v>0.95040000000000191</v>
      </c>
      <c r="E119">
        <v>4.7489999999999997</v>
      </c>
      <c r="F119" t="s">
        <v>230</v>
      </c>
      <c r="G119">
        <v>86.68</v>
      </c>
      <c r="H119">
        <v>189338</v>
      </c>
      <c r="I119">
        <v>199774</v>
      </c>
      <c r="J119">
        <v>222789</v>
      </c>
      <c r="K119">
        <v>214697</v>
      </c>
      <c r="L119">
        <v>211025</v>
      </c>
      <c r="M119">
        <v>1</v>
      </c>
      <c r="N119">
        <v>1</v>
      </c>
      <c r="O119">
        <v>1</v>
      </c>
      <c r="P119">
        <v>1</v>
      </c>
      <c r="Q119">
        <v>1</v>
      </c>
      <c r="R119" s="1">
        <f t="shared" si="7"/>
        <v>207524.6</v>
      </c>
      <c r="S119">
        <f t="shared" si="8"/>
        <v>1</v>
      </c>
      <c r="T119" s="2">
        <f t="shared" si="9"/>
        <v>17.662922838339313</v>
      </c>
      <c r="U119">
        <f t="shared" si="10"/>
        <v>4.4437792697551816E-10</v>
      </c>
      <c r="V119" t="b">
        <f t="shared" si="11"/>
        <v>1</v>
      </c>
    </row>
    <row r="120" spans="1:22" x14ac:dyDescent="0.25">
      <c r="A120">
        <v>119</v>
      </c>
      <c r="B120" t="s">
        <v>233</v>
      </c>
      <c r="C120">
        <v>361.9649</v>
      </c>
      <c r="D120">
        <f t="shared" si="6"/>
        <v>0.96490000000000009</v>
      </c>
      <c r="E120">
        <v>3.8809999999999998</v>
      </c>
      <c r="F120" t="s">
        <v>232</v>
      </c>
      <c r="G120">
        <v>87.42</v>
      </c>
      <c r="H120">
        <v>164834</v>
      </c>
      <c r="I120">
        <v>167752</v>
      </c>
      <c r="J120">
        <v>172991</v>
      </c>
      <c r="K120">
        <v>170212</v>
      </c>
      <c r="L120">
        <v>184806</v>
      </c>
      <c r="M120">
        <v>1</v>
      </c>
      <c r="N120">
        <v>1</v>
      </c>
      <c r="O120">
        <v>1</v>
      </c>
      <c r="P120">
        <v>1</v>
      </c>
      <c r="Q120">
        <v>1</v>
      </c>
      <c r="R120" s="1">
        <f t="shared" si="7"/>
        <v>172119</v>
      </c>
      <c r="S120">
        <f t="shared" si="8"/>
        <v>1</v>
      </c>
      <c r="T120" s="2">
        <f t="shared" si="9"/>
        <v>17.393046837897305</v>
      </c>
      <c r="U120">
        <f t="shared" si="10"/>
        <v>2.858435889932679E-11</v>
      </c>
      <c r="V120" t="b">
        <f t="shared" si="11"/>
        <v>1</v>
      </c>
    </row>
    <row r="121" spans="1:22" hidden="1" x14ac:dyDescent="0.25">
      <c r="A121">
        <v>120</v>
      </c>
      <c r="B121" t="s">
        <v>235</v>
      </c>
      <c r="C121">
        <v>249.9684</v>
      </c>
      <c r="D121">
        <f t="shared" si="6"/>
        <v>0.96840000000000259</v>
      </c>
      <c r="E121">
        <v>0.42099999999999999</v>
      </c>
      <c r="F121" t="s">
        <v>234</v>
      </c>
      <c r="G121">
        <v>89.34</v>
      </c>
      <c r="H121">
        <v>176196</v>
      </c>
      <c r="I121">
        <v>187958</v>
      </c>
      <c r="J121">
        <v>199304</v>
      </c>
      <c r="K121">
        <v>196918</v>
      </c>
      <c r="L121">
        <v>225382</v>
      </c>
      <c r="M121">
        <v>1</v>
      </c>
      <c r="N121">
        <v>1</v>
      </c>
      <c r="O121">
        <v>1</v>
      </c>
      <c r="P121">
        <v>1</v>
      </c>
      <c r="Q121">
        <v>1</v>
      </c>
      <c r="R121" s="1">
        <f t="shared" si="7"/>
        <v>197151.6</v>
      </c>
      <c r="S121">
        <f t="shared" si="8"/>
        <v>1</v>
      </c>
      <c r="T121" s="2">
        <f t="shared" si="9"/>
        <v>17.58894589324013</v>
      </c>
      <c r="U121">
        <f t="shared" si="10"/>
        <v>9.0113722175011482E-9</v>
      </c>
      <c r="V121" t="b">
        <f t="shared" si="11"/>
        <v>1</v>
      </c>
    </row>
    <row r="122" spans="1:22" hidden="1" x14ac:dyDescent="0.25">
      <c r="A122">
        <v>121</v>
      </c>
      <c r="B122" t="s">
        <v>236</v>
      </c>
      <c r="C122">
        <v>1033.8887999999999</v>
      </c>
      <c r="D122">
        <f t="shared" si="6"/>
        <v>0.88879999999994652</v>
      </c>
      <c r="E122">
        <v>3.2990002999999999</v>
      </c>
      <c r="H122">
        <v>173047</v>
      </c>
      <c r="I122">
        <v>183178</v>
      </c>
      <c r="J122">
        <v>187320</v>
      </c>
      <c r="K122">
        <v>192482</v>
      </c>
      <c r="L122">
        <v>194130</v>
      </c>
      <c r="M122">
        <v>1</v>
      </c>
      <c r="N122">
        <v>1</v>
      </c>
      <c r="O122">
        <v>1</v>
      </c>
      <c r="P122">
        <v>1</v>
      </c>
      <c r="Q122">
        <v>1</v>
      </c>
      <c r="R122" s="1">
        <f t="shared" si="7"/>
        <v>186031.4</v>
      </c>
      <c r="S122">
        <f t="shared" si="8"/>
        <v>1</v>
      </c>
      <c r="T122" s="2">
        <f t="shared" si="9"/>
        <v>17.505186626958032</v>
      </c>
      <c r="U122">
        <f t="shared" si="10"/>
        <v>3.2082927193138282E-11</v>
      </c>
      <c r="V122" t="b">
        <f t="shared" si="11"/>
        <v>1</v>
      </c>
    </row>
    <row r="123" spans="1:22" x14ac:dyDescent="0.25">
      <c r="A123">
        <v>122</v>
      </c>
      <c r="B123" t="s">
        <v>237</v>
      </c>
      <c r="C123">
        <v>185.99180000000001</v>
      </c>
      <c r="D123">
        <f t="shared" si="6"/>
        <v>0.99180000000001201</v>
      </c>
      <c r="E123">
        <v>0.97399999999999998</v>
      </c>
      <c r="F123" t="s">
        <v>128</v>
      </c>
      <c r="G123">
        <v>87.97</v>
      </c>
      <c r="H123">
        <v>203613</v>
      </c>
      <c r="I123">
        <v>198207</v>
      </c>
      <c r="J123">
        <v>226939</v>
      </c>
      <c r="K123">
        <v>212928</v>
      </c>
      <c r="L123">
        <v>208022</v>
      </c>
      <c r="M123">
        <v>1</v>
      </c>
      <c r="N123">
        <v>1</v>
      </c>
      <c r="O123">
        <v>1</v>
      </c>
      <c r="P123">
        <v>1</v>
      </c>
      <c r="Q123">
        <v>1</v>
      </c>
      <c r="R123" s="1">
        <f t="shared" si="7"/>
        <v>209941.8</v>
      </c>
      <c r="S123">
        <f t="shared" si="8"/>
        <v>1</v>
      </c>
      <c r="T123" s="2">
        <f t="shared" si="9"/>
        <v>17.679629914286977</v>
      </c>
      <c r="U123">
        <f t="shared" si="10"/>
        <v>9.634912624248489E-11</v>
      </c>
      <c r="V123" t="b">
        <f t="shared" si="11"/>
        <v>1</v>
      </c>
    </row>
    <row r="124" spans="1:22" hidden="1" x14ac:dyDescent="0.25">
      <c r="A124">
        <v>123</v>
      </c>
      <c r="B124" t="s">
        <v>239</v>
      </c>
      <c r="C124">
        <v>377.94200000000001</v>
      </c>
      <c r="D124">
        <f t="shared" si="6"/>
        <v>0.94200000000000728</v>
      </c>
      <c r="E124">
        <v>0.74499994999999997</v>
      </c>
      <c r="F124" t="s">
        <v>238</v>
      </c>
      <c r="G124">
        <v>99.5</v>
      </c>
      <c r="H124">
        <v>197390</v>
      </c>
      <c r="I124">
        <v>194964</v>
      </c>
      <c r="J124">
        <v>210047</v>
      </c>
      <c r="K124">
        <v>208528</v>
      </c>
      <c r="L124">
        <v>210524</v>
      </c>
      <c r="M124">
        <v>1</v>
      </c>
      <c r="N124">
        <v>1</v>
      </c>
      <c r="O124">
        <v>1</v>
      </c>
      <c r="P124">
        <v>1</v>
      </c>
      <c r="Q124">
        <v>1</v>
      </c>
      <c r="R124" s="1">
        <f t="shared" si="7"/>
        <v>204290.6</v>
      </c>
      <c r="S124">
        <f t="shared" si="8"/>
        <v>1</v>
      </c>
      <c r="T124" s="2">
        <f t="shared" si="9"/>
        <v>17.640263297473307</v>
      </c>
      <c r="U124">
        <f t="shared" si="10"/>
        <v>5.821360434417343E-12</v>
      </c>
      <c r="V124" t="b">
        <f t="shared" si="11"/>
        <v>1</v>
      </c>
    </row>
    <row r="125" spans="1:22" x14ac:dyDescent="0.25">
      <c r="A125">
        <v>124</v>
      </c>
      <c r="B125" t="s">
        <v>241</v>
      </c>
      <c r="C125">
        <v>673.91520000000003</v>
      </c>
      <c r="D125">
        <f t="shared" si="6"/>
        <v>0.9152000000000271</v>
      </c>
      <c r="E125">
        <v>3.3220000000000001</v>
      </c>
      <c r="F125" t="s">
        <v>240</v>
      </c>
      <c r="G125">
        <v>99.56</v>
      </c>
      <c r="H125">
        <v>161147</v>
      </c>
      <c r="I125">
        <v>176817</v>
      </c>
      <c r="J125">
        <v>164487</v>
      </c>
      <c r="K125">
        <v>179994</v>
      </c>
      <c r="L125">
        <v>194313</v>
      </c>
      <c r="M125">
        <v>1</v>
      </c>
      <c r="N125">
        <v>1</v>
      </c>
      <c r="O125">
        <v>1</v>
      </c>
      <c r="P125">
        <v>1</v>
      </c>
      <c r="Q125">
        <v>1</v>
      </c>
      <c r="R125" s="1">
        <f t="shared" si="7"/>
        <v>175351.6</v>
      </c>
      <c r="S125">
        <f t="shared" si="8"/>
        <v>1</v>
      </c>
      <c r="T125" s="2">
        <f t="shared" si="9"/>
        <v>17.419891068994087</v>
      </c>
      <c r="U125">
        <f t="shared" si="10"/>
        <v>1.851548179599375E-9</v>
      </c>
      <c r="V125" t="b">
        <f t="shared" si="11"/>
        <v>1</v>
      </c>
    </row>
    <row r="126" spans="1:22" hidden="1" x14ac:dyDescent="0.25">
      <c r="A126">
        <v>125</v>
      </c>
      <c r="B126" t="s">
        <v>243</v>
      </c>
      <c r="C126">
        <v>949.86199999999997</v>
      </c>
      <c r="D126">
        <f t="shared" si="6"/>
        <v>0.86199999999996635</v>
      </c>
      <c r="E126">
        <v>4.0289999999999999</v>
      </c>
      <c r="F126" t="s">
        <v>242</v>
      </c>
      <c r="G126">
        <v>97.95</v>
      </c>
      <c r="H126">
        <v>157523</v>
      </c>
      <c r="I126">
        <v>158261</v>
      </c>
      <c r="J126">
        <v>157899</v>
      </c>
      <c r="K126">
        <v>164984</v>
      </c>
      <c r="L126">
        <v>168290</v>
      </c>
      <c r="M126">
        <v>1</v>
      </c>
      <c r="N126">
        <v>1</v>
      </c>
      <c r="O126">
        <v>1</v>
      </c>
      <c r="P126">
        <v>1</v>
      </c>
      <c r="Q126">
        <v>1</v>
      </c>
      <c r="R126" s="1">
        <f t="shared" si="7"/>
        <v>161391.4</v>
      </c>
      <c r="S126">
        <f t="shared" si="8"/>
        <v>1</v>
      </c>
      <c r="T126" s="2">
        <f t="shared" si="9"/>
        <v>17.300204178777946</v>
      </c>
      <c r="U126">
        <f t="shared" si="10"/>
        <v>1.3646221459142671E-12</v>
      </c>
      <c r="V126" t="b">
        <f t="shared" si="11"/>
        <v>1</v>
      </c>
    </row>
    <row r="127" spans="1:22" hidden="1" x14ac:dyDescent="0.25">
      <c r="A127">
        <v>126</v>
      </c>
      <c r="B127" t="s">
        <v>244</v>
      </c>
      <c r="C127">
        <v>1557.8788</v>
      </c>
      <c r="D127">
        <f t="shared" si="6"/>
        <v>0.87879999999995562</v>
      </c>
      <c r="E127">
        <v>1.0469999999999999</v>
      </c>
      <c r="H127">
        <v>144399</v>
      </c>
      <c r="I127">
        <v>145097</v>
      </c>
      <c r="J127">
        <v>164085</v>
      </c>
      <c r="K127">
        <v>160343</v>
      </c>
      <c r="L127">
        <v>156591</v>
      </c>
      <c r="M127">
        <v>1</v>
      </c>
      <c r="N127">
        <v>1</v>
      </c>
      <c r="O127">
        <v>1</v>
      </c>
      <c r="P127">
        <v>1</v>
      </c>
      <c r="Q127">
        <v>1</v>
      </c>
      <c r="R127" s="1">
        <f t="shared" si="7"/>
        <v>154103</v>
      </c>
      <c r="S127">
        <f t="shared" si="8"/>
        <v>1</v>
      </c>
      <c r="T127" s="2">
        <f t="shared" si="9"/>
        <v>17.233535422227174</v>
      </c>
      <c r="U127">
        <f t="shared" si="10"/>
        <v>2.2649730818730884E-10</v>
      </c>
      <c r="V127" t="b">
        <f t="shared" si="11"/>
        <v>1</v>
      </c>
    </row>
    <row r="128" spans="1:22" x14ac:dyDescent="0.25">
      <c r="A128">
        <v>127</v>
      </c>
      <c r="B128" t="s">
        <v>245</v>
      </c>
      <c r="C128">
        <v>423.94690000000003</v>
      </c>
      <c r="D128">
        <f t="shared" si="6"/>
        <v>0.94690000000002783</v>
      </c>
      <c r="E128">
        <v>0.90800000000000003</v>
      </c>
      <c r="H128">
        <v>169989</v>
      </c>
      <c r="I128">
        <v>175142</v>
      </c>
      <c r="J128">
        <v>183897</v>
      </c>
      <c r="K128">
        <v>186054</v>
      </c>
      <c r="L128">
        <v>186170</v>
      </c>
      <c r="M128">
        <v>1</v>
      </c>
      <c r="N128">
        <v>1</v>
      </c>
      <c r="O128">
        <v>1</v>
      </c>
      <c r="P128">
        <v>1</v>
      </c>
      <c r="Q128">
        <v>1</v>
      </c>
      <c r="R128" s="1">
        <f t="shared" si="7"/>
        <v>180250.4</v>
      </c>
      <c r="S128">
        <f t="shared" si="8"/>
        <v>1</v>
      </c>
      <c r="T128" s="2">
        <f t="shared" si="9"/>
        <v>17.45964293544175</v>
      </c>
      <c r="U128">
        <f t="shared" si="10"/>
        <v>1.2908922581614464E-11</v>
      </c>
      <c r="V128" t="b">
        <f t="shared" si="11"/>
        <v>1</v>
      </c>
    </row>
    <row r="129" spans="1:22" x14ac:dyDescent="0.25">
      <c r="A129">
        <v>128</v>
      </c>
      <c r="B129" t="s">
        <v>247</v>
      </c>
      <c r="C129">
        <v>459.94459999999998</v>
      </c>
      <c r="D129">
        <f t="shared" si="6"/>
        <v>0.9445999999999799</v>
      </c>
      <c r="E129">
        <v>4.3649993</v>
      </c>
      <c r="F129" t="s">
        <v>246</v>
      </c>
      <c r="G129">
        <v>97.98</v>
      </c>
      <c r="H129">
        <v>153613</v>
      </c>
      <c r="I129">
        <v>154475</v>
      </c>
      <c r="J129">
        <v>157301</v>
      </c>
      <c r="K129">
        <v>161739</v>
      </c>
      <c r="L129">
        <v>160264</v>
      </c>
      <c r="M129">
        <v>1</v>
      </c>
      <c r="N129">
        <v>1</v>
      </c>
      <c r="O129">
        <v>1</v>
      </c>
      <c r="P129">
        <v>1</v>
      </c>
      <c r="Q129">
        <v>1</v>
      </c>
      <c r="R129" s="1">
        <f t="shared" si="7"/>
        <v>157478.39999999999</v>
      </c>
      <c r="S129">
        <f t="shared" si="8"/>
        <v>1</v>
      </c>
      <c r="T129" s="2">
        <f t="shared" si="9"/>
        <v>17.264794434161011</v>
      </c>
      <c r="U129">
        <f t="shared" si="10"/>
        <v>1.1446878049259003E-13</v>
      </c>
      <c r="V129" t="b">
        <f t="shared" si="11"/>
        <v>1</v>
      </c>
    </row>
    <row r="130" spans="1:22" x14ac:dyDescent="0.25">
      <c r="A130">
        <v>129</v>
      </c>
      <c r="B130" t="s">
        <v>248</v>
      </c>
      <c r="C130">
        <v>673.91480000000001</v>
      </c>
      <c r="D130">
        <f t="shared" si="6"/>
        <v>0.91480000000001382</v>
      </c>
      <c r="E130">
        <v>3.4260000000000002</v>
      </c>
      <c r="F130" t="s">
        <v>240</v>
      </c>
      <c r="G130">
        <v>98.85</v>
      </c>
      <c r="H130">
        <v>112643</v>
      </c>
      <c r="I130">
        <v>114877</v>
      </c>
      <c r="J130">
        <v>148771</v>
      </c>
      <c r="K130">
        <v>157028</v>
      </c>
      <c r="L130">
        <v>125620</v>
      </c>
      <c r="M130">
        <v>1</v>
      </c>
      <c r="N130">
        <v>1</v>
      </c>
      <c r="O130">
        <v>1</v>
      </c>
      <c r="P130">
        <v>1</v>
      </c>
      <c r="Q130">
        <v>1</v>
      </c>
      <c r="R130" s="1">
        <f t="shared" si="7"/>
        <v>131787.79999999999</v>
      </c>
      <c r="S130">
        <f t="shared" si="8"/>
        <v>1</v>
      </c>
      <c r="T130" s="2">
        <f t="shared" si="9"/>
        <v>17.007857296268686</v>
      </c>
      <c r="U130">
        <f t="shared" si="10"/>
        <v>4.6001977512777946E-7</v>
      </c>
      <c r="V130" t="b">
        <f t="shared" si="11"/>
        <v>1</v>
      </c>
    </row>
    <row r="131" spans="1:22" x14ac:dyDescent="0.25">
      <c r="A131">
        <v>130</v>
      </c>
      <c r="B131" t="s">
        <v>250</v>
      </c>
      <c r="C131">
        <v>371.96339999999998</v>
      </c>
      <c r="D131">
        <f t="shared" ref="D131:D194" si="12">C131-TRUNC(C131)</f>
        <v>0.96339999999997872</v>
      </c>
      <c r="E131">
        <v>3.2970003999999999</v>
      </c>
      <c r="F131" t="s">
        <v>249</v>
      </c>
      <c r="G131">
        <v>84.58</v>
      </c>
      <c r="H131">
        <v>150870</v>
      </c>
      <c r="I131">
        <v>156255</v>
      </c>
      <c r="J131">
        <v>155342</v>
      </c>
      <c r="K131">
        <v>161926</v>
      </c>
      <c r="L131">
        <v>166113</v>
      </c>
      <c r="M131">
        <v>1</v>
      </c>
      <c r="N131">
        <v>1</v>
      </c>
      <c r="O131">
        <v>1</v>
      </c>
      <c r="P131">
        <v>1</v>
      </c>
      <c r="Q131">
        <v>1</v>
      </c>
      <c r="R131" s="1">
        <f t="shared" ref="R131:R194" si="13">AVERAGE(H131:L131)</f>
        <v>158101.20000000001</v>
      </c>
      <c r="S131">
        <f t="shared" ref="S131:S194" si="14">AVERAGE(M131:Q131)</f>
        <v>1</v>
      </c>
      <c r="T131" s="2">
        <f t="shared" ref="T131:T194" si="15">LOG(R131/S131,2)</f>
        <v>17.270488792338529</v>
      </c>
      <c r="U131">
        <f t="shared" ref="U131:U194" si="16">_xlfn.T.TEST(H131:L131,M131:Q131,2,2)</f>
        <v>7.2581967827049455E-12</v>
      </c>
      <c r="V131" t="b">
        <f t="shared" ref="V131:V194" si="17">U131&lt;0.0046798</f>
        <v>1</v>
      </c>
    </row>
    <row r="132" spans="1:22" hidden="1" x14ac:dyDescent="0.25">
      <c r="A132">
        <v>131</v>
      </c>
      <c r="B132" t="s">
        <v>252</v>
      </c>
      <c r="C132">
        <v>896.91150000000005</v>
      </c>
      <c r="D132">
        <f t="shared" si="12"/>
        <v>0.91150000000004638</v>
      </c>
      <c r="E132">
        <v>0.77400005000000005</v>
      </c>
      <c r="F132" t="s">
        <v>251</v>
      </c>
      <c r="G132">
        <v>95.25</v>
      </c>
      <c r="H132">
        <v>120202</v>
      </c>
      <c r="I132">
        <v>119409</v>
      </c>
      <c r="J132">
        <v>142772</v>
      </c>
      <c r="K132">
        <v>136333</v>
      </c>
      <c r="L132">
        <v>123111</v>
      </c>
      <c r="M132">
        <v>1</v>
      </c>
      <c r="N132">
        <v>1</v>
      </c>
      <c r="O132">
        <v>1</v>
      </c>
      <c r="P132">
        <v>1</v>
      </c>
      <c r="Q132">
        <v>1</v>
      </c>
      <c r="R132" s="1">
        <f t="shared" si="13"/>
        <v>128365.4</v>
      </c>
      <c r="S132">
        <f t="shared" si="14"/>
        <v>1</v>
      </c>
      <c r="T132" s="2">
        <f t="shared" si="15"/>
        <v>16.969896860890536</v>
      </c>
      <c r="U132">
        <f t="shared" si="16"/>
        <v>3.5984186235668501E-9</v>
      </c>
      <c r="V132" t="b">
        <f t="shared" si="17"/>
        <v>1</v>
      </c>
    </row>
    <row r="133" spans="1:22" x14ac:dyDescent="0.25">
      <c r="A133">
        <v>132</v>
      </c>
      <c r="B133" t="s">
        <v>254</v>
      </c>
      <c r="C133">
        <v>361.95080000000002</v>
      </c>
      <c r="D133">
        <f t="shared" si="12"/>
        <v>0.95080000000001519</v>
      </c>
      <c r="E133">
        <v>0.96699999999999997</v>
      </c>
      <c r="F133" t="s">
        <v>253</v>
      </c>
      <c r="G133">
        <v>98.02</v>
      </c>
      <c r="H133">
        <v>134967</v>
      </c>
      <c r="I133">
        <v>135959</v>
      </c>
      <c r="J133">
        <v>145462</v>
      </c>
      <c r="K133">
        <v>146186</v>
      </c>
      <c r="L133">
        <v>150891</v>
      </c>
      <c r="M133">
        <v>1</v>
      </c>
      <c r="N133">
        <v>1</v>
      </c>
      <c r="O133">
        <v>1</v>
      </c>
      <c r="P133">
        <v>1</v>
      </c>
      <c r="Q133">
        <v>1</v>
      </c>
      <c r="R133" s="1">
        <f t="shared" si="13"/>
        <v>142693</v>
      </c>
      <c r="S133">
        <f t="shared" si="14"/>
        <v>1</v>
      </c>
      <c r="T133" s="2">
        <f t="shared" si="15"/>
        <v>17.122555037610763</v>
      </c>
      <c r="U133">
        <f t="shared" si="16"/>
        <v>5.4732121873538565E-11</v>
      </c>
      <c r="V133" t="b">
        <f t="shared" si="17"/>
        <v>1</v>
      </c>
    </row>
    <row r="134" spans="1:22" x14ac:dyDescent="0.25">
      <c r="A134">
        <v>133</v>
      </c>
      <c r="B134" t="s">
        <v>256</v>
      </c>
      <c r="C134">
        <v>443.9332</v>
      </c>
      <c r="D134">
        <f t="shared" si="12"/>
        <v>0.93319999999999936</v>
      </c>
      <c r="E134">
        <v>4.2519993999999999</v>
      </c>
      <c r="F134" t="s">
        <v>255</v>
      </c>
      <c r="G134">
        <v>98.74</v>
      </c>
      <c r="H134">
        <v>141795</v>
      </c>
      <c r="I134">
        <v>140772</v>
      </c>
      <c r="J134">
        <v>139765</v>
      </c>
      <c r="K134">
        <v>144465</v>
      </c>
      <c r="L134">
        <v>146519</v>
      </c>
      <c r="M134">
        <v>1</v>
      </c>
      <c r="N134">
        <v>1</v>
      </c>
      <c r="O134">
        <v>1</v>
      </c>
      <c r="P134">
        <v>1</v>
      </c>
      <c r="Q134">
        <v>1</v>
      </c>
      <c r="R134" s="1">
        <f t="shared" si="13"/>
        <v>142663.20000000001</v>
      </c>
      <c r="S134">
        <f t="shared" si="14"/>
        <v>1</v>
      </c>
      <c r="T134" s="2">
        <f t="shared" si="15"/>
        <v>17.122253713774978</v>
      </c>
      <c r="U134">
        <f t="shared" si="16"/>
        <v>3.684191802413304E-14</v>
      </c>
      <c r="V134" t="b">
        <f t="shared" si="17"/>
        <v>1</v>
      </c>
    </row>
    <row r="135" spans="1:22" x14ac:dyDescent="0.25">
      <c r="A135">
        <v>134</v>
      </c>
      <c r="B135" t="s">
        <v>257</v>
      </c>
      <c r="C135">
        <v>427.97250000000003</v>
      </c>
      <c r="D135">
        <f t="shared" si="12"/>
        <v>0.97250000000002501</v>
      </c>
      <c r="E135">
        <v>3.9509997000000001</v>
      </c>
      <c r="F135" t="s">
        <v>218</v>
      </c>
      <c r="G135">
        <v>86.91</v>
      </c>
      <c r="H135">
        <v>127666</v>
      </c>
      <c r="I135">
        <v>128252</v>
      </c>
      <c r="J135">
        <v>134681</v>
      </c>
      <c r="K135">
        <v>138486</v>
      </c>
      <c r="L135">
        <v>138917</v>
      </c>
      <c r="M135">
        <v>1</v>
      </c>
      <c r="N135">
        <v>1</v>
      </c>
      <c r="O135">
        <v>1</v>
      </c>
      <c r="P135">
        <v>1</v>
      </c>
      <c r="Q135">
        <v>1</v>
      </c>
      <c r="R135" s="1">
        <f t="shared" si="13"/>
        <v>133600.4</v>
      </c>
      <c r="S135">
        <f t="shared" si="14"/>
        <v>1</v>
      </c>
      <c r="T135" s="2">
        <f t="shared" si="15"/>
        <v>17.027564801688541</v>
      </c>
      <c r="U135">
        <f t="shared" si="16"/>
        <v>1.285787930622868E-11</v>
      </c>
      <c r="V135" t="b">
        <f t="shared" si="17"/>
        <v>1</v>
      </c>
    </row>
    <row r="136" spans="1:22" hidden="1" x14ac:dyDescent="0.25">
      <c r="A136">
        <v>135</v>
      </c>
      <c r="B136" t="s">
        <v>258</v>
      </c>
      <c r="C136">
        <v>1177.8434999999999</v>
      </c>
      <c r="D136">
        <f t="shared" si="12"/>
        <v>0.84349999999994907</v>
      </c>
      <c r="E136">
        <v>4.0789995000000001</v>
      </c>
      <c r="H136">
        <v>102592</v>
      </c>
      <c r="I136">
        <v>99596</v>
      </c>
      <c r="J136">
        <v>108794</v>
      </c>
      <c r="K136">
        <v>117470</v>
      </c>
      <c r="L136">
        <v>120301</v>
      </c>
      <c r="M136">
        <v>1</v>
      </c>
      <c r="N136">
        <v>1</v>
      </c>
      <c r="O136">
        <v>1</v>
      </c>
      <c r="P136">
        <v>1</v>
      </c>
      <c r="Q136">
        <v>1</v>
      </c>
      <c r="R136" s="1">
        <f t="shared" si="13"/>
        <v>109750.6</v>
      </c>
      <c r="S136">
        <f t="shared" si="14"/>
        <v>1</v>
      </c>
      <c r="T136" s="2">
        <f t="shared" si="15"/>
        <v>16.743869301346951</v>
      </c>
      <c r="U136">
        <f t="shared" si="16"/>
        <v>3.6210954745472886E-9</v>
      </c>
      <c r="V136" t="b">
        <f t="shared" si="17"/>
        <v>1</v>
      </c>
    </row>
    <row r="137" spans="1:22" x14ac:dyDescent="0.25">
      <c r="A137">
        <v>136</v>
      </c>
      <c r="B137" t="s">
        <v>260</v>
      </c>
      <c r="C137">
        <v>295.99</v>
      </c>
      <c r="D137">
        <f t="shared" si="12"/>
        <v>0.99000000000000909</v>
      </c>
      <c r="E137">
        <v>2.3159999999999998</v>
      </c>
      <c r="F137" t="s">
        <v>259</v>
      </c>
      <c r="G137">
        <v>87.37</v>
      </c>
      <c r="H137">
        <v>139777</v>
      </c>
      <c r="I137">
        <v>140503</v>
      </c>
      <c r="J137">
        <v>145384</v>
      </c>
      <c r="K137">
        <v>145711</v>
      </c>
      <c r="L137">
        <v>145291</v>
      </c>
      <c r="M137">
        <v>1</v>
      </c>
      <c r="N137">
        <v>1</v>
      </c>
      <c r="O137">
        <v>1</v>
      </c>
      <c r="P137">
        <v>1</v>
      </c>
      <c r="Q137">
        <v>1</v>
      </c>
      <c r="R137" s="1">
        <f t="shared" si="13"/>
        <v>143333.20000000001</v>
      </c>
      <c r="S137">
        <f t="shared" si="14"/>
        <v>1</v>
      </c>
      <c r="T137" s="2">
        <f t="shared" si="15"/>
        <v>17.129013291487869</v>
      </c>
      <c r="U137">
        <f t="shared" si="16"/>
        <v>5.4572445601465731E-14</v>
      </c>
      <c r="V137" t="b">
        <f t="shared" si="17"/>
        <v>1</v>
      </c>
    </row>
    <row r="138" spans="1:22" hidden="1" x14ac:dyDescent="0.25">
      <c r="A138">
        <v>137</v>
      </c>
      <c r="B138" t="s">
        <v>262</v>
      </c>
      <c r="C138">
        <v>461.92439999999999</v>
      </c>
      <c r="D138">
        <f t="shared" si="12"/>
        <v>0.92439999999999145</v>
      </c>
      <c r="E138">
        <v>0.77</v>
      </c>
      <c r="F138" t="s">
        <v>261</v>
      </c>
      <c r="G138">
        <v>92.37</v>
      </c>
      <c r="H138">
        <v>168838</v>
      </c>
      <c r="I138">
        <v>173054</v>
      </c>
      <c r="J138">
        <v>177336</v>
      </c>
      <c r="K138">
        <v>183440</v>
      </c>
      <c r="L138">
        <v>184293</v>
      </c>
      <c r="M138">
        <v>1</v>
      </c>
      <c r="N138">
        <v>1</v>
      </c>
      <c r="O138">
        <v>1</v>
      </c>
      <c r="P138">
        <v>1</v>
      </c>
      <c r="Q138">
        <v>1</v>
      </c>
      <c r="R138" s="1">
        <f t="shared" si="13"/>
        <v>177392.2</v>
      </c>
      <c r="S138">
        <f t="shared" si="14"/>
        <v>1</v>
      </c>
      <c r="T138" s="2">
        <f t="shared" si="15"/>
        <v>17.436583049641094</v>
      </c>
      <c r="U138">
        <f t="shared" si="16"/>
        <v>6.8251478429474559E-12</v>
      </c>
      <c r="V138" t="b">
        <f t="shared" si="17"/>
        <v>1</v>
      </c>
    </row>
    <row r="139" spans="1:22" hidden="1" x14ac:dyDescent="0.25">
      <c r="A139">
        <v>138</v>
      </c>
      <c r="B139" t="s">
        <v>264</v>
      </c>
      <c r="C139">
        <v>949.8623</v>
      </c>
      <c r="D139">
        <f t="shared" si="12"/>
        <v>0.86230000000000473</v>
      </c>
      <c r="E139">
        <v>3.9179997000000002</v>
      </c>
      <c r="F139" t="s">
        <v>263</v>
      </c>
      <c r="G139">
        <v>96.99</v>
      </c>
      <c r="H139">
        <v>107132</v>
      </c>
      <c r="I139">
        <v>109924</v>
      </c>
      <c r="J139">
        <v>105520</v>
      </c>
      <c r="K139">
        <v>111329</v>
      </c>
      <c r="L139">
        <v>117516</v>
      </c>
      <c r="M139">
        <v>1</v>
      </c>
      <c r="N139">
        <v>1</v>
      </c>
      <c r="O139">
        <v>1</v>
      </c>
      <c r="P139">
        <v>1</v>
      </c>
      <c r="Q139">
        <v>1</v>
      </c>
      <c r="R139" s="1">
        <f t="shared" si="13"/>
        <v>110284.2</v>
      </c>
      <c r="S139">
        <f t="shared" si="14"/>
        <v>1</v>
      </c>
      <c r="T139" s="2">
        <f t="shared" si="15"/>
        <v>16.750866590711396</v>
      </c>
      <c r="U139">
        <f t="shared" si="16"/>
        <v>1.7446411666122917E-11</v>
      </c>
      <c r="V139" t="b">
        <f t="shared" si="17"/>
        <v>1</v>
      </c>
    </row>
    <row r="140" spans="1:22" hidden="1" x14ac:dyDescent="0.25">
      <c r="A140">
        <v>139</v>
      </c>
      <c r="B140" t="s">
        <v>266</v>
      </c>
      <c r="C140">
        <v>403.97059999999999</v>
      </c>
      <c r="D140">
        <f t="shared" si="12"/>
        <v>0.97059999999999036</v>
      </c>
      <c r="E140">
        <v>0.61399996000000001</v>
      </c>
      <c r="F140" t="s">
        <v>265</v>
      </c>
      <c r="G140">
        <v>91.21</v>
      </c>
      <c r="H140">
        <v>157244</v>
      </c>
      <c r="I140">
        <v>159666</v>
      </c>
      <c r="J140">
        <v>193364</v>
      </c>
      <c r="K140">
        <v>182137</v>
      </c>
      <c r="L140">
        <v>208178</v>
      </c>
      <c r="M140">
        <v>1</v>
      </c>
      <c r="N140">
        <v>1</v>
      </c>
      <c r="O140">
        <v>1</v>
      </c>
      <c r="P140">
        <v>1</v>
      </c>
      <c r="Q140">
        <v>1</v>
      </c>
      <c r="R140" s="1">
        <f t="shared" si="13"/>
        <v>180117.8</v>
      </c>
      <c r="S140">
        <f t="shared" si="14"/>
        <v>1</v>
      </c>
      <c r="T140" s="2">
        <f t="shared" si="15"/>
        <v>17.458581235929664</v>
      </c>
      <c r="U140">
        <f t="shared" si="16"/>
        <v>7.7085628118358144E-8</v>
      </c>
      <c r="V140" t="b">
        <f t="shared" si="17"/>
        <v>1</v>
      </c>
    </row>
    <row r="141" spans="1:22" x14ac:dyDescent="0.25">
      <c r="A141">
        <v>140</v>
      </c>
      <c r="B141" t="s">
        <v>268</v>
      </c>
      <c r="C141">
        <v>381.9126</v>
      </c>
      <c r="D141">
        <f t="shared" si="12"/>
        <v>0.91259999999999764</v>
      </c>
      <c r="E141">
        <v>3.5919995</v>
      </c>
      <c r="F141" t="s">
        <v>267</v>
      </c>
      <c r="G141">
        <v>98.34</v>
      </c>
      <c r="H141">
        <v>145358</v>
      </c>
      <c r="I141">
        <v>138102</v>
      </c>
      <c r="J141">
        <v>142509</v>
      </c>
      <c r="K141">
        <v>147178</v>
      </c>
      <c r="L141">
        <v>141166</v>
      </c>
      <c r="M141">
        <v>1</v>
      </c>
      <c r="N141">
        <v>1</v>
      </c>
      <c r="O141">
        <v>1</v>
      </c>
      <c r="P141">
        <v>1</v>
      </c>
      <c r="Q141">
        <v>1</v>
      </c>
      <c r="R141" s="1">
        <f t="shared" si="13"/>
        <v>142862.6</v>
      </c>
      <c r="S141">
        <f t="shared" si="14"/>
        <v>1</v>
      </c>
      <c r="T141" s="2">
        <f t="shared" si="15"/>
        <v>17.12426875716454</v>
      </c>
      <c r="U141">
        <f t="shared" si="16"/>
        <v>2.6179397098137686E-13</v>
      </c>
      <c r="V141" t="b">
        <f t="shared" si="17"/>
        <v>1</v>
      </c>
    </row>
    <row r="142" spans="1:22" x14ac:dyDescent="0.25">
      <c r="A142">
        <v>141</v>
      </c>
      <c r="B142" t="s">
        <v>269</v>
      </c>
      <c r="C142">
        <v>507.92930000000001</v>
      </c>
      <c r="D142">
        <f t="shared" si="12"/>
        <v>0.92930000000001201</v>
      </c>
      <c r="E142">
        <v>0.98599994000000002</v>
      </c>
      <c r="F142" t="s">
        <v>199</v>
      </c>
      <c r="G142">
        <v>98.06</v>
      </c>
      <c r="H142">
        <v>98799</v>
      </c>
      <c r="I142">
        <v>106023</v>
      </c>
      <c r="J142">
        <v>102028</v>
      </c>
      <c r="K142">
        <v>110351</v>
      </c>
      <c r="L142">
        <v>131128</v>
      </c>
      <c r="M142">
        <v>1</v>
      </c>
      <c r="N142">
        <v>1</v>
      </c>
      <c r="O142">
        <v>1</v>
      </c>
      <c r="P142">
        <v>1</v>
      </c>
      <c r="Q142">
        <v>1</v>
      </c>
      <c r="R142" s="1">
        <f t="shared" si="13"/>
        <v>109665.8</v>
      </c>
      <c r="S142">
        <f t="shared" si="14"/>
        <v>1</v>
      </c>
      <c r="T142" s="2">
        <f t="shared" si="15"/>
        <v>16.742754156393719</v>
      </c>
      <c r="U142">
        <f t="shared" si="16"/>
        <v>5.5569155813942532E-8</v>
      </c>
      <c r="V142" t="b">
        <f t="shared" si="17"/>
        <v>1</v>
      </c>
    </row>
    <row r="143" spans="1:22" hidden="1" x14ac:dyDescent="0.25">
      <c r="A143">
        <v>142</v>
      </c>
      <c r="B143" t="s">
        <v>270</v>
      </c>
      <c r="C143">
        <v>1247.8549</v>
      </c>
      <c r="D143">
        <f t="shared" si="12"/>
        <v>0.85490000000004329</v>
      </c>
      <c r="E143">
        <v>1.0660000000000001</v>
      </c>
      <c r="H143">
        <v>119891</v>
      </c>
      <c r="I143">
        <v>118185</v>
      </c>
      <c r="J143">
        <v>115210</v>
      </c>
      <c r="K143">
        <v>116917</v>
      </c>
      <c r="L143">
        <v>121860</v>
      </c>
      <c r="M143">
        <v>1</v>
      </c>
      <c r="N143">
        <v>1</v>
      </c>
      <c r="O143">
        <v>1</v>
      </c>
      <c r="P143">
        <v>1</v>
      </c>
      <c r="Q143">
        <v>1</v>
      </c>
      <c r="R143" s="1">
        <f t="shared" si="13"/>
        <v>118412.6</v>
      </c>
      <c r="S143">
        <f t="shared" si="14"/>
        <v>1</v>
      </c>
      <c r="T143" s="2">
        <f t="shared" si="15"/>
        <v>16.853463077281585</v>
      </c>
      <c r="U143">
        <f t="shared" si="16"/>
        <v>9.0635005929297435E-14</v>
      </c>
      <c r="V143" t="b">
        <f t="shared" si="17"/>
        <v>1</v>
      </c>
    </row>
    <row r="144" spans="1:22" x14ac:dyDescent="0.25">
      <c r="A144">
        <v>143</v>
      </c>
      <c r="B144" t="s">
        <v>272</v>
      </c>
      <c r="C144">
        <v>315.94490000000002</v>
      </c>
      <c r="D144">
        <f t="shared" si="12"/>
        <v>0.94490000000001828</v>
      </c>
      <c r="E144">
        <v>2.7120000000000002</v>
      </c>
      <c r="F144" t="s">
        <v>271</v>
      </c>
      <c r="G144">
        <v>78.05</v>
      </c>
      <c r="H144">
        <v>129183</v>
      </c>
      <c r="I144">
        <v>128285</v>
      </c>
      <c r="J144">
        <v>132512</v>
      </c>
      <c r="K144">
        <v>135625</v>
      </c>
      <c r="L144">
        <v>132833</v>
      </c>
      <c r="M144">
        <v>1</v>
      </c>
      <c r="N144">
        <v>1</v>
      </c>
      <c r="O144">
        <v>1</v>
      </c>
      <c r="P144">
        <v>1</v>
      </c>
      <c r="Q144">
        <v>1</v>
      </c>
      <c r="R144" s="1">
        <f t="shared" si="13"/>
        <v>131687.6</v>
      </c>
      <c r="S144">
        <f t="shared" si="14"/>
        <v>1</v>
      </c>
      <c r="T144" s="2">
        <f t="shared" si="15"/>
        <v>17.006759979023386</v>
      </c>
      <c r="U144">
        <f t="shared" si="16"/>
        <v>1.2045448259502919E-13</v>
      </c>
      <c r="V144" t="b">
        <f t="shared" si="17"/>
        <v>1</v>
      </c>
    </row>
    <row r="145" spans="1:22" hidden="1" x14ac:dyDescent="0.25">
      <c r="A145">
        <v>144</v>
      </c>
      <c r="B145" t="s">
        <v>274</v>
      </c>
      <c r="C145">
        <v>391.94170000000003</v>
      </c>
      <c r="D145">
        <f t="shared" si="12"/>
        <v>0.94170000000002574</v>
      </c>
      <c r="E145">
        <v>0.51400000000000001</v>
      </c>
      <c r="F145" t="s">
        <v>273</v>
      </c>
      <c r="G145">
        <v>99.07</v>
      </c>
      <c r="H145">
        <v>92205</v>
      </c>
      <c r="I145">
        <v>102372</v>
      </c>
      <c r="J145">
        <v>102120</v>
      </c>
      <c r="K145">
        <v>107103</v>
      </c>
      <c r="L145">
        <v>122971</v>
      </c>
      <c r="M145">
        <v>1</v>
      </c>
      <c r="N145">
        <v>1</v>
      </c>
      <c r="O145">
        <v>1</v>
      </c>
      <c r="P145">
        <v>1</v>
      </c>
      <c r="Q145">
        <v>1</v>
      </c>
      <c r="R145" s="1">
        <f t="shared" si="13"/>
        <v>105354.2</v>
      </c>
      <c r="S145">
        <f t="shared" si="14"/>
        <v>1</v>
      </c>
      <c r="T145" s="2">
        <f t="shared" si="15"/>
        <v>16.684888303526925</v>
      </c>
      <c r="U145">
        <f t="shared" si="16"/>
        <v>2.8257157622146146E-8</v>
      </c>
      <c r="V145" t="b">
        <f t="shared" si="17"/>
        <v>1</v>
      </c>
    </row>
    <row r="146" spans="1:22" x14ac:dyDescent="0.25">
      <c r="A146">
        <v>145</v>
      </c>
      <c r="B146" t="s">
        <v>276</v>
      </c>
      <c r="C146">
        <v>509.94299999999998</v>
      </c>
      <c r="D146">
        <f t="shared" si="12"/>
        <v>0.94299999999998363</v>
      </c>
      <c r="E146">
        <v>5.2229999999999999</v>
      </c>
      <c r="F146" t="s">
        <v>275</v>
      </c>
      <c r="G146">
        <v>74.75</v>
      </c>
      <c r="H146">
        <v>70966</v>
      </c>
      <c r="I146">
        <v>75034</v>
      </c>
      <c r="J146">
        <v>80478</v>
      </c>
      <c r="K146">
        <v>76869</v>
      </c>
      <c r="L146">
        <v>79614</v>
      </c>
      <c r="M146">
        <v>1</v>
      </c>
      <c r="N146">
        <v>1</v>
      </c>
      <c r="O146">
        <v>1</v>
      </c>
      <c r="P146">
        <v>1</v>
      </c>
      <c r="Q146">
        <v>1</v>
      </c>
      <c r="R146" s="1">
        <f t="shared" si="13"/>
        <v>76592.2</v>
      </c>
      <c r="S146">
        <f t="shared" si="14"/>
        <v>1</v>
      </c>
      <c r="T146" s="2">
        <f t="shared" si="15"/>
        <v>16.224909857936076</v>
      </c>
      <c r="U146">
        <f t="shared" si="16"/>
        <v>6.7731693111214676E-11</v>
      </c>
      <c r="V146" t="b">
        <f t="shared" si="17"/>
        <v>1</v>
      </c>
    </row>
    <row r="147" spans="1:22" x14ac:dyDescent="0.25">
      <c r="A147">
        <v>146</v>
      </c>
      <c r="B147" t="s">
        <v>278</v>
      </c>
      <c r="C147">
        <v>311.9502</v>
      </c>
      <c r="D147">
        <f t="shared" si="12"/>
        <v>0.95019999999999527</v>
      </c>
      <c r="E147">
        <v>2.5739996000000001</v>
      </c>
      <c r="F147" t="s">
        <v>277</v>
      </c>
      <c r="G147">
        <v>78.31</v>
      </c>
      <c r="H147">
        <v>135773</v>
      </c>
      <c r="I147">
        <v>134045</v>
      </c>
      <c r="J147">
        <v>138538</v>
      </c>
      <c r="K147">
        <v>120734</v>
      </c>
      <c r="L147">
        <v>121182</v>
      </c>
      <c r="M147">
        <v>1</v>
      </c>
      <c r="N147">
        <v>1</v>
      </c>
      <c r="O147">
        <v>1</v>
      </c>
      <c r="P147">
        <v>1</v>
      </c>
      <c r="Q147">
        <v>1</v>
      </c>
      <c r="R147" s="1">
        <f t="shared" si="13"/>
        <v>130054.39999999999</v>
      </c>
      <c r="S147">
        <f t="shared" si="14"/>
        <v>1</v>
      </c>
      <c r="T147" s="2">
        <f t="shared" si="15"/>
        <v>16.988755683796906</v>
      </c>
      <c r="U147">
        <f t="shared" si="16"/>
        <v>5.5999467231761601E-10</v>
      </c>
      <c r="V147" t="b">
        <f t="shared" si="17"/>
        <v>1</v>
      </c>
    </row>
    <row r="148" spans="1:22" hidden="1" x14ac:dyDescent="0.25">
      <c r="A148">
        <v>147</v>
      </c>
      <c r="B148" t="s">
        <v>280</v>
      </c>
      <c r="C148">
        <v>286.21440000000001</v>
      </c>
      <c r="D148">
        <f t="shared" si="12"/>
        <v>0.21440000000001191</v>
      </c>
      <c r="E148">
        <v>4.5390005000000002</v>
      </c>
      <c r="F148" t="s">
        <v>279</v>
      </c>
      <c r="G148">
        <v>99.36</v>
      </c>
      <c r="H148">
        <v>110313</v>
      </c>
      <c r="I148">
        <v>106762</v>
      </c>
      <c r="J148">
        <v>106343</v>
      </c>
      <c r="K148">
        <v>107246</v>
      </c>
      <c r="L148">
        <v>105998</v>
      </c>
      <c r="M148">
        <v>1</v>
      </c>
      <c r="N148">
        <v>1</v>
      </c>
      <c r="O148">
        <v>1</v>
      </c>
      <c r="P148">
        <v>1</v>
      </c>
      <c r="Q148">
        <v>1</v>
      </c>
      <c r="R148" s="1">
        <f t="shared" si="13"/>
        <v>107332.4</v>
      </c>
      <c r="S148">
        <f t="shared" si="14"/>
        <v>1</v>
      </c>
      <c r="T148" s="2">
        <f t="shared" si="15"/>
        <v>16.711726116826735</v>
      </c>
      <c r="U148">
        <f t="shared" si="16"/>
        <v>8.1644915695461407E-15</v>
      </c>
      <c r="V148" t="b">
        <f t="shared" si="17"/>
        <v>1</v>
      </c>
    </row>
    <row r="149" spans="1:22" x14ac:dyDescent="0.25">
      <c r="A149">
        <v>148</v>
      </c>
      <c r="B149" t="s">
        <v>282</v>
      </c>
      <c r="C149">
        <v>457.93209999999999</v>
      </c>
      <c r="D149">
        <f t="shared" si="12"/>
        <v>0.93209999999999127</v>
      </c>
      <c r="E149">
        <v>0.96100010000000002</v>
      </c>
      <c r="F149" t="s">
        <v>281</v>
      </c>
      <c r="G149">
        <v>75.19</v>
      </c>
      <c r="H149">
        <v>102021</v>
      </c>
      <c r="I149">
        <v>105231</v>
      </c>
      <c r="J149">
        <v>106682</v>
      </c>
      <c r="K149">
        <v>111005</v>
      </c>
      <c r="L149">
        <v>121062</v>
      </c>
      <c r="M149">
        <v>1</v>
      </c>
      <c r="N149">
        <v>1</v>
      </c>
      <c r="O149">
        <v>1</v>
      </c>
      <c r="P149">
        <v>1</v>
      </c>
      <c r="Q149">
        <v>1</v>
      </c>
      <c r="R149" s="1">
        <f t="shared" si="13"/>
        <v>109200.2</v>
      </c>
      <c r="S149">
        <f t="shared" si="14"/>
        <v>1</v>
      </c>
      <c r="T149" s="2">
        <f t="shared" si="15"/>
        <v>16.736615972990769</v>
      </c>
      <c r="U149">
        <f t="shared" si="16"/>
        <v>7.5609781555987533E-10</v>
      </c>
      <c r="V149" t="b">
        <f t="shared" si="17"/>
        <v>1</v>
      </c>
    </row>
    <row r="150" spans="1:22" hidden="1" x14ac:dyDescent="0.25">
      <c r="A150">
        <v>149</v>
      </c>
      <c r="B150" t="s">
        <v>284</v>
      </c>
      <c r="C150">
        <v>901.86800000000005</v>
      </c>
      <c r="D150">
        <f t="shared" si="12"/>
        <v>0.86800000000005184</v>
      </c>
      <c r="E150">
        <v>0.77600000000000002</v>
      </c>
      <c r="F150" t="s">
        <v>283</v>
      </c>
      <c r="G150">
        <v>80.75</v>
      </c>
      <c r="H150">
        <v>107438</v>
      </c>
      <c r="I150">
        <v>112839</v>
      </c>
      <c r="J150">
        <v>116337</v>
      </c>
      <c r="K150">
        <v>122904</v>
      </c>
      <c r="L150">
        <v>133389</v>
      </c>
      <c r="M150">
        <v>1</v>
      </c>
      <c r="N150">
        <v>1</v>
      </c>
      <c r="O150">
        <v>1</v>
      </c>
      <c r="P150">
        <v>1</v>
      </c>
      <c r="Q150">
        <v>1</v>
      </c>
      <c r="R150" s="1">
        <f t="shared" si="13"/>
        <v>118581.4</v>
      </c>
      <c r="S150">
        <f t="shared" si="14"/>
        <v>1</v>
      </c>
      <c r="T150" s="2">
        <f t="shared" si="15"/>
        <v>16.855518209175919</v>
      </c>
      <c r="U150">
        <f t="shared" si="16"/>
        <v>4.4069217217465064E-9</v>
      </c>
      <c r="V150" t="b">
        <f t="shared" si="17"/>
        <v>1</v>
      </c>
    </row>
    <row r="151" spans="1:22" hidden="1" x14ac:dyDescent="0.25">
      <c r="A151">
        <v>150</v>
      </c>
      <c r="B151" t="s">
        <v>285</v>
      </c>
      <c r="C151">
        <v>1177.8430000000001</v>
      </c>
      <c r="D151">
        <f t="shared" si="12"/>
        <v>0.84300000000007458</v>
      </c>
      <c r="E151">
        <v>3.9929999999999999</v>
      </c>
      <c r="H151">
        <v>91095</v>
      </c>
      <c r="I151">
        <v>103823</v>
      </c>
      <c r="J151">
        <v>107985</v>
      </c>
      <c r="K151">
        <v>105251</v>
      </c>
      <c r="L151">
        <v>103183</v>
      </c>
      <c r="M151">
        <v>1</v>
      </c>
      <c r="N151">
        <v>1</v>
      </c>
      <c r="O151">
        <v>1</v>
      </c>
      <c r="P151">
        <v>1</v>
      </c>
      <c r="Q151">
        <v>1</v>
      </c>
      <c r="R151" s="1">
        <f t="shared" si="13"/>
        <v>102267.4</v>
      </c>
      <c r="S151">
        <f t="shared" si="14"/>
        <v>1</v>
      </c>
      <c r="T151" s="2">
        <f t="shared" si="15"/>
        <v>16.641986801790239</v>
      </c>
      <c r="U151">
        <f t="shared" si="16"/>
        <v>4.7378048054110626E-10</v>
      </c>
      <c r="V151" t="b">
        <f t="shared" si="17"/>
        <v>1</v>
      </c>
    </row>
    <row r="152" spans="1:22" x14ac:dyDescent="0.25">
      <c r="A152">
        <v>151</v>
      </c>
      <c r="B152" t="s">
        <v>286</v>
      </c>
      <c r="C152">
        <v>347.9511</v>
      </c>
      <c r="D152">
        <f t="shared" si="12"/>
        <v>0.95109999999999673</v>
      </c>
      <c r="E152">
        <v>2.7910001000000002</v>
      </c>
      <c r="F152" t="s">
        <v>118</v>
      </c>
      <c r="G152">
        <v>80.11</v>
      </c>
      <c r="H152">
        <v>115398</v>
      </c>
      <c r="I152">
        <v>114390</v>
      </c>
      <c r="J152">
        <v>115855</v>
      </c>
      <c r="K152">
        <v>120838</v>
      </c>
      <c r="L152">
        <v>121535</v>
      </c>
      <c r="M152">
        <v>1</v>
      </c>
      <c r="N152">
        <v>1</v>
      </c>
      <c r="O152">
        <v>1</v>
      </c>
      <c r="P152">
        <v>1</v>
      </c>
      <c r="Q152">
        <v>1</v>
      </c>
      <c r="R152" s="1">
        <f t="shared" si="13"/>
        <v>117603.2</v>
      </c>
      <c r="S152">
        <f t="shared" si="14"/>
        <v>1</v>
      </c>
      <c r="T152" s="2">
        <f t="shared" si="15"/>
        <v>16.843567791084904</v>
      </c>
      <c r="U152">
        <f t="shared" si="16"/>
        <v>7.2470326276932564E-13</v>
      </c>
      <c r="V152" t="b">
        <f t="shared" si="17"/>
        <v>1</v>
      </c>
    </row>
    <row r="153" spans="1:22" x14ac:dyDescent="0.25">
      <c r="A153">
        <v>152</v>
      </c>
      <c r="B153" t="s">
        <v>288</v>
      </c>
      <c r="C153">
        <v>347.95150000000001</v>
      </c>
      <c r="D153">
        <f t="shared" si="12"/>
        <v>0.95150000000001</v>
      </c>
      <c r="E153">
        <v>2.6669999999999998</v>
      </c>
      <c r="F153" t="s">
        <v>287</v>
      </c>
      <c r="G153">
        <v>77.819999999999993</v>
      </c>
      <c r="H153">
        <v>113798</v>
      </c>
      <c r="I153">
        <v>112958</v>
      </c>
      <c r="J153">
        <v>119594</v>
      </c>
      <c r="K153">
        <v>119748</v>
      </c>
      <c r="L153">
        <v>117463</v>
      </c>
      <c r="M153">
        <v>1</v>
      </c>
      <c r="N153">
        <v>1</v>
      </c>
      <c r="O153">
        <v>1</v>
      </c>
      <c r="P153">
        <v>1</v>
      </c>
      <c r="Q153">
        <v>1</v>
      </c>
      <c r="R153" s="1">
        <f t="shared" si="13"/>
        <v>116712.2</v>
      </c>
      <c r="S153">
        <f t="shared" si="14"/>
        <v>1</v>
      </c>
      <c r="T153" s="2">
        <f t="shared" si="15"/>
        <v>16.832595849188596</v>
      </c>
      <c r="U153">
        <f t="shared" si="16"/>
        <v>5.5395777460392662E-13</v>
      </c>
      <c r="V153" t="b">
        <f t="shared" si="17"/>
        <v>1</v>
      </c>
    </row>
    <row r="154" spans="1:22" x14ac:dyDescent="0.25">
      <c r="A154">
        <v>153</v>
      </c>
      <c r="B154" t="s">
        <v>290</v>
      </c>
      <c r="C154">
        <v>411.9615</v>
      </c>
      <c r="D154">
        <f t="shared" si="12"/>
        <v>0.96150000000000091</v>
      </c>
      <c r="E154">
        <v>4.4119997</v>
      </c>
      <c r="F154" t="s">
        <v>289</v>
      </c>
      <c r="G154">
        <v>87.04</v>
      </c>
      <c r="H154">
        <v>82090</v>
      </c>
      <c r="I154">
        <v>83595</v>
      </c>
      <c r="J154">
        <v>91633</v>
      </c>
      <c r="K154">
        <v>90500</v>
      </c>
      <c r="L154">
        <v>85683</v>
      </c>
      <c r="M154">
        <v>1</v>
      </c>
      <c r="N154">
        <v>1</v>
      </c>
      <c r="O154">
        <v>1</v>
      </c>
      <c r="P154">
        <v>1</v>
      </c>
      <c r="Q154">
        <v>1</v>
      </c>
      <c r="R154" s="1">
        <f t="shared" si="13"/>
        <v>86700.2</v>
      </c>
      <c r="S154">
        <f t="shared" si="14"/>
        <v>1</v>
      </c>
      <c r="T154" s="2">
        <f t="shared" si="15"/>
        <v>16.403747701008964</v>
      </c>
      <c r="U154">
        <f t="shared" si="16"/>
        <v>5.405430330142601E-11</v>
      </c>
      <c r="V154" t="b">
        <f t="shared" si="17"/>
        <v>1</v>
      </c>
    </row>
    <row r="155" spans="1:22" hidden="1" x14ac:dyDescent="0.25">
      <c r="A155">
        <v>154</v>
      </c>
      <c r="B155" t="s">
        <v>292</v>
      </c>
      <c r="C155">
        <v>175.95760000000001</v>
      </c>
      <c r="D155">
        <f t="shared" si="12"/>
        <v>0.95760000000001355</v>
      </c>
      <c r="E155">
        <v>0.313</v>
      </c>
      <c r="F155" t="s">
        <v>291</v>
      </c>
      <c r="G155">
        <v>75.180000000000007</v>
      </c>
      <c r="H155">
        <v>104823</v>
      </c>
      <c r="I155">
        <v>106107</v>
      </c>
      <c r="J155">
        <v>110332</v>
      </c>
      <c r="K155">
        <v>105247</v>
      </c>
      <c r="L155">
        <v>117581</v>
      </c>
      <c r="M155">
        <v>1</v>
      </c>
      <c r="N155">
        <v>1</v>
      </c>
      <c r="O155">
        <v>1</v>
      </c>
      <c r="P155">
        <v>1</v>
      </c>
      <c r="Q155">
        <v>1</v>
      </c>
      <c r="R155" s="1">
        <f t="shared" si="13"/>
        <v>108818</v>
      </c>
      <c r="S155">
        <f t="shared" si="14"/>
        <v>1</v>
      </c>
      <c r="T155" s="2">
        <f t="shared" si="15"/>
        <v>16.731557692448249</v>
      </c>
      <c r="U155">
        <f t="shared" si="16"/>
        <v>6.1719003377626853E-11</v>
      </c>
      <c r="V155" t="b">
        <f t="shared" si="17"/>
        <v>1</v>
      </c>
    </row>
    <row r="156" spans="1:22" x14ac:dyDescent="0.25">
      <c r="A156">
        <v>155</v>
      </c>
      <c r="B156" t="s">
        <v>294</v>
      </c>
      <c r="C156">
        <v>359.95170000000002</v>
      </c>
      <c r="D156">
        <f t="shared" si="12"/>
        <v>0.95170000000001664</v>
      </c>
      <c r="E156">
        <v>2.5839998999999998</v>
      </c>
      <c r="F156" t="s">
        <v>293</v>
      </c>
      <c r="G156">
        <v>98.96</v>
      </c>
      <c r="H156">
        <v>101675</v>
      </c>
      <c r="I156">
        <v>105680</v>
      </c>
      <c r="J156">
        <v>105036</v>
      </c>
      <c r="K156">
        <v>108288</v>
      </c>
      <c r="L156">
        <v>108089</v>
      </c>
      <c r="M156">
        <v>1</v>
      </c>
      <c r="N156">
        <v>1</v>
      </c>
      <c r="O156">
        <v>1</v>
      </c>
      <c r="P156">
        <v>1</v>
      </c>
      <c r="Q156">
        <v>1</v>
      </c>
      <c r="R156" s="1">
        <f t="shared" si="13"/>
        <v>105753.60000000001</v>
      </c>
      <c r="S156">
        <f t="shared" si="14"/>
        <v>1</v>
      </c>
      <c r="T156" s="2">
        <f t="shared" si="15"/>
        <v>16.69034724996876</v>
      </c>
      <c r="U156">
        <f t="shared" si="16"/>
        <v>3.1673199437270882E-13</v>
      </c>
      <c r="V156" t="b">
        <f t="shared" si="17"/>
        <v>1</v>
      </c>
    </row>
    <row r="157" spans="1:22" x14ac:dyDescent="0.25">
      <c r="A157">
        <v>156</v>
      </c>
      <c r="B157" t="s">
        <v>296</v>
      </c>
      <c r="C157">
        <v>565.93690000000004</v>
      </c>
      <c r="D157">
        <f t="shared" si="12"/>
        <v>0.93690000000003693</v>
      </c>
      <c r="E157">
        <v>1.9750000999999999</v>
      </c>
      <c r="F157" t="s">
        <v>295</v>
      </c>
      <c r="G157">
        <v>97.14</v>
      </c>
      <c r="H157">
        <v>73274</v>
      </c>
      <c r="I157">
        <v>78999</v>
      </c>
      <c r="J157">
        <v>89089</v>
      </c>
      <c r="K157">
        <v>82587</v>
      </c>
      <c r="L157">
        <v>95383</v>
      </c>
      <c r="M157">
        <v>1</v>
      </c>
      <c r="N157">
        <v>1</v>
      </c>
      <c r="O157">
        <v>1</v>
      </c>
      <c r="P157">
        <v>1</v>
      </c>
      <c r="Q157">
        <v>1</v>
      </c>
      <c r="R157" s="1">
        <f t="shared" si="13"/>
        <v>83866.399999999994</v>
      </c>
      <c r="S157">
        <f t="shared" si="14"/>
        <v>1</v>
      </c>
      <c r="T157" s="2">
        <f t="shared" si="15"/>
        <v>16.355805308659935</v>
      </c>
      <c r="U157">
        <f t="shared" si="16"/>
        <v>2.1075336694448567E-8</v>
      </c>
      <c r="V157" t="b">
        <f t="shared" si="17"/>
        <v>1</v>
      </c>
    </row>
    <row r="158" spans="1:22" hidden="1" x14ac:dyDescent="0.25">
      <c r="A158">
        <v>157</v>
      </c>
      <c r="B158" t="s">
        <v>297</v>
      </c>
      <c r="C158">
        <v>294.08440000000002</v>
      </c>
      <c r="D158">
        <f t="shared" si="12"/>
        <v>8.4400000000016462E-2</v>
      </c>
      <c r="E158">
        <v>0.51200000000000001</v>
      </c>
      <c r="H158">
        <v>18987</v>
      </c>
      <c r="I158">
        <v>8930</v>
      </c>
      <c r="J158">
        <v>1</v>
      </c>
      <c r="K158">
        <v>1</v>
      </c>
      <c r="L158">
        <v>14432</v>
      </c>
      <c r="M158">
        <v>67737</v>
      </c>
      <c r="N158">
        <v>79701</v>
      </c>
      <c r="O158">
        <v>64095</v>
      </c>
      <c r="P158">
        <v>74908</v>
      </c>
      <c r="Q158">
        <v>1</v>
      </c>
      <c r="R158" s="1">
        <f t="shared" si="13"/>
        <v>8470.2000000000007</v>
      </c>
      <c r="S158">
        <f t="shared" si="14"/>
        <v>57288.4</v>
      </c>
      <c r="T158" s="2">
        <f t="shared" si="15"/>
        <v>-2.7577751052309472</v>
      </c>
      <c r="U158">
        <f t="shared" si="16"/>
        <v>1.1874065243151743E-2</v>
      </c>
      <c r="V158" t="b">
        <f t="shared" si="17"/>
        <v>0</v>
      </c>
    </row>
    <row r="159" spans="1:22" hidden="1" x14ac:dyDescent="0.25">
      <c r="A159">
        <v>158</v>
      </c>
      <c r="B159" t="s">
        <v>299</v>
      </c>
      <c r="C159">
        <v>427.95870000000002</v>
      </c>
      <c r="D159">
        <f t="shared" si="12"/>
        <v>0.95870000000002165</v>
      </c>
      <c r="E159">
        <v>4.5849995999999997</v>
      </c>
      <c r="F159" t="s">
        <v>298</v>
      </c>
      <c r="G159">
        <v>85.5</v>
      </c>
      <c r="H159">
        <v>87333</v>
      </c>
      <c r="I159">
        <v>1</v>
      </c>
      <c r="J159">
        <v>1</v>
      </c>
      <c r="K159">
        <v>1</v>
      </c>
      <c r="L159">
        <v>107984</v>
      </c>
      <c r="M159">
        <v>1</v>
      </c>
      <c r="N159">
        <v>1</v>
      </c>
      <c r="O159">
        <v>1</v>
      </c>
      <c r="P159">
        <v>1</v>
      </c>
      <c r="Q159">
        <v>1</v>
      </c>
      <c r="R159" s="1">
        <f t="shared" si="13"/>
        <v>39064</v>
      </c>
      <c r="S159">
        <f t="shared" si="14"/>
        <v>1</v>
      </c>
      <c r="T159" s="2">
        <f t="shared" si="15"/>
        <v>15.253552062637464</v>
      </c>
      <c r="U159">
        <f t="shared" si="16"/>
        <v>0.14432594313700284</v>
      </c>
      <c r="V159" t="b">
        <f t="shared" si="17"/>
        <v>0</v>
      </c>
    </row>
    <row r="160" spans="1:22" x14ac:dyDescent="0.25">
      <c r="A160">
        <v>159</v>
      </c>
      <c r="B160" t="s">
        <v>300</v>
      </c>
      <c r="C160">
        <v>463.93970000000002</v>
      </c>
      <c r="D160">
        <f t="shared" si="12"/>
        <v>0.93970000000001619</v>
      </c>
      <c r="E160">
        <v>4.3890000000000002</v>
      </c>
      <c r="F160" t="s">
        <v>110</v>
      </c>
      <c r="G160">
        <v>97.48</v>
      </c>
      <c r="H160">
        <v>85995</v>
      </c>
      <c r="I160">
        <v>92407</v>
      </c>
      <c r="J160">
        <v>101617</v>
      </c>
      <c r="K160">
        <v>93562</v>
      </c>
      <c r="L160">
        <v>92984</v>
      </c>
      <c r="M160">
        <v>10679</v>
      </c>
      <c r="N160">
        <v>1</v>
      </c>
      <c r="O160">
        <v>10957</v>
      </c>
      <c r="P160">
        <v>1</v>
      </c>
      <c r="Q160">
        <v>1</v>
      </c>
      <c r="R160" s="1">
        <f t="shared" si="13"/>
        <v>93313</v>
      </c>
      <c r="S160">
        <f t="shared" si="14"/>
        <v>4327.8</v>
      </c>
      <c r="T160" s="2">
        <f t="shared" si="15"/>
        <v>4.430372350916377</v>
      </c>
      <c r="U160">
        <f t="shared" si="16"/>
        <v>8.239863824990593E-9</v>
      </c>
      <c r="V160" t="b">
        <f t="shared" si="17"/>
        <v>1</v>
      </c>
    </row>
    <row r="161" spans="1:22" hidden="1" x14ac:dyDescent="0.25">
      <c r="A161">
        <v>160</v>
      </c>
      <c r="B161" t="s">
        <v>302</v>
      </c>
      <c r="C161">
        <v>403.94990000000001</v>
      </c>
      <c r="D161">
        <f t="shared" si="12"/>
        <v>0.94990000000001373</v>
      </c>
      <c r="E161">
        <v>0.55499995000000002</v>
      </c>
      <c r="F161" t="s">
        <v>301</v>
      </c>
      <c r="G161">
        <v>84.89</v>
      </c>
      <c r="H161">
        <v>90015</v>
      </c>
      <c r="I161">
        <v>102469</v>
      </c>
      <c r="J161">
        <v>90380</v>
      </c>
      <c r="K161">
        <v>106667</v>
      </c>
      <c r="L161">
        <v>101413</v>
      </c>
      <c r="M161">
        <v>1</v>
      </c>
      <c r="N161">
        <v>1</v>
      </c>
      <c r="O161">
        <v>1</v>
      </c>
      <c r="P161">
        <v>1</v>
      </c>
      <c r="Q161">
        <v>1</v>
      </c>
      <c r="R161" s="1">
        <f t="shared" si="13"/>
        <v>98188.800000000003</v>
      </c>
      <c r="S161">
        <f t="shared" si="14"/>
        <v>1</v>
      </c>
      <c r="T161" s="2">
        <f t="shared" si="15"/>
        <v>16.583270851075444</v>
      </c>
      <c r="U161">
        <f t="shared" si="16"/>
        <v>2.1308499007958308E-9</v>
      </c>
      <c r="V161" t="b">
        <f t="shared" si="17"/>
        <v>1</v>
      </c>
    </row>
    <row r="162" spans="1:22" x14ac:dyDescent="0.25">
      <c r="A162">
        <v>161</v>
      </c>
      <c r="B162" t="s">
        <v>303</v>
      </c>
      <c r="C162">
        <v>247.9579</v>
      </c>
      <c r="D162">
        <f t="shared" si="12"/>
        <v>0.95789999999999509</v>
      </c>
      <c r="E162">
        <v>0.92300000000000004</v>
      </c>
      <c r="F162" t="s">
        <v>195</v>
      </c>
      <c r="G162">
        <v>93.28</v>
      </c>
      <c r="H162">
        <v>81933</v>
      </c>
      <c r="I162">
        <v>84727</v>
      </c>
      <c r="J162">
        <v>85791</v>
      </c>
      <c r="K162">
        <v>87065</v>
      </c>
      <c r="L162">
        <v>90821</v>
      </c>
      <c r="M162">
        <v>1</v>
      </c>
      <c r="N162">
        <v>1</v>
      </c>
      <c r="O162">
        <v>1</v>
      </c>
      <c r="P162">
        <v>1</v>
      </c>
      <c r="Q162">
        <v>1</v>
      </c>
      <c r="R162" s="1">
        <f t="shared" si="13"/>
        <v>86067.4</v>
      </c>
      <c r="S162">
        <f t="shared" si="14"/>
        <v>1</v>
      </c>
      <c r="T162" s="2">
        <f t="shared" si="15"/>
        <v>16.393179266830039</v>
      </c>
      <c r="U162">
        <f t="shared" si="16"/>
        <v>7.5644096011087308E-12</v>
      </c>
      <c r="V162" t="b">
        <f t="shared" si="17"/>
        <v>1</v>
      </c>
    </row>
    <row r="163" spans="1:22" hidden="1" x14ac:dyDescent="0.25">
      <c r="A163">
        <v>162</v>
      </c>
      <c r="B163" t="s">
        <v>305</v>
      </c>
      <c r="C163">
        <v>343.94279999999998</v>
      </c>
      <c r="D163">
        <f t="shared" si="12"/>
        <v>0.94279999999997699</v>
      </c>
      <c r="E163">
        <v>0.40299994</v>
      </c>
      <c r="F163" t="s">
        <v>304</v>
      </c>
      <c r="G163">
        <v>80.02</v>
      </c>
      <c r="H163">
        <v>81120</v>
      </c>
      <c r="I163">
        <v>87338</v>
      </c>
      <c r="J163">
        <v>88978</v>
      </c>
      <c r="K163">
        <v>83222</v>
      </c>
      <c r="L163">
        <v>91511</v>
      </c>
      <c r="M163">
        <v>1</v>
      </c>
      <c r="N163">
        <v>1</v>
      </c>
      <c r="O163">
        <v>1</v>
      </c>
      <c r="P163">
        <v>1</v>
      </c>
      <c r="Q163">
        <v>1</v>
      </c>
      <c r="R163" s="1">
        <f t="shared" si="13"/>
        <v>86433.8</v>
      </c>
      <c r="S163">
        <f t="shared" si="14"/>
        <v>1</v>
      </c>
      <c r="T163" s="2">
        <f t="shared" si="15"/>
        <v>16.39930796921502</v>
      </c>
      <c r="U163">
        <f t="shared" si="16"/>
        <v>5.8322677040157344E-11</v>
      </c>
      <c r="V163" t="b">
        <f t="shared" si="17"/>
        <v>1</v>
      </c>
    </row>
    <row r="164" spans="1:22" x14ac:dyDescent="0.25">
      <c r="A164">
        <v>163</v>
      </c>
      <c r="B164" t="s">
        <v>307</v>
      </c>
      <c r="C164">
        <v>549.9751</v>
      </c>
      <c r="D164">
        <f t="shared" si="12"/>
        <v>0.97509999999999764</v>
      </c>
      <c r="E164">
        <v>4.7729993000000004</v>
      </c>
      <c r="F164" t="s">
        <v>306</v>
      </c>
      <c r="G164">
        <v>97.94</v>
      </c>
      <c r="H164">
        <v>59596</v>
      </c>
      <c r="I164">
        <v>57365</v>
      </c>
      <c r="J164">
        <v>68925</v>
      </c>
      <c r="K164">
        <v>99603</v>
      </c>
      <c r="L164">
        <v>90348</v>
      </c>
      <c r="M164">
        <v>1</v>
      </c>
      <c r="N164">
        <v>1</v>
      </c>
      <c r="O164">
        <v>1</v>
      </c>
      <c r="P164">
        <v>1</v>
      </c>
      <c r="Q164">
        <v>1</v>
      </c>
      <c r="R164" s="1">
        <f t="shared" si="13"/>
        <v>75167.399999999994</v>
      </c>
      <c r="S164">
        <f t="shared" si="14"/>
        <v>1</v>
      </c>
      <c r="T164" s="2">
        <f t="shared" si="15"/>
        <v>16.197819482201226</v>
      </c>
      <c r="U164">
        <f t="shared" si="16"/>
        <v>2.0081337634227169E-5</v>
      </c>
      <c r="V164" t="b">
        <f t="shared" si="17"/>
        <v>1</v>
      </c>
    </row>
    <row r="165" spans="1:22" hidden="1" x14ac:dyDescent="0.25">
      <c r="A165">
        <v>164</v>
      </c>
      <c r="B165" t="s">
        <v>309</v>
      </c>
      <c r="C165">
        <v>389.94560000000001</v>
      </c>
      <c r="D165">
        <f t="shared" si="12"/>
        <v>0.9456000000000131</v>
      </c>
      <c r="E165">
        <v>0.52299994000000005</v>
      </c>
      <c r="F165" t="s">
        <v>308</v>
      </c>
      <c r="G165">
        <v>84.31</v>
      </c>
      <c r="H165">
        <v>73800</v>
      </c>
      <c r="I165">
        <v>82465</v>
      </c>
      <c r="J165">
        <v>82369</v>
      </c>
      <c r="K165">
        <v>86165</v>
      </c>
      <c r="L165">
        <v>89955</v>
      </c>
      <c r="M165">
        <v>1</v>
      </c>
      <c r="N165">
        <v>1</v>
      </c>
      <c r="O165">
        <v>1</v>
      </c>
      <c r="P165">
        <v>1</v>
      </c>
      <c r="Q165">
        <v>1</v>
      </c>
      <c r="R165" s="1">
        <f t="shared" si="13"/>
        <v>82950.8</v>
      </c>
      <c r="S165">
        <f t="shared" si="14"/>
        <v>1</v>
      </c>
      <c r="T165" s="2">
        <f t="shared" si="15"/>
        <v>16.339968274539714</v>
      </c>
      <c r="U165">
        <f t="shared" si="16"/>
        <v>1.292448404291462E-9</v>
      </c>
      <c r="V165" t="b">
        <f t="shared" si="17"/>
        <v>1</v>
      </c>
    </row>
    <row r="166" spans="1:22" x14ac:dyDescent="0.25">
      <c r="A166">
        <v>165</v>
      </c>
      <c r="B166" t="s">
        <v>311</v>
      </c>
      <c r="C166">
        <v>311.98450000000003</v>
      </c>
      <c r="D166">
        <f t="shared" si="12"/>
        <v>0.98450000000002547</v>
      </c>
      <c r="E166">
        <v>2.3250003000000001</v>
      </c>
      <c r="F166" t="s">
        <v>310</v>
      </c>
      <c r="G166">
        <v>87.6</v>
      </c>
      <c r="H166">
        <v>87472</v>
      </c>
      <c r="I166">
        <v>85734</v>
      </c>
      <c r="J166">
        <v>91698</v>
      </c>
      <c r="K166">
        <v>92030</v>
      </c>
      <c r="L166">
        <v>87581</v>
      </c>
      <c r="M166">
        <v>1</v>
      </c>
      <c r="N166">
        <v>1</v>
      </c>
      <c r="O166">
        <v>1</v>
      </c>
      <c r="P166">
        <v>1</v>
      </c>
      <c r="Q166">
        <v>1</v>
      </c>
      <c r="R166" s="1">
        <f t="shared" si="13"/>
        <v>88903</v>
      </c>
      <c r="S166">
        <f t="shared" si="14"/>
        <v>1</v>
      </c>
      <c r="T166" s="2">
        <f t="shared" si="15"/>
        <v>16.439944482655079</v>
      </c>
      <c r="U166">
        <f t="shared" si="16"/>
        <v>1.7401903016821161E-12</v>
      </c>
      <c r="V166" t="b">
        <f t="shared" si="17"/>
        <v>1</v>
      </c>
    </row>
    <row r="167" spans="1:22" x14ac:dyDescent="0.25">
      <c r="A167">
        <v>166</v>
      </c>
      <c r="B167" t="s">
        <v>313</v>
      </c>
      <c r="C167">
        <v>349.94900000000001</v>
      </c>
      <c r="D167">
        <f t="shared" si="12"/>
        <v>0.94900000000001228</v>
      </c>
      <c r="E167">
        <v>2.5070000000000001</v>
      </c>
      <c r="F167" t="s">
        <v>312</v>
      </c>
      <c r="G167">
        <v>72.569999999999993</v>
      </c>
      <c r="H167">
        <v>86032</v>
      </c>
      <c r="I167">
        <v>83979</v>
      </c>
      <c r="J167">
        <v>87624</v>
      </c>
      <c r="K167">
        <v>84591</v>
      </c>
      <c r="L167">
        <v>88621</v>
      </c>
      <c r="M167">
        <v>1</v>
      </c>
      <c r="N167">
        <v>1</v>
      </c>
      <c r="O167">
        <v>1</v>
      </c>
      <c r="P167">
        <v>1</v>
      </c>
      <c r="Q167">
        <v>1</v>
      </c>
      <c r="R167" s="1">
        <f t="shared" si="13"/>
        <v>86169.4</v>
      </c>
      <c r="S167">
        <f t="shared" si="14"/>
        <v>1</v>
      </c>
      <c r="T167" s="2">
        <f t="shared" si="15"/>
        <v>16.394888017937511</v>
      </c>
      <c r="U167">
        <f t="shared" si="16"/>
        <v>1.3030467348325273E-13</v>
      </c>
      <c r="V167" t="b">
        <f t="shared" si="17"/>
        <v>1</v>
      </c>
    </row>
    <row r="168" spans="1:22" x14ac:dyDescent="0.25">
      <c r="A168">
        <v>167</v>
      </c>
      <c r="B168" t="s">
        <v>315</v>
      </c>
      <c r="C168">
        <v>719.95039999999995</v>
      </c>
      <c r="D168">
        <f t="shared" si="12"/>
        <v>0.95039999999994507</v>
      </c>
      <c r="E168">
        <v>3.7280001999999999</v>
      </c>
      <c r="F168" t="s">
        <v>314</v>
      </c>
      <c r="G168">
        <v>83.52</v>
      </c>
      <c r="H168">
        <v>69601</v>
      </c>
      <c r="I168">
        <v>74367</v>
      </c>
      <c r="J168">
        <v>77863</v>
      </c>
      <c r="K168">
        <v>80519</v>
      </c>
      <c r="L168">
        <v>81210</v>
      </c>
      <c r="M168">
        <v>1</v>
      </c>
      <c r="N168">
        <v>1</v>
      </c>
      <c r="O168">
        <v>1</v>
      </c>
      <c r="P168">
        <v>1</v>
      </c>
      <c r="Q168">
        <v>1</v>
      </c>
      <c r="R168" s="1">
        <f t="shared" si="13"/>
        <v>76712</v>
      </c>
      <c r="S168">
        <f t="shared" si="14"/>
        <v>1</v>
      </c>
      <c r="T168" s="2">
        <f t="shared" si="15"/>
        <v>16.227164654622403</v>
      </c>
      <c r="U168">
        <f t="shared" si="16"/>
        <v>4.1096638064225682E-10</v>
      </c>
      <c r="V168" t="b">
        <f t="shared" si="17"/>
        <v>1</v>
      </c>
    </row>
    <row r="169" spans="1:22" x14ac:dyDescent="0.25">
      <c r="A169">
        <v>168</v>
      </c>
      <c r="B169" t="s">
        <v>317</v>
      </c>
      <c r="C169">
        <v>773.92610000000002</v>
      </c>
      <c r="D169">
        <f t="shared" si="12"/>
        <v>0.92610000000001946</v>
      </c>
      <c r="E169">
        <v>4.1539999999999999</v>
      </c>
      <c r="F169" t="s">
        <v>316</v>
      </c>
      <c r="G169">
        <v>74.55</v>
      </c>
      <c r="H169">
        <v>71211</v>
      </c>
      <c r="I169">
        <v>75508</v>
      </c>
      <c r="J169">
        <v>72951</v>
      </c>
      <c r="K169">
        <v>74447</v>
      </c>
      <c r="L169">
        <v>72536</v>
      </c>
      <c r="M169">
        <v>1</v>
      </c>
      <c r="N169">
        <v>1</v>
      </c>
      <c r="O169">
        <v>1</v>
      </c>
      <c r="P169">
        <v>1</v>
      </c>
      <c r="Q169">
        <v>1</v>
      </c>
      <c r="R169" s="1">
        <f t="shared" si="13"/>
        <v>73330.600000000006</v>
      </c>
      <c r="S169">
        <f t="shared" si="14"/>
        <v>1</v>
      </c>
      <c r="T169" s="2">
        <f t="shared" si="15"/>
        <v>16.16212772328463</v>
      </c>
      <c r="U169">
        <f t="shared" si="16"/>
        <v>1.3397723815268867E-13</v>
      </c>
      <c r="V169" t="b">
        <f t="shared" si="17"/>
        <v>1</v>
      </c>
    </row>
    <row r="170" spans="1:22" hidden="1" x14ac:dyDescent="0.25">
      <c r="A170">
        <v>169</v>
      </c>
      <c r="B170" t="s">
        <v>319</v>
      </c>
      <c r="C170">
        <v>363.95150000000001</v>
      </c>
      <c r="D170">
        <f t="shared" si="12"/>
        <v>0.95150000000001</v>
      </c>
      <c r="E170">
        <v>0.77799993999999995</v>
      </c>
      <c r="F170" t="s">
        <v>318</v>
      </c>
      <c r="G170">
        <v>93.86</v>
      </c>
      <c r="H170">
        <v>80729</v>
      </c>
      <c r="I170">
        <v>72109</v>
      </c>
      <c r="J170">
        <v>88060</v>
      </c>
      <c r="K170">
        <v>84869</v>
      </c>
      <c r="L170">
        <v>76286</v>
      </c>
      <c r="M170">
        <v>1</v>
      </c>
      <c r="N170">
        <v>1</v>
      </c>
      <c r="O170">
        <v>1</v>
      </c>
      <c r="P170">
        <v>1</v>
      </c>
      <c r="Q170">
        <v>1</v>
      </c>
      <c r="R170" s="1">
        <f t="shared" si="13"/>
        <v>80410.600000000006</v>
      </c>
      <c r="S170">
        <f t="shared" si="14"/>
        <v>1</v>
      </c>
      <c r="T170" s="2">
        <f t="shared" si="15"/>
        <v>16.295098074478901</v>
      </c>
      <c r="U170">
        <f t="shared" si="16"/>
        <v>2.8225312933581716E-9</v>
      </c>
      <c r="V170" t="b">
        <f t="shared" si="17"/>
        <v>1</v>
      </c>
    </row>
    <row r="171" spans="1:22" hidden="1" x14ac:dyDescent="0.25">
      <c r="A171">
        <v>170</v>
      </c>
      <c r="B171" t="s">
        <v>321</v>
      </c>
      <c r="C171">
        <v>344.1481</v>
      </c>
      <c r="D171">
        <f t="shared" si="12"/>
        <v>0.14809999999999945</v>
      </c>
      <c r="E171">
        <v>2.1790001000000001</v>
      </c>
      <c r="F171" t="s">
        <v>320</v>
      </c>
      <c r="G171">
        <v>80.44</v>
      </c>
      <c r="H171">
        <v>59984</v>
      </c>
      <c r="I171">
        <v>57287</v>
      </c>
      <c r="J171">
        <v>60000</v>
      </c>
      <c r="K171">
        <v>68617</v>
      </c>
      <c r="L171">
        <v>68615</v>
      </c>
      <c r="M171">
        <v>55502</v>
      </c>
      <c r="N171">
        <v>1</v>
      </c>
      <c r="O171">
        <v>72943</v>
      </c>
      <c r="P171">
        <v>1</v>
      </c>
      <c r="Q171">
        <v>1</v>
      </c>
      <c r="R171" s="1">
        <f t="shared" si="13"/>
        <v>62900.6</v>
      </c>
      <c r="S171">
        <f t="shared" si="14"/>
        <v>25689.599999999999</v>
      </c>
      <c r="T171" s="2">
        <f t="shared" si="15"/>
        <v>1.2918893519100156</v>
      </c>
      <c r="U171">
        <f t="shared" si="16"/>
        <v>5.0127230126137831E-2</v>
      </c>
      <c r="V171" t="b">
        <f t="shared" si="17"/>
        <v>0</v>
      </c>
    </row>
    <row r="172" spans="1:22" x14ac:dyDescent="0.25">
      <c r="A172">
        <v>171</v>
      </c>
      <c r="B172" t="s">
        <v>323</v>
      </c>
      <c r="C172">
        <v>575.9538</v>
      </c>
      <c r="D172">
        <f t="shared" si="12"/>
        <v>0.95380000000000109</v>
      </c>
      <c r="E172">
        <v>3.8629994000000001</v>
      </c>
      <c r="F172" t="s">
        <v>322</v>
      </c>
      <c r="G172">
        <v>98.91</v>
      </c>
      <c r="H172">
        <v>67660</v>
      </c>
      <c r="I172">
        <v>66862</v>
      </c>
      <c r="J172">
        <v>74153</v>
      </c>
      <c r="K172">
        <v>72007</v>
      </c>
      <c r="L172">
        <v>76949</v>
      </c>
      <c r="M172">
        <v>1</v>
      </c>
      <c r="N172">
        <v>1</v>
      </c>
      <c r="O172">
        <v>1</v>
      </c>
      <c r="P172">
        <v>1</v>
      </c>
      <c r="Q172">
        <v>1</v>
      </c>
      <c r="R172" s="1">
        <f t="shared" si="13"/>
        <v>71526.2</v>
      </c>
      <c r="S172">
        <f t="shared" si="14"/>
        <v>1</v>
      </c>
      <c r="T172" s="2">
        <f t="shared" si="15"/>
        <v>16.126184176495343</v>
      </c>
      <c r="U172">
        <f t="shared" si="16"/>
        <v>2.8806935848903908E-10</v>
      </c>
      <c r="V172" t="b">
        <f t="shared" si="17"/>
        <v>1</v>
      </c>
    </row>
    <row r="173" spans="1:22" x14ac:dyDescent="0.25">
      <c r="A173">
        <v>172</v>
      </c>
      <c r="B173" t="s">
        <v>325</v>
      </c>
      <c r="C173">
        <v>529.9615</v>
      </c>
      <c r="D173">
        <f t="shared" si="12"/>
        <v>0.96150000000000091</v>
      </c>
      <c r="E173">
        <v>5.2430000000000003</v>
      </c>
      <c r="F173" t="s">
        <v>324</v>
      </c>
      <c r="G173">
        <v>82.56</v>
      </c>
      <c r="H173">
        <v>71869</v>
      </c>
      <c r="I173">
        <v>75460</v>
      </c>
      <c r="J173">
        <v>77130</v>
      </c>
      <c r="K173">
        <v>76062</v>
      </c>
      <c r="L173">
        <v>74553</v>
      </c>
      <c r="M173">
        <v>1</v>
      </c>
      <c r="N173">
        <v>1</v>
      </c>
      <c r="O173">
        <v>1</v>
      </c>
      <c r="P173">
        <v>1</v>
      </c>
      <c r="Q173">
        <v>1</v>
      </c>
      <c r="R173" s="1">
        <f t="shared" si="13"/>
        <v>75014.8</v>
      </c>
      <c r="S173">
        <f t="shared" si="14"/>
        <v>1</v>
      </c>
      <c r="T173" s="2">
        <f t="shared" si="15"/>
        <v>16.194887638893473</v>
      </c>
      <c r="U173">
        <f t="shared" si="16"/>
        <v>4.4198968729509048E-13</v>
      </c>
      <c r="V173" t="b">
        <f t="shared" si="17"/>
        <v>1</v>
      </c>
    </row>
    <row r="174" spans="1:22" x14ac:dyDescent="0.25">
      <c r="A174">
        <v>173</v>
      </c>
      <c r="B174" t="s">
        <v>327</v>
      </c>
      <c r="C174">
        <v>641.94259999999997</v>
      </c>
      <c r="D174">
        <f t="shared" si="12"/>
        <v>0.94259999999997035</v>
      </c>
      <c r="E174">
        <v>2.7940000999999999</v>
      </c>
      <c r="F174" t="s">
        <v>326</v>
      </c>
      <c r="G174">
        <v>84.7</v>
      </c>
      <c r="H174">
        <v>50694</v>
      </c>
      <c r="I174">
        <v>52870</v>
      </c>
      <c r="J174">
        <v>57166</v>
      </c>
      <c r="K174">
        <v>67727</v>
      </c>
      <c r="L174">
        <v>54774</v>
      </c>
      <c r="M174">
        <v>1</v>
      </c>
      <c r="N174">
        <v>1</v>
      </c>
      <c r="O174">
        <v>1</v>
      </c>
      <c r="P174">
        <v>1</v>
      </c>
      <c r="Q174">
        <v>1</v>
      </c>
      <c r="R174" s="1">
        <f t="shared" si="13"/>
        <v>56646.2</v>
      </c>
      <c r="S174">
        <f t="shared" si="14"/>
        <v>1</v>
      </c>
      <c r="T174" s="2">
        <f t="shared" si="15"/>
        <v>15.789691558454304</v>
      </c>
      <c r="U174">
        <f t="shared" si="16"/>
        <v>5.8925402992079831E-8</v>
      </c>
      <c r="V174" t="b">
        <f t="shared" si="17"/>
        <v>1</v>
      </c>
    </row>
    <row r="175" spans="1:22" hidden="1" x14ac:dyDescent="0.25">
      <c r="A175">
        <v>174</v>
      </c>
      <c r="B175" t="s">
        <v>329</v>
      </c>
      <c r="C175">
        <v>344.14859999999999</v>
      </c>
      <c r="D175">
        <f t="shared" si="12"/>
        <v>0.14859999999998763</v>
      </c>
      <c r="E175">
        <v>2.0739996000000001</v>
      </c>
      <c r="F175" t="s">
        <v>328</v>
      </c>
      <c r="G175">
        <v>58.32</v>
      </c>
      <c r="H175">
        <v>56017</v>
      </c>
      <c r="I175">
        <v>58455</v>
      </c>
      <c r="J175">
        <v>59802</v>
      </c>
      <c r="K175">
        <v>63763</v>
      </c>
      <c r="L175">
        <v>60486</v>
      </c>
      <c r="M175">
        <v>55502</v>
      </c>
      <c r="N175">
        <v>1</v>
      </c>
      <c r="O175">
        <v>75106</v>
      </c>
      <c r="P175">
        <v>1</v>
      </c>
      <c r="Q175">
        <v>1</v>
      </c>
      <c r="R175" s="1">
        <f t="shared" si="13"/>
        <v>59704.6</v>
      </c>
      <c r="S175">
        <f t="shared" si="14"/>
        <v>26122.2</v>
      </c>
      <c r="T175" s="2">
        <f t="shared" si="15"/>
        <v>1.1925656845074695</v>
      </c>
      <c r="U175">
        <f t="shared" si="16"/>
        <v>7.3947337731061033E-2</v>
      </c>
      <c r="V175" t="b">
        <f t="shared" si="17"/>
        <v>0</v>
      </c>
    </row>
    <row r="176" spans="1:22" x14ac:dyDescent="0.25">
      <c r="A176">
        <v>175</v>
      </c>
      <c r="B176" t="s">
        <v>330</v>
      </c>
      <c r="C176">
        <v>413.94299999999998</v>
      </c>
      <c r="D176">
        <f t="shared" si="12"/>
        <v>0.94299999999998363</v>
      </c>
      <c r="E176">
        <v>3.6810002000000002</v>
      </c>
      <c r="F176" t="s">
        <v>201</v>
      </c>
      <c r="G176">
        <v>99.54</v>
      </c>
      <c r="H176">
        <v>67704</v>
      </c>
      <c r="I176">
        <v>68647</v>
      </c>
      <c r="J176">
        <v>70724</v>
      </c>
      <c r="K176">
        <v>71931</v>
      </c>
      <c r="L176">
        <v>76762</v>
      </c>
      <c r="M176">
        <v>1</v>
      </c>
      <c r="N176">
        <v>1</v>
      </c>
      <c r="O176">
        <v>1</v>
      </c>
      <c r="P176">
        <v>1</v>
      </c>
      <c r="Q176">
        <v>1</v>
      </c>
      <c r="R176" s="1">
        <f t="shared" si="13"/>
        <v>71153.600000000006</v>
      </c>
      <c r="S176">
        <f t="shared" si="14"/>
        <v>1</v>
      </c>
      <c r="T176" s="2">
        <f t="shared" si="15"/>
        <v>16.118649130971033</v>
      </c>
      <c r="U176">
        <f t="shared" si="16"/>
        <v>6.7915299622258743E-11</v>
      </c>
      <c r="V176" t="b">
        <f t="shared" si="17"/>
        <v>1</v>
      </c>
    </row>
    <row r="177" spans="1:22" x14ac:dyDescent="0.25">
      <c r="A177">
        <v>176</v>
      </c>
      <c r="B177" t="s">
        <v>332</v>
      </c>
      <c r="C177">
        <v>483.9821</v>
      </c>
      <c r="D177">
        <f t="shared" si="12"/>
        <v>0.98210000000000264</v>
      </c>
      <c r="E177">
        <v>4.1459999999999999</v>
      </c>
      <c r="F177" t="s">
        <v>331</v>
      </c>
      <c r="G177">
        <v>97.54</v>
      </c>
      <c r="H177">
        <v>44302</v>
      </c>
      <c r="I177">
        <v>48276</v>
      </c>
      <c r="J177">
        <v>56663</v>
      </c>
      <c r="K177">
        <v>59612</v>
      </c>
      <c r="L177">
        <v>58282</v>
      </c>
      <c r="M177">
        <v>1</v>
      </c>
      <c r="N177">
        <v>1</v>
      </c>
      <c r="O177">
        <v>1</v>
      </c>
      <c r="P177">
        <v>1</v>
      </c>
      <c r="Q177">
        <v>1</v>
      </c>
      <c r="R177" s="1">
        <f t="shared" si="13"/>
        <v>53427</v>
      </c>
      <c r="S177">
        <f t="shared" si="14"/>
        <v>1</v>
      </c>
      <c r="T177" s="2">
        <f t="shared" si="15"/>
        <v>15.705281389661019</v>
      </c>
      <c r="U177">
        <f t="shared" si="16"/>
        <v>1.0589309466941941E-7</v>
      </c>
      <c r="V177" t="b">
        <f t="shared" si="17"/>
        <v>1</v>
      </c>
    </row>
    <row r="178" spans="1:22" x14ac:dyDescent="0.25">
      <c r="A178">
        <v>177</v>
      </c>
      <c r="B178" t="s">
        <v>334</v>
      </c>
      <c r="C178">
        <v>822.91070000000002</v>
      </c>
      <c r="D178">
        <f t="shared" si="12"/>
        <v>0.91070000000001983</v>
      </c>
      <c r="E178">
        <v>1.0720000999999999</v>
      </c>
      <c r="F178" t="s">
        <v>333</v>
      </c>
      <c r="G178">
        <v>98.58</v>
      </c>
      <c r="H178">
        <v>69364</v>
      </c>
      <c r="I178">
        <v>72459</v>
      </c>
      <c r="J178">
        <v>57882</v>
      </c>
      <c r="K178">
        <v>75770</v>
      </c>
      <c r="L178">
        <v>56694</v>
      </c>
      <c r="M178">
        <v>1</v>
      </c>
      <c r="N178">
        <v>1</v>
      </c>
      <c r="O178">
        <v>1</v>
      </c>
      <c r="P178">
        <v>1</v>
      </c>
      <c r="Q178">
        <v>1</v>
      </c>
      <c r="R178" s="1">
        <f t="shared" si="13"/>
        <v>66433.8</v>
      </c>
      <c r="S178">
        <f t="shared" si="14"/>
        <v>1</v>
      </c>
      <c r="T178" s="2">
        <f t="shared" si="15"/>
        <v>16.019629818192492</v>
      </c>
      <c r="U178">
        <f t="shared" si="16"/>
        <v>1.3578644471884543E-7</v>
      </c>
      <c r="V178" t="b">
        <f t="shared" si="17"/>
        <v>1</v>
      </c>
    </row>
    <row r="179" spans="1:22" x14ac:dyDescent="0.25">
      <c r="A179">
        <v>178</v>
      </c>
      <c r="B179" t="s">
        <v>336</v>
      </c>
      <c r="C179">
        <v>482.98439999999999</v>
      </c>
      <c r="D179">
        <f t="shared" si="12"/>
        <v>0.98439999999999372</v>
      </c>
      <c r="E179">
        <v>2.7059999000000001</v>
      </c>
      <c r="F179" t="s">
        <v>335</v>
      </c>
      <c r="G179">
        <v>97.85</v>
      </c>
      <c r="H179">
        <v>61752</v>
      </c>
      <c r="I179">
        <v>60337</v>
      </c>
      <c r="J179">
        <v>62478</v>
      </c>
      <c r="K179">
        <v>64063</v>
      </c>
      <c r="L179">
        <v>63867</v>
      </c>
      <c r="M179">
        <v>1</v>
      </c>
      <c r="N179">
        <v>1</v>
      </c>
      <c r="O179">
        <v>1</v>
      </c>
      <c r="P179">
        <v>1</v>
      </c>
      <c r="Q179">
        <v>1</v>
      </c>
      <c r="R179" s="1">
        <f t="shared" si="13"/>
        <v>62499.4</v>
      </c>
      <c r="S179">
        <f t="shared" si="14"/>
        <v>1</v>
      </c>
      <c r="T179" s="2">
        <f t="shared" si="15"/>
        <v>15.931554719385304</v>
      </c>
      <c r="U179">
        <f t="shared" si="16"/>
        <v>2.4927044961399167E-13</v>
      </c>
      <c r="V179" t="b">
        <f t="shared" si="17"/>
        <v>1</v>
      </c>
    </row>
    <row r="180" spans="1:22" hidden="1" x14ac:dyDescent="0.25">
      <c r="A180">
        <v>179</v>
      </c>
      <c r="B180" t="s">
        <v>338</v>
      </c>
      <c r="C180">
        <v>325.95</v>
      </c>
      <c r="D180">
        <f t="shared" si="12"/>
        <v>0.94999999999998863</v>
      </c>
      <c r="E180">
        <v>0.41500002000000003</v>
      </c>
      <c r="F180" t="s">
        <v>337</v>
      </c>
      <c r="G180">
        <v>79.760000000000005</v>
      </c>
      <c r="H180">
        <v>63345</v>
      </c>
      <c r="I180">
        <v>69511</v>
      </c>
      <c r="J180">
        <v>65074</v>
      </c>
      <c r="K180">
        <v>67519</v>
      </c>
      <c r="L180">
        <v>68871</v>
      </c>
      <c r="M180">
        <v>1</v>
      </c>
      <c r="N180">
        <v>1</v>
      </c>
      <c r="O180">
        <v>1</v>
      </c>
      <c r="P180">
        <v>1</v>
      </c>
      <c r="Q180">
        <v>1</v>
      </c>
      <c r="R180" s="1">
        <f t="shared" si="13"/>
        <v>66864</v>
      </c>
      <c r="S180">
        <f t="shared" si="14"/>
        <v>1</v>
      </c>
      <c r="T180" s="2">
        <f t="shared" si="15"/>
        <v>16.028942043322409</v>
      </c>
      <c r="U180">
        <f t="shared" si="16"/>
        <v>9.3019527424766735E-12</v>
      </c>
      <c r="V180" t="b">
        <f t="shared" si="17"/>
        <v>1</v>
      </c>
    </row>
    <row r="181" spans="1:22" x14ac:dyDescent="0.25">
      <c r="A181">
        <v>180</v>
      </c>
      <c r="B181" t="s">
        <v>340</v>
      </c>
      <c r="C181">
        <v>526.95609999999999</v>
      </c>
      <c r="D181">
        <f t="shared" si="12"/>
        <v>0.95609999999999218</v>
      </c>
      <c r="E181">
        <v>2.2290000000000001</v>
      </c>
      <c r="F181" t="s">
        <v>339</v>
      </c>
      <c r="G181">
        <v>95.16</v>
      </c>
      <c r="H181">
        <v>65699</v>
      </c>
      <c r="I181">
        <v>64404</v>
      </c>
      <c r="J181">
        <v>68354</v>
      </c>
      <c r="K181">
        <v>69652</v>
      </c>
      <c r="L181">
        <v>67508</v>
      </c>
      <c r="M181">
        <v>1</v>
      </c>
      <c r="N181">
        <v>1</v>
      </c>
      <c r="O181">
        <v>1</v>
      </c>
      <c r="P181">
        <v>1</v>
      </c>
      <c r="Q181">
        <v>1</v>
      </c>
      <c r="R181" s="1">
        <f t="shared" si="13"/>
        <v>67123.399999999994</v>
      </c>
      <c r="S181">
        <f t="shared" si="14"/>
        <v>1</v>
      </c>
      <c r="T181" s="2">
        <f t="shared" si="15"/>
        <v>16.034528173975968</v>
      </c>
      <c r="U181">
        <f t="shared" si="16"/>
        <v>1.5773048455731383E-12</v>
      </c>
      <c r="V181" t="b">
        <f t="shared" si="17"/>
        <v>1</v>
      </c>
    </row>
    <row r="182" spans="1:22" x14ac:dyDescent="0.25">
      <c r="A182">
        <v>181</v>
      </c>
      <c r="B182" t="s">
        <v>342</v>
      </c>
      <c r="C182">
        <v>459.96460000000002</v>
      </c>
      <c r="D182">
        <f t="shared" si="12"/>
        <v>0.96460000000001855</v>
      </c>
      <c r="E182">
        <v>3.7280001999999999</v>
      </c>
      <c r="F182" t="s">
        <v>341</v>
      </c>
      <c r="G182">
        <v>98.95</v>
      </c>
      <c r="H182">
        <v>60938</v>
      </c>
      <c r="I182">
        <v>69229</v>
      </c>
      <c r="J182">
        <v>62513</v>
      </c>
      <c r="K182">
        <v>66140</v>
      </c>
      <c r="L182">
        <v>64143</v>
      </c>
      <c r="M182">
        <v>1</v>
      </c>
      <c r="N182">
        <v>1</v>
      </c>
      <c r="O182">
        <v>1</v>
      </c>
      <c r="P182">
        <v>1</v>
      </c>
      <c r="Q182">
        <v>1</v>
      </c>
      <c r="R182" s="1">
        <f t="shared" si="13"/>
        <v>64592.6</v>
      </c>
      <c r="S182">
        <f t="shared" si="14"/>
        <v>1</v>
      </c>
      <c r="T182" s="2">
        <f t="shared" si="15"/>
        <v>15.979081272722214</v>
      </c>
      <c r="U182">
        <f t="shared" si="16"/>
        <v>6.9350414234125774E-11</v>
      </c>
      <c r="V182" t="b">
        <f t="shared" si="17"/>
        <v>1</v>
      </c>
    </row>
    <row r="183" spans="1:22" x14ac:dyDescent="0.25">
      <c r="A183">
        <v>182</v>
      </c>
      <c r="B183" t="s">
        <v>343</v>
      </c>
      <c r="C183">
        <v>329.97460000000001</v>
      </c>
      <c r="D183">
        <f t="shared" si="12"/>
        <v>0.97460000000000946</v>
      </c>
      <c r="E183">
        <v>4.2459993000000003</v>
      </c>
      <c r="F183" t="s">
        <v>160</v>
      </c>
      <c r="G183">
        <v>86.97</v>
      </c>
      <c r="H183">
        <v>66561</v>
      </c>
      <c r="I183">
        <v>67160</v>
      </c>
      <c r="J183">
        <v>69861</v>
      </c>
      <c r="K183">
        <v>69199</v>
      </c>
      <c r="L183">
        <v>66411</v>
      </c>
      <c r="M183">
        <v>1</v>
      </c>
      <c r="N183">
        <v>1</v>
      </c>
      <c r="O183">
        <v>1</v>
      </c>
      <c r="P183">
        <v>1</v>
      </c>
      <c r="Q183">
        <v>1</v>
      </c>
      <c r="R183" s="1">
        <f t="shared" si="13"/>
        <v>67838.399999999994</v>
      </c>
      <c r="S183">
        <f t="shared" si="14"/>
        <v>1</v>
      </c>
      <c r="T183" s="2">
        <f t="shared" si="15"/>
        <v>16.049814523222871</v>
      </c>
      <c r="U183">
        <f t="shared" si="16"/>
        <v>1.6009167111493089E-13</v>
      </c>
      <c r="V183" t="b">
        <f t="shared" si="17"/>
        <v>1</v>
      </c>
    </row>
    <row r="184" spans="1:22" x14ac:dyDescent="0.25">
      <c r="A184">
        <v>183</v>
      </c>
      <c r="B184" t="s">
        <v>345</v>
      </c>
      <c r="C184">
        <v>429.96820000000002</v>
      </c>
      <c r="D184">
        <f t="shared" si="12"/>
        <v>0.96820000000002437</v>
      </c>
      <c r="E184">
        <v>4.5629999999999997</v>
      </c>
      <c r="F184" t="s">
        <v>344</v>
      </c>
      <c r="G184">
        <v>84.38</v>
      </c>
      <c r="H184">
        <v>60914</v>
      </c>
      <c r="I184">
        <v>61741</v>
      </c>
      <c r="J184">
        <v>65361</v>
      </c>
      <c r="K184">
        <v>64088</v>
      </c>
      <c r="L184">
        <v>59953</v>
      </c>
      <c r="M184">
        <v>1</v>
      </c>
      <c r="N184">
        <v>1</v>
      </c>
      <c r="O184">
        <v>1</v>
      </c>
      <c r="P184">
        <v>1</v>
      </c>
      <c r="Q184">
        <v>1</v>
      </c>
      <c r="R184" s="1">
        <f t="shared" si="13"/>
        <v>62411.4</v>
      </c>
      <c r="S184">
        <f t="shared" si="14"/>
        <v>1</v>
      </c>
      <c r="T184" s="2">
        <f t="shared" si="15"/>
        <v>15.92952195385018</v>
      </c>
      <c r="U184">
        <f t="shared" si="16"/>
        <v>5.072181896819784E-12</v>
      </c>
      <c r="V184" t="b">
        <f t="shared" si="17"/>
        <v>1</v>
      </c>
    </row>
    <row r="185" spans="1:22" x14ac:dyDescent="0.25">
      <c r="A185">
        <v>184</v>
      </c>
      <c r="B185" t="s">
        <v>347</v>
      </c>
      <c r="C185">
        <v>509.95920000000001</v>
      </c>
      <c r="D185">
        <f t="shared" si="12"/>
        <v>0.95920000000000982</v>
      </c>
      <c r="E185">
        <v>2.0989996999999998</v>
      </c>
      <c r="F185" t="s">
        <v>346</v>
      </c>
      <c r="G185">
        <v>86.24</v>
      </c>
      <c r="H185">
        <v>64093</v>
      </c>
      <c r="I185">
        <v>64444</v>
      </c>
      <c r="J185">
        <v>59874</v>
      </c>
      <c r="K185">
        <v>65335</v>
      </c>
      <c r="L185">
        <v>61910</v>
      </c>
      <c r="M185">
        <v>1</v>
      </c>
      <c r="N185">
        <v>1</v>
      </c>
      <c r="O185">
        <v>1</v>
      </c>
      <c r="P185">
        <v>1</v>
      </c>
      <c r="Q185">
        <v>1</v>
      </c>
      <c r="R185" s="1">
        <f t="shared" si="13"/>
        <v>63131.199999999997</v>
      </c>
      <c r="S185">
        <f t="shared" si="14"/>
        <v>1</v>
      </c>
      <c r="T185" s="2">
        <f t="shared" si="15"/>
        <v>15.946065553707459</v>
      </c>
      <c r="U185">
        <f t="shared" si="16"/>
        <v>4.0707644207056616E-12</v>
      </c>
      <c r="V185" t="b">
        <f t="shared" si="17"/>
        <v>1</v>
      </c>
    </row>
    <row r="186" spans="1:22" hidden="1" x14ac:dyDescent="0.25">
      <c r="A186">
        <v>185</v>
      </c>
      <c r="B186" t="s">
        <v>329</v>
      </c>
      <c r="C186">
        <v>344.14800000000002</v>
      </c>
      <c r="D186">
        <f t="shared" si="12"/>
        <v>0.14800000000002456</v>
      </c>
      <c r="E186">
        <v>1.9990000000000001</v>
      </c>
      <c r="F186" t="s">
        <v>328</v>
      </c>
      <c r="G186">
        <v>58.32</v>
      </c>
      <c r="H186">
        <v>47812</v>
      </c>
      <c r="I186">
        <v>48399</v>
      </c>
      <c r="J186">
        <v>49522</v>
      </c>
      <c r="K186">
        <v>52457</v>
      </c>
      <c r="L186">
        <v>54648</v>
      </c>
      <c r="M186">
        <v>55502</v>
      </c>
      <c r="N186">
        <v>1</v>
      </c>
      <c r="O186">
        <v>75106</v>
      </c>
      <c r="P186">
        <v>1</v>
      </c>
      <c r="Q186">
        <v>1</v>
      </c>
      <c r="R186" s="1">
        <f t="shared" si="13"/>
        <v>50567.6</v>
      </c>
      <c r="S186">
        <f t="shared" si="14"/>
        <v>26122.2</v>
      </c>
      <c r="T186" s="2">
        <f t="shared" si="15"/>
        <v>0.95293690289081978</v>
      </c>
      <c r="U186">
        <f t="shared" si="16"/>
        <v>0.17312370634993604</v>
      </c>
      <c r="V186" t="b">
        <f t="shared" si="17"/>
        <v>0</v>
      </c>
    </row>
    <row r="187" spans="1:22" x14ac:dyDescent="0.25">
      <c r="A187">
        <v>186</v>
      </c>
      <c r="B187" t="s">
        <v>349</v>
      </c>
      <c r="C187">
        <v>427.93920000000003</v>
      </c>
      <c r="D187">
        <f t="shared" si="12"/>
        <v>0.93920000000002801</v>
      </c>
      <c r="E187">
        <v>4.1770005000000001</v>
      </c>
      <c r="F187" t="s">
        <v>348</v>
      </c>
      <c r="G187">
        <v>95.81</v>
      </c>
      <c r="H187">
        <v>53884</v>
      </c>
      <c r="I187">
        <v>54257</v>
      </c>
      <c r="J187">
        <v>55288</v>
      </c>
      <c r="K187">
        <v>56289</v>
      </c>
      <c r="L187">
        <v>58150</v>
      </c>
      <c r="M187">
        <v>1</v>
      </c>
      <c r="N187">
        <v>1</v>
      </c>
      <c r="O187">
        <v>1</v>
      </c>
      <c r="P187">
        <v>1</v>
      </c>
      <c r="Q187">
        <v>1</v>
      </c>
      <c r="R187" s="1">
        <f t="shared" si="13"/>
        <v>55573.599999999999</v>
      </c>
      <c r="S187">
        <f t="shared" si="14"/>
        <v>1</v>
      </c>
      <c r="T187" s="2">
        <f t="shared" si="15"/>
        <v>15.762112079149031</v>
      </c>
      <c r="U187">
        <f t="shared" si="16"/>
        <v>1.4934828203447705E-12</v>
      </c>
      <c r="V187" t="b">
        <f t="shared" si="17"/>
        <v>1</v>
      </c>
    </row>
    <row r="188" spans="1:22" x14ac:dyDescent="0.25">
      <c r="A188">
        <v>187</v>
      </c>
      <c r="B188" t="s">
        <v>351</v>
      </c>
      <c r="C188">
        <v>482.98379999999997</v>
      </c>
      <c r="D188">
        <f t="shared" si="12"/>
        <v>0.98379999999997381</v>
      </c>
      <c r="E188">
        <v>2.5090002999999999</v>
      </c>
      <c r="F188" t="s">
        <v>350</v>
      </c>
      <c r="G188">
        <v>98.2</v>
      </c>
      <c r="H188">
        <v>53579</v>
      </c>
      <c r="I188">
        <v>53960</v>
      </c>
      <c r="J188">
        <v>55335</v>
      </c>
      <c r="K188">
        <v>54947</v>
      </c>
      <c r="L188">
        <v>55238</v>
      </c>
      <c r="M188">
        <v>1</v>
      </c>
      <c r="N188">
        <v>1</v>
      </c>
      <c r="O188">
        <v>1</v>
      </c>
      <c r="P188">
        <v>1</v>
      </c>
      <c r="Q188">
        <v>1</v>
      </c>
      <c r="R188" s="1">
        <f t="shared" si="13"/>
        <v>54611.8</v>
      </c>
      <c r="S188">
        <f t="shared" si="14"/>
        <v>1</v>
      </c>
      <c r="T188" s="2">
        <f t="shared" si="15"/>
        <v>15.736925088243646</v>
      </c>
      <c r="U188">
        <f t="shared" si="16"/>
        <v>3.5585246933076378E-15</v>
      </c>
      <c r="V188" t="b">
        <f t="shared" si="17"/>
        <v>1</v>
      </c>
    </row>
    <row r="189" spans="1:22" x14ac:dyDescent="0.25">
      <c r="A189">
        <v>188</v>
      </c>
      <c r="B189" t="s">
        <v>353</v>
      </c>
      <c r="C189">
        <v>539.93619999999999</v>
      </c>
      <c r="D189">
        <f t="shared" si="12"/>
        <v>0.93619999999998527</v>
      </c>
      <c r="E189">
        <v>2.1520001999999998</v>
      </c>
      <c r="F189" t="s">
        <v>352</v>
      </c>
      <c r="G189">
        <v>62.58</v>
      </c>
      <c r="H189">
        <v>52932</v>
      </c>
      <c r="I189">
        <v>49766</v>
      </c>
      <c r="J189">
        <v>56730</v>
      </c>
      <c r="K189">
        <v>57526</v>
      </c>
      <c r="L189">
        <v>53188</v>
      </c>
      <c r="M189">
        <v>1</v>
      </c>
      <c r="N189">
        <v>1</v>
      </c>
      <c r="O189">
        <v>1</v>
      </c>
      <c r="P189">
        <v>1</v>
      </c>
      <c r="Q189">
        <v>1</v>
      </c>
      <c r="R189" s="1">
        <f t="shared" si="13"/>
        <v>54028.4</v>
      </c>
      <c r="S189">
        <f t="shared" si="14"/>
        <v>1</v>
      </c>
      <c r="T189" s="2">
        <f t="shared" si="15"/>
        <v>15.721430338097354</v>
      </c>
      <c r="U189">
        <f t="shared" si="16"/>
        <v>2.3273698451814181E-10</v>
      </c>
      <c r="V189" t="b">
        <f t="shared" si="17"/>
        <v>1</v>
      </c>
    </row>
    <row r="190" spans="1:22" hidden="1" x14ac:dyDescent="0.25">
      <c r="A190">
        <v>189</v>
      </c>
      <c r="B190" t="s">
        <v>355</v>
      </c>
      <c r="C190">
        <v>346.14530000000002</v>
      </c>
      <c r="D190">
        <f t="shared" si="12"/>
        <v>0.14530000000002019</v>
      </c>
      <c r="E190">
        <v>4.4010005000000003</v>
      </c>
      <c r="F190" t="s">
        <v>354</v>
      </c>
      <c r="G190">
        <v>95.76</v>
      </c>
      <c r="H190">
        <v>43269</v>
      </c>
      <c r="I190">
        <v>44253</v>
      </c>
      <c r="J190">
        <v>46319</v>
      </c>
      <c r="K190">
        <v>44218</v>
      </c>
      <c r="L190">
        <v>44563</v>
      </c>
      <c r="M190">
        <v>1</v>
      </c>
      <c r="N190">
        <v>1</v>
      </c>
      <c r="O190">
        <v>1</v>
      </c>
      <c r="P190">
        <v>1</v>
      </c>
      <c r="Q190">
        <v>1</v>
      </c>
      <c r="R190" s="1">
        <f t="shared" si="13"/>
        <v>44524.4</v>
      </c>
      <c r="S190">
        <f t="shared" si="14"/>
        <v>1</v>
      </c>
      <c r="T190" s="2">
        <f t="shared" si="15"/>
        <v>15.442308549599378</v>
      </c>
      <c r="U190">
        <f t="shared" si="16"/>
        <v>2.7461807882415886E-13</v>
      </c>
      <c r="V190" t="b">
        <f t="shared" si="17"/>
        <v>1</v>
      </c>
    </row>
    <row r="191" spans="1:22" x14ac:dyDescent="0.25">
      <c r="A191">
        <v>190</v>
      </c>
      <c r="B191" t="s">
        <v>357</v>
      </c>
      <c r="C191">
        <v>533.99509999999998</v>
      </c>
      <c r="D191">
        <f t="shared" si="12"/>
        <v>0.99509999999997945</v>
      </c>
      <c r="E191">
        <v>4.5100007</v>
      </c>
      <c r="F191" t="s">
        <v>356</v>
      </c>
      <c r="G191">
        <v>96.9</v>
      </c>
      <c r="H191">
        <v>46849</v>
      </c>
      <c r="I191">
        <v>40818</v>
      </c>
      <c r="J191">
        <v>52196</v>
      </c>
      <c r="K191">
        <v>46517</v>
      </c>
      <c r="L191">
        <v>45184</v>
      </c>
      <c r="M191">
        <v>1</v>
      </c>
      <c r="N191">
        <v>1</v>
      </c>
      <c r="O191">
        <v>1</v>
      </c>
      <c r="P191">
        <v>1</v>
      </c>
      <c r="Q191">
        <v>1</v>
      </c>
      <c r="R191" s="1">
        <f t="shared" si="13"/>
        <v>46312.800000000003</v>
      </c>
      <c r="S191">
        <f t="shared" si="14"/>
        <v>1</v>
      </c>
      <c r="T191" s="2">
        <f t="shared" si="15"/>
        <v>15.499123362330632</v>
      </c>
      <c r="U191">
        <f t="shared" si="16"/>
        <v>6.1546974306324468E-9</v>
      </c>
      <c r="V191" t="b">
        <f t="shared" si="17"/>
        <v>1</v>
      </c>
    </row>
    <row r="192" spans="1:22" x14ac:dyDescent="0.25">
      <c r="A192">
        <v>191</v>
      </c>
      <c r="B192" t="s">
        <v>359</v>
      </c>
      <c r="C192">
        <v>367.93889999999999</v>
      </c>
      <c r="D192">
        <f t="shared" si="12"/>
        <v>0.93889999999998963</v>
      </c>
      <c r="E192">
        <v>3.4660000000000002</v>
      </c>
      <c r="F192" t="s">
        <v>358</v>
      </c>
      <c r="G192">
        <v>73.900000000000006</v>
      </c>
      <c r="H192">
        <v>53453</v>
      </c>
      <c r="I192">
        <v>51572</v>
      </c>
      <c r="J192">
        <v>52694</v>
      </c>
      <c r="K192">
        <v>52369</v>
      </c>
      <c r="L192">
        <v>53867</v>
      </c>
      <c r="M192">
        <v>1</v>
      </c>
      <c r="N192">
        <v>1</v>
      </c>
      <c r="O192">
        <v>1</v>
      </c>
      <c r="P192">
        <v>1</v>
      </c>
      <c r="Q192">
        <v>1</v>
      </c>
      <c r="R192" s="1">
        <f t="shared" si="13"/>
        <v>52791</v>
      </c>
      <c r="S192">
        <f t="shared" si="14"/>
        <v>1</v>
      </c>
      <c r="T192" s="2">
        <f t="shared" si="15"/>
        <v>15.6880043742448</v>
      </c>
      <c r="U192">
        <f t="shared" si="16"/>
        <v>1.323923102343462E-14</v>
      </c>
      <c r="V192" t="b">
        <f t="shared" si="17"/>
        <v>1</v>
      </c>
    </row>
    <row r="193" spans="1:22" x14ac:dyDescent="0.25">
      <c r="A193">
        <v>192</v>
      </c>
      <c r="B193" t="s">
        <v>360</v>
      </c>
      <c r="C193">
        <v>459.96379999999999</v>
      </c>
      <c r="D193">
        <f t="shared" si="12"/>
        <v>0.963799999999992</v>
      </c>
      <c r="E193">
        <v>3.581</v>
      </c>
      <c r="F193" t="s">
        <v>341</v>
      </c>
      <c r="G193">
        <v>98.5</v>
      </c>
      <c r="H193">
        <v>49592</v>
      </c>
      <c r="I193">
        <v>49615</v>
      </c>
      <c r="J193">
        <v>47250</v>
      </c>
      <c r="K193">
        <v>49952</v>
      </c>
      <c r="L193">
        <v>47878</v>
      </c>
      <c r="M193">
        <v>1</v>
      </c>
      <c r="N193">
        <v>1</v>
      </c>
      <c r="O193">
        <v>1</v>
      </c>
      <c r="P193">
        <v>1</v>
      </c>
      <c r="Q193">
        <v>1</v>
      </c>
      <c r="R193" s="1">
        <f t="shared" si="13"/>
        <v>48857.4</v>
      </c>
      <c r="S193">
        <f t="shared" si="14"/>
        <v>1</v>
      </c>
      <c r="T193" s="2">
        <f t="shared" si="15"/>
        <v>15.576289470602195</v>
      </c>
      <c r="U193">
        <f t="shared" si="16"/>
        <v>2.5247168091019502E-13</v>
      </c>
      <c r="V193" t="b">
        <f t="shared" si="17"/>
        <v>1</v>
      </c>
    </row>
    <row r="194" spans="1:22" x14ac:dyDescent="0.25">
      <c r="A194">
        <v>193</v>
      </c>
      <c r="B194" t="s">
        <v>362</v>
      </c>
      <c r="C194">
        <v>719.95060000000001</v>
      </c>
      <c r="D194">
        <f t="shared" si="12"/>
        <v>0.95060000000000855</v>
      </c>
      <c r="E194">
        <v>3.8060002000000002</v>
      </c>
      <c r="F194" t="s">
        <v>361</v>
      </c>
      <c r="G194">
        <v>65.89</v>
      </c>
      <c r="H194">
        <v>39141</v>
      </c>
      <c r="I194">
        <v>38946</v>
      </c>
      <c r="J194">
        <v>39283</v>
      </c>
      <c r="K194">
        <v>39393</v>
      </c>
      <c r="L194">
        <v>38627</v>
      </c>
      <c r="M194">
        <v>1</v>
      </c>
      <c r="N194">
        <v>1</v>
      </c>
      <c r="O194">
        <v>1</v>
      </c>
      <c r="P194">
        <v>1</v>
      </c>
      <c r="Q194">
        <v>1</v>
      </c>
      <c r="R194" s="1">
        <f t="shared" si="13"/>
        <v>39078</v>
      </c>
      <c r="S194">
        <f t="shared" si="14"/>
        <v>1</v>
      </c>
      <c r="T194" s="2">
        <f t="shared" si="15"/>
        <v>15.254069012057457</v>
      </c>
      <c r="U194">
        <f t="shared" si="16"/>
        <v>2.3105298608901541E-17</v>
      </c>
      <c r="V194" t="b">
        <f t="shared" si="17"/>
        <v>1</v>
      </c>
    </row>
    <row r="195" spans="1:22" x14ac:dyDescent="0.25">
      <c r="A195">
        <v>194</v>
      </c>
      <c r="B195" t="s">
        <v>364</v>
      </c>
      <c r="C195">
        <v>439.99160000000001</v>
      </c>
      <c r="D195">
        <f t="shared" ref="D195:D203" si="18">C195-TRUNC(C195)</f>
        <v>0.99160000000000537</v>
      </c>
      <c r="E195">
        <v>3.4159999999999999</v>
      </c>
      <c r="F195" t="s">
        <v>363</v>
      </c>
      <c r="G195">
        <v>87.1</v>
      </c>
      <c r="H195">
        <v>42220</v>
      </c>
      <c r="I195">
        <v>41634</v>
      </c>
      <c r="J195">
        <v>41879</v>
      </c>
      <c r="K195">
        <v>41331</v>
      </c>
      <c r="L195">
        <v>44116</v>
      </c>
      <c r="M195">
        <v>1</v>
      </c>
      <c r="N195">
        <v>1</v>
      </c>
      <c r="O195">
        <v>1</v>
      </c>
      <c r="P195">
        <v>1</v>
      </c>
      <c r="Q195">
        <v>1</v>
      </c>
      <c r="R195" s="1">
        <f t="shared" ref="R195:R203" si="19">AVERAGE(H195:L195)</f>
        <v>42236</v>
      </c>
      <c r="S195">
        <f t="shared" ref="S195:S203" si="20">AVERAGE(M195:Q195)</f>
        <v>1</v>
      </c>
      <c r="T195" s="2">
        <f t="shared" ref="T195:T203" si="21">LOG(R195/S195,2)</f>
        <v>15.366185588928142</v>
      </c>
      <c r="U195">
        <f t="shared" ref="U195:U203" si="22">_xlfn.T.TEST(H195:L195,M195:Q195,2,2)</f>
        <v>3.7902710228714444E-13</v>
      </c>
      <c r="V195" t="b">
        <f t="shared" ref="V195:V203" si="23">U195&lt;0.0046798</f>
        <v>1</v>
      </c>
    </row>
    <row r="196" spans="1:22" hidden="1" x14ac:dyDescent="0.25">
      <c r="A196">
        <v>195</v>
      </c>
      <c r="B196" t="s">
        <v>366</v>
      </c>
      <c r="C196">
        <v>284.12799999999999</v>
      </c>
      <c r="D196">
        <f t="shared" si="18"/>
        <v>0.1279999999999859</v>
      </c>
      <c r="E196">
        <v>2.556</v>
      </c>
      <c r="F196" t="s">
        <v>365</v>
      </c>
      <c r="G196">
        <v>95</v>
      </c>
      <c r="H196">
        <v>34576</v>
      </c>
      <c r="I196">
        <v>39221</v>
      </c>
      <c r="J196">
        <v>42156</v>
      </c>
      <c r="K196">
        <v>33842</v>
      </c>
      <c r="L196">
        <v>39035</v>
      </c>
      <c r="M196">
        <v>1</v>
      </c>
      <c r="N196">
        <v>1</v>
      </c>
      <c r="O196">
        <v>1</v>
      </c>
      <c r="P196">
        <v>1</v>
      </c>
      <c r="Q196">
        <v>1</v>
      </c>
      <c r="R196" s="1">
        <f t="shared" si="19"/>
        <v>37766</v>
      </c>
      <c r="S196">
        <f t="shared" si="20"/>
        <v>1</v>
      </c>
      <c r="T196" s="2">
        <f t="shared" si="21"/>
        <v>15.204800367834817</v>
      </c>
      <c r="U196">
        <f t="shared" si="22"/>
        <v>8.9705039358840582E-9</v>
      </c>
      <c r="V196" t="b">
        <f t="shared" si="23"/>
        <v>1</v>
      </c>
    </row>
    <row r="197" spans="1:22" x14ac:dyDescent="0.25">
      <c r="A197">
        <v>196</v>
      </c>
      <c r="B197" t="s">
        <v>368</v>
      </c>
      <c r="C197">
        <v>773.92650000000003</v>
      </c>
      <c r="D197">
        <f t="shared" si="18"/>
        <v>0.92650000000003274</v>
      </c>
      <c r="E197">
        <v>3.9739995000000001</v>
      </c>
      <c r="F197" t="s">
        <v>367</v>
      </c>
      <c r="G197">
        <v>65.13</v>
      </c>
      <c r="H197">
        <v>36415</v>
      </c>
      <c r="I197">
        <v>36110</v>
      </c>
      <c r="J197">
        <v>36760</v>
      </c>
      <c r="K197">
        <v>38322</v>
      </c>
      <c r="L197">
        <v>37707</v>
      </c>
      <c r="M197">
        <v>1</v>
      </c>
      <c r="N197">
        <v>1</v>
      </c>
      <c r="O197">
        <v>1</v>
      </c>
      <c r="P197">
        <v>1</v>
      </c>
      <c r="Q197">
        <v>1</v>
      </c>
      <c r="R197" s="1">
        <f t="shared" si="19"/>
        <v>37062.800000000003</v>
      </c>
      <c r="S197">
        <f t="shared" si="20"/>
        <v>1</v>
      </c>
      <c r="T197" s="2">
        <f t="shared" si="21"/>
        <v>15.177684256962172</v>
      </c>
      <c r="U197">
        <f t="shared" si="22"/>
        <v>2.6797944742622573E-13</v>
      </c>
      <c r="V197" t="b">
        <f t="shared" si="23"/>
        <v>1</v>
      </c>
    </row>
    <row r="198" spans="1:22" x14ac:dyDescent="0.25">
      <c r="A198">
        <v>197</v>
      </c>
      <c r="B198" t="s">
        <v>370</v>
      </c>
      <c r="C198">
        <v>615.96709999999996</v>
      </c>
      <c r="D198">
        <f t="shared" si="18"/>
        <v>0.96709999999995944</v>
      </c>
      <c r="E198">
        <v>5.2200002999999997</v>
      </c>
      <c r="F198" t="s">
        <v>369</v>
      </c>
      <c r="G198">
        <v>95.85</v>
      </c>
      <c r="H198">
        <v>34014</v>
      </c>
      <c r="I198">
        <v>34926</v>
      </c>
      <c r="J198">
        <v>39021</v>
      </c>
      <c r="K198">
        <v>38183</v>
      </c>
      <c r="L198">
        <v>34053</v>
      </c>
      <c r="M198">
        <v>1</v>
      </c>
      <c r="N198">
        <v>1</v>
      </c>
      <c r="O198">
        <v>1</v>
      </c>
      <c r="P198">
        <v>1</v>
      </c>
      <c r="Q198">
        <v>1</v>
      </c>
      <c r="R198" s="1">
        <f t="shared" si="19"/>
        <v>36039.4</v>
      </c>
      <c r="S198">
        <f t="shared" si="20"/>
        <v>1</v>
      </c>
      <c r="T198" s="2">
        <f t="shared" si="21"/>
        <v>15.137287372270546</v>
      </c>
      <c r="U198">
        <f t="shared" si="22"/>
        <v>6.4520892911167583E-10</v>
      </c>
      <c r="V198" t="b">
        <f t="shared" si="23"/>
        <v>1</v>
      </c>
    </row>
    <row r="199" spans="1:22" x14ac:dyDescent="0.25">
      <c r="A199">
        <v>198</v>
      </c>
      <c r="B199" t="s">
        <v>372</v>
      </c>
      <c r="C199">
        <v>457.96300000000002</v>
      </c>
      <c r="D199">
        <f t="shared" si="18"/>
        <v>0.96300000000002228</v>
      </c>
      <c r="E199">
        <v>4.625</v>
      </c>
      <c r="F199" t="s">
        <v>371</v>
      </c>
      <c r="G199">
        <v>86.15</v>
      </c>
      <c r="H199">
        <v>36778</v>
      </c>
      <c r="I199">
        <v>37931</v>
      </c>
      <c r="J199">
        <v>39319</v>
      </c>
      <c r="K199">
        <v>38010</v>
      </c>
      <c r="L199">
        <v>37605</v>
      </c>
      <c r="M199">
        <v>1</v>
      </c>
      <c r="N199">
        <v>1</v>
      </c>
      <c r="O199">
        <v>1</v>
      </c>
      <c r="P199">
        <v>1</v>
      </c>
      <c r="Q199">
        <v>1</v>
      </c>
      <c r="R199" s="1">
        <f t="shared" si="19"/>
        <v>37928.6</v>
      </c>
      <c r="S199">
        <f t="shared" si="20"/>
        <v>1</v>
      </c>
      <c r="T199" s="2">
        <f t="shared" si="21"/>
        <v>15.210998500184154</v>
      </c>
      <c r="U199">
        <f t="shared" si="22"/>
        <v>2.097525657337192E-13</v>
      </c>
      <c r="V199" t="b">
        <f t="shared" si="23"/>
        <v>1</v>
      </c>
    </row>
    <row r="200" spans="1:22" x14ac:dyDescent="0.25">
      <c r="A200">
        <v>199</v>
      </c>
      <c r="B200" t="s">
        <v>374</v>
      </c>
      <c r="C200">
        <v>575.9538</v>
      </c>
      <c r="D200">
        <f t="shared" si="18"/>
        <v>0.95380000000000109</v>
      </c>
      <c r="E200">
        <v>3.9590000000000001</v>
      </c>
      <c r="F200" t="s">
        <v>373</v>
      </c>
      <c r="G200">
        <v>98.58</v>
      </c>
      <c r="H200">
        <v>31954</v>
      </c>
      <c r="I200">
        <v>28918</v>
      </c>
      <c r="J200">
        <v>35940</v>
      </c>
      <c r="K200">
        <v>36127</v>
      </c>
      <c r="L200">
        <v>34623</v>
      </c>
      <c r="M200">
        <v>1</v>
      </c>
      <c r="N200">
        <v>1</v>
      </c>
      <c r="O200">
        <v>1</v>
      </c>
      <c r="P200">
        <v>1</v>
      </c>
      <c r="Q200">
        <v>1</v>
      </c>
      <c r="R200" s="1">
        <f t="shared" si="19"/>
        <v>33512.400000000001</v>
      </c>
      <c r="S200">
        <f t="shared" si="20"/>
        <v>1</v>
      </c>
      <c r="T200" s="2">
        <f t="shared" si="21"/>
        <v>15.032407388804826</v>
      </c>
      <c r="U200">
        <f t="shared" si="22"/>
        <v>8.2972129073600511E-9</v>
      </c>
      <c r="V200" t="b">
        <f t="shared" si="23"/>
        <v>1</v>
      </c>
    </row>
    <row r="201" spans="1:22" x14ac:dyDescent="0.25">
      <c r="A201">
        <v>200</v>
      </c>
      <c r="B201" t="s">
        <v>376</v>
      </c>
      <c r="C201">
        <v>629.923</v>
      </c>
      <c r="D201">
        <f t="shared" si="18"/>
        <v>0.92300000000000182</v>
      </c>
      <c r="E201">
        <v>2.7830002</v>
      </c>
      <c r="F201" t="s">
        <v>375</v>
      </c>
      <c r="G201">
        <v>63.75</v>
      </c>
      <c r="H201">
        <v>33422</v>
      </c>
      <c r="I201">
        <v>34801</v>
      </c>
      <c r="J201">
        <v>32944</v>
      </c>
      <c r="K201">
        <v>36977</v>
      </c>
      <c r="L201">
        <v>33243</v>
      </c>
      <c r="M201">
        <v>1</v>
      </c>
      <c r="N201">
        <v>1</v>
      </c>
      <c r="O201">
        <v>1</v>
      </c>
      <c r="P201">
        <v>1</v>
      </c>
      <c r="Q201">
        <v>1</v>
      </c>
      <c r="R201" s="1">
        <f t="shared" si="19"/>
        <v>34277.4</v>
      </c>
      <c r="S201">
        <f t="shared" si="20"/>
        <v>1</v>
      </c>
      <c r="T201" s="2">
        <f t="shared" si="21"/>
        <v>15.064970062238984</v>
      </c>
      <c r="U201">
        <f t="shared" si="22"/>
        <v>5.584882695318468E-11</v>
      </c>
      <c r="V201" t="b">
        <f t="shared" si="23"/>
        <v>1</v>
      </c>
    </row>
    <row r="202" spans="1:22" x14ac:dyDescent="0.25">
      <c r="A202">
        <v>201</v>
      </c>
      <c r="B202" t="s">
        <v>378</v>
      </c>
      <c r="C202">
        <v>663.92510000000004</v>
      </c>
      <c r="D202">
        <f t="shared" si="18"/>
        <v>0.92510000000004311</v>
      </c>
      <c r="E202">
        <v>3.2559999999999998</v>
      </c>
      <c r="F202" t="s">
        <v>377</v>
      </c>
      <c r="G202">
        <v>82.94</v>
      </c>
      <c r="H202">
        <v>29661</v>
      </c>
      <c r="I202">
        <v>32564</v>
      </c>
      <c r="J202">
        <v>29975</v>
      </c>
      <c r="K202">
        <v>30127</v>
      </c>
      <c r="L202">
        <v>32390</v>
      </c>
      <c r="M202">
        <v>1</v>
      </c>
      <c r="N202">
        <v>1</v>
      </c>
      <c r="O202">
        <v>1</v>
      </c>
      <c r="P202">
        <v>1</v>
      </c>
      <c r="Q202">
        <v>1</v>
      </c>
      <c r="R202" s="1">
        <f t="shared" si="19"/>
        <v>30943.4</v>
      </c>
      <c r="S202">
        <f t="shared" si="20"/>
        <v>1</v>
      </c>
      <c r="T202" s="2">
        <f t="shared" si="21"/>
        <v>14.917344105542742</v>
      </c>
      <c r="U202">
        <f t="shared" si="22"/>
        <v>3.3176865612040702E-11</v>
      </c>
      <c r="V202" t="b">
        <f t="shared" si="23"/>
        <v>1</v>
      </c>
    </row>
    <row r="203" spans="1:22" x14ac:dyDescent="0.25">
      <c r="A203">
        <v>202</v>
      </c>
      <c r="B203" t="s">
        <v>380</v>
      </c>
      <c r="C203">
        <v>384.98660000000001</v>
      </c>
      <c r="D203">
        <f t="shared" si="18"/>
        <v>0.98660000000000991</v>
      </c>
      <c r="E203">
        <v>0.95199999999999996</v>
      </c>
      <c r="F203" t="s">
        <v>379</v>
      </c>
      <c r="G203">
        <v>91.03</v>
      </c>
      <c r="H203">
        <v>29484</v>
      </c>
      <c r="I203">
        <v>29293</v>
      </c>
      <c r="J203">
        <v>31047</v>
      </c>
      <c r="K203">
        <v>33812</v>
      </c>
      <c r="L203">
        <v>31443</v>
      </c>
      <c r="M203">
        <v>1</v>
      </c>
      <c r="N203">
        <v>1</v>
      </c>
      <c r="O203">
        <v>1</v>
      </c>
      <c r="P203">
        <v>1</v>
      </c>
      <c r="Q203">
        <v>1</v>
      </c>
      <c r="R203" s="1">
        <f t="shared" si="19"/>
        <v>31015.8</v>
      </c>
      <c r="S203">
        <f t="shared" si="20"/>
        <v>1</v>
      </c>
      <c r="T203" s="2">
        <f t="shared" si="21"/>
        <v>14.920715716812746</v>
      </c>
      <c r="U203">
        <f t="shared" si="22"/>
        <v>2.5205365772801769E-10</v>
      </c>
      <c r="V203" t="b">
        <f t="shared" si="23"/>
        <v>1</v>
      </c>
    </row>
  </sheetData>
  <autoFilter ref="A1:AK203" xr:uid="{00000000-0009-0000-0000-000001000000}">
    <filterColumn colId="3">
      <customFilters>
        <customFilter operator="greaterThanOrEqual" val="0.9"/>
        <customFilter operator="lessThanOrEqual" val="0.05"/>
      </customFilters>
    </filterColumn>
    <filterColumn colId="4">
      <customFilters>
        <customFilter operator="greaterThan" val="0.9"/>
      </customFilters>
    </filterColumn>
    <filterColumn colId="19">
      <customFilters>
        <customFilter operator="greaterThanOrEqual" val="1.1000000000000001"/>
        <customFilter operator="lessThanOrEqual" val="-1.1000000000000001"/>
      </customFilters>
    </filterColumn>
    <filterColumn colId="21">
      <filters>
        <filter val="TRU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6"/>
  <sheetViews>
    <sheetView topLeftCell="A144" workbookViewId="0">
      <selection activeCell="A196" sqref="A196"/>
    </sheetView>
  </sheetViews>
  <sheetFormatPr defaultRowHeight="15" x14ac:dyDescent="0.25"/>
  <cols>
    <col min="2" max="2" width="17.5703125" bestFit="1" customWidth="1"/>
  </cols>
  <sheetData>
    <row r="1" spans="1:11" x14ac:dyDescent="0.25">
      <c r="A1" s="4" t="s">
        <v>397</v>
      </c>
      <c r="B1" s="4" t="s">
        <v>398</v>
      </c>
      <c r="C1" s="4" t="s">
        <v>399</v>
      </c>
      <c r="D1" s="4" t="s">
        <v>400</v>
      </c>
      <c r="E1" s="4" t="s">
        <v>401</v>
      </c>
      <c r="F1" s="4" t="s">
        <v>402</v>
      </c>
      <c r="G1" s="4" t="s">
        <v>403</v>
      </c>
      <c r="H1" s="4" t="s">
        <v>404</v>
      </c>
      <c r="I1" s="4" t="s">
        <v>405</v>
      </c>
      <c r="J1" s="4" t="s">
        <v>406</v>
      </c>
      <c r="K1" s="4" t="s">
        <v>407</v>
      </c>
    </row>
    <row r="2" spans="1:11" x14ac:dyDescent="0.25">
      <c r="A2" s="5" t="s">
        <v>408</v>
      </c>
      <c r="B2" s="5" t="s">
        <v>409</v>
      </c>
      <c r="C2" s="6" t="s">
        <v>410</v>
      </c>
      <c r="D2" s="5" t="s">
        <v>408</v>
      </c>
      <c r="E2" s="5" t="s">
        <v>411</v>
      </c>
      <c r="F2" s="6" t="s">
        <v>412</v>
      </c>
      <c r="G2" s="5" t="s">
        <v>413</v>
      </c>
      <c r="H2" s="7" t="s">
        <v>414</v>
      </c>
      <c r="I2" s="5" t="s">
        <v>408</v>
      </c>
      <c r="J2" s="5">
        <v>263.983282739</v>
      </c>
      <c r="K2" s="5">
        <v>34</v>
      </c>
    </row>
    <row r="3" spans="1:11" x14ac:dyDescent="0.25">
      <c r="A3" s="5" t="s">
        <v>408</v>
      </c>
      <c r="B3" s="5" t="s">
        <v>409</v>
      </c>
      <c r="C3" s="6" t="s">
        <v>410</v>
      </c>
      <c r="D3" s="5" t="s">
        <v>408</v>
      </c>
      <c r="E3" s="5" t="s">
        <v>411</v>
      </c>
      <c r="F3" s="6" t="s">
        <v>415</v>
      </c>
      <c r="G3" s="5" t="s">
        <v>416</v>
      </c>
      <c r="H3" s="7" t="s">
        <v>417</v>
      </c>
      <c r="I3" s="5" t="s">
        <v>418</v>
      </c>
      <c r="J3" s="5">
        <v>285.96522699000002</v>
      </c>
      <c r="K3" s="5">
        <v>8</v>
      </c>
    </row>
    <row r="4" spans="1:11" x14ac:dyDescent="0.25">
      <c r="A4" s="5" t="s">
        <v>408</v>
      </c>
      <c r="B4" s="5" t="s">
        <v>409</v>
      </c>
      <c r="C4" s="6" t="s">
        <v>410</v>
      </c>
      <c r="D4" s="5" t="s">
        <v>408</v>
      </c>
      <c r="E4" s="5" t="s">
        <v>411</v>
      </c>
      <c r="F4" s="6" t="s">
        <v>419</v>
      </c>
      <c r="G4" s="5" t="s">
        <v>420</v>
      </c>
      <c r="H4" s="7" t="s">
        <v>421</v>
      </c>
      <c r="I4" s="5" t="s">
        <v>422</v>
      </c>
      <c r="J4" s="5">
        <v>281.00983184</v>
      </c>
      <c r="K4" s="5">
        <v>8</v>
      </c>
    </row>
    <row r="5" spans="1:11" x14ac:dyDescent="0.25">
      <c r="A5" s="5" t="s">
        <v>408</v>
      </c>
      <c r="B5" s="5" t="s">
        <v>409</v>
      </c>
      <c r="C5" s="6" t="s">
        <v>423</v>
      </c>
      <c r="D5" s="5" t="s">
        <v>408</v>
      </c>
      <c r="E5" s="5" t="s">
        <v>424</v>
      </c>
      <c r="F5" s="6" t="s">
        <v>425</v>
      </c>
      <c r="G5" s="5" t="s">
        <v>426</v>
      </c>
      <c r="H5" s="7" t="s">
        <v>427</v>
      </c>
      <c r="I5" s="5" t="s">
        <v>408</v>
      </c>
      <c r="J5" s="5">
        <v>263.983282739</v>
      </c>
      <c r="K5" s="5">
        <v>4</v>
      </c>
    </row>
    <row r="6" spans="1:11" x14ac:dyDescent="0.25">
      <c r="A6" s="5" t="s">
        <v>408</v>
      </c>
      <c r="B6" s="5" t="s">
        <v>409</v>
      </c>
      <c r="C6" s="6" t="s">
        <v>410</v>
      </c>
      <c r="D6" s="5" t="s">
        <v>408</v>
      </c>
      <c r="E6" s="5" t="s">
        <v>411</v>
      </c>
      <c r="F6" s="6" t="s">
        <v>428</v>
      </c>
      <c r="G6" s="5" t="s">
        <v>429</v>
      </c>
      <c r="H6" s="7" t="s">
        <v>430</v>
      </c>
      <c r="I6" s="5" t="s">
        <v>431</v>
      </c>
      <c r="J6" s="5">
        <v>262.97600628700002</v>
      </c>
      <c r="K6" s="5">
        <v>2</v>
      </c>
    </row>
    <row r="7" spans="1:11" x14ac:dyDescent="0.25">
      <c r="A7" s="5" t="s">
        <v>408</v>
      </c>
      <c r="B7" s="5" t="s">
        <v>409</v>
      </c>
      <c r="C7" s="6" t="s">
        <v>432</v>
      </c>
      <c r="D7" s="5" t="s">
        <v>408</v>
      </c>
      <c r="E7" s="5" t="s">
        <v>433</v>
      </c>
      <c r="F7" s="6" t="s">
        <v>434</v>
      </c>
      <c r="G7" s="5" t="s">
        <v>435</v>
      </c>
      <c r="H7" s="7" t="s">
        <v>436</v>
      </c>
      <c r="I7" s="5" t="s">
        <v>408</v>
      </c>
      <c r="J7" s="5">
        <v>263.983282739</v>
      </c>
      <c r="K7" s="5">
        <v>1</v>
      </c>
    </row>
    <row r="8" spans="1:11" x14ac:dyDescent="0.25">
      <c r="A8" s="5" t="s">
        <v>408</v>
      </c>
      <c r="B8" s="5" t="s">
        <v>409</v>
      </c>
      <c r="C8" s="6" t="s">
        <v>437</v>
      </c>
      <c r="D8" s="5" t="s">
        <v>408</v>
      </c>
      <c r="E8" s="5" t="s">
        <v>438</v>
      </c>
      <c r="F8" s="6" t="s">
        <v>439</v>
      </c>
      <c r="G8" s="5" t="s">
        <v>440</v>
      </c>
      <c r="H8" s="7" t="s">
        <v>441</v>
      </c>
      <c r="I8" s="5" t="s">
        <v>408</v>
      </c>
      <c r="J8" s="5">
        <v>263.983282739</v>
      </c>
      <c r="K8" s="5">
        <v>1</v>
      </c>
    </row>
    <row r="9" spans="1:11" x14ac:dyDescent="0.25">
      <c r="A9" s="5" t="s">
        <v>408</v>
      </c>
      <c r="B9" s="5" t="s">
        <v>409</v>
      </c>
      <c r="C9" s="6" t="s">
        <v>410</v>
      </c>
      <c r="D9" s="5" t="s">
        <v>408</v>
      </c>
      <c r="E9" s="5" t="s">
        <v>411</v>
      </c>
      <c r="F9" s="6" t="s">
        <v>442</v>
      </c>
      <c r="G9" s="5" t="s">
        <v>443</v>
      </c>
      <c r="H9" s="7" t="s">
        <v>444</v>
      </c>
      <c r="I9" s="5" t="s">
        <v>445</v>
      </c>
      <c r="J9" s="5">
        <v>430.03975224300001</v>
      </c>
      <c r="K9" s="5">
        <v>1</v>
      </c>
    </row>
    <row r="10" spans="1:11" x14ac:dyDescent="0.25">
      <c r="A10" s="5" t="s">
        <v>408</v>
      </c>
      <c r="B10" s="5" t="s">
        <v>409</v>
      </c>
      <c r="C10" s="6" t="s">
        <v>410</v>
      </c>
      <c r="D10" s="5" t="s">
        <v>408</v>
      </c>
      <c r="E10" s="5" t="s">
        <v>411</v>
      </c>
      <c r="F10" s="6" t="s">
        <v>446</v>
      </c>
      <c r="G10" s="5" t="s">
        <v>447</v>
      </c>
      <c r="H10" s="7" t="s">
        <v>448</v>
      </c>
      <c r="I10" s="5" t="s">
        <v>449</v>
      </c>
      <c r="J10" s="5" t="s">
        <v>450</v>
      </c>
      <c r="K10" s="5">
        <v>1</v>
      </c>
    </row>
    <row r="11" spans="1:11" x14ac:dyDescent="0.25">
      <c r="A11" s="5" t="s">
        <v>451</v>
      </c>
      <c r="B11" s="5" t="s">
        <v>409</v>
      </c>
      <c r="C11" s="6" t="s">
        <v>452</v>
      </c>
      <c r="D11" s="5" t="s">
        <v>451</v>
      </c>
      <c r="E11" s="5" t="s">
        <v>453</v>
      </c>
      <c r="F11" s="6" t="s">
        <v>454</v>
      </c>
      <c r="G11" s="5" t="s">
        <v>455</v>
      </c>
      <c r="H11" s="7" t="s">
        <v>456</v>
      </c>
      <c r="I11" s="5" t="s">
        <v>451</v>
      </c>
      <c r="J11" s="5">
        <v>219.993453499</v>
      </c>
      <c r="K11" s="5">
        <v>9</v>
      </c>
    </row>
    <row r="12" spans="1:11" x14ac:dyDescent="0.25">
      <c r="A12" s="5" t="s">
        <v>451</v>
      </c>
      <c r="B12" s="5" t="s">
        <v>409</v>
      </c>
      <c r="C12" s="6" t="s">
        <v>457</v>
      </c>
      <c r="D12" s="5" t="s">
        <v>451</v>
      </c>
      <c r="E12" s="5" t="s">
        <v>458</v>
      </c>
      <c r="F12" s="6" t="s">
        <v>459</v>
      </c>
      <c r="G12" s="5" t="s">
        <v>460</v>
      </c>
      <c r="H12" s="7" t="s">
        <v>461</v>
      </c>
      <c r="I12" s="5" t="s">
        <v>451</v>
      </c>
      <c r="J12" s="5">
        <v>219.993453499</v>
      </c>
      <c r="K12" s="5">
        <v>3</v>
      </c>
    </row>
    <row r="13" spans="1:11" x14ac:dyDescent="0.25">
      <c r="A13" s="5" t="s">
        <v>451</v>
      </c>
      <c r="B13" s="5" t="s">
        <v>409</v>
      </c>
      <c r="C13" s="6" t="s">
        <v>452</v>
      </c>
      <c r="D13" s="5" t="s">
        <v>451</v>
      </c>
      <c r="E13" s="5" t="s">
        <v>453</v>
      </c>
      <c r="F13" s="6" t="s">
        <v>462</v>
      </c>
      <c r="G13" s="5" t="s">
        <v>463</v>
      </c>
      <c r="H13" s="7" t="s">
        <v>464</v>
      </c>
      <c r="I13" s="5" t="s">
        <v>465</v>
      </c>
      <c r="J13" s="5">
        <v>551.87462200000004</v>
      </c>
      <c r="K13" s="5">
        <v>3</v>
      </c>
    </row>
    <row r="14" spans="1:11" x14ac:dyDescent="0.25">
      <c r="A14" s="5" t="s">
        <v>451</v>
      </c>
      <c r="B14" s="5" t="s">
        <v>409</v>
      </c>
      <c r="C14" s="6" t="s">
        <v>452</v>
      </c>
      <c r="D14" s="5" t="s">
        <v>451</v>
      </c>
      <c r="E14" s="5" t="s">
        <v>453</v>
      </c>
      <c r="F14" s="6" t="s">
        <v>466</v>
      </c>
      <c r="G14" s="5" t="s">
        <v>467</v>
      </c>
      <c r="H14" s="7" t="s">
        <v>468</v>
      </c>
      <c r="I14" s="5" t="s">
        <v>469</v>
      </c>
      <c r="J14" s="5">
        <v>321.88900799999999</v>
      </c>
      <c r="K14" s="5">
        <v>1</v>
      </c>
    </row>
    <row r="15" spans="1:11" x14ac:dyDescent="0.25">
      <c r="A15" s="5" t="s">
        <v>451</v>
      </c>
      <c r="B15" s="5" t="s">
        <v>409</v>
      </c>
      <c r="C15" s="6" t="s">
        <v>452</v>
      </c>
      <c r="D15" s="5" t="s">
        <v>451</v>
      </c>
      <c r="E15" s="5" t="s">
        <v>453</v>
      </c>
      <c r="F15" s="6" t="s">
        <v>470</v>
      </c>
      <c r="G15" s="5" t="s">
        <v>471</v>
      </c>
      <c r="H15" s="7" t="s">
        <v>472</v>
      </c>
      <c r="I15" s="5" t="s">
        <v>473</v>
      </c>
      <c r="J15" s="5">
        <v>281.91522600000002</v>
      </c>
      <c r="K15" s="5">
        <v>1</v>
      </c>
    </row>
    <row r="16" spans="1:11" x14ac:dyDescent="0.25">
      <c r="A16" s="5" t="s">
        <v>474</v>
      </c>
      <c r="B16" s="5" t="s">
        <v>409</v>
      </c>
      <c r="C16" s="6" t="s">
        <v>475</v>
      </c>
      <c r="D16" s="5" t="s">
        <v>474</v>
      </c>
      <c r="E16" s="5" t="s">
        <v>476</v>
      </c>
      <c r="F16" s="6" t="s">
        <v>477</v>
      </c>
      <c r="G16" s="5" t="s">
        <v>478</v>
      </c>
      <c r="H16" s="7" t="s">
        <v>479</v>
      </c>
      <c r="I16" s="5" t="s">
        <v>474</v>
      </c>
      <c r="J16" s="5">
        <v>313.98008906500002</v>
      </c>
      <c r="K16" s="5">
        <v>61</v>
      </c>
    </row>
    <row r="17" spans="1:11" x14ac:dyDescent="0.25">
      <c r="A17" s="5" t="s">
        <v>474</v>
      </c>
      <c r="B17" s="5" t="s">
        <v>409</v>
      </c>
      <c r="C17" s="6" t="s">
        <v>475</v>
      </c>
      <c r="D17" s="5" t="s">
        <v>474</v>
      </c>
      <c r="E17" s="5" t="s">
        <v>476</v>
      </c>
      <c r="F17" s="6" t="s">
        <v>480</v>
      </c>
      <c r="G17" s="5" t="s">
        <v>481</v>
      </c>
      <c r="H17" s="7" t="s">
        <v>482</v>
      </c>
      <c r="I17" s="5" t="s">
        <v>483</v>
      </c>
      <c r="J17" s="5">
        <v>335.96203330999998</v>
      </c>
      <c r="K17" s="5">
        <v>18</v>
      </c>
    </row>
    <row r="18" spans="1:11" x14ac:dyDescent="0.25">
      <c r="A18" s="5" t="s">
        <v>474</v>
      </c>
      <c r="B18" s="5" t="s">
        <v>409</v>
      </c>
      <c r="C18" s="6" t="s">
        <v>475</v>
      </c>
      <c r="D18" s="5" t="s">
        <v>474</v>
      </c>
      <c r="E18" s="5" t="s">
        <v>476</v>
      </c>
      <c r="F18" s="6" t="s">
        <v>484</v>
      </c>
      <c r="G18" s="5" t="s">
        <v>485</v>
      </c>
      <c r="H18" s="7" t="s">
        <v>486</v>
      </c>
      <c r="I18" s="5" t="s">
        <v>487</v>
      </c>
      <c r="J18" s="5">
        <v>331.00663816600002</v>
      </c>
      <c r="K18" s="5">
        <v>9</v>
      </c>
    </row>
    <row r="19" spans="1:11" x14ac:dyDescent="0.25">
      <c r="A19" s="5" t="s">
        <v>474</v>
      </c>
      <c r="B19" s="5" t="s">
        <v>409</v>
      </c>
      <c r="C19" s="6" t="s">
        <v>475</v>
      </c>
      <c r="D19" s="5" t="s">
        <v>474</v>
      </c>
      <c r="E19" s="5" t="s">
        <v>476</v>
      </c>
      <c r="F19" s="6" t="s">
        <v>488</v>
      </c>
      <c r="G19" s="5" t="s">
        <v>489</v>
      </c>
      <c r="H19" s="7" t="s">
        <v>490</v>
      </c>
      <c r="I19" s="5" t="s">
        <v>491</v>
      </c>
      <c r="J19" s="5">
        <v>400.06448739500001</v>
      </c>
      <c r="K19" s="5">
        <v>3</v>
      </c>
    </row>
    <row r="20" spans="1:11" x14ac:dyDescent="0.25">
      <c r="A20" s="5" t="s">
        <v>474</v>
      </c>
      <c r="B20" s="5" t="s">
        <v>409</v>
      </c>
      <c r="C20" s="6" t="s">
        <v>475</v>
      </c>
      <c r="D20" s="5" t="s">
        <v>474</v>
      </c>
      <c r="E20" s="5" t="s">
        <v>476</v>
      </c>
      <c r="F20" s="6" t="s">
        <v>492</v>
      </c>
      <c r="G20" s="5" t="s">
        <v>493</v>
      </c>
      <c r="H20" s="7" t="s">
        <v>494</v>
      </c>
      <c r="I20" s="5" t="s">
        <v>495</v>
      </c>
      <c r="J20" s="5">
        <v>476.095787524</v>
      </c>
      <c r="K20" s="5">
        <v>2</v>
      </c>
    </row>
    <row r="21" spans="1:11" x14ac:dyDescent="0.25">
      <c r="A21" s="5" t="s">
        <v>474</v>
      </c>
      <c r="B21" s="5" t="s">
        <v>409</v>
      </c>
      <c r="C21" s="6" t="s">
        <v>475</v>
      </c>
      <c r="D21" s="5" t="s">
        <v>474</v>
      </c>
      <c r="E21" s="5" t="s">
        <v>476</v>
      </c>
      <c r="F21" s="6" t="s">
        <v>496</v>
      </c>
      <c r="G21" s="5" t="s">
        <v>497</v>
      </c>
      <c r="H21" s="7" t="s">
        <v>498</v>
      </c>
      <c r="I21" s="5" t="s">
        <v>499</v>
      </c>
      <c r="J21" s="5">
        <v>312.97281261299997</v>
      </c>
      <c r="K21" s="5">
        <v>2</v>
      </c>
    </row>
    <row r="22" spans="1:11" x14ac:dyDescent="0.25">
      <c r="A22" s="5" t="s">
        <v>474</v>
      </c>
      <c r="B22" s="5" t="s">
        <v>409</v>
      </c>
      <c r="C22" s="6" t="s">
        <v>500</v>
      </c>
      <c r="D22" s="5" t="s">
        <v>474</v>
      </c>
      <c r="E22" s="5" t="s">
        <v>501</v>
      </c>
      <c r="F22" s="6" t="s">
        <v>502</v>
      </c>
      <c r="G22" s="5" t="s">
        <v>503</v>
      </c>
      <c r="H22" s="7" t="s">
        <v>504</v>
      </c>
      <c r="I22" s="5" t="s">
        <v>474</v>
      </c>
      <c r="J22" s="5">
        <v>313.98008906500002</v>
      </c>
      <c r="K22" s="5">
        <v>1</v>
      </c>
    </row>
    <row r="23" spans="1:11" x14ac:dyDescent="0.25">
      <c r="A23" s="5" t="s">
        <v>474</v>
      </c>
      <c r="B23" s="5" t="s">
        <v>409</v>
      </c>
      <c r="C23" s="6" t="s">
        <v>475</v>
      </c>
      <c r="D23" s="5" t="s">
        <v>474</v>
      </c>
      <c r="E23" s="5" t="s">
        <v>476</v>
      </c>
      <c r="F23" s="6" t="s">
        <v>505</v>
      </c>
      <c r="G23" s="5" t="s">
        <v>506</v>
      </c>
      <c r="H23" s="7" t="s">
        <v>507</v>
      </c>
      <c r="I23" s="5" t="s">
        <v>508</v>
      </c>
      <c r="J23" s="5">
        <v>415.10053855199999</v>
      </c>
      <c r="K23" s="5">
        <v>1</v>
      </c>
    </row>
    <row r="24" spans="1:11" x14ac:dyDescent="0.25">
      <c r="A24" s="5" t="s">
        <v>474</v>
      </c>
      <c r="B24" s="5" t="s">
        <v>409</v>
      </c>
      <c r="C24" s="6" t="s">
        <v>475</v>
      </c>
      <c r="D24" s="5" t="s">
        <v>474</v>
      </c>
      <c r="E24" s="5" t="s">
        <v>476</v>
      </c>
      <c r="F24" s="6" t="s">
        <v>446</v>
      </c>
      <c r="G24" s="5" t="s">
        <v>447</v>
      </c>
      <c r="H24" s="7" t="s">
        <v>448</v>
      </c>
      <c r="I24" s="5" t="s">
        <v>449</v>
      </c>
      <c r="J24" s="5" t="s">
        <v>450</v>
      </c>
      <c r="K24" s="5">
        <v>1</v>
      </c>
    </row>
    <row r="25" spans="1:11" x14ac:dyDescent="0.25">
      <c r="A25" s="5" t="s">
        <v>509</v>
      </c>
      <c r="B25" s="5" t="s">
        <v>510</v>
      </c>
      <c r="C25" s="5" t="s">
        <v>450</v>
      </c>
      <c r="D25" s="5" t="s">
        <v>450</v>
      </c>
      <c r="E25" s="5" t="s">
        <v>450</v>
      </c>
      <c r="F25" s="5" t="s">
        <v>450</v>
      </c>
      <c r="G25" s="5" t="s">
        <v>450</v>
      </c>
      <c r="H25" s="7" t="s">
        <v>450</v>
      </c>
      <c r="I25" s="5" t="s">
        <v>450</v>
      </c>
      <c r="J25" s="5" t="s">
        <v>450</v>
      </c>
      <c r="K25" s="5" t="s">
        <v>450</v>
      </c>
    </row>
    <row r="26" spans="1:11" x14ac:dyDescent="0.25">
      <c r="A26" s="5" t="s">
        <v>511</v>
      </c>
      <c r="B26" s="5" t="s">
        <v>409</v>
      </c>
      <c r="C26" s="6" t="s">
        <v>512</v>
      </c>
      <c r="D26" s="5" t="s">
        <v>511</v>
      </c>
      <c r="E26" s="5" t="s">
        <v>513</v>
      </c>
      <c r="F26" s="6" t="s">
        <v>514</v>
      </c>
      <c r="G26" s="5" t="s">
        <v>515</v>
      </c>
      <c r="H26" s="7" t="s">
        <v>516</v>
      </c>
      <c r="I26" s="5" t="s">
        <v>511</v>
      </c>
      <c r="J26" s="5">
        <v>213.98647641299999</v>
      </c>
      <c r="K26" s="5">
        <v>46</v>
      </c>
    </row>
    <row r="27" spans="1:11" x14ac:dyDescent="0.25">
      <c r="A27" s="5" t="s">
        <v>511</v>
      </c>
      <c r="B27" s="5" t="s">
        <v>409</v>
      </c>
      <c r="C27" s="6" t="s">
        <v>512</v>
      </c>
      <c r="D27" s="5" t="s">
        <v>511</v>
      </c>
      <c r="E27" s="5" t="s">
        <v>513</v>
      </c>
      <c r="F27" s="6" t="s">
        <v>517</v>
      </c>
      <c r="G27" s="5" t="s">
        <v>518</v>
      </c>
      <c r="H27" s="7" t="s">
        <v>519</v>
      </c>
      <c r="I27" s="5" t="s">
        <v>520</v>
      </c>
      <c r="J27" s="5">
        <v>319.88373999999999</v>
      </c>
      <c r="K27" s="5">
        <v>11</v>
      </c>
    </row>
    <row r="28" spans="1:11" x14ac:dyDescent="0.25">
      <c r="A28" s="5" t="s">
        <v>511</v>
      </c>
      <c r="B28" s="5" t="s">
        <v>409</v>
      </c>
      <c r="C28" s="6" t="s">
        <v>512</v>
      </c>
      <c r="D28" s="5" t="s">
        <v>511</v>
      </c>
      <c r="E28" s="5" t="s">
        <v>513</v>
      </c>
      <c r="F28" s="6" t="s">
        <v>521</v>
      </c>
      <c r="G28" s="5" t="s">
        <v>522</v>
      </c>
      <c r="H28" s="7" t="s">
        <v>523</v>
      </c>
      <c r="I28" s="5" t="s">
        <v>524</v>
      </c>
      <c r="J28" s="5">
        <v>235.96842065999999</v>
      </c>
      <c r="K28" s="5">
        <v>8</v>
      </c>
    </row>
    <row r="29" spans="1:11" x14ac:dyDescent="0.25">
      <c r="A29" s="5" t="s">
        <v>511</v>
      </c>
      <c r="B29" s="5" t="s">
        <v>409</v>
      </c>
      <c r="C29" s="6" t="s">
        <v>525</v>
      </c>
      <c r="D29" s="5" t="s">
        <v>511</v>
      </c>
      <c r="E29" s="5" t="s">
        <v>526</v>
      </c>
      <c r="F29" s="6" t="s">
        <v>527</v>
      </c>
      <c r="G29" s="5" t="s">
        <v>528</v>
      </c>
      <c r="H29" s="7" t="s">
        <v>529</v>
      </c>
      <c r="I29" s="5" t="s">
        <v>511</v>
      </c>
      <c r="J29" s="5">
        <v>213.98647641299999</v>
      </c>
      <c r="K29" s="5">
        <v>5</v>
      </c>
    </row>
    <row r="30" spans="1:11" x14ac:dyDescent="0.25">
      <c r="A30" s="5" t="s">
        <v>511</v>
      </c>
      <c r="B30" s="5" t="s">
        <v>409</v>
      </c>
      <c r="C30" s="6" t="s">
        <v>512</v>
      </c>
      <c r="D30" s="5" t="s">
        <v>511</v>
      </c>
      <c r="E30" s="5" t="s">
        <v>513</v>
      </c>
      <c r="F30" s="6" t="s">
        <v>530</v>
      </c>
      <c r="G30" s="5" t="s">
        <v>531</v>
      </c>
      <c r="H30" s="7" t="s">
        <v>532</v>
      </c>
      <c r="I30" s="5" t="s">
        <v>533</v>
      </c>
      <c r="J30" s="5">
        <v>300.07087474299999</v>
      </c>
      <c r="K30" s="5">
        <v>3</v>
      </c>
    </row>
    <row r="31" spans="1:11" x14ac:dyDescent="0.25">
      <c r="A31" s="5" t="s">
        <v>511</v>
      </c>
      <c r="B31" s="5" t="s">
        <v>409</v>
      </c>
      <c r="C31" s="6" t="s">
        <v>512</v>
      </c>
      <c r="D31" s="5" t="s">
        <v>511</v>
      </c>
      <c r="E31" s="5" t="s">
        <v>513</v>
      </c>
      <c r="F31" s="6" t="s">
        <v>534</v>
      </c>
      <c r="G31" s="5" t="s">
        <v>535</v>
      </c>
      <c r="H31" s="7" t="s">
        <v>536</v>
      </c>
      <c r="I31" s="5" t="s">
        <v>537</v>
      </c>
      <c r="J31" s="5">
        <v>376.10217487199998</v>
      </c>
      <c r="K31" s="5">
        <v>2</v>
      </c>
    </row>
    <row r="32" spans="1:11" x14ac:dyDescent="0.25">
      <c r="A32" s="5" t="s">
        <v>511</v>
      </c>
      <c r="B32" s="5" t="s">
        <v>409</v>
      </c>
      <c r="C32" s="6" t="s">
        <v>512</v>
      </c>
      <c r="D32" s="5" t="s">
        <v>511</v>
      </c>
      <c r="E32" s="5" t="s">
        <v>513</v>
      </c>
      <c r="F32" s="6" t="s">
        <v>538</v>
      </c>
      <c r="G32" s="5" t="s">
        <v>539</v>
      </c>
      <c r="H32" s="7" t="s">
        <v>540</v>
      </c>
      <c r="I32" s="5" t="s">
        <v>541</v>
      </c>
      <c r="J32" s="5">
        <v>212.97919996100001</v>
      </c>
      <c r="K32" s="5">
        <v>2</v>
      </c>
    </row>
    <row r="33" spans="1:11" x14ac:dyDescent="0.25">
      <c r="A33" s="5" t="s">
        <v>511</v>
      </c>
      <c r="B33" s="5" t="s">
        <v>409</v>
      </c>
      <c r="C33" s="6" t="s">
        <v>542</v>
      </c>
      <c r="D33" s="5" t="s">
        <v>511</v>
      </c>
      <c r="E33" s="5" t="s">
        <v>543</v>
      </c>
      <c r="F33" s="6" t="s">
        <v>544</v>
      </c>
      <c r="G33" s="5" t="s">
        <v>545</v>
      </c>
      <c r="H33" s="7" t="s">
        <v>546</v>
      </c>
      <c r="I33" s="5" t="s">
        <v>511</v>
      </c>
      <c r="J33" s="5">
        <v>213.98647641299999</v>
      </c>
      <c r="K33" s="5">
        <v>1</v>
      </c>
    </row>
    <row r="34" spans="1:11" x14ac:dyDescent="0.25">
      <c r="A34" s="5" t="s">
        <v>511</v>
      </c>
      <c r="B34" s="5" t="s">
        <v>409</v>
      </c>
      <c r="C34" s="6" t="s">
        <v>512</v>
      </c>
      <c r="D34" s="5" t="s">
        <v>511</v>
      </c>
      <c r="E34" s="5" t="s">
        <v>513</v>
      </c>
      <c r="F34" s="6" t="s">
        <v>547</v>
      </c>
      <c r="G34" s="5" t="s">
        <v>548</v>
      </c>
      <c r="H34" s="7" t="s">
        <v>549</v>
      </c>
      <c r="I34" s="5" t="s">
        <v>550</v>
      </c>
      <c r="J34" s="5">
        <v>682.11084328200002</v>
      </c>
      <c r="K34" s="5">
        <v>1</v>
      </c>
    </row>
    <row r="35" spans="1:11" x14ac:dyDescent="0.25">
      <c r="A35" s="5" t="s">
        <v>511</v>
      </c>
      <c r="B35" s="5" t="s">
        <v>409</v>
      </c>
      <c r="C35" s="6" t="s">
        <v>512</v>
      </c>
      <c r="D35" s="5" t="s">
        <v>511</v>
      </c>
      <c r="E35" s="5" t="s">
        <v>513</v>
      </c>
      <c r="F35" s="6" t="s">
        <v>446</v>
      </c>
      <c r="G35" s="5" t="s">
        <v>447</v>
      </c>
      <c r="H35" s="7" t="s">
        <v>448</v>
      </c>
      <c r="I35" s="5" t="s">
        <v>449</v>
      </c>
      <c r="J35" s="5" t="s">
        <v>450</v>
      </c>
      <c r="K35" s="5">
        <v>1</v>
      </c>
    </row>
    <row r="36" spans="1:11" x14ac:dyDescent="0.25">
      <c r="A36" s="5" t="s">
        <v>551</v>
      </c>
      <c r="B36" s="5" t="s">
        <v>409</v>
      </c>
      <c r="C36" s="6" t="s">
        <v>552</v>
      </c>
      <c r="D36" s="5" t="s">
        <v>551</v>
      </c>
      <c r="E36" s="5" t="s">
        <v>553</v>
      </c>
      <c r="F36" s="6" t="s">
        <v>554</v>
      </c>
      <c r="G36" s="5" t="s">
        <v>555</v>
      </c>
      <c r="H36" s="7" t="s">
        <v>556</v>
      </c>
      <c r="I36" s="5" t="s">
        <v>551</v>
      </c>
      <c r="J36" s="5">
        <v>499.93749383699998</v>
      </c>
      <c r="K36" s="5">
        <v>84</v>
      </c>
    </row>
    <row r="37" spans="1:11" x14ac:dyDescent="0.25">
      <c r="A37" s="5" t="s">
        <v>551</v>
      </c>
      <c r="B37" s="5" t="s">
        <v>409</v>
      </c>
      <c r="C37" s="6" t="s">
        <v>552</v>
      </c>
      <c r="D37" s="5" t="s">
        <v>551</v>
      </c>
      <c r="E37" s="5" t="s">
        <v>553</v>
      </c>
      <c r="F37" s="6" t="s">
        <v>557</v>
      </c>
      <c r="G37" s="5" t="s">
        <v>558</v>
      </c>
      <c r="H37" s="7" t="s">
        <v>559</v>
      </c>
      <c r="I37" s="5" t="s">
        <v>560</v>
      </c>
      <c r="J37" s="5">
        <v>537.8933753</v>
      </c>
      <c r="K37" s="5">
        <v>47</v>
      </c>
    </row>
    <row r="38" spans="1:11" x14ac:dyDescent="0.25">
      <c r="A38" s="5" t="s">
        <v>551</v>
      </c>
      <c r="B38" s="5" t="s">
        <v>409</v>
      </c>
      <c r="C38" s="6" t="s">
        <v>552</v>
      </c>
      <c r="D38" s="5" t="s">
        <v>551</v>
      </c>
      <c r="E38" s="5" t="s">
        <v>553</v>
      </c>
      <c r="F38" s="6" t="s">
        <v>561</v>
      </c>
      <c r="G38" s="5" t="s">
        <v>562</v>
      </c>
      <c r="H38" s="7" t="s">
        <v>563</v>
      </c>
      <c r="I38" s="5" t="s">
        <v>564</v>
      </c>
      <c r="J38" s="5">
        <v>505.94567224999997</v>
      </c>
      <c r="K38" s="5">
        <v>36</v>
      </c>
    </row>
    <row r="39" spans="1:11" x14ac:dyDescent="0.25">
      <c r="A39" s="5" t="s">
        <v>551</v>
      </c>
      <c r="B39" s="5" t="s">
        <v>409</v>
      </c>
      <c r="C39" s="6" t="s">
        <v>552</v>
      </c>
      <c r="D39" s="5" t="s">
        <v>551</v>
      </c>
      <c r="E39" s="5" t="s">
        <v>553</v>
      </c>
      <c r="F39" s="6" t="s">
        <v>565</v>
      </c>
      <c r="G39" s="5" t="s">
        <v>566</v>
      </c>
      <c r="H39" s="7" t="s">
        <v>567</v>
      </c>
      <c r="I39" s="5" t="s">
        <v>568</v>
      </c>
      <c r="J39" s="5">
        <v>629.08924345299999</v>
      </c>
      <c r="K39" s="5">
        <v>26</v>
      </c>
    </row>
    <row r="40" spans="1:11" x14ac:dyDescent="0.25">
      <c r="A40" s="5" t="s">
        <v>551</v>
      </c>
      <c r="B40" s="5" t="s">
        <v>409</v>
      </c>
      <c r="C40" s="6" t="s">
        <v>552</v>
      </c>
      <c r="D40" s="5" t="s">
        <v>551</v>
      </c>
      <c r="E40" s="5" t="s">
        <v>553</v>
      </c>
      <c r="F40" s="6" t="s">
        <v>569</v>
      </c>
      <c r="G40" s="5" t="s">
        <v>570</v>
      </c>
      <c r="H40" s="7" t="s">
        <v>571</v>
      </c>
      <c r="I40" s="5" t="s">
        <v>572</v>
      </c>
      <c r="J40" s="5">
        <v>516.96404293800003</v>
      </c>
      <c r="K40" s="5">
        <v>17</v>
      </c>
    </row>
    <row r="41" spans="1:11" x14ac:dyDescent="0.25">
      <c r="A41" s="5" t="s">
        <v>551</v>
      </c>
      <c r="B41" s="5" t="s">
        <v>409</v>
      </c>
      <c r="C41" s="6" t="s">
        <v>552</v>
      </c>
      <c r="D41" s="5" t="s">
        <v>551</v>
      </c>
      <c r="E41" s="5" t="s">
        <v>553</v>
      </c>
      <c r="F41" s="6" t="s">
        <v>573</v>
      </c>
      <c r="G41" s="5" t="s">
        <v>574</v>
      </c>
      <c r="H41" s="7" t="s">
        <v>575</v>
      </c>
      <c r="I41" s="5" t="s">
        <v>576</v>
      </c>
      <c r="J41" s="5">
        <v>498.93021738499999</v>
      </c>
      <c r="K41" s="5">
        <v>16</v>
      </c>
    </row>
    <row r="42" spans="1:11" x14ac:dyDescent="0.25">
      <c r="A42" s="5" t="s">
        <v>551</v>
      </c>
      <c r="B42" s="5" t="s">
        <v>409</v>
      </c>
      <c r="C42" s="6" t="s">
        <v>552</v>
      </c>
      <c r="D42" s="5" t="s">
        <v>551</v>
      </c>
      <c r="E42" s="5" t="s">
        <v>553</v>
      </c>
      <c r="F42" s="6" t="s">
        <v>577</v>
      </c>
      <c r="G42" s="5" t="s">
        <v>578</v>
      </c>
      <c r="H42" s="7" t="s">
        <v>579</v>
      </c>
      <c r="I42" s="5" t="s">
        <v>580</v>
      </c>
      <c r="J42" s="5">
        <v>605.01647243499997</v>
      </c>
      <c r="K42" s="5">
        <v>13</v>
      </c>
    </row>
    <row r="43" spans="1:11" x14ac:dyDescent="0.25">
      <c r="A43" s="5" t="s">
        <v>551</v>
      </c>
      <c r="B43" s="5" t="s">
        <v>409</v>
      </c>
      <c r="C43" s="6" t="s">
        <v>552</v>
      </c>
      <c r="D43" s="5" t="s">
        <v>551</v>
      </c>
      <c r="E43" s="5" t="s">
        <v>553</v>
      </c>
      <c r="F43" s="6" t="s">
        <v>581</v>
      </c>
      <c r="G43" s="5" t="s">
        <v>582</v>
      </c>
      <c r="H43" s="7" t="s">
        <v>583</v>
      </c>
      <c r="I43" s="5" t="s">
        <v>584</v>
      </c>
      <c r="J43" s="5">
        <v>585.02664319500002</v>
      </c>
      <c r="K43" s="5">
        <v>9</v>
      </c>
    </row>
    <row r="44" spans="1:11" x14ac:dyDescent="0.25">
      <c r="A44" s="5" t="s">
        <v>551</v>
      </c>
      <c r="B44" s="5" t="s">
        <v>409</v>
      </c>
      <c r="C44" s="6" t="s">
        <v>552</v>
      </c>
      <c r="D44" s="5" t="s">
        <v>551</v>
      </c>
      <c r="E44" s="5" t="s">
        <v>553</v>
      </c>
      <c r="F44" s="6" t="s">
        <v>585</v>
      </c>
      <c r="G44" s="5" t="s">
        <v>586</v>
      </c>
      <c r="H44" s="7" t="s">
        <v>587</v>
      </c>
      <c r="I44" s="5" t="s">
        <v>588</v>
      </c>
      <c r="J44" s="5">
        <v>825.30834435500003</v>
      </c>
      <c r="K44" s="5">
        <v>9</v>
      </c>
    </row>
    <row r="45" spans="1:11" x14ac:dyDescent="0.25">
      <c r="A45" s="5" t="s">
        <v>551</v>
      </c>
      <c r="B45" s="5" t="s">
        <v>409</v>
      </c>
      <c r="C45" s="6" t="s">
        <v>552</v>
      </c>
      <c r="D45" s="5" t="s">
        <v>551</v>
      </c>
      <c r="E45" s="5" t="s">
        <v>553</v>
      </c>
      <c r="F45" s="6" t="s">
        <v>589</v>
      </c>
      <c r="G45" s="5" t="s">
        <v>590</v>
      </c>
      <c r="H45" s="7" t="s">
        <v>591</v>
      </c>
      <c r="I45" s="5" t="s">
        <v>592</v>
      </c>
      <c r="J45" s="5">
        <v>521.91943808999997</v>
      </c>
      <c r="K45" s="5">
        <v>7</v>
      </c>
    </row>
    <row r="46" spans="1:11" x14ac:dyDescent="0.25">
      <c r="A46" s="5" t="s">
        <v>551</v>
      </c>
      <c r="B46" s="5" t="s">
        <v>409</v>
      </c>
      <c r="C46" s="6" t="s">
        <v>593</v>
      </c>
      <c r="D46" s="5" t="s">
        <v>551</v>
      </c>
      <c r="E46" s="5" t="s">
        <v>594</v>
      </c>
      <c r="F46" s="6" t="s">
        <v>595</v>
      </c>
      <c r="G46" s="5" t="s">
        <v>596</v>
      </c>
      <c r="H46" s="7" t="s">
        <v>597</v>
      </c>
      <c r="I46" s="5" t="s">
        <v>598</v>
      </c>
      <c r="J46" s="5">
        <v>1021.84437931</v>
      </c>
      <c r="K46" s="5">
        <v>5</v>
      </c>
    </row>
    <row r="47" spans="1:11" x14ac:dyDescent="0.25">
      <c r="A47" s="5" t="s">
        <v>551</v>
      </c>
      <c r="B47" s="5" t="s">
        <v>409</v>
      </c>
      <c r="C47" s="6" t="s">
        <v>593</v>
      </c>
      <c r="D47" s="5" t="s">
        <v>551</v>
      </c>
      <c r="E47" s="5" t="s">
        <v>594</v>
      </c>
      <c r="F47" s="6" t="s">
        <v>599</v>
      </c>
      <c r="G47" s="5" t="s">
        <v>600</v>
      </c>
      <c r="H47" s="7" t="s">
        <v>601</v>
      </c>
      <c r="I47" s="5" t="s">
        <v>568</v>
      </c>
      <c r="J47" s="5">
        <v>629.08924345299999</v>
      </c>
      <c r="K47" s="5">
        <v>4</v>
      </c>
    </row>
    <row r="48" spans="1:11" x14ac:dyDescent="0.25">
      <c r="A48" s="5" t="s">
        <v>551</v>
      </c>
      <c r="B48" s="5" t="s">
        <v>409</v>
      </c>
      <c r="C48" s="6" t="s">
        <v>552</v>
      </c>
      <c r="D48" s="5" t="s">
        <v>551</v>
      </c>
      <c r="E48" s="5" t="s">
        <v>553</v>
      </c>
      <c r="F48" s="6" t="s">
        <v>602</v>
      </c>
      <c r="G48" s="5" t="s">
        <v>603</v>
      </c>
      <c r="H48" s="7" t="s">
        <v>604</v>
      </c>
      <c r="I48" s="5" t="s">
        <v>605</v>
      </c>
      <c r="J48" s="5">
        <v>741.21444396799996</v>
      </c>
      <c r="K48" s="5">
        <v>3</v>
      </c>
    </row>
    <row r="49" spans="1:11" x14ac:dyDescent="0.25">
      <c r="A49" s="5" t="s">
        <v>551</v>
      </c>
      <c r="B49" s="5" t="s">
        <v>409</v>
      </c>
      <c r="C49" s="6" t="s">
        <v>552</v>
      </c>
      <c r="D49" s="5" t="s">
        <v>551</v>
      </c>
      <c r="E49" s="5" t="s">
        <v>553</v>
      </c>
      <c r="F49" s="6" t="s">
        <v>606</v>
      </c>
      <c r="G49" s="5" t="s">
        <v>607</v>
      </c>
      <c r="H49" s="7" t="s">
        <v>608</v>
      </c>
      <c r="I49" s="5" t="s">
        <v>609</v>
      </c>
      <c r="J49" s="5" t="s">
        <v>450</v>
      </c>
      <c r="K49" s="5">
        <v>1</v>
      </c>
    </row>
    <row r="50" spans="1:11" x14ac:dyDescent="0.25">
      <c r="A50" s="5" t="s">
        <v>610</v>
      </c>
      <c r="B50" s="5" t="s">
        <v>409</v>
      </c>
      <c r="C50" s="6" t="s">
        <v>611</v>
      </c>
      <c r="D50" s="5" t="s">
        <v>610</v>
      </c>
      <c r="E50" s="5" t="s">
        <v>612</v>
      </c>
      <c r="F50" s="6" t="s">
        <v>613</v>
      </c>
      <c r="G50" s="5" t="s">
        <v>614</v>
      </c>
      <c r="H50" s="7" t="s">
        <v>615</v>
      </c>
      <c r="I50" s="5" t="s">
        <v>610</v>
      </c>
      <c r="J50" s="5">
        <v>269.99025982500001</v>
      </c>
      <c r="K50" s="5">
        <v>1</v>
      </c>
    </row>
    <row r="51" spans="1:11" x14ac:dyDescent="0.25">
      <c r="A51" s="5" t="s">
        <v>616</v>
      </c>
      <c r="B51" s="5" t="s">
        <v>510</v>
      </c>
      <c r="C51" s="5" t="s">
        <v>450</v>
      </c>
      <c r="D51" s="5" t="s">
        <v>450</v>
      </c>
      <c r="E51" s="5" t="s">
        <v>450</v>
      </c>
      <c r="F51" s="5" t="s">
        <v>450</v>
      </c>
      <c r="G51" s="5" t="s">
        <v>450</v>
      </c>
      <c r="H51" s="7" t="s">
        <v>450</v>
      </c>
      <c r="I51" s="5" t="s">
        <v>450</v>
      </c>
      <c r="J51" s="5" t="s">
        <v>450</v>
      </c>
      <c r="K51" s="5" t="s">
        <v>450</v>
      </c>
    </row>
    <row r="52" spans="1:11" x14ac:dyDescent="0.25">
      <c r="A52" s="5" t="s">
        <v>617</v>
      </c>
      <c r="B52" s="5" t="s">
        <v>510</v>
      </c>
      <c r="C52" s="5" t="s">
        <v>450</v>
      </c>
      <c r="D52" s="5" t="s">
        <v>450</v>
      </c>
      <c r="E52" s="5" t="s">
        <v>450</v>
      </c>
      <c r="F52" s="5" t="s">
        <v>450</v>
      </c>
      <c r="G52" s="5" t="s">
        <v>450</v>
      </c>
      <c r="H52" s="7" t="s">
        <v>450</v>
      </c>
      <c r="I52" s="5" t="s">
        <v>450</v>
      </c>
      <c r="J52" s="5" t="s">
        <v>450</v>
      </c>
      <c r="K52" s="5" t="s">
        <v>450</v>
      </c>
    </row>
    <row r="53" spans="1:11" x14ac:dyDescent="0.25">
      <c r="A53" s="5" t="s">
        <v>618</v>
      </c>
      <c r="B53" s="5" t="s">
        <v>510</v>
      </c>
      <c r="C53" s="5" t="s">
        <v>450</v>
      </c>
      <c r="D53" s="5" t="s">
        <v>450</v>
      </c>
      <c r="E53" s="5" t="s">
        <v>450</v>
      </c>
      <c r="F53" s="5" t="s">
        <v>450</v>
      </c>
      <c r="G53" s="5" t="s">
        <v>450</v>
      </c>
      <c r="H53" s="7" t="s">
        <v>450</v>
      </c>
      <c r="I53" s="5" t="s">
        <v>450</v>
      </c>
      <c r="J53" s="5" t="s">
        <v>450</v>
      </c>
      <c r="K53" s="5" t="s">
        <v>450</v>
      </c>
    </row>
    <row r="54" spans="1:11" x14ac:dyDescent="0.25">
      <c r="A54" s="5" t="s">
        <v>619</v>
      </c>
      <c r="B54" s="5" t="s">
        <v>510</v>
      </c>
      <c r="C54" s="5" t="s">
        <v>450</v>
      </c>
      <c r="D54" s="5" t="s">
        <v>450</v>
      </c>
      <c r="E54" s="5" t="s">
        <v>450</v>
      </c>
      <c r="F54" s="5" t="s">
        <v>450</v>
      </c>
      <c r="G54" s="5" t="s">
        <v>450</v>
      </c>
      <c r="H54" s="7" t="s">
        <v>450</v>
      </c>
      <c r="I54" s="5" t="s">
        <v>450</v>
      </c>
      <c r="J54" s="5" t="s">
        <v>450</v>
      </c>
      <c r="K54" s="5" t="s">
        <v>450</v>
      </c>
    </row>
    <row r="55" spans="1:11" x14ac:dyDescent="0.25">
      <c r="A55" s="5" t="s">
        <v>620</v>
      </c>
      <c r="B55" s="5" t="s">
        <v>510</v>
      </c>
      <c r="C55" s="5" t="s">
        <v>450</v>
      </c>
      <c r="D55" s="5" t="s">
        <v>450</v>
      </c>
      <c r="E55" s="5" t="s">
        <v>450</v>
      </c>
      <c r="F55" s="5" t="s">
        <v>450</v>
      </c>
      <c r="G55" s="5" t="s">
        <v>450</v>
      </c>
      <c r="H55" s="7" t="s">
        <v>450</v>
      </c>
      <c r="I55" s="5" t="s">
        <v>450</v>
      </c>
      <c r="J55" s="5" t="s">
        <v>450</v>
      </c>
      <c r="K55" s="5" t="s">
        <v>450</v>
      </c>
    </row>
    <row r="56" spans="1:11" x14ac:dyDescent="0.25">
      <c r="A56" s="5" t="s">
        <v>621</v>
      </c>
      <c r="B56" s="5" t="s">
        <v>510</v>
      </c>
      <c r="C56" s="5" t="s">
        <v>450</v>
      </c>
      <c r="D56" s="5" t="s">
        <v>450</v>
      </c>
      <c r="E56" s="5" t="s">
        <v>450</v>
      </c>
      <c r="F56" s="5" t="s">
        <v>450</v>
      </c>
      <c r="G56" s="5" t="s">
        <v>450</v>
      </c>
      <c r="H56" s="7" t="s">
        <v>450</v>
      </c>
      <c r="I56" s="5" t="s">
        <v>450</v>
      </c>
      <c r="J56" s="5" t="s">
        <v>450</v>
      </c>
      <c r="K56" s="5" t="s">
        <v>450</v>
      </c>
    </row>
    <row r="57" spans="1:11" x14ac:dyDescent="0.25">
      <c r="A57" s="5" t="s">
        <v>622</v>
      </c>
      <c r="B57" s="5" t="s">
        <v>510</v>
      </c>
      <c r="C57" s="5" t="s">
        <v>450</v>
      </c>
      <c r="D57" s="5" t="s">
        <v>450</v>
      </c>
      <c r="E57" s="5" t="s">
        <v>450</v>
      </c>
      <c r="F57" s="5" t="s">
        <v>450</v>
      </c>
      <c r="G57" s="5" t="s">
        <v>450</v>
      </c>
      <c r="H57" s="7" t="s">
        <v>450</v>
      </c>
      <c r="I57" s="5" t="s">
        <v>450</v>
      </c>
      <c r="J57" s="5" t="s">
        <v>450</v>
      </c>
      <c r="K57" s="5" t="s">
        <v>450</v>
      </c>
    </row>
    <row r="58" spans="1:11" x14ac:dyDescent="0.25">
      <c r="A58" s="5" t="s">
        <v>623</v>
      </c>
      <c r="B58" s="5" t="s">
        <v>409</v>
      </c>
      <c r="C58" s="6" t="s">
        <v>624</v>
      </c>
      <c r="D58" s="5" t="s">
        <v>623</v>
      </c>
      <c r="E58" s="5" t="s">
        <v>625</v>
      </c>
      <c r="F58" s="6" t="s">
        <v>626</v>
      </c>
      <c r="G58" s="5" t="s">
        <v>627</v>
      </c>
      <c r="H58" s="7" t="s">
        <v>628</v>
      </c>
      <c r="I58" s="5" t="s">
        <v>623</v>
      </c>
      <c r="J58" s="5">
        <v>311.96802659899998</v>
      </c>
      <c r="K58" s="5">
        <v>2</v>
      </c>
    </row>
    <row r="59" spans="1:11" x14ac:dyDescent="0.25">
      <c r="A59" s="5" t="s">
        <v>629</v>
      </c>
      <c r="B59" s="5" t="s">
        <v>409</v>
      </c>
      <c r="C59" s="6" t="s">
        <v>630</v>
      </c>
      <c r="D59" s="5" t="s">
        <v>629</v>
      </c>
      <c r="E59" s="5" t="s">
        <v>631</v>
      </c>
      <c r="F59" s="6" t="s">
        <v>632</v>
      </c>
      <c r="G59" s="5" t="s">
        <v>633</v>
      </c>
      <c r="H59" s="7" t="s">
        <v>634</v>
      </c>
      <c r="I59" s="5" t="s">
        <v>629</v>
      </c>
      <c r="J59" s="5">
        <v>463.93993862000002</v>
      </c>
      <c r="K59" s="5">
        <v>2</v>
      </c>
    </row>
    <row r="60" spans="1:11" x14ac:dyDescent="0.25">
      <c r="A60" s="5" t="s">
        <v>629</v>
      </c>
      <c r="B60" s="5" t="s">
        <v>409</v>
      </c>
      <c r="C60" s="6" t="s">
        <v>635</v>
      </c>
      <c r="D60" s="5" t="s">
        <v>629</v>
      </c>
      <c r="E60" s="5" t="s">
        <v>636</v>
      </c>
      <c r="F60" s="6" t="s">
        <v>637</v>
      </c>
      <c r="G60" s="5" t="s">
        <v>638</v>
      </c>
      <c r="H60" s="7" t="s">
        <v>639</v>
      </c>
      <c r="I60" s="5" t="s">
        <v>629</v>
      </c>
      <c r="J60" s="5">
        <v>463.93993862000002</v>
      </c>
      <c r="K60" s="5">
        <v>1</v>
      </c>
    </row>
    <row r="61" spans="1:11" x14ac:dyDescent="0.25">
      <c r="A61" s="5" t="s">
        <v>640</v>
      </c>
      <c r="B61" s="5" t="s">
        <v>510</v>
      </c>
      <c r="C61" s="5" t="s">
        <v>450</v>
      </c>
      <c r="D61" s="5" t="s">
        <v>450</v>
      </c>
      <c r="E61" s="5" t="s">
        <v>450</v>
      </c>
      <c r="F61" s="5" t="s">
        <v>450</v>
      </c>
      <c r="G61" s="5" t="s">
        <v>450</v>
      </c>
      <c r="H61" s="7" t="s">
        <v>450</v>
      </c>
      <c r="I61" s="5" t="s">
        <v>450</v>
      </c>
      <c r="J61" s="5" t="s">
        <v>450</v>
      </c>
      <c r="K61" s="5" t="s">
        <v>450</v>
      </c>
    </row>
    <row r="62" spans="1:11" x14ac:dyDescent="0.25">
      <c r="A62" s="5" t="s">
        <v>641</v>
      </c>
      <c r="B62" s="5" t="s">
        <v>510</v>
      </c>
      <c r="C62" s="5" t="s">
        <v>450</v>
      </c>
      <c r="D62" s="5" t="s">
        <v>450</v>
      </c>
      <c r="E62" s="5" t="s">
        <v>450</v>
      </c>
      <c r="F62" s="5" t="s">
        <v>450</v>
      </c>
      <c r="G62" s="5" t="s">
        <v>450</v>
      </c>
      <c r="H62" s="7" t="s">
        <v>450</v>
      </c>
      <c r="I62" s="5" t="s">
        <v>450</v>
      </c>
      <c r="J62" s="5" t="s">
        <v>450</v>
      </c>
      <c r="K62" s="5" t="s">
        <v>450</v>
      </c>
    </row>
    <row r="63" spans="1:11" x14ac:dyDescent="0.25">
      <c r="A63" s="5" t="s">
        <v>642</v>
      </c>
      <c r="B63" s="5" t="s">
        <v>510</v>
      </c>
      <c r="C63" s="5" t="s">
        <v>450</v>
      </c>
      <c r="D63" s="5" t="s">
        <v>450</v>
      </c>
      <c r="E63" s="5" t="s">
        <v>450</v>
      </c>
      <c r="F63" s="5" t="s">
        <v>450</v>
      </c>
      <c r="G63" s="5" t="s">
        <v>450</v>
      </c>
      <c r="H63" s="7" t="s">
        <v>450</v>
      </c>
      <c r="I63" s="5" t="s">
        <v>450</v>
      </c>
      <c r="J63" s="5" t="s">
        <v>450</v>
      </c>
      <c r="K63" s="5" t="s">
        <v>450</v>
      </c>
    </row>
    <row r="64" spans="1:11" x14ac:dyDescent="0.25">
      <c r="A64" s="5" t="s">
        <v>643</v>
      </c>
      <c r="B64" s="5" t="s">
        <v>510</v>
      </c>
      <c r="C64" s="5" t="s">
        <v>450</v>
      </c>
      <c r="D64" s="5" t="s">
        <v>450</v>
      </c>
      <c r="E64" s="5" t="s">
        <v>450</v>
      </c>
      <c r="F64" s="5" t="s">
        <v>450</v>
      </c>
      <c r="G64" s="5" t="s">
        <v>450</v>
      </c>
      <c r="H64" s="7" t="s">
        <v>450</v>
      </c>
      <c r="I64" s="5" t="s">
        <v>450</v>
      </c>
      <c r="J64" s="5" t="s">
        <v>450</v>
      </c>
      <c r="K64" s="5" t="s">
        <v>450</v>
      </c>
    </row>
    <row r="65" spans="1:11" x14ac:dyDescent="0.25">
      <c r="A65" s="5" t="s">
        <v>644</v>
      </c>
      <c r="B65" s="5" t="s">
        <v>510</v>
      </c>
      <c r="C65" s="5" t="s">
        <v>450</v>
      </c>
      <c r="D65" s="5" t="s">
        <v>450</v>
      </c>
      <c r="E65" s="5" t="s">
        <v>450</v>
      </c>
      <c r="F65" s="5" t="s">
        <v>450</v>
      </c>
      <c r="G65" s="5" t="s">
        <v>450</v>
      </c>
      <c r="H65" s="7" t="s">
        <v>450</v>
      </c>
      <c r="I65" s="5" t="s">
        <v>450</v>
      </c>
      <c r="J65" s="5" t="s">
        <v>450</v>
      </c>
      <c r="K65" s="5" t="s">
        <v>450</v>
      </c>
    </row>
    <row r="66" spans="1:11" x14ac:dyDescent="0.25">
      <c r="A66" s="5" t="s">
        <v>645</v>
      </c>
      <c r="B66" s="5" t="s">
        <v>510</v>
      </c>
      <c r="C66" s="5" t="s">
        <v>450</v>
      </c>
      <c r="D66" s="5" t="s">
        <v>450</v>
      </c>
      <c r="E66" s="5" t="s">
        <v>450</v>
      </c>
      <c r="F66" s="5" t="s">
        <v>450</v>
      </c>
      <c r="G66" s="5" t="s">
        <v>450</v>
      </c>
      <c r="H66" s="7" t="s">
        <v>450</v>
      </c>
      <c r="I66" s="5" t="s">
        <v>450</v>
      </c>
      <c r="J66" s="5" t="s">
        <v>450</v>
      </c>
      <c r="K66" s="5" t="s">
        <v>450</v>
      </c>
    </row>
    <row r="67" spans="1:11" x14ac:dyDescent="0.25">
      <c r="A67" s="5" t="s">
        <v>642</v>
      </c>
      <c r="B67" s="5" t="s">
        <v>510</v>
      </c>
      <c r="C67" s="5" t="s">
        <v>450</v>
      </c>
      <c r="D67" s="5" t="s">
        <v>450</v>
      </c>
      <c r="E67" s="5" t="s">
        <v>450</v>
      </c>
      <c r="F67" s="5" t="s">
        <v>450</v>
      </c>
      <c r="G67" s="5" t="s">
        <v>450</v>
      </c>
      <c r="H67" s="7" t="s">
        <v>450</v>
      </c>
      <c r="I67" s="5" t="s">
        <v>450</v>
      </c>
      <c r="J67" s="5" t="s">
        <v>450</v>
      </c>
      <c r="K67" s="5" t="s">
        <v>450</v>
      </c>
    </row>
    <row r="68" spans="1:11" x14ac:dyDescent="0.25">
      <c r="A68" s="5" t="s">
        <v>646</v>
      </c>
      <c r="B68" s="5" t="s">
        <v>409</v>
      </c>
      <c r="C68" s="6" t="s">
        <v>647</v>
      </c>
      <c r="D68" s="5" t="s">
        <v>646</v>
      </c>
      <c r="E68" s="5" t="s">
        <v>648</v>
      </c>
      <c r="F68" s="6" t="s">
        <v>649</v>
      </c>
      <c r="G68" s="5" t="s">
        <v>650</v>
      </c>
      <c r="H68" s="7" t="s">
        <v>651</v>
      </c>
      <c r="I68" s="5" t="s">
        <v>646</v>
      </c>
      <c r="J68" s="5">
        <v>151.99075576000001</v>
      </c>
      <c r="K68" s="5">
        <v>2</v>
      </c>
    </row>
    <row r="69" spans="1:11" x14ac:dyDescent="0.25">
      <c r="A69" s="5" t="s">
        <v>646</v>
      </c>
      <c r="B69" s="5" t="s">
        <v>409</v>
      </c>
      <c r="C69" s="6" t="s">
        <v>652</v>
      </c>
      <c r="D69" s="5" t="s">
        <v>646</v>
      </c>
      <c r="E69" s="5" t="s">
        <v>653</v>
      </c>
      <c r="F69" s="6" t="s">
        <v>654</v>
      </c>
      <c r="G69" s="5" t="s">
        <v>655</v>
      </c>
      <c r="H69" s="7" t="s">
        <v>656</v>
      </c>
      <c r="I69" s="5" t="s">
        <v>646</v>
      </c>
      <c r="J69" s="5">
        <v>151.99075576000001</v>
      </c>
      <c r="K69" s="5">
        <v>2</v>
      </c>
    </row>
    <row r="70" spans="1:11" x14ac:dyDescent="0.25">
      <c r="A70" s="5" t="s">
        <v>657</v>
      </c>
      <c r="B70" s="5" t="s">
        <v>409</v>
      </c>
      <c r="C70" s="6" t="s">
        <v>658</v>
      </c>
      <c r="D70" s="5" t="s">
        <v>657</v>
      </c>
      <c r="E70" s="5" t="s">
        <v>659</v>
      </c>
      <c r="F70" s="6" t="s">
        <v>660</v>
      </c>
      <c r="G70" s="5" t="s">
        <v>661</v>
      </c>
      <c r="H70" s="7" t="s">
        <v>662</v>
      </c>
      <c r="I70" s="5" t="s">
        <v>657</v>
      </c>
      <c r="J70" s="5">
        <v>185.99156179299999</v>
      </c>
      <c r="K70" s="5">
        <v>1</v>
      </c>
    </row>
    <row r="71" spans="1:11" x14ac:dyDescent="0.25">
      <c r="A71" s="5" t="s">
        <v>657</v>
      </c>
      <c r="B71" s="5" t="s">
        <v>409</v>
      </c>
      <c r="C71" s="6" t="s">
        <v>663</v>
      </c>
      <c r="D71" s="5" t="s">
        <v>657</v>
      </c>
      <c r="E71" s="5" t="s">
        <v>664</v>
      </c>
      <c r="F71" s="6" t="s">
        <v>665</v>
      </c>
      <c r="G71" s="5" t="s">
        <v>666</v>
      </c>
      <c r="H71" s="7" t="s">
        <v>667</v>
      </c>
      <c r="I71" s="5" t="s">
        <v>657</v>
      </c>
      <c r="J71" s="5">
        <v>185.99156179299999</v>
      </c>
      <c r="K71" s="5">
        <v>1</v>
      </c>
    </row>
    <row r="72" spans="1:11" x14ac:dyDescent="0.25">
      <c r="A72" s="5" t="s">
        <v>668</v>
      </c>
      <c r="B72" s="5" t="s">
        <v>409</v>
      </c>
      <c r="C72" s="6" t="s">
        <v>669</v>
      </c>
      <c r="D72" s="5" t="s">
        <v>668</v>
      </c>
      <c r="E72" s="5" t="s">
        <v>670</v>
      </c>
      <c r="F72" s="6" t="s">
        <v>671</v>
      </c>
      <c r="G72" s="5" t="s">
        <v>672</v>
      </c>
      <c r="H72" s="7" t="s">
        <v>673</v>
      </c>
      <c r="I72" s="5" t="s">
        <v>668</v>
      </c>
      <c r="J72" s="5">
        <v>169.99664717300001</v>
      </c>
      <c r="K72" s="5">
        <v>39</v>
      </c>
    </row>
    <row r="73" spans="1:11" x14ac:dyDescent="0.25">
      <c r="A73" s="5" t="s">
        <v>668</v>
      </c>
      <c r="B73" s="5" t="s">
        <v>409</v>
      </c>
      <c r="C73" s="6" t="s">
        <v>674</v>
      </c>
      <c r="D73" s="5" t="s">
        <v>668</v>
      </c>
      <c r="E73" s="5" t="s">
        <v>675</v>
      </c>
      <c r="F73" s="6" t="s">
        <v>676</v>
      </c>
      <c r="G73" s="5" t="s">
        <v>677</v>
      </c>
      <c r="H73" s="7" t="s">
        <v>678</v>
      </c>
      <c r="I73" s="5" t="s">
        <v>668</v>
      </c>
      <c r="J73" s="5">
        <v>169.99664717300001</v>
      </c>
      <c r="K73" s="5">
        <v>9</v>
      </c>
    </row>
    <row r="74" spans="1:11" x14ac:dyDescent="0.25">
      <c r="A74" s="5" t="s">
        <v>668</v>
      </c>
      <c r="B74" s="5" t="s">
        <v>409</v>
      </c>
      <c r="C74" s="6" t="s">
        <v>674</v>
      </c>
      <c r="D74" s="5" t="s">
        <v>668</v>
      </c>
      <c r="E74" s="5" t="s">
        <v>675</v>
      </c>
      <c r="F74" s="6" t="s">
        <v>679</v>
      </c>
      <c r="G74" s="5" t="s">
        <v>680</v>
      </c>
      <c r="H74" s="7" t="s">
        <v>681</v>
      </c>
      <c r="I74" s="5" t="s">
        <v>682</v>
      </c>
      <c r="J74" s="5">
        <v>168.98882214100001</v>
      </c>
      <c r="K74" s="5">
        <v>3</v>
      </c>
    </row>
    <row r="75" spans="1:11" x14ac:dyDescent="0.25">
      <c r="A75" s="5" t="s">
        <v>668</v>
      </c>
      <c r="B75" s="5" t="s">
        <v>409</v>
      </c>
      <c r="C75" s="6" t="s">
        <v>674</v>
      </c>
      <c r="D75" s="5" t="s">
        <v>668</v>
      </c>
      <c r="E75" s="5" t="s">
        <v>675</v>
      </c>
      <c r="F75" s="6" t="s">
        <v>683</v>
      </c>
      <c r="G75" s="5" t="s">
        <v>684</v>
      </c>
      <c r="H75" s="7" t="s">
        <v>685</v>
      </c>
      <c r="I75" s="5" t="s">
        <v>686</v>
      </c>
      <c r="J75" s="5">
        <v>490.10847000000001</v>
      </c>
      <c r="K75" s="5">
        <v>2</v>
      </c>
    </row>
    <row r="76" spans="1:11" x14ac:dyDescent="0.25">
      <c r="A76" s="5" t="s">
        <v>668</v>
      </c>
      <c r="B76" s="5" t="s">
        <v>409</v>
      </c>
      <c r="C76" s="6" t="s">
        <v>669</v>
      </c>
      <c r="D76" s="5" t="s">
        <v>668</v>
      </c>
      <c r="E76" s="5" t="s">
        <v>670</v>
      </c>
      <c r="F76" s="6" t="s">
        <v>687</v>
      </c>
      <c r="G76" s="5" t="s">
        <v>688</v>
      </c>
      <c r="H76" s="7" t="s">
        <v>689</v>
      </c>
      <c r="I76" s="5" t="s">
        <v>690</v>
      </c>
      <c r="J76" s="5">
        <v>275.89391000000001</v>
      </c>
      <c r="K76" s="5">
        <v>1</v>
      </c>
    </row>
    <row r="77" spans="1:11" x14ac:dyDescent="0.25">
      <c r="A77" s="5" t="s">
        <v>668</v>
      </c>
      <c r="B77" s="5" t="s">
        <v>409</v>
      </c>
      <c r="C77" s="6" t="s">
        <v>669</v>
      </c>
      <c r="D77" s="5" t="s">
        <v>668</v>
      </c>
      <c r="E77" s="5" t="s">
        <v>670</v>
      </c>
      <c r="F77" s="6" t="s">
        <v>691</v>
      </c>
      <c r="G77" s="5" t="s">
        <v>692</v>
      </c>
      <c r="H77" s="7" t="s">
        <v>693</v>
      </c>
      <c r="I77" s="5" t="s">
        <v>694</v>
      </c>
      <c r="J77" s="5">
        <v>359.82243</v>
      </c>
      <c r="K77" s="5">
        <v>1</v>
      </c>
    </row>
    <row r="78" spans="1:11" x14ac:dyDescent="0.25">
      <c r="A78" s="5" t="s">
        <v>695</v>
      </c>
      <c r="B78" s="5" t="s">
        <v>510</v>
      </c>
      <c r="C78" s="5" t="s">
        <v>450</v>
      </c>
      <c r="D78" s="5" t="s">
        <v>450</v>
      </c>
      <c r="E78" s="5" t="s">
        <v>450</v>
      </c>
      <c r="F78" s="5" t="s">
        <v>450</v>
      </c>
      <c r="G78" s="5" t="s">
        <v>450</v>
      </c>
      <c r="H78" s="7" t="s">
        <v>450</v>
      </c>
      <c r="I78" s="5" t="s">
        <v>450</v>
      </c>
      <c r="J78" s="5" t="s">
        <v>450</v>
      </c>
      <c r="K78" s="5" t="s">
        <v>450</v>
      </c>
    </row>
    <row r="79" spans="1:11" x14ac:dyDescent="0.25">
      <c r="A79" s="5" t="s">
        <v>696</v>
      </c>
      <c r="B79" s="5" t="s">
        <v>510</v>
      </c>
      <c r="C79" s="5" t="s">
        <v>450</v>
      </c>
      <c r="D79" s="5" t="s">
        <v>450</v>
      </c>
      <c r="E79" s="5" t="s">
        <v>450</v>
      </c>
      <c r="F79" s="5" t="s">
        <v>450</v>
      </c>
      <c r="G79" s="5" t="s">
        <v>450</v>
      </c>
      <c r="H79" s="7" t="s">
        <v>450</v>
      </c>
      <c r="I79" s="5" t="s">
        <v>450</v>
      </c>
      <c r="J79" s="5" t="s">
        <v>450</v>
      </c>
      <c r="K79" s="5" t="s">
        <v>450</v>
      </c>
    </row>
    <row r="80" spans="1:11" x14ac:dyDescent="0.25">
      <c r="A80" s="5" t="s">
        <v>697</v>
      </c>
      <c r="B80" s="5" t="s">
        <v>409</v>
      </c>
      <c r="C80" s="6" t="s">
        <v>698</v>
      </c>
      <c r="D80" s="5" t="s">
        <v>697</v>
      </c>
      <c r="E80" s="5" t="s">
        <v>699</v>
      </c>
      <c r="F80" s="6" t="s">
        <v>700</v>
      </c>
      <c r="G80" s="5" t="s">
        <v>701</v>
      </c>
      <c r="H80" s="7" t="s">
        <v>702</v>
      </c>
      <c r="I80" s="5" t="s">
        <v>697</v>
      </c>
      <c r="J80" s="5">
        <v>285.98517444499998</v>
      </c>
      <c r="K80" s="5">
        <v>18</v>
      </c>
    </row>
    <row r="81" spans="1:11" x14ac:dyDescent="0.25">
      <c r="A81" s="5" t="s">
        <v>697</v>
      </c>
      <c r="B81" s="5" t="s">
        <v>409</v>
      </c>
      <c r="C81" s="6" t="s">
        <v>703</v>
      </c>
      <c r="D81" s="5" t="s">
        <v>697</v>
      </c>
      <c r="E81" s="5" t="s">
        <v>704</v>
      </c>
      <c r="F81" s="6" t="s">
        <v>705</v>
      </c>
      <c r="G81" s="5" t="s">
        <v>706</v>
      </c>
      <c r="H81" s="7" t="s">
        <v>707</v>
      </c>
      <c r="I81" s="5" t="s">
        <v>697</v>
      </c>
      <c r="J81" s="5">
        <v>285.98517444499998</v>
      </c>
      <c r="K81" s="5">
        <v>7</v>
      </c>
    </row>
    <row r="82" spans="1:11" x14ac:dyDescent="0.25">
      <c r="A82" s="5" t="s">
        <v>708</v>
      </c>
      <c r="B82" s="5" t="s">
        <v>510</v>
      </c>
      <c r="C82" s="5" t="s">
        <v>450</v>
      </c>
      <c r="D82" s="5" t="s">
        <v>450</v>
      </c>
      <c r="E82" s="5" t="s">
        <v>450</v>
      </c>
      <c r="F82" s="5" t="s">
        <v>450</v>
      </c>
      <c r="G82" s="5" t="s">
        <v>450</v>
      </c>
      <c r="H82" s="7" t="s">
        <v>450</v>
      </c>
      <c r="I82" s="5" t="s">
        <v>450</v>
      </c>
      <c r="J82" s="5" t="s">
        <v>450</v>
      </c>
      <c r="K82" s="5" t="s">
        <v>450</v>
      </c>
    </row>
    <row r="83" spans="1:11" x14ac:dyDescent="0.25">
      <c r="A83" s="5" t="s">
        <v>709</v>
      </c>
      <c r="B83" s="5" t="s">
        <v>510</v>
      </c>
      <c r="C83" s="5" t="s">
        <v>450</v>
      </c>
      <c r="D83" s="5" t="s">
        <v>450</v>
      </c>
      <c r="E83" s="5" t="s">
        <v>450</v>
      </c>
      <c r="F83" s="5" t="s">
        <v>450</v>
      </c>
      <c r="G83" s="5" t="s">
        <v>450</v>
      </c>
      <c r="H83" s="7" t="s">
        <v>450</v>
      </c>
      <c r="I83" s="5" t="s">
        <v>450</v>
      </c>
      <c r="J83" s="5" t="s">
        <v>450</v>
      </c>
      <c r="K83" s="5" t="s">
        <v>450</v>
      </c>
    </row>
    <row r="84" spans="1:11" x14ac:dyDescent="0.25">
      <c r="A84" s="5" t="s">
        <v>710</v>
      </c>
      <c r="B84" s="5" t="s">
        <v>510</v>
      </c>
      <c r="C84" s="5" t="s">
        <v>450</v>
      </c>
      <c r="D84" s="5" t="s">
        <v>450</v>
      </c>
      <c r="E84" s="5" t="s">
        <v>450</v>
      </c>
      <c r="F84" s="5" t="s">
        <v>450</v>
      </c>
      <c r="G84" s="5" t="s">
        <v>450</v>
      </c>
      <c r="H84" s="7" t="s">
        <v>450</v>
      </c>
      <c r="I84" s="5" t="s">
        <v>450</v>
      </c>
      <c r="J84" s="5" t="s">
        <v>450</v>
      </c>
      <c r="K84" s="5" t="s">
        <v>450</v>
      </c>
    </row>
    <row r="85" spans="1:11" x14ac:dyDescent="0.25">
      <c r="A85" s="5" t="s">
        <v>711</v>
      </c>
      <c r="B85" s="5" t="s">
        <v>409</v>
      </c>
      <c r="C85" s="6" t="s">
        <v>712</v>
      </c>
      <c r="D85" s="5" t="s">
        <v>711</v>
      </c>
      <c r="E85" s="5" t="s">
        <v>713</v>
      </c>
      <c r="F85" s="6" t="s">
        <v>714</v>
      </c>
      <c r="G85" s="5" t="s">
        <v>715</v>
      </c>
      <c r="H85" s="7" t="s">
        <v>716</v>
      </c>
      <c r="I85" s="5" t="s">
        <v>711</v>
      </c>
      <c r="J85" s="5">
        <v>295.97311197900001</v>
      </c>
      <c r="K85" s="5">
        <v>6</v>
      </c>
    </row>
    <row r="86" spans="1:11" x14ac:dyDescent="0.25">
      <c r="A86" s="5" t="s">
        <v>644</v>
      </c>
      <c r="B86" s="5" t="s">
        <v>510</v>
      </c>
      <c r="C86" s="5" t="s">
        <v>450</v>
      </c>
      <c r="D86" s="5" t="s">
        <v>450</v>
      </c>
      <c r="E86" s="5" t="s">
        <v>450</v>
      </c>
      <c r="F86" s="5" t="s">
        <v>450</v>
      </c>
      <c r="G86" s="5" t="s">
        <v>450</v>
      </c>
      <c r="H86" s="7" t="s">
        <v>450</v>
      </c>
      <c r="I86" s="5" t="s">
        <v>450</v>
      </c>
      <c r="J86" s="5" t="s">
        <v>450</v>
      </c>
      <c r="K86" s="5" t="s">
        <v>450</v>
      </c>
    </row>
    <row r="87" spans="1:11" x14ac:dyDescent="0.25">
      <c r="A87" s="5" t="s">
        <v>717</v>
      </c>
      <c r="B87" s="5" t="s">
        <v>510</v>
      </c>
      <c r="C87" s="5" t="s">
        <v>450</v>
      </c>
      <c r="D87" s="5" t="s">
        <v>450</v>
      </c>
      <c r="E87" s="5" t="s">
        <v>450</v>
      </c>
      <c r="F87" s="5" t="s">
        <v>450</v>
      </c>
      <c r="G87" s="5" t="s">
        <v>450</v>
      </c>
      <c r="H87" s="7" t="s">
        <v>450</v>
      </c>
      <c r="I87" s="5" t="s">
        <v>450</v>
      </c>
      <c r="J87" s="5" t="s">
        <v>450</v>
      </c>
      <c r="K87" s="5" t="s">
        <v>450</v>
      </c>
    </row>
    <row r="88" spans="1:11" x14ac:dyDescent="0.25">
      <c r="A88" s="5" t="s">
        <v>718</v>
      </c>
      <c r="B88" s="5" t="s">
        <v>409</v>
      </c>
      <c r="C88" s="6" t="s">
        <v>719</v>
      </c>
      <c r="D88" s="5" t="s">
        <v>718</v>
      </c>
      <c r="E88" s="5" t="s">
        <v>720</v>
      </c>
      <c r="F88" s="6" t="s">
        <v>721</v>
      </c>
      <c r="G88" s="5" t="s">
        <v>722</v>
      </c>
      <c r="H88" s="7" t="s">
        <v>723</v>
      </c>
      <c r="I88" s="5" t="s">
        <v>724</v>
      </c>
      <c r="J88" s="5">
        <v>347.00155278599999</v>
      </c>
      <c r="K88" s="5">
        <v>21</v>
      </c>
    </row>
    <row r="89" spans="1:11" x14ac:dyDescent="0.25">
      <c r="A89" s="5" t="s">
        <v>718</v>
      </c>
      <c r="B89" s="5" t="s">
        <v>409</v>
      </c>
      <c r="C89" s="6" t="s">
        <v>719</v>
      </c>
      <c r="D89" s="5" t="s">
        <v>718</v>
      </c>
      <c r="E89" s="5" t="s">
        <v>720</v>
      </c>
      <c r="F89" s="6" t="s">
        <v>725</v>
      </c>
      <c r="G89" s="5" t="s">
        <v>726</v>
      </c>
      <c r="H89" s="7" t="s">
        <v>727</v>
      </c>
      <c r="I89" s="5" t="s">
        <v>718</v>
      </c>
      <c r="J89" s="5">
        <v>329.97500368499999</v>
      </c>
      <c r="K89" s="5">
        <v>14</v>
      </c>
    </row>
    <row r="90" spans="1:11" x14ac:dyDescent="0.25">
      <c r="A90" s="5" t="s">
        <v>718</v>
      </c>
      <c r="B90" s="5" t="s">
        <v>409</v>
      </c>
      <c r="C90" s="6" t="s">
        <v>728</v>
      </c>
      <c r="D90" s="5" t="s">
        <v>718</v>
      </c>
      <c r="E90" s="5" t="s">
        <v>729</v>
      </c>
      <c r="F90" s="6" t="s">
        <v>730</v>
      </c>
      <c r="G90" s="5" t="s">
        <v>731</v>
      </c>
      <c r="H90" s="7" t="s">
        <v>732</v>
      </c>
      <c r="I90" s="5" t="s">
        <v>718</v>
      </c>
      <c r="J90" s="5">
        <v>329.97500368499999</v>
      </c>
      <c r="K90" s="5">
        <v>5</v>
      </c>
    </row>
    <row r="91" spans="1:11" x14ac:dyDescent="0.25">
      <c r="A91" s="5" t="s">
        <v>718</v>
      </c>
      <c r="B91" s="5" t="s">
        <v>409</v>
      </c>
      <c r="C91" s="6" t="s">
        <v>728</v>
      </c>
      <c r="D91" s="5" t="s">
        <v>718</v>
      </c>
      <c r="E91" s="5" t="s">
        <v>729</v>
      </c>
      <c r="F91" s="6" t="s">
        <v>733</v>
      </c>
      <c r="G91" s="5" t="s">
        <v>734</v>
      </c>
      <c r="H91" s="7" t="s">
        <v>735</v>
      </c>
      <c r="I91" s="5" t="s">
        <v>736</v>
      </c>
      <c r="J91" s="5">
        <v>367.93088513999999</v>
      </c>
      <c r="K91" s="5">
        <v>3</v>
      </c>
    </row>
    <row r="92" spans="1:11" x14ac:dyDescent="0.25">
      <c r="A92" s="5" t="s">
        <v>718</v>
      </c>
      <c r="B92" s="5" t="s">
        <v>409</v>
      </c>
      <c r="C92" s="6" t="s">
        <v>737</v>
      </c>
      <c r="D92" s="5" t="s">
        <v>718</v>
      </c>
      <c r="E92" s="5" t="s">
        <v>738</v>
      </c>
      <c r="F92" s="6" t="s">
        <v>739</v>
      </c>
      <c r="G92" s="5" t="s">
        <v>740</v>
      </c>
      <c r="H92" s="7" t="s">
        <v>741</v>
      </c>
      <c r="I92" s="5" t="s">
        <v>718</v>
      </c>
      <c r="J92" s="5">
        <v>329.97500368499999</v>
      </c>
      <c r="K92" s="5">
        <v>1</v>
      </c>
    </row>
    <row r="93" spans="1:11" x14ac:dyDescent="0.25">
      <c r="A93" s="5" t="s">
        <v>742</v>
      </c>
      <c r="B93" s="5" t="s">
        <v>510</v>
      </c>
      <c r="C93" s="5" t="s">
        <v>450</v>
      </c>
      <c r="D93" s="5" t="s">
        <v>450</v>
      </c>
      <c r="E93" s="5" t="s">
        <v>450</v>
      </c>
      <c r="F93" s="5" t="s">
        <v>450</v>
      </c>
      <c r="G93" s="5" t="s">
        <v>450</v>
      </c>
      <c r="H93" s="7" t="s">
        <v>450</v>
      </c>
      <c r="I93" s="5" t="s">
        <v>450</v>
      </c>
      <c r="J93" s="5" t="s">
        <v>450</v>
      </c>
      <c r="K93" s="5" t="s">
        <v>450</v>
      </c>
    </row>
    <row r="94" spans="1:11" x14ac:dyDescent="0.25">
      <c r="A94" s="5" t="s">
        <v>743</v>
      </c>
      <c r="B94" s="5" t="s">
        <v>409</v>
      </c>
      <c r="C94" s="6" t="s">
        <v>744</v>
      </c>
      <c r="D94" s="5" t="s">
        <v>743</v>
      </c>
      <c r="E94" s="5" t="s">
        <v>745</v>
      </c>
      <c r="F94" s="6" t="s">
        <v>746</v>
      </c>
      <c r="G94" s="5" t="s">
        <v>747</v>
      </c>
      <c r="H94" s="7" t="s">
        <v>748</v>
      </c>
      <c r="I94" s="5" t="s">
        <v>743</v>
      </c>
      <c r="J94" s="5">
        <v>477.935602131</v>
      </c>
      <c r="K94" s="5">
        <v>2</v>
      </c>
    </row>
    <row r="95" spans="1:11" x14ac:dyDescent="0.25">
      <c r="A95" s="5" t="s">
        <v>749</v>
      </c>
      <c r="B95" s="5" t="s">
        <v>510</v>
      </c>
      <c r="C95" s="5" t="s">
        <v>450</v>
      </c>
      <c r="D95" s="5" t="s">
        <v>450</v>
      </c>
      <c r="E95" s="5" t="s">
        <v>450</v>
      </c>
      <c r="F95" s="5" t="s">
        <v>450</v>
      </c>
      <c r="G95" s="5" t="s">
        <v>450</v>
      </c>
      <c r="H95" s="7" t="s">
        <v>450</v>
      </c>
      <c r="I95" s="5" t="s">
        <v>450</v>
      </c>
      <c r="J95" s="5" t="s">
        <v>450</v>
      </c>
      <c r="K95" s="5" t="s">
        <v>450</v>
      </c>
    </row>
    <row r="96" spans="1:11" x14ac:dyDescent="0.25">
      <c r="A96" s="5" t="s">
        <v>750</v>
      </c>
      <c r="B96" s="5" t="s">
        <v>409</v>
      </c>
      <c r="C96" s="6" t="s">
        <v>751</v>
      </c>
      <c r="D96" s="5" t="s">
        <v>750</v>
      </c>
      <c r="E96" s="5" t="s">
        <v>752</v>
      </c>
      <c r="F96" s="6" t="s">
        <v>753</v>
      </c>
      <c r="G96" s="5" t="s">
        <v>754</v>
      </c>
      <c r="H96" s="7" t="s">
        <v>755</v>
      </c>
      <c r="I96" s="5" t="s">
        <v>750</v>
      </c>
      <c r="J96" s="5">
        <v>229.98139103299999</v>
      </c>
      <c r="K96" s="5">
        <v>8</v>
      </c>
    </row>
    <row r="97" spans="1:11" x14ac:dyDescent="0.25">
      <c r="A97" s="5" t="s">
        <v>750</v>
      </c>
      <c r="B97" s="5" t="s">
        <v>409</v>
      </c>
      <c r="C97" s="6" t="s">
        <v>756</v>
      </c>
      <c r="D97" s="5" t="s">
        <v>750</v>
      </c>
      <c r="E97" s="5" t="s">
        <v>757</v>
      </c>
      <c r="F97" s="6" t="s">
        <v>758</v>
      </c>
      <c r="G97" s="5" t="s">
        <v>759</v>
      </c>
      <c r="H97" s="7" t="s">
        <v>760</v>
      </c>
      <c r="I97" s="5" t="s">
        <v>750</v>
      </c>
      <c r="J97" s="5">
        <v>229.98139103299999</v>
      </c>
      <c r="K97" s="5">
        <v>4</v>
      </c>
    </row>
    <row r="98" spans="1:11" x14ac:dyDescent="0.25">
      <c r="A98" s="5" t="s">
        <v>761</v>
      </c>
      <c r="B98" s="5" t="s">
        <v>409</v>
      </c>
      <c r="C98" s="6" t="s">
        <v>762</v>
      </c>
      <c r="D98" s="5" t="s">
        <v>761</v>
      </c>
      <c r="E98" s="5" t="s">
        <v>763</v>
      </c>
      <c r="F98" s="6" t="s">
        <v>764</v>
      </c>
      <c r="G98" s="5" t="s">
        <v>765</v>
      </c>
      <c r="H98" s="7" t="s">
        <v>766</v>
      </c>
      <c r="I98" s="5" t="s">
        <v>761</v>
      </c>
      <c r="J98" s="5">
        <v>235.988368119</v>
      </c>
      <c r="K98" s="5">
        <v>13</v>
      </c>
    </row>
    <row r="99" spans="1:11" x14ac:dyDescent="0.25">
      <c r="A99" s="5" t="s">
        <v>761</v>
      </c>
      <c r="B99" s="5" t="s">
        <v>409</v>
      </c>
      <c r="C99" s="6" t="s">
        <v>767</v>
      </c>
      <c r="D99" s="5" t="s">
        <v>761</v>
      </c>
      <c r="E99" s="5" t="s">
        <v>768</v>
      </c>
      <c r="F99" s="6" t="s">
        <v>769</v>
      </c>
      <c r="G99" s="5" t="s">
        <v>770</v>
      </c>
      <c r="H99" s="7" t="s">
        <v>771</v>
      </c>
      <c r="I99" s="5" t="s">
        <v>761</v>
      </c>
      <c r="J99" s="5">
        <v>235.988368119</v>
      </c>
      <c r="K99" s="5">
        <v>3</v>
      </c>
    </row>
    <row r="100" spans="1:11" x14ac:dyDescent="0.25">
      <c r="A100" s="5" t="s">
        <v>761</v>
      </c>
      <c r="B100" s="5" t="s">
        <v>409</v>
      </c>
      <c r="C100" s="6" t="s">
        <v>772</v>
      </c>
      <c r="D100" s="5" t="s">
        <v>761</v>
      </c>
      <c r="E100" s="5" t="s">
        <v>773</v>
      </c>
      <c r="F100" s="6" t="s">
        <v>774</v>
      </c>
      <c r="G100" s="5" t="s">
        <v>775</v>
      </c>
      <c r="H100" s="7" t="s">
        <v>776</v>
      </c>
      <c r="I100" s="5" t="s">
        <v>761</v>
      </c>
      <c r="J100" s="5">
        <v>235.988368119</v>
      </c>
      <c r="K100" s="5">
        <v>2</v>
      </c>
    </row>
    <row r="101" spans="1:11" x14ac:dyDescent="0.25">
      <c r="A101" s="5" t="s">
        <v>761</v>
      </c>
      <c r="B101" s="5" t="s">
        <v>409</v>
      </c>
      <c r="C101" s="6" t="s">
        <v>762</v>
      </c>
      <c r="D101" s="5" t="s">
        <v>761</v>
      </c>
      <c r="E101" s="5" t="s">
        <v>763</v>
      </c>
      <c r="F101" s="6" t="s">
        <v>777</v>
      </c>
      <c r="G101" s="5" t="s">
        <v>778</v>
      </c>
      <c r="H101" s="7" t="s">
        <v>779</v>
      </c>
      <c r="I101" s="5" t="s">
        <v>780</v>
      </c>
      <c r="J101" s="5">
        <v>273.94424958000002</v>
      </c>
      <c r="K101" s="5">
        <v>1</v>
      </c>
    </row>
    <row r="102" spans="1:11" x14ac:dyDescent="0.25">
      <c r="A102" s="5" t="s">
        <v>781</v>
      </c>
      <c r="B102" s="5" t="s">
        <v>409</v>
      </c>
      <c r="C102" s="6" t="s">
        <v>782</v>
      </c>
      <c r="D102" s="5" t="s">
        <v>781</v>
      </c>
      <c r="E102" s="5" t="s">
        <v>783</v>
      </c>
      <c r="F102" s="6" t="s">
        <v>784</v>
      </c>
      <c r="G102" s="5" t="s">
        <v>785</v>
      </c>
      <c r="H102" s="7" t="s">
        <v>786</v>
      </c>
      <c r="I102" s="5" t="s">
        <v>781</v>
      </c>
      <c r="J102" s="5">
        <v>345.96991830500002</v>
      </c>
      <c r="K102" s="5">
        <v>4</v>
      </c>
    </row>
    <row r="103" spans="1:11" x14ac:dyDescent="0.25">
      <c r="A103" s="5" t="s">
        <v>787</v>
      </c>
      <c r="B103" s="5" t="s">
        <v>510</v>
      </c>
      <c r="C103" s="5" t="s">
        <v>450</v>
      </c>
      <c r="D103" s="5" t="s">
        <v>450</v>
      </c>
      <c r="E103" s="5" t="s">
        <v>450</v>
      </c>
      <c r="F103" s="5" t="s">
        <v>450</v>
      </c>
      <c r="G103" s="5" t="s">
        <v>450</v>
      </c>
      <c r="H103" s="7" t="s">
        <v>450</v>
      </c>
      <c r="I103" s="5" t="s">
        <v>450</v>
      </c>
      <c r="J103" s="5" t="s">
        <v>450</v>
      </c>
      <c r="K103" s="5" t="s">
        <v>450</v>
      </c>
    </row>
    <row r="104" spans="1:11" x14ac:dyDescent="0.25">
      <c r="A104" s="5" t="s">
        <v>788</v>
      </c>
      <c r="B104" s="5" t="s">
        <v>510</v>
      </c>
      <c r="C104" s="5" t="s">
        <v>450</v>
      </c>
      <c r="D104" s="5" t="s">
        <v>450</v>
      </c>
      <c r="E104" s="5" t="s">
        <v>450</v>
      </c>
      <c r="F104" s="5" t="s">
        <v>450</v>
      </c>
      <c r="G104" s="5" t="s">
        <v>450</v>
      </c>
      <c r="H104" s="7" t="s">
        <v>450</v>
      </c>
      <c r="I104" s="5" t="s">
        <v>450</v>
      </c>
      <c r="J104" s="5" t="s">
        <v>450</v>
      </c>
      <c r="K104" s="5" t="s">
        <v>450</v>
      </c>
    </row>
    <row r="105" spans="1:11" x14ac:dyDescent="0.25">
      <c r="A105" s="5" t="s">
        <v>641</v>
      </c>
      <c r="B105" s="5" t="s">
        <v>510</v>
      </c>
      <c r="C105" s="5" t="s">
        <v>450</v>
      </c>
      <c r="D105" s="5" t="s">
        <v>450</v>
      </c>
      <c r="E105" s="5" t="s">
        <v>450</v>
      </c>
      <c r="F105" s="5" t="s">
        <v>450</v>
      </c>
      <c r="G105" s="5" t="s">
        <v>450</v>
      </c>
      <c r="H105" s="7" t="s">
        <v>450</v>
      </c>
      <c r="I105" s="5" t="s">
        <v>450</v>
      </c>
      <c r="J105" s="5" t="s">
        <v>450</v>
      </c>
      <c r="K105" s="5" t="s">
        <v>450</v>
      </c>
    </row>
    <row r="106" spans="1:11" x14ac:dyDescent="0.25">
      <c r="A106" s="5" t="s">
        <v>789</v>
      </c>
      <c r="B106" s="5" t="s">
        <v>510</v>
      </c>
      <c r="C106" s="5" t="s">
        <v>450</v>
      </c>
      <c r="D106" s="5" t="s">
        <v>450</v>
      </c>
      <c r="E106" s="5" t="s">
        <v>450</v>
      </c>
      <c r="F106" s="5" t="s">
        <v>450</v>
      </c>
      <c r="G106" s="5" t="s">
        <v>450</v>
      </c>
      <c r="H106" s="7" t="s">
        <v>450</v>
      </c>
      <c r="I106" s="5" t="s">
        <v>450</v>
      </c>
      <c r="J106" s="5" t="s">
        <v>450</v>
      </c>
      <c r="K106" s="5" t="s">
        <v>450</v>
      </c>
    </row>
    <row r="107" spans="1:11" x14ac:dyDescent="0.25">
      <c r="A107" s="5" t="s">
        <v>790</v>
      </c>
      <c r="B107" s="5" t="s">
        <v>510</v>
      </c>
      <c r="C107" s="5" t="s">
        <v>450</v>
      </c>
      <c r="D107" s="5" t="s">
        <v>450</v>
      </c>
      <c r="E107" s="5" t="s">
        <v>450</v>
      </c>
      <c r="F107" s="5" t="s">
        <v>450</v>
      </c>
      <c r="G107" s="5" t="s">
        <v>450</v>
      </c>
      <c r="H107" s="7" t="s">
        <v>450</v>
      </c>
      <c r="I107" s="5" t="s">
        <v>450</v>
      </c>
      <c r="J107" s="5" t="s">
        <v>450</v>
      </c>
      <c r="K107" s="5" t="s">
        <v>450</v>
      </c>
    </row>
    <row r="108" spans="1:11" x14ac:dyDescent="0.25">
      <c r="A108" s="5" t="s">
        <v>791</v>
      </c>
      <c r="B108" s="5" t="s">
        <v>510</v>
      </c>
      <c r="C108" s="5" t="s">
        <v>450</v>
      </c>
      <c r="D108" s="5" t="s">
        <v>450</v>
      </c>
      <c r="E108" s="5" t="s">
        <v>450</v>
      </c>
      <c r="F108" s="5" t="s">
        <v>450</v>
      </c>
      <c r="G108" s="5" t="s">
        <v>450</v>
      </c>
      <c r="H108" s="7" t="s">
        <v>450</v>
      </c>
      <c r="I108" s="5" t="s">
        <v>450</v>
      </c>
      <c r="J108" s="5" t="s">
        <v>450</v>
      </c>
      <c r="K108" s="5" t="s">
        <v>450</v>
      </c>
    </row>
    <row r="109" spans="1:11" x14ac:dyDescent="0.25">
      <c r="A109" s="5" t="s">
        <v>792</v>
      </c>
      <c r="B109" s="5" t="s">
        <v>510</v>
      </c>
      <c r="C109" s="5" t="s">
        <v>450</v>
      </c>
      <c r="D109" s="5" t="s">
        <v>450</v>
      </c>
      <c r="E109" s="5" t="s">
        <v>450</v>
      </c>
      <c r="F109" s="5" t="s">
        <v>450</v>
      </c>
      <c r="G109" s="5" t="s">
        <v>450</v>
      </c>
      <c r="H109" s="7" t="s">
        <v>450</v>
      </c>
      <c r="I109" s="5" t="s">
        <v>450</v>
      </c>
      <c r="J109" s="5" t="s">
        <v>450</v>
      </c>
      <c r="K109" s="5" t="s">
        <v>450</v>
      </c>
    </row>
    <row r="110" spans="1:11" x14ac:dyDescent="0.25">
      <c r="A110" s="5" t="s">
        <v>793</v>
      </c>
      <c r="B110" s="5" t="s">
        <v>510</v>
      </c>
      <c r="C110" s="5" t="s">
        <v>450</v>
      </c>
      <c r="D110" s="5" t="s">
        <v>450</v>
      </c>
      <c r="E110" s="5" t="s">
        <v>450</v>
      </c>
      <c r="F110" s="5" t="s">
        <v>450</v>
      </c>
      <c r="G110" s="5" t="s">
        <v>450</v>
      </c>
      <c r="H110" s="7" t="s">
        <v>450</v>
      </c>
      <c r="I110" s="5" t="s">
        <v>450</v>
      </c>
      <c r="J110" s="5" t="s">
        <v>450</v>
      </c>
      <c r="K110" s="5" t="s">
        <v>450</v>
      </c>
    </row>
    <row r="111" spans="1:11" x14ac:dyDescent="0.25">
      <c r="A111" s="5" t="s">
        <v>794</v>
      </c>
      <c r="B111" s="5" t="s">
        <v>510</v>
      </c>
      <c r="C111" s="5" t="s">
        <v>450</v>
      </c>
      <c r="D111" s="5" t="s">
        <v>450</v>
      </c>
      <c r="E111" s="5" t="s">
        <v>450</v>
      </c>
      <c r="F111" s="5" t="s">
        <v>450</v>
      </c>
      <c r="G111" s="5" t="s">
        <v>450</v>
      </c>
      <c r="H111" s="7" t="s">
        <v>450</v>
      </c>
      <c r="I111" s="5" t="s">
        <v>450</v>
      </c>
      <c r="J111" s="5" t="s">
        <v>450</v>
      </c>
      <c r="K111" s="5" t="s">
        <v>450</v>
      </c>
    </row>
    <row r="112" spans="1:11" x14ac:dyDescent="0.25">
      <c r="A112" s="5" t="s">
        <v>795</v>
      </c>
      <c r="B112" s="5" t="s">
        <v>510</v>
      </c>
      <c r="C112" s="5" t="s">
        <v>450</v>
      </c>
      <c r="D112" s="5" t="s">
        <v>450</v>
      </c>
      <c r="E112" s="5" t="s">
        <v>450</v>
      </c>
      <c r="F112" s="5" t="s">
        <v>450</v>
      </c>
      <c r="G112" s="5" t="s">
        <v>450</v>
      </c>
      <c r="H112" s="7" t="s">
        <v>450</v>
      </c>
      <c r="I112" s="5" t="s">
        <v>450</v>
      </c>
      <c r="J112" s="5" t="s">
        <v>450</v>
      </c>
      <c r="K112" s="5" t="s">
        <v>450</v>
      </c>
    </row>
    <row r="113" spans="1:11" x14ac:dyDescent="0.25">
      <c r="A113" s="5" t="s">
        <v>796</v>
      </c>
      <c r="B113" s="5" t="s">
        <v>409</v>
      </c>
      <c r="C113" s="6" t="s">
        <v>797</v>
      </c>
      <c r="D113" s="5" t="s">
        <v>796</v>
      </c>
      <c r="E113" s="5" t="s">
        <v>798</v>
      </c>
      <c r="F113" s="6" t="s">
        <v>799</v>
      </c>
      <c r="G113" s="5" t="s">
        <v>800</v>
      </c>
      <c r="H113" s="7" t="s">
        <v>801</v>
      </c>
      <c r="I113" s="5" t="s">
        <v>796</v>
      </c>
      <c r="J113" s="5">
        <v>361.98123188</v>
      </c>
      <c r="K113" s="5">
        <v>1</v>
      </c>
    </row>
    <row r="114" spans="1:11" x14ac:dyDescent="0.25">
      <c r="A114" s="5" t="s">
        <v>743</v>
      </c>
      <c r="B114" s="5" t="s">
        <v>409</v>
      </c>
      <c r="C114" s="6" t="s">
        <v>744</v>
      </c>
      <c r="D114" s="5" t="s">
        <v>743</v>
      </c>
      <c r="E114" s="5" t="s">
        <v>745</v>
      </c>
      <c r="F114" s="6" t="s">
        <v>746</v>
      </c>
      <c r="G114" s="5" t="s">
        <v>747</v>
      </c>
      <c r="H114" s="7" t="s">
        <v>748</v>
      </c>
      <c r="I114" s="5" t="s">
        <v>743</v>
      </c>
      <c r="J114" s="5">
        <v>477.935602131</v>
      </c>
      <c r="K114" s="5">
        <v>2</v>
      </c>
    </row>
    <row r="115" spans="1:11" x14ac:dyDescent="0.25">
      <c r="A115" s="5" t="s">
        <v>802</v>
      </c>
      <c r="B115" s="5" t="s">
        <v>510</v>
      </c>
      <c r="C115" s="5" t="s">
        <v>450</v>
      </c>
      <c r="D115" s="5" t="s">
        <v>450</v>
      </c>
      <c r="E115" s="5" t="s">
        <v>450</v>
      </c>
      <c r="F115" s="5" t="s">
        <v>450</v>
      </c>
      <c r="G115" s="5" t="s">
        <v>450</v>
      </c>
      <c r="H115" s="7" t="s">
        <v>450</v>
      </c>
      <c r="I115" s="5" t="s">
        <v>450</v>
      </c>
      <c r="J115" s="5" t="s">
        <v>450</v>
      </c>
      <c r="K115" s="5" t="s">
        <v>450</v>
      </c>
    </row>
    <row r="116" spans="1:11" x14ac:dyDescent="0.25">
      <c r="A116" s="5" t="s">
        <v>803</v>
      </c>
      <c r="B116" s="5" t="s">
        <v>510</v>
      </c>
      <c r="C116" s="5" t="s">
        <v>450</v>
      </c>
      <c r="D116" s="5" t="s">
        <v>450</v>
      </c>
      <c r="E116" s="5" t="s">
        <v>450</v>
      </c>
      <c r="F116" s="5" t="s">
        <v>450</v>
      </c>
      <c r="G116" s="5" t="s">
        <v>450</v>
      </c>
      <c r="H116" s="7" t="s">
        <v>450</v>
      </c>
      <c r="I116" s="5" t="s">
        <v>450</v>
      </c>
      <c r="J116" s="5" t="s">
        <v>450</v>
      </c>
      <c r="K116" s="5" t="s">
        <v>450</v>
      </c>
    </row>
    <row r="117" spans="1:11" x14ac:dyDescent="0.25">
      <c r="A117" s="5" t="s">
        <v>804</v>
      </c>
      <c r="B117" s="5" t="s">
        <v>510</v>
      </c>
      <c r="C117" s="5" t="s">
        <v>450</v>
      </c>
      <c r="D117" s="5" t="s">
        <v>450</v>
      </c>
      <c r="E117" s="5" t="s">
        <v>450</v>
      </c>
      <c r="F117" s="5" t="s">
        <v>450</v>
      </c>
      <c r="G117" s="5" t="s">
        <v>450</v>
      </c>
      <c r="H117" s="7" t="s">
        <v>450</v>
      </c>
      <c r="I117" s="5" t="s">
        <v>450</v>
      </c>
      <c r="J117" s="5" t="s">
        <v>450</v>
      </c>
      <c r="K117" s="5" t="s">
        <v>450</v>
      </c>
    </row>
    <row r="118" spans="1:11" x14ac:dyDescent="0.25">
      <c r="A118" s="5" t="s">
        <v>805</v>
      </c>
      <c r="B118" s="5" t="s">
        <v>510</v>
      </c>
      <c r="C118" s="5" t="s">
        <v>450</v>
      </c>
      <c r="D118" s="5" t="s">
        <v>450</v>
      </c>
      <c r="E118" s="5" t="s">
        <v>450</v>
      </c>
      <c r="F118" s="5" t="s">
        <v>450</v>
      </c>
      <c r="G118" s="5" t="s">
        <v>450</v>
      </c>
      <c r="H118" s="7" t="s">
        <v>450</v>
      </c>
      <c r="I118" s="5" t="s">
        <v>450</v>
      </c>
      <c r="J118" s="5" t="s">
        <v>450</v>
      </c>
      <c r="K118" s="5" t="s">
        <v>450</v>
      </c>
    </row>
    <row r="119" spans="1:11" x14ac:dyDescent="0.25">
      <c r="A119" s="5" t="s">
        <v>806</v>
      </c>
      <c r="B119" s="5" t="s">
        <v>510</v>
      </c>
      <c r="C119" s="5" t="s">
        <v>450</v>
      </c>
      <c r="D119" s="5" t="s">
        <v>450</v>
      </c>
      <c r="E119" s="5" t="s">
        <v>450</v>
      </c>
      <c r="F119" s="5" t="s">
        <v>450</v>
      </c>
      <c r="G119" s="5" t="s">
        <v>450</v>
      </c>
      <c r="H119" s="7" t="s">
        <v>450</v>
      </c>
      <c r="I119" s="5" t="s">
        <v>450</v>
      </c>
      <c r="J119" s="5" t="s">
        <v>450</v>
      </c>
      <c r="K119" s="5" t="s">
        <v>450</v>
      </c>
    </row>
    <row r="120" spans="1:11" x14ac:dyDescent="0.25">
      <c r="A120" s="5" t="s">
        <v>807</v>
      </c>
      <c r="B120" s="5" t="s">
        <v>409</v>
      </c>
      <c r="C120" s="6" t="s">
        <v>808</v>
      </c>
      <c r="D120" s="5" t="s">
        <v>807</v>
      </c>
      <c r="E120" s="5" t="s">
        <v>809</v>
      </c>
      <c r="F120" s="6" t="s">
        <v>810</v>
      </c>
      <c r="G120" s="5" t="s">
        <v>811</v>
      </c>
      <c r="H120" s="7" t="s">
        <v>812</v>
      </c>
      <c r="I120" s="5" t="s">
        <v>807</v>
      </c>
      <c r="J120" s="5">
        <v>279.97819735899998</v>
      </c>
      <c r="K120" s="5">
        <v>5</v>
      </c>
    </row>
    <row r="121" spans="1:11" x14ac:dyDescent="0.25">
      <c r="A121" s="5" t="s">
        <v>807</v>
      </c>
      <c r="B121" s="5" t="s">
        <v>409</v>
      </c>
      <c r="C121" s="6" t="s">
        <v>813</v>
      </c>
      <c r="D121" s="5" t="s">
        <v>807</v>
      </c>
      <c r="E121" s="5" t="s">
        <v>814</v>
      </c>
      <c r="F121" s="6" t="s">
        <v>815</v>
      </c>
      <c r="G121" s="5" t="s">
        <v>816</v>
      </c>
      <c r="H121" s="7" t="s">
        <v>817</v>
      </c>
      <c r="I121" s="5" t="s">
        <v>807</v>
      </c>
      <c r="J121" s="5">
        <v>279.97819735899998</v>
      </c>
      <c r="K121" s="5">
        <v>4</v>
      </c>
    </row>
    <row r="122" spans="1:11" x14ac:dyDescent="0.25">
      <c r="A122" s="5" t="s">
        <v>807</v>
      </c>
      <c r="B122" s="5" t="s">
        <v>409</v>
      </c>
      <c r="C122" s="6" t="s">
        <v>818</v>
      </c>
      <c r="D122" s="5" t="s">
        <v>807</v>
      </c>
      <c r="E122" s="5" t="s">
        <v>819</v>
      </c>
      <c r="F122" s="6" t="s">
        <v>820</v>
      </c>
      <c r="G122" s="5" t="s">
        <v>821</v>
      </c>
      <c r="H122" s="7" t="s">
        <v>822</v>
      </c>
      <c r="I122" s="5" t="s">
        <v>807</v>
      </c>
      <c r="J122" s="5">
        <v>279.97819735899998</v>
      </c>
      <c r="K122" s="5">
        <v>2</v>
      </c>
    </row>
    <row r="123" spans="1:11" x14ac:dyDescent="0.25">
      <c r="A123" s="5" t="s">
        <v>823</v>
      </c>
      <c r="B123" s="5" t="s">
        <v>510</v>
      </c>
      <c r="C123" s="5" t="s">
        <v>450</v>
      </c>
      <c r="D123" s="5" t="s">
        <v>450</v>
      </c>
      <c r="E123" s="5" t="s">
        <v>450</v>
      </c>
      <c r="F123" s="5" t="s">
        <v>450</v>
      </c>
      <c r="G123" s="5" t="s">
        <v>450</v>
      </c>
      <c r="H123" s="7" t="s">
        <v>450</v>
      </c>
      <c r="I123" s="5" t="s">
        <v>450</v>
      </c>
      <c r="J123" s="5" t="s">
        <v>450</v>
      </c>
      <c r="K123" s="5" t="s">
        <v>450</v>
      </c>
    </row>
    <row r="124" spans="1:11" x14ac:dyDescent="0.25">
      <c r="A124" s="5" t="s">
        <v>824</v>
      </c>
      <c r="B124" s="5" t="s">
        <v>510</v>
      </c>
      <c r="C124" s="5" t="s">
        <v>450</v>
      </c>
      <c r="D124" s="5" t="s">
        <v>450</v>
      </c>
      <c r="E124" s="5" t="s">
        <v>450</v>
      </c>
      <c r="F124" s="5" t="s">
        <v>450</v>
      </c>
      <c r="G124" s="5" t="s">
        <v>450</v>
      </c>
      <c r="H124" s="7" t="s">
        <v>450</v>
      </c>
      <c r="I124" s="5" t="s">
        <v>450</v>
      </c>
      <c r="J124" s="5" t="s">
        <v>450</v>
      </c>
      <c r="K124" s="5" t="s">
        <v>450</v>
      </c>
    </row>
    <row r="125" spans="1:11" x14ac:dyDescent="0.25">
      <c r="A125" s="5" t="s">
        <v>825</v>
      </c>
      <c r="B125" s="5" t="s">
        <v>409</v>
      </c>
      <c r="C125" s="6" t="s">
        <v>826</v>
      </c>
      <c r="D125" s="5" t="s">
        <v>825</v>
      </c>
      <c r="E125" s="5" t="s">
        <v>827</v>
      </c>
      <c r="F125" s="6" t="s">
        <v>828</v>
      </c>
      <c r="G125" s="5" t="s">
        <v>829</v>
      </c>
      <c r="H125" s="7" t="s">
        <v>830</v>
      </c>
      <c r="I125" s="5" t="s">
        <v>825</v>
      </c>
      <c r="J125" s="5">
        <v>443.95146849100001</v>
      </c>
      <c r="K125" s="5">
        <v>2</v>
      </c>
    </row>
    <row r="126" spans="1:11" x14ac:dyDescent="0.25">
      <c r="A126" s="5" t="s">
        <v>831</v>
      </c>
      <c r="B126" s="5" t="s">
        <v>510</v>
      </c>
      <c r="C126" s="5" t="s">
        <v>450</v>
      </c>
      <c r="D126" s="5" t="s">
        <v>450</v>
      </c>
      <c r="E126" s="5" t="s">
        <v>450</v>
      </c>
      <c r="F126" s="5" t="s">
        <v>450</v>
      </c>
      <c r="G126" s="5" t="s">
        <v>450</v>
      </c>
      <c r="H126" s="7" t="s">
        <v>450</v>
      </c>
      <c r="I126" s="5" t="s">
        <v>450</v>
      </c>
      <c r="J126" s="5" t="s">
        <v>450</v>
      </c>
      <c r="K126" s="5" t="s">
        <v>450</v>
      </c>
    </row>
    <row r="127" spans="1:11" x14ac:dyDescent="0.25">
      <c r="A127" s="5" t="s">
        <v>657</v>
      </c>
      <c r="B127" s="5" t="s">
        <v>409</v>
      </c>
      <c r="C127" s="6" t="s">
        <v>658</v>
      </c>
      <c r="D127" s="5" t="s">
        <v>657</v>
      </c>
      <c r="E127" s="5" t="s">
        <v>659</v>
      </c>
      <c r="F127" s="6" t="s">
        <v>660</v>
      </c>
      <c r="G127" s="5" t="s">
        <v>661</v>
      </c>
      <c r="H127" s="7" t="s">
        <v>662</v>
      </c>
      <c r="I127" s="5" t="s">
        <v>657</v>
      </c>
      <c r="J127" s="5">
        <v>185.99156179299999</v>
      </c>
      <c r="K127" s="5">
        <v>1</v>
      </c>
    </row>
    <row r="128" spans="1:11" x14ac:dyDescent="0.25">
      <c r="A128" s="5" t="s">
        <v>657</v>
      </c>
      <c r="B128" s="5" t="s">
        <v>409</v>
      </c>
      <c r="C128" s="6" t="s">
        <v>663</v>
      </c>
      <c r="D128" s="5" t="s">
        <v>657</v>
      </c>
      <c r="E128" s="5" t="s">
        <v>664</v>
      </c>
      <c r="F128" s="6" t="s">
        <v>665</v>
      </c>
      <c r="G128" s="5" t="s">
        <v>666</v>
      </c>
      <c r="H128" s="7" t="s">
        <v>667</v>
      </c>
      <c r="I128" s="5" t="s">
        <v>657</v>
      </c>
      <c r="J128" s="5">
        <v>185.99156179299999</v>
      </c>
      <c r="K128" s="5">
        <v>1</v>
      </c>
    </row>
    <row r="129" spans="1:11" x14ac:dyDescent="0.25">
      <c r="A129" s="5" t="s">
        <v>832</v>
      </c>
      <c r="B129" s="5" t="s">
        <v>510</v>
      </c>
      <c r="C129" s="5" t="s">
        <v>450</v>
      </c>
      <c r="D129" s="5" t="s">
        <v>450</v>
      </c>
      <c r="E129" s="5" t="s">
        <v>450</v>
      </c>
      <c r="F129" s="5" t="s">
        <v>450</v>
      </c>
      <c r="G129" s="5" t="s">
        <v>450</v>
      </c>
      <c r="H129" s="7" t="s">
        <v>450</v>
      </c>
      <c r="I129" s="5" t="s">
        <v>450</v>
      </c>
      <c r="J129" s="5" t="s">
        <v>450</v>
      </c>
      <c r="K129" s="5" t="s">
        <v>450</v>
      </c>
    </row>
    <row r="130" spans="1:11" x14ac:dyDescent="0.25">
      <c r="A130" s="5" t="s">
        <v>834</v>
      </c>
      <c r="B130" s="5" t="s">
        <v>510</v>
      </c>
      <c r="C130" s="5" t="s">
        <v>450</v>
      </c>
      <c r="D130" s="5" t="s">
        <v>450</v>
      </c>
      <c r="E130" s="5" t="s">
        <v>450</v>
      </c>
      <c r="F130" s="5" t="s">
        <v>450</v>
      </c>
      <c r="G130" s="5" t="s">
        <v>450</v>
      </c>
      <c r="H130" s="7" t="s">
        <v>450</v>
      </c>
      <c r="I130" s="5" t="s">
        <v>450</v>
      </c>
      <c r="J130" s="5" t="s">
        <v>450</v>
      </c>
      <c r="K130" s="5" t="s">
        <v>450</v>
      </c>
    </row>
    <row r="131" spans="1:11" x14ac:dyDescent="0.25">
      <c r="A131" s="5" t="s">
        <v>832</v>
      </c>
      <c r="B131" s="5" t="s">
        <v>510</v>
      </c>
      <c r="C131" s="5" t="s">
        <v>450</v>
      </c>
      <c r="D131" s="5" t="s">
        <v>450</v>
      </c>
      <c r="E131" s="5" t="s">
        <v>450</v>
      </c>
      <c r="F131" s="5" t="s">
        <v>450</v>
      </c>
      <c r="G131" s="5" t="s">
        <v>450</v>
      </c>
      <c r="H131" s="7" t="s">
        <v>450</v>
      </c>
      <c r="I131" s="5" t="s">
        <v>450</v>
      </c>
      <c r="J131" s="5" t="s">
        <v>450</v>
      </c>
      <c r="K131" s="5" t="s">
        <v>450</v>
      </c>
    </row>
    <row r="132" spans="1:11" x14ac:dyDescent="0.25">
      <c r="A132" s="5" t="s">
        <v>835</v>
      </c>
      <c r="B132" s="5" t="s">
        <v>510</v>
      </c>
      <c r="C132" s="5" t="s">
        <v>450</v>
      </c>
      <c r="D132" s="5" t="s">
        <v>450</v>
      </c>
      <c r="E132" s="5" t="s">
        <v>450</v>
      </c>
      <c r="F132" s="5" t="s">
        <v>450</v>
      </c>
      <c r="G132" s="5" t="s">
        <v>450</v>
      </c>
      <c r="H132" s="7" t="s">
        <v>450</v>
      </c>
      <c r="I132" s="5" t="s">
        <v>450</v>
      </c>
      <c r="J132" s="5" t="s">
        <v>450</v>
      </c>
      <c r="K132" s="5" t="s">
        <v>450</v>
      </c>
    </row>
    <row r="133" spans="1:11" x14ac:dyDescent="0.25">
      <c r="A133" s="5" t="s">
        <v>836</v>
      </c>
      <c r="B133" s="5" t="s">
        <v>510</v>
      </c>
      <c r="C133" s="5" t="s">
        <v>450</v>
      </c>
      <c r="D133" s="5" t="s">
        <v>450</v>
      </c>
      <c r="E133" s="5" t="s">
        <v>450</v>
      </c>
      <c r="F133" s="5" t="s">
        <v>450</v>
      </c>
      <c r="G133" s="5" t="s">
        <v>450</v>
      </c>
      <c r="H133" s="7" t="s">
        <v>450</v>
      </c>
      <c r="I133" s="5" t="s">
        <v>450</v>
      </c>
      <c r="J133" s="5" t="s">
        <v>450</v>
      </c>
      <c r="K133" s="5" t="s">
        <v>450</v>
      </c>
    </row>
    <row r="134" spans="1:11" x14ac:dyDescent="0.25">
      <c r="A134" s="5" t="s">
        <v>837</v>
      </c>
      <c r="B134" s="5" t="s">
        <v>409</v>
      </c>
      <c r="C134" s="6" t="s">
        <v>878</v>
      </c>
      <c r="D134" s="5" t="s">
        <v>837</v>
      </c>
      <c r="E134" s="5" t="s">
        <v>879</v>
      </c>
      <c r="F134" s="6" t="s">
        <v>880</v>
      </c>
      <c r="G134" s="5" t="s">
        <v>881</v>
      </c>
      <c r="H134" s="7" t="s">
        <v>882</v>
      </c>
      <c r="I134" s="5" t="s">
        <v>837</v>
      </c>
      <c r="J134" s="5">
        <v>443.93371042500002</v>
      </c>
      <c r="K134" s="5">
        <v>2</v>
      </c>
    </row>
    <row r="135" spans="1:11" x14ac:dyDescent="0.25">
      <c r="A135" s="5" t="s">
        <v>805</v>
      </c>
      <c r="B135" s="5" t="s">
        <v>510</v>
      </c>
      <c r="C135" s="5" t="s">
        <v>450</v>
      </c>
      <c r="D135" s="5" t="s">
        <v>450</v>
      </c>
      <c r="E135" s="5" t="s">
        <v>450</v>
      </c>
      <c r="F135" s="5" t="s">
        <v>450</v>
      </c>
      <c r="G135" s="5" t="s">
        <v>450</v>
      </c>
      <c r="H135" s="7" t="s">
        <v>450</v>
      </c>
      <c r="I135" s="5" t="s">
        <v>450</v>
      </c>
      <c r="J135" s="5" t="s">
        <v>450</v>
      </c>
      <c r="K135" s="5" t="s">
        <v>450</v>
      </c>
    </row>
    <row r="136" spans="1:11" x14ac:dyDescent="0.25">
      <c r="A136" s="5" t="s">
        <v>838</v>
      </c>
      <c r="B136" s="5" t="s">
        <v>409</v>
      </c>
      <c r="C136" s="6" t="s">
        <v>883</v>
      </c>
      <c r="D136" s="5" t="s">
        <v>838</v>
      </c>
      <c r="E136" s="5" t="s">
        <v>884</v>
      </c>
      <c r="F136" s="6" t="s">
        <v>885</v>
      </c>
      <c r="G136" s="5" t="s">
        <v>886</v>
      </c>
      <c r="H136" s="7" t="s">
        <v>887</v>
      </c>
      <c r="I136" s="5" t="s">
        <v>838</v>
      </c>
      <c r="J136" s="5">
        <v>295.98951093400001</v>
      </c>
      <c r="K136" s="5">
        <v>4</v>
      </c>
    </row>
    <row r="137" spans="1:11" x14ac:dyDescent="0.25">
      <c r="A137" s="5" t="s">
        <v>838</v>
      </c>
      <c r="B137" s="5" t="s">
        <v>409</v>
      </c>
      <c r="C137" s="6" t="s">
        <v>888</v>
      </c>
      <c r="D137" s="5" t="s">
        <v>838</v>
      </c>
      <c r="E137" s="5" t="s">
        <v>889</v>
      </c>
      <c r="F137" s="6" t="s">
        <v>890</v>
      </c>
      <c r="G137" s="5" t="s">
        <v>891</v>
      </c>
      <c r="H137" s="7" t="s">
        <v>892</v>
      </c>
      <c r="I137" s="5" t="s">
        <v>838</v>
      </c>
      <c r="J137" s="5">
        <v>295.98951093400001</v>
      </c>
      <c r="K137" s="5">
        <v>1</v>
      </c>
    </row>
    <row r="138" spans="1:11" x14ac:dyDescent="0.25">
      <c r="A138" s="5" t="s">
        <v>838</v>
      </c>
      <c r="B138" s="5" t="s">
        <v>409</v>
      </c>
      <c r="C138" s="6" t="s">
        <v>893</v>
      </c>
      <c r="D138" s="5" t="s">
        <v>838</v>
      </c>
      <c r="E138" s="5" t="s">
        <v>894</v>
      </c>
      <c r="F138" s="6" t="s">
        <v>895</v>
      </c>
      <c r="G138" s="5" t="s">
        <v>896</v>
      </c>
      <c r="H138" s="7" t="s">
        <v>897</v>
      </c>
      <c r="I138" s="5" t="s">
        <v>838</v>
      </c>
      <c r="J138" s="5">
        <v>295.98951093400001</v>
      </c>
      <c r="K138" s="5">
        <v>1</v>
      </c>
    </row>
    <row r="139" spans="1:11" x14ac:dyDescent="0.25">
      <c r="A139" s="5" t="s">
        <v>839</v>
      </c>
      <c r="B139" s="5" t="s">
        <v>510</v>
      </c>
      <c r="C139" s="5" t="s">
        <v>450</v>
      </c>
      <c r="D139" s="5" t="s">
        <v>450</v>
      </c>
      <c r="E139" s="5" t="s">
        <v>450</v>
      </c>
      <c r="F139" s="5" t="s">
        <v>450</v>
      </c>
      <c r="G139" s="5" t="s">
        <v>450</v>
      </c>
      <c r="H139" s="7" t="s">
        <v>450</v>
      </c>
      <c r="I139" s="5" t="s">
        <v>450</v>
      </c>
      <c r="J139" s="5" t="s">
        <v>450</v>
      </c>
      <c r="K139" s="5" t="s">
        <v>450</v>
      </c>
    </row>
    <row r="140" spans="1:11" x14ac:dyDescent="0.25">
      <c r="A140" s="5" t="s">
        <v>791</v>
      </c>
      <c r="B140" s="5" t="s">
        <v>510</v>
      </c>
      <c r="C140" s="5" t="s">
        <v>450</v>
      </c>
      <c r="D140" s="5" t="s">
        <v>450</v>
      </c>
      <c r="E140" s="5" t="s">
        <v>450</v>
      </c>
      <c r="F140" s="5" t="s">
        <v>450</v>
      </c>
      <c r="G140" s="5" t="s">
        <v>450</v>
      </c>
      <c r="H140" s="7" t="s">
        <v>450</v>
      </c>
      <c r="I140" s="5" t="s">
        <v>450</v>
      </c>
      <c r="J140" s="5" t="s">
        <v>450</v>
      </c>
      <c r="K140" s="5" t="s">
        <v>450</v>
      </c>
    </row>
    <row r="141" spans="1:11" x14ac:dyDescent="0.25">
      <c r="A141" s="5" t="s">
        <v>840</v>
      </c>
      <c r="B141" s="5" t="s">
        <v>409</v>
      </c>
      <c r="C141" s="6" t="s">
        <v>898</v>
      </c>
      <c r="D141" s="5" t="s">
        <v>840</v>
      </c>
      <c r="E141" s="5" t="s">
        <v>899</v>
      </c>
      <c r="F141" s="6" t="s">
        <v>900</v>
      </c>
      <c r="G141" s="5" t="s">
        <v>901</v>
      </c>
      <c r="H141" s="7" t="s">
        <v>902</v>
      </c>
      <c r="I141" s="5" t="s">
        <v>840</v>
      </c>
      <c r="J141" s="5">
        <v>315.94518315300002</v>
      </c>
      <c r="K141" s="5">
        <v>5</v>
      </c>
    </row>
    <row r="142" spans="1:11" x14ac:dyDescent="0.25">
      <c r="A142" s="5" t="s">
        <v>840</v>
      </c>
      <c r="B142" s="5" t="s">
        <v>409</v>
      </c>
      <c r="C142" s="6" t="s">
        <v>898</v>
      </c>
      <c r="D142" s="5" t="s">
        <v>840</v>
      </c>
      <c r="E142" s="5" t="s">
        <v>899</v>
      </c>
      <c r="F142" s="6" t="s">
        <v>903</v>
      </c>
      <c r="G142" s="5" t="s">
        <v>904</v>
      </c>
      <c r="H142" s="7" t="s">
        <v>905</v>
      </c>
      <c r="I142" s="5" t="s">
        <v>906</v>
      </c>
      <c r="J142" s="5">
        <v>353.90106460999999</v>
      </c>
      <c r="K142" s="5">
        <v>3</v>
      </c>
    </row>
    <row r="143" spans="1:11" x14ac:dyDescent="0.25">
      <c r="A143" s="5" t="s">
        <v>840</v>
      </c>
      <c r="B143" s="5" t="s">
        <v>409</v>
      </c>
      <c r="C143" s="6" t="s">
        <v>898</v>
      </c>
      <c r="D143" s="5" t="s">
        <v>840</v>
      </c>
      <c r="E143" s="5" t="s">
        <v>899</v>
      </c>
      <c r="F143" s="6" t="s">
        <v>907</v>
      </c>
      <c r="G143" s="5" t="s">
        <v>908</v>
      </c>
      <c r="H143" s="7" t="s">
        <v>909</v>
      </c>
      <c r="I143" s="5" t="s">
        <v>910</v>
      </c>
      <c r="J143" s="5">
        <v>337.92712740000002</v>
      </c>
      <c r="K143" s="5">
        <v>3</v>
      </c>
    </row>
    <row r="144" spans="1:11" x14ac:dyDescent="0.25">
      <c r="A144" s="5" t="s">
        <v>841</v>
      </c>
      <c r="B144" s="5" t="s">
        <v>510</v>
      </c>
      <c r="C144" s="5" t="s">
        <v>450</v>
      </c>
      <c r="D144" s="5" t="s">
        <v>450</v>
      </c>
      <c r="E144" s="5" t="s">
        <v>450</v>
      </c>
      <c r="F144" s="5" t="s">
        <v>450</v>
      </c>
      <c r="G144" s="5" t="s">
        <v>450</v>
      </c>
      <c r="H144" s="7" t="s">
        <v>450</v>
      </c>
      <c r="I144" s="5" t="s">
        <v>450</v>
      </c>
      <c r="J144" s="5" t="s">
        <v>450</v>
      </c>
      <c r="K144" s="5" t="s">
        <v>450</v>
      </c>
    </row>
    <row r="145" spans="1:11" x14ac:dyDescent="0.25">
      <c r="A145" s="5" t="s">
        <v>842</v>
      </c>
      <c r="B145" s="5" t="s">
        <v>510</v>
      </c>
      <c r="C145" s="5" t="s">
        <v>450</v>
      </c>
      <c r="D145" s="5" t="s">
        <v>450</v>
      </c>
      <c r="E145" s="5" t="s">
        <v>450</v>
      </c>
      <c r="F145" s="5" t="s">
        <v>450</v>
      </c>
      <c r="G145" s="5" t="s">
        <v>450</v>
      </c>
      <c r="H145" s="7" t="s">
        <v>450</v>
      </c>
      <c r="I145" s="5" t="s">
        <v>450</v>
      </c>
      <c r="J145" s="5" t="s">
        <v>450</v>
      </c>
      <c r="K145" s="5" t="s">
        <v>450</v>
      </c>
    </row>
    <row r="146" spans="1:11" x14ac:dyDescent="0.25">
      <c r="A146" s="5" t="s">
        <v>843</v>
      </c>
      <c r="B146" s="5" t="s">
        <v>510</v>
      </c>
      <c r="C146" s="5" t="s">
        <v>450</v>
      </c>
      <c r="D146" s="5" t="s">
        <v>450</v>
      </c>
      <c r="E146" s="5" t="s">
        <v>450</v>
      </c>
      <c r="F146" s="5" t="s">
        <v>450</v>
      </c>
      <c r="G146" s="5" t="s">
        <v>450</v>
      </c>
      <c r="H146" s="7" t="s">
        <v>450</v>
      </c>
      <c r="I146" s="5" t="s">
        <v>450</v>
      </c>
      <c r="J146" s="5" t="s">
        <v>450</v>
      </c>
      <c r="K146" s="5" t="s">
        <v>450</v>
      </c>
    </row>
    <row r="147" spans="1:11" x14ac:dyDescent="0.25">
      <c r="A147" s="5" t="s">
        <v>643</v>
      </c>
      <c r="B147" s="5" t="s">
        <v>510</v>
      </c>
      <c r="C147" s="5" t="s">
        <v>450</v>
      </c>
      <c r="D147" s="5" t="s">
        <v>450</v>
      </c>
      <c r="E147" s="5" t="s">
        <v>450</v>
      </c>
      <c r="F147" s="5" t="s">
        <v>450</v>
      </c>
      <c r="G147" s="5" t="s">
        <v>450</v>
      </c>
      <c r="H147" s="7" t="s">
        <v>450</v>
      </c>
      <c r="I147" s="5" t="s">
        <v>450</v>
      </c>
      <c r="J147" s="5" t="s">
        <v>450</v>
      </c>
      <c r="K147" s="5" t="s">
        <v>450</v>
      </c>
    </row>
    <row r="148" spans="1:11" x14ac:dyDescent="0.25">
      <c r="A148" s="5" t="s">
        <v>844</v>
      </c>
      <c r="B148" s="5" t="s">
        <v>510</v>
      </c>
      <c r="C148" s="5" t="s">
        <v>450</v>
      </c>
      <c r="D148" s="5" t="s">
        <v>450</v>
      </c>
      <c r="E148" s="5" t="s">
        <v>450</v>
      </c>
      <c r="F148" s="5" t="s">
        <v>450</v>
      </c>
      <c r="G148" s="5" t="s">
        <v>450</v>
      </c>
      <c r="H148" s="7" t="s">
        <v>450</v>
      </c>
      <c r="I148" s="5" t="s">
        <v>450</v>
      </c>
      <c r="J148" s="5" t="s">
        <v>450</v>
      </c>
      <c r="K148" s="5" t="s">
        <v>450</v>
      </c>
    </row>
    <row r="149" spans="1:11" x14ac:dyDescent="0.25">
      <c r="A149" s="5" t="s">
        <v>845</v>
      </c>
      <c r="B149" s="5" t="s">
        <v>409</v>
      </c>
      <c r="C149" s="6" t="s">
        <v>911</v>
      </c>
      <c r="D149" s="5" t="s">
        <v>845</v>
      </c>
      <c r="E149" s="5" t="s">
        <v>912</v>
      </c>
      <c r="F149" s="6" t="s">
        <v>913</v>
      </c>
      <c r="G149" s="5" t="s">
        <v>914</v>
      </c>
      <c r="H149" s="7" t="s">
        <v>915</v>
      </c>
      <c r="I149" s="5" t="s">
        <v>845</v>
      </c>
      <c r="J149" s="5">
        <v>411.96163925100001</v>
      </c>
      <c r="K149" s="5">
        <v>6</v>
      </c>
    </row>
    <row r="150" spans="1:11" x14ac:dyDescent="0.25">
      <c r="A150" s="5" t="s">
        <v>846</v>
      </c>
      <c r="B150" s="5" t="s">
        <v>510</v>
      </c>
      <c r="C150" s="5" t="s">
        <v>450</v>
      </c>
      <c r="D150" s="5" t="s">
        <v>450</v>
      </c>
      <c r="E150" s="5" t="s">
        <v>450</v>
      </c>
      <c r="F150" s="5" t="s">
        <v>450</v>
      </c>
      <c r="G150" s="5" t="s">
        <v>450</v>
      </c>
      <c r="H150" s="7" t="s">
        <v>450</v>
      </c>
      <c r="I150" s="5" t="s">
        <v>450</v>
      </c>
      <c r="J150" s="5" t="s">
        <v>450</v>
      </c>
      <c r="K150" s="5" t="s">
        <v>450</v>
      </c>
    </row>
    <row r="151" spans="1:11" x14ac:dyDescent="0.25">
      <c r="A151" s="5" t="s">
        <v>847</v>
      </c>
      <c r="B151" s="5" t="s">
        <v>510</v>
      </c>
      <c r="C151" s="5" t="s">
        <v>450</v>
      </c>
      <c r="D151" s="5" t="s">
        <v>450</v>
      </c>
      <c r="E151" s="5" t="s">
        <v>450</v>
      </c>
      <c r="F151" s="5" t="s">
        <v>450</v>
      </c>
      <c r="G151" s="5" t="s">
        <v>450</v>
      </c>
      <c r="H151" s="7" t="s">
        <v>450</v>
      </c>
      <c r="I151" s="5" t="s">
        <v>450</v>
      </c>
      <c r="J151" s="5" t="s">
        <v>450</v>
      </c>
      <c r="K151" s="5" t="s">
        <v>450</v>
      </c>
    </row>
    <row r="152" spans="1:11" x14ac:dyDescent="0.25">
      <c r="A152" s="5" t="s">
        <v>629</v>
      </c>
      <c r="B152" s="5" t="s">
        <v>409</v>
      </c>
      <c r="C152" s="6" t="s">
        <v>630</v>
      </c>
      <c r="D152" s="5" t="s">
        <v>629</v>
      </c>
      <c r="E152" s="5" t="s">
        <v>631</v>
      </c>
      <c r="F152" s="6" t="s">
        <v>632</v>
      </c>
      <c r="G152" s="5" t="s">
        <v>633</v>
      </c>
      <c r="H152" s="7" t="s">
        <v>634</v>
      </c>
      <c r="I152" s="5" t="s">
        <v>629</v>
      </c>
      <c r="J152" s="5">
        <v>463.93993862000002</v>
      </c>
      <c r="K152" s="5">
        <v>2</v>
      </c>
    </row>
    <row r="153" spans="1:11" x14ac:dyDescent="0.25">
      <c r="A153" s="5" t="s">
        <v>629</v>
      </c>
      <c r="B153" s="5" t="s">
        <v>409</v>
      </c>
      <c r="C153" s="6" t="s">
        <v>635</v>
      </c>
      <c r="D153" s="5" t="s">
        <v>629</v>
      </c>
      <c r="E153" s="5" t="s">
        <v>636</v>
      </c>
      <c r="F153" s="6" t="s">
        <v>637</v>
      </c>
      <c r="G153" s="5" t="s">
        <v>638</v>
      </c>
      <c r="H153" s="7" t="s">
        <v>639</v>
      </c>
      <c r="I153" s="5" t="s">
        <v>629</v>
      </c>
      <c r="J153" s="5">
        <v>463.93993862000002</v>
      </c>
      <c r="K153" s="5">
        <v>1</v>
      </c>
    </row>
    <row r="154" spans="1:11" x14ac:dyDescent="0.25">
      <c r="A154" s="5" t="s">
        <v>848</v>
      </c>
      <c r="B154" s="5" t="s">
        <v>510</v>
      </c>
      <c r="C154" s="5" t="s">
        <v>450</v>
      </c>
      <c r="D154" s="5" t="s">
        <v>450</v>
      </c>
      <c r="E154" s="5" t="s">
        <v>450</v>
      </c>
      <c r="F154" s="5" t="s">
        <v>450</v>
      </c>
      <c r="G154" s="5" t="s">
        <v>450</v>
      </c>
      <c r="H154" s="7" t="s">
        <v>450</v>
      </c>
      <c r="I154" s="5" t="s">
        <v>450</v>
      </c>
      <c r="J154" s="5" t="s">
        <v>450</v>
      </c>
      <c r="K154" s="5" t="s">
        <v>450</v>
      </c>
    </row>
    <row r="155" spans="1:11" x14ac:dyDescent="0.25">
      <c r="A155" s="5" t="s">
        <v>849</v>
      </c>
      <c r="B155" s="5" t="s">
        <v>510</v>
      </c>
      <c r="C155" s="5" t="s">
        <v>450</v>
      </c>
      <c r="D155" s="5" t="s">
        <v>450</v>
      </c>
      <c r="E155" s="5" t="s">
        <v>450</v>
      </c>
      <c r="F155" s="5" t="s">
        <v>450</v>
      </c>
      <c r="G155" s="5" t="s">
        <v>450</v>
      </c>
      <c r="H155" s="7" t="s">
        <v>450</v>
      </c>
      <c r="I155" s="5" t="s">
        <v>450</v>
      </c>
      <c r="J155" s="5" t="s">
        <v>450</v>
      </c>
      <c r="K155" s="5" t="s">
        <v>450</v>
      </c>
    </row>
    <row r="156" spans="1:11" x14ac:dyDescent="0.25">
      <c r="A156" s="5" t="s">
        <v>850</v>
      </c>
      <c r="B156" s="5" t="s">
        <v>409</v>
      </c>
      <c r="C156" s="6" t="s">
        <v>916</v>
      </c>
      <c r="D156" s="5" t="s">
        <v>850</v>
      </c>
      <c r="E156" s="5" t="s">
        <v>917</v>
      </c>
      <c r="F156" s="6" t="s">
        <v>918</v>
      </c>
      <c r="G156" s="5" t="s">
        <v>919</v>
      </c>
      <c r="H156" s="7" t="s">
        <v>920</v>
      </c>
      <c r="I156" s="5" t="s">
        <v>850</v>
      </c>
      <c r="J156" s="5">
        <v>311.98442555399998</v>
      </c>
      <c r="K156" s="5">
        <v>1</v>
      </c>
    </row>
    <row r="157" spans="1:11" x14ac:dyDescent="0.25">
      <c r="A157" s="5" t="s">
        <v>850</v>
      </c>
      <c r="B157" s="5" t="s">
        <v>409</v>
      </c>
      <c r="C157" s="6" t="s">
        <v>921</v>
      </c>
      <c r="D157" s="5" t="s">
        <v>850</v>
      </c>
      <c r="E157" s="5" t="s">
        <v>922</v>
      </c>
      <c r="F157" s="6" t="s">
        <v>923</v>
      </c>
      <c r="G157" s="5" t="s">
        <v>924</v>
      </c>
      <c r="H157" s="7" t="s">
        <v>925</v>
      </c>
      <c r="I157" s="5" t="s">
        <v>850</v>
      </c>
      <c r="J157" s="5">
        <v>311.98442555399998</v>
      </c>
      <c r="K157" s="5">
        <v>1</v>
      </c>
    </row>
    <row r="158" spans="1:11" x14ac:dyDescent="0.25">
      <c r="A158" s="5" t="s">
        <v>850</v>
      </c>
      <c r="B158" s="5" t="s">
        <v>409</v>
      </c>
      <c r="C158" s="6" t="s">
        <v>926</v>
      </c>
      <c r="D158" s="5" t="s">
        <v>850</v>
      </c>
      <c r="E158" s="5" t="s">
        <v>927</v>
      </c>
      <c r="F158" s="6" t="s">
        <v>928</v>
      </c>
      <c r="G158" s="5" t="s">
        <v>929</v>
      </c>
      <c r="H158" s="7" t="s">
        <v>930</v>
      </c>
      <c r="I158" s="5" t="s">
        <v>850</v>
      </c>
      <c r="J158" s="5">
        <v>311.98442555399998</v>
      </c>
      <c r="K158" s="5">
        <v>1</v>
      </c>
    </row>
    <row r="159" spans="1:11" x14ac:dyDescent="0.25">
      <c r="A159" s="5" t="s">
        <v>850</v>
      </c>
      <c r="B159" s="5" t="s">
        <v>409</v>
      </c>
      <c r="C159" s="6" t="s">
        <v>931</v>
      </c>
      <c r="D159" s="5" t="s">
        <v>850</v>
      </c>
      <c r="E159" s="5" t="s">
        <v>932</v>
      </c>
      <c r="F159" s="6" t="s">
        <v>933</v>
      </c>
      <c r="G159" s="5" t="s">
        <v>934</v>
      </c>
      <c r="H159" s="7" t="s">
        <v>935</v>
      </c>
      <c r="I159" s="5" t="s">
        <v>850</v>
      </c>
      <c r="J159" s="5">
        <v>311.98442555399998</v>
      </c>
      <c r="K159" s="5">
        <v>1</v>
      </c>
    </row>
    <row r="160" spans="1:11" x14ac:dyDescent="0.25">
      <c r="A160" s="5" t="s">
        <v>850</v>
      </c>
      <c r="B160" s="5" t="s">
        <v>409</v>
      </c>
      <c r="C160" s="6" t="s">
        <v>936</v>
      </c>
      <c r="D160" s="5" t="s">
        <v>850</v>
      </c>
      <c r="E160" s="5" t="s">
        <v>937</v>
      </c>
      <c r="F160" s="6" t="s">
        <v>938</v>
      </c>
      <c r="G160" s="5" t="s">
        <v>939</v>
      </c>
      <c r="H160" s="7" t="s">
        <v>940</v>
      </c>
      <c r="I160" s="5" t="s">
        <v>850</v>
      </c>
      <c r="J160" s="5">
        <v>311.98442555399998</v>
      </c>
      <c r="K160" s="5">
        <v>1</v>
      </c>
    </row>
    <row r="161" spans="1:11" x14ac:dyDescent="0.25">
      <c r="A161" s="5" t="s">
        <v>851</v>
      </c>
      <c r="B161" s="5" t="s">
        <v>510</v>
      </c>
      <c r="C161" s="5" t="s">
        <v>450</v>
      </c>
      <c r="D161" s="5" t="s">
        <v>450</v>
      </c>
      <c r="E161" s="5" t="s">
        <v>450</v>
      </c>
      <c r="F161" s="5" t="s">
        <v>450</v>
      </c>
      <c r="G161" s="5" t="s">
        <v>450</v>
      </c>
      <c r="H161" s="7" t="s">
        <v>450</v>
      </c>
      <c r="I161" s="5" t="s">
        <v>450</v>
      </c>
      <c r="J161" s="5" t="s">
        <v>450</v>
      </c>
      <c r="K161" s="5" t="s">
        <v>450</v>
      </c>
    </row>
    <row r="162" spans="1:11" x14ac:dyDescent="0.25">
      <c r="A162" s="5" t="s">
        <v>852</v>
      </c>
      <c r="B162" s="5" t="s">
        <v>510</v>
      </c>
      <c r="C162" s="5" t="s">
        <v>450</v>
      </c>
      <c r="D162" s="5" t="s">
        <v>450</v>
      </c>
      <c r="E162" s="5" t="s">
        <v>450</v>
      </c>
      <c r="F162" s="5" t="s">
        <v>450</v>
      </c>
      <c r="G162" s="5" t="s">
        <v>450</v>
      </c>
      <c r="H162" s="7" t="s">
        <v>450</v>
      </c>
      <c r="I162" s="5" t="s">
        <v>450</v>
      </c>
      <c r="J162" s="5" t="s">
        <v>450</v>
      </c>
      <c r="K162" s="5" t="s">
        <v>450</v>
      </c>
    </row>
    <row r="163" spans="1:11" x14ac:dyDescent="0.25">
      <c r="A163" s="5" t="s">
        <v>853</v>
      </c>
      <c r="B163" s="5" t="s">
        <v>510</v>
      </c>
      <c r="C163" s="5" t="s">
        <v>450</v>
      </c>
      <c r="D163" s="5" t="s">
        <v>450</v>
      </c>
      <c r="E163" s="5" t="s">
        <v>450</v>
      </c>
      <c r="F163" s="5" t="s">
        <v>450</v>
      </c>
      <c r="G163" s="5" t="s">
        <v>450</v>
      </c>
      <c r="H163" s="7" t="s">
        <v>450</v>
      </c>
      <c r="I163" s="5" t="s">
        <v>450</v>
      </c>
      <c r="J163" s="5" t="s">
        <v>450</v>
      </c>
      <c r="K163" s="5" t="s">
        <v>450</v>
      </c>
    </row>
    <row r="164" spans="1:11" x14ac:dyDescent="0.25">
      <c r="A164" s="5" t="s">
        <v>854</v>
      </c>
      <c r="B164" s="5" t="s">
        <v>510</v>
      </c>
      <c r="C164" s="5" t="s">
        <v>450</v>
      </c>
      <c r="D164" s="5" t="s">
        <v>450</v>
      </c>
      <c r="E164" s="5" t="s">
        <v>450</v>
      </c>
      <c r="F164" s="5" t="s">
        <v>450</v>
      </c>
      <c r="G164" s="5" t="s">
        <v>450</v>
      </c>
      <c r="H164" s="7" t="s">
        <v>450</v>
      </c>
      <c r="I164" s="5" t="s">
        <v>450</v>
      </c>
      <c r="J164" s="5" t="s">
        <v>450</v>
      </c>
      <c r="K164" s="5" t="s">
        <v>450</v>
      </c>
    </row>
    <row r="165" spans="1:11" x14ac:dyDescent="0.25">
      <c r="A165" s="5" t="s">
        <v>855</v>
      </c>
      <c r="B165" s="5" t="s">
        <v>510</v>
      </c>
      <c r="C165" s="5" t="s">
        <v>450</v>
      </c>
      <c r="D165" s="5" t="s">
        <v>450</v>
      </c>
      <c r="E165" s="5" t="s">
        <v>450</v>
      </c>
      <c r="F165" s="5" t="s">
        <v>450</v>
      </c>
      <c r="G165" s="5" t="s">
        <v>450</v>
      </c>
      <c r="H165" s="7" t="s">
        <v>450</v>
      </c>
      <c r="I165" s="5" t="s">
        <v>450</v>
      </c>
      <c r="J165" s="5" t="s">
        <v>450</v>
      </c>
      <c r="K165" s="5" t="s">
        <v>450</v>
      </c>
    </row>
    <row r="166" spans="1:11" x14ac:dyDescent="0.25">
      <c r="A166" s="5" t="s">
        <v>856</v>
      </c>
      <c r="B166" s="5" t="s">
        <v>510</v>
      </c>
      <c r="C166" s="5" t="s">
        <v>450</v>
      </c>
      <c r="D166" s="5" t="s">
        <v>450</v>
      </c>
      <c r="E166" s="5" t="s">
        <v>450</v>
      </c>
      <c r="F166" s="5" t="s">
        <v>450</v>
      </c>
      <c r="G166" s="5" t="s">
        <v>450</v>
      </c>
      <c r="H166" s="7" t="s">
        <v>450</v>
      </c>
      <c r="I166" s="5" t="s">
        <v>450</v>
      </c>
      <c r="J166" s="5" t="s">
        <v>450</v>
      </c>
      <c r="K166" s="5" t="s">
        <v>450</v>
      </c>
    </row>
    <row r="167" spans="1:11" x14ac:dyDescent="0.25">
      <c r="A167" s="5" t="s">
        <v>792</v>
      </c>
      <c r="B167" s="5" t="s">
        <v>510</v>
      </c>
      <c r="C167" s="5" t="s">
        <v>450</v>
      </c>
      <c r="D167" s="5" t="s">
        <v>450</v>
      </c>
      <c r="E167" s="5" t="s">
        <v>450</v>
      </c>
      <c r="F167" s="5" t="s">
        <v>450</v>
      </c>
      <c r="G167" s="5" t="s">
        <v>450</v>
      </c>
      <c r="H167" s="7" t="s">
        <v>450</v>
      </c>
      <c r="I167" s="5" t="s">
        <v>450</v>
      </c>
      <c r="J167" s="5" t="s">
        <v>450</v>
      </c>
      <c r="K167" s="5" t="s">
        <v>450</v>
      </c>
    </row>
    <row r="168" spans="1:11" x14ac:dyDescent="0.25">
      <c r="A168" s="5" t="s">
        <v>857</v>
      </c>
      <c r="B168" s="5" t="s">
        <v>510</v>
      </c>
      <c r="C168" s="5" t="s">
        <v>450</v>
      </c>
      <c r="D168" s="5" t="s">
        <v>450</v>
      </c>
      <c r="E168" s="5" t="s">
        <v>450</v>
      </c>
      <c r="F168" s="5" t="s">
        <v>450</v>
      </c>
      <c r="G168" s="5" t="s">
        <v>450</v>
      </c>
      <c r="H168" s="7" t="s">
        <v>450</v>
      </c>
      <c r="I168" s="5" t="s">
        <v>450</v>
      </c>
      <c r="J168" s="5" t="s">
        <v>450</v>
      </c>
      <c r="K168" s="5" t="s">
        <v>450</v>
      </c>
    </row>
    <row r="169" spans="1:11" x14ac:dyDescent="0.25">
      <c r="A169" s="5" t="s">
        <v>858</v>
      </c>
      <c r="B169" s="5" t="s">
        <v>510</v>
      </c>
      <c r="C169" s="5" t="s">
        <v>450</v>
      </c>
      <c r="D169" s="5" t="s">
        <v>450</v>
      </c>
      <c r="E169" s="5" t="s">
        <v>450</v>
      </c>
      <c r="F169" s="5" t="s">
        <v>450</v>
      </c>
      <c r="G169" s="5" t="s">
        <v>450</v>
      </c>
      <c r="H169" s="7" t="s">
        <v>450</v>
      </c>
      <c r="I169" s="5" t="s">
        <v>450</v>
      </c>
      <c r="J169" s="5" t="s">
        <v>450</v>
      </c>
      <c r="K169" s="5" t="s">
        <v>450</v>
      </c>
    </row>
    <row r="170" spans="1:11" x14ac:dyDescent="0.25">
      <c r="A170" s="5" t="s">
        <v>859</v>
      </c>
      <c r="B170" s="5" t="s">
        <v>510</v>
      </c>
      <c r="C170" s="5" t="s">
        <v>450</v>
      </c>
      <c r="D170" s="5" t="s">
        <v>450</v>
      </c>
      <c r="E170" s="5" t="s">
        <v>450</v>
      </c>
      <c r="F170" s="5" t="s">
        <v>450</v>
      </c>
      <c r="G170" s="5" t="s">
        <v>450</v>
      </c>
      <c r="H170" s="7" t="s">
        <v>450</v>
      </c>
      <c r="I170" s="5" t="s">
        <v>450</v>
      </c>
      <c r="J170" s="5" t="s">
        <v>450</v>
      </c>
      <c r="K170" s="5" t="s">
        <v>450</v>
      </c>
    </row>
    <row r="171" spans="1:11" x14ac:dyDescent="0.25">
      <c r="A171" s="5" t="s">
        <v>860</v>
      </c>
      <c r="B171" s="5" t="s">
        <v>510</v>
      </c>
      <c r="C171" s="5" t="s">
        <v>450</v>
      </c>
      <c r="D171" s="5" t="s">
        <v>450</v>
      </c>
      <c r="E171" s="5" t="s">
        <v>450</v>
      </c>
      <c r="F171" s="5" t="s">
        <v>450</v>
      </c>
      <c r="G171" s="5" t="s">
        <v>450</v>
      </c>
      <c r="H171" s="7" t="s">
        <v>450</v>
      </c>
      <c r="I171" s="5" t="s">
        <v>450</v>
      </c>
      <c r="J171" s="5" t="s">
        <v>450</v>
      </c>
      <c r="K171" s="5" t="s">
        <v>450</v>
      </c>
    </row>
    <row r="172" spans="1:11" x14ac:dyDescent="0.25">
      <c r="A172" s="5" t="s">
        <v>861</v>
      </c>
      <c r="B172" s="5" t="s">
        <v>510</v>
      </c>
      <c r="C172" s="5" t="s">
        <v>450</v>
      </c>
      <c r="D172" s="5" t="s">
        <v>450</v>
      </c>
      <c r="E172" s="5" t="s">
        <v>450</v>
      </c>
      <c r="F172" s="5" t="s">
        <v>450</v>
      </c>
      <c r="G172" s="5" t="s">
        <v>450</v>
      </c>
      <c r="H172" s="7" t="s">
        <v>450</v>
      </c>
      <c r="I172" s="5" t="s">
        <v>450</v>
      </c>
      <c r="J172" s="5" t="s">
        <v>450</v>
      </c>
      <c r="K172" s="5" t="s">
        <v>450</v>
      </c>
    </row>
    <row r="173" spans="1:11" x14ac:dyDescent="0.25">
      <c r="A173" s="5" t="s">
        <v>718</v>
      </c>
      <c r="B173" s="5" t="s">
        <v>409</v>
      </c>
      <c r="C173" s="6" t="s">
        <v>719</v>
      </c>
      <c r="D173" s="5" t="s">
        <v>718</v>
      </c>
      <c r="E173" s="5" t="s">
        <v>720</v>
      </c>
      <c r="F173" s="6" t="s">
        <v>721</v>
      </c>
      <c r="G173" s="5" t="s">
        <v>722</v>
      </c>
      <c r="H173" s="7" t="s">
        <v>723</v>
      </c>
      <c r="I173" s="5" t="s">
        <v>724</v>
      </c>
      <c r="J173" s="5">
        <v>347.00155278599999</v>
      </c>
      <c r="K173" s="5">
        <v>21</v>
      </c>
    </row>
    <row r="174" spans="1:11" x14ac:dyDescent="0.25">
      <c r="A174" s="5" t="s">
        <v>718</v>
      </c>
      <c r="B174" s="5" t="s">
        <v>409</v>
      </c>
      <c r="C174" s="6" t="s">
        <v>719</v>
      </c>
      <c r="D174" s="5" t="s">
        <v>718</v>
      </c>
      <c r="E174" s="5" t="s">
        <v>720</v>
      </c>
      <c r="F174" s="6" t="s">
        <v>725</v>
      </c>
      <c r="G174" s="5" t="s">
        <v>726</v>
      </c>
      <c r="H174" s="7" t="s">
        <v>727</v>
      </c>
      <c r="I174" s="5" t="s">
        <v>718</v>
      </c>
      <c r="J174" s="5">
        <v>329.97500368499999</v>
      </c>
      <c r="K174" s="5">
        <v>14</v>
      </c>
    </row>
    <row r="175" spans="1:11" x14ac:dyDescent="0.25">
      <c r="A175" s="5" t="s">
        <v>718</v>
      </c>
      <c r="B175" s="5" t="s">
        <v>409</v>
      </c>
      <c r="C175" s="6" t="s">
        <v>728</v>
      </c>
      <c r="D175" s="5" t="s">
        <v>718</v>
      </c>
      <c r="E175" s="5" t="s">
        <v>729</v>
      </c>
      <c r="F175" s="6" t="s">
        <v>730</v>
      </c>
      <c r="G175" s="5" t="s">
        <v>731</v>
      </c>
      <c r="H175" s="7" t="s">
        <v>732</v>
      </c>
      <c r="I175" s="5" t="s">
        <v>718</v>
      </c>
      <c r="J175" s="5">
        <v>329.97500368499999</v>
      </c>
      <c r="K175" s="5">
        <v>5</v>
      </c>
    </row>
    <row r="176" spans="1:11" x14ac:dyDescent="0.25">
      <c r="A176" s="5" t="s">
        <v>718</v>
      </c>
      <c r="B176" s="5" t="s">
        <v>409</v>
      </c>
      <c r="C176" s="6" t="s">
        <v>728</v>
      </c>
      <c r="D176" s="5" t="s">
        <v>718</v>
      </c>
      <c r="E176" s="5" t="s">
        <v>729</v>
      </c>
      <c r="F176" s="6" t="s">
        <v>733</v>
      </c>
      <c r="G176" s="5" t="s">
        <v>734</v>
      </c>
      <c r="H176" s="7" t="s">
        <v>735</v>
      </c>
      <c r="I176" s="5" t="s">
        <v>736</v>
      </c>
      <c r="J176" s="5">
        <v>367.93088513999999</v>
      </c>
      <c r="K176" s="5">
        <v>3</v>
      </c>
    </row>
    <row r="177" spans="1:11" x14ac:dyDescent="0.25">
      <c r="A177" s="5" t="s">
        <v>718</v>
      </c>
      <c r="B177" s="5" t="s">
        <v>409</v>
      </c>
      <c r="C177" s="6" t="s">
        <v>737</v>
      </c>
      <c r="D177" s="5" t="s">
        <v>718</v>
      </c>
      <c r="E177" s="5" t="s">
        <v>738</v>
      </c>
      <c r="F177" s="6" t="s">
        <v>739</v>
      </c>
      <c r="G177" s="5" t="s">
        <v>740</v>
      </c>
      <c r="H177" s="7" t="s">
        <v>741</v>
      </c>
      <c r="I177" s="5" t="s">
        <v>718</v>
      </c>
      <c r="J177" s="5">
        <v>329.97500368499999</v>
      </c>
      <c r="K177" s="5">
        <v>1</v>
      </c>
    </row>
    <row r="178" spans="1:11" x14ac:dyDescent="0.25">
      <c r="A178" s="5" t="s">
        <v>862</v>
      </c>
      <c r="B178" s="5" t="s">
        <v>409</v>
      </c>
      <c r="C178" s="6" t="s">
        <v>941</v>
      </c>
      <c r="D178" s="5" t="s">
        <v>862</v>
      </c>
      <c r="E178" s="5" t="s">
        <v>942</v>
      </c>
      <c r="F178" s="6" t="s">
        <v>943</v>
      </c>
      <c r="G178" s="5" t="s">
        <v>944</v>
      </c>
      <c r="H178" s="7" t="s">
        <v>945</v>
      </c>
      <c r="I178" s="5" t="s">
        <v>862</v>
      </c>
      <c r="J178" s="5">
        <v>429.96861633700001</v>
      </c>
      <c r="K178" s="5">
        <v>4</v>
      </c>
    </row>
    <row r="179" spans="1:11" x14ac:dyDescent="0.25">
      <c r="A179" s="5" t="s">
        <v>862</v>
      </c>
      <c r="B179" s="5" t="s">
        <v>409</v>
      </c>
      <c r="C179" s="6" t="s">
        <v>946</v>
      </c>
      <c r="D179" s="5" t="s">
        <v>862</v>
      </c>
      <c r="E179" s="5" t="s">
        <v>947</v>
      </c>
      <c r="F179" s="6" t="s">
        <v>948</v>
      </c>
      <c r="G179" s="5" t="s">
        <v>949</v>
      </c>
      <c r="H179" s="7" t="s">
        <v>950</v>
      </c>
      <c r="I179" s="5" t="s">
        <v>862</v>
      </c>
      <c r="J179" s="5">
        <v>429.96861633700001</v>
      </c>
      <c r="K179" s="5">
        <v>2</v>
      </c>
    </row>
    <row r="180" spans="1:11" x14ac:dyDescent="0.25">
      <c r="A180" s="5" t="s">
        <v>862</v>
      </c>
      <c r="B180" s="5" t="s">
        <v>409</v>
      </c>
      <c r="C180" s="6" t="s">
        <v>951</v>
      </c>
      <c r="D180" s="5" t="s">
        <v>862</v>
      </c>
      <c r="E180" s="5" t="s">
        <v>952</v>
      </c>
      <c r="F180" s="6" t="s">
        <v>953</v>
      </c>
      <c r="G180" s="5" t="s">
        <v>954</v>
      </c>
      <c r="H180" s="7" t="s">
        <v>955</v>
      </c>
      <c r="I180" s="5" t="s">
        <v>862</v>
      </c>
      <c r="J180" s="5">
        <v>429.96861633700001</v>
      </c>
      <c r="K180" s="5">
        <v>1</v>
      </c>
    </row>
    <row r="181" spans="1:11" x14ac:dyDescent="0.25">
      <c r="A181" s="5" t="s">
        <v>863</v>
      </c>
      <c r="B181" s="5" t="s">
        <v>510</v>
      </c>
      <c r="C181" s="5" t="s">
        <v>450</v>
      </c>
      <c r="D181" s="5" t="s">
        <v>450</v>
      </c>
      <c r="E181" s="5" t="s">
        <v>450</v>
      </c>
      <c r="F181" s="5" t="s">
        <v>450</v>
      </c>
      <c r="G181" s="5" t="s">
        <v>450</v>
      </c>
      <c r="H181" s="7" t="s">
        <v>450</v>
      </c>
      <c r="I181" s="5" t="s">
        <v>450</v>
      </c>
      <c r="J181" s="5" t="s">
        <v>450</v>
      </c>
      <c r="K181" s="5" t="s">
        <v>450</v>
      </c>
    </row>
    <row r="182" spans="1:11" x14ac:dyDescent="0.25">
      <c r="A182" s="5" t="s">
        <v>864</v>
      </c>
      <c r="B182" s="5" t="s">
        <v>510</v>
      </c>
      <c r="C182" s="5" t="s">
        <v>450</v>
      </c>
      <c r="D182" s="5" t="s">
        <v>450</v>
      </c>
      <c r="E182" s="5" t="s">
        <v>450</v>
      </c>
      <c r="F182" s="5" t="s">
        <v>450</v>
      </c>
      <c r="G182" s="5" t="s">
        <v>450</v>
      </c>
      <c r="H182" s="7" t="s">
        <v>450</v>
      </c>
      <c r="I182" s="5" t="s">
        <v>450</v>
      </c>
      <c r="J182" s="5" t="s">
        <v>450</v>
      </c>
      <c r="K182" s="5" t="s">
        <v>450</v>
      </c>
    </row>
    <row r="183" spans="1:11" x14ac:dyDescent="0.25">
      <c r="A183" s="5" t="s">
        <v>865</v>
      </c>
      <c r="B183" s="5" t="s">
        <v>510</v>
      </c>
      <c r="C183" s="5" t="s">
        <v>450</v>
      </c>
      <c r="D183" s="5" t="s">
        <v>450</v>
      </c>
      <c r="E183" s="5" t="s">
        <v>450</v>
      </c>
      <c r="F183" s="5" t="s">
        <v>450</v>
      </c>
      <c r="G183" s="5" t="s">
        <v>450</v>
      </c>
      <c r="H183" s="7" t="s">
        <v>450</v>
      </c>
      <c r="I183" s="5" t="s">
        <v>450</v>
      </c>
      <c r="J183" s="5" t="s">
        <v>450</v>
      </c>
      <c r="K183" s="5" t="s">
        <v>450</v>
      </c>
    </row>
    <row r="184" spans="1:11" x14ac:dyDescent="0.25">
      <c r="A184" s="5" t="s">
        <v>866</v>
      </c>
      <c r="B184" s="5" t="s">
        <v>510</v>
      </c>
      <c r="C184" s="5" t="s">
        <v>450</v>
      </c>
      <c r="D184" s="5" t="s">
        <v>450</v>
      </c>
      <c r="E184" s="5" t="s">
        <v>450</v>
      </c>
      <c r="F184" s="5" t="s">
        <v>450</v>
      </c>
      <c r="G184" s="5" t="s">
        <v>450</v>
      </c>
      <c r="H184" s="7" t="s">
        <v>450</v>
      </c>
      <c r="I184" s="5" t="s">
        <v>450</v>
      </c>
      <c r="J184" s="5" t="s">
        <v>450</v>
      </c>
      <c r="K184" s="5" t="s">
        <v>450</v>
      </c>
    </row>
    <row r="185" spans="1:11" x14ac:dyDescent="0.25">
      <c r="A185" s="5" t="s">
        <v>867</v>
      </c>
      <c r="B185" s="5" t="s">
        <v>510</v>
      </c>
      <c r="C185" s="5" t="s">
        <v>450</v>
      </c>
      <c r="D185" s="5" t="s">
        <v>450</v>
      </c>
      <c r="E185" s="5" t="s">
        <v>450</v>
      </c>
      <c r="F185" s="5" t="s">
        <v>450</v>
      </c>
      <c r="G185" s="5" t="s">
        <v>450</v>
      </c>
      <c r="H185" s="7" t="s">
        <v>450</v>
      </c>
      <c r="I185" s="5" t="s">
        <v>450</v>
      </c>
      <c r="J185" s="5" t="s">
        <v>450</v>
      </c>
      <c r="K185" s="5" t="s">
        <v>450</v>
      </c>
    </row>
    <row r="186" spans="1:11" x14ac:dyDescent="0.25">
      <c r="A186" s="5" t="s">
        <v>868</v>
      </c>
      <c r="B186" s="5" t="s">
        <v>510</v>
      </c>
      <c r="C186" s="5" t="s">
        <v>450</v>
      </c>
      <c r="D186" s="5" t="s">
        <v>450</v>
      </c>
      <c r="E186" s="5" t="s">
        <v>450</v>
      </c>
      <c r="F186" s="5" t="s">
        <v>450</v>
      </c>
      <c r="G186" s="5" t="s">
        <v>450</v>
      </c>
      <c r="H186" s="7" t="s">
        <v>450</v>
      </c>
      <c r="I186" s="5" t="s">
        <v>450</v>
      </c>
      <c r="J186" s="5" t="s">
        <v>450</v>
      </c>
      <c r="K186" s="5" t="s">
        <v>450</v>
      </c>
    </row>
    <row r="187" spans="1:11" x14ac:dyDescent="0.25">
      <c r="A187" s="5" t="s">
        <v>861</v>
      </c>
      <c r="B187" s="5" t="s">
        <v>510</v>
      </c>
      <c r="C187" s="5" t="s">
        <v>450</v>
      </c>
      <c r="D187" s="5" t="s">
        <v>450</v>
      </c>
      <c r="E187" s="5" t="s">
        <v>450</v>
      </c>
      <c r="F187" s="5" t="s">
        <v>450</v>
      </c>
      <c r="G187" s="5" t="s">
        <v>450</v>
      </c>
      <c r="H187" s="7" t="s">
        <v>450</v>
      </c>
      <c r="I187" s="5" t="s">
        <v>450</v>
      </c>
      <c r="J187" s="5" t="s">
        <v>450</v>
      </c>
      <c r="K187" s="5" t="s">
        <v>450</v>
      </c>
    </row>
    <row r="188" spans="1:11" x14ac:dyDescent="0.25">
      <c r="A188" s="5" t="s">
        <v>869</v>
      </c>
      <c r="B188" s="5" t="s">
        <v>510</v>
      </c>
      <c r="C188" s="5" t="s">
        <v>450</v>
      </c>
      <c r="D188" s="5" t="s">
        <v>450</v>
      </c>
      <c r="E188" s="5" t="s">
        <v>450</v>
      </c>
      <c r="F188" s="5" t="s">
        <v>450</v>
      </c>
      <c r="G188" s="5" t="s">
        <v>450</v>
      </c>
      <c r="H188" s="7" t="s">
        <v>450</v>
      </c>
      <c r="I188" s="5" t="s">
        <v>450</v>
      </c>
      <c r="J188" s="5" t="s">
        <v>450</v>
      </c>
      <c r="K188" s="5" t="s">
        <v>450</v>
      </c>
    </row>
    <row r="189" spans="1:11" x14ac:dyDescent="0.25">
      <c r="A189" s="5" t="s">
        <v>870</v>
      </c>
      <c r="B189" s="5" t="s">
        <v>510</v>
      </c>
      <c r="C189" s="5" t="s">
        <v>450</v>
      </c>
      <c r="D189" s="5" t="s">
        <v>450</v>
      </c>
      <c r="E189" s="5" t="s">
        <v>450</v>
      </c>
      <c r="F189" s="5" t="s">
        <v>450</v>
      </c>
      <c r="G189" s="5" t="s">
        <v>450</v>
      </c>
      <c r="H189" s="7" t="s">
        <v>450</v>
      </c>
      <c r="I189" s="5" t="s">
        <v>450</v>
      </c>
      <c r="J189" s="5" t="s">
        <v>450</v>
      </c>
      <c r="K189" s="5" t="s">
        <v>450</v>
      </c>
    </row>
    <row r="190" spans="1:11" x14ac:dyDescent="0.25">
      <c r="A190" s="5" t="s">
        <v>871</v>
      </c>
      <c r="B190" s="5" t="s">
        <v>510</v>
      </c>
      <c r="C190" s="5" t="s">
        <v>450</v>
      </c>
      <c r="D190" s="5" t="s">
        <v>450</v>
      </c>
      <c r="E190" s="5" t="s">
        <v>450</v>
      </c>
      <c r="F190" s="5" t="s">
        <v>450</v>
      </c>
      <c r="G190" s="5" t="s">
        <v>450</v>
      </c>
      <c r="H190" s="7" t="s">
        <v>450</v>
      </c>
      <c r="I190" s="5" t="s">
        <v>450</v>
      </c>
      <c r="J190" s="5" t="s">
        <v>450</v>
      </c>
      <c r="K190" s="5" t="s">
        <v>450</v>
      </c>
    </row>
    <row r="191" spans="1:11" x14ac:dyDescent="0.25">
      <c r="A191" s="5" t="s">
        <v>872</v>
      </c>
      <c r="B191" s="5" t="s">
        <v>510</v>
      </c>
      <c r="C191" s="5" t="s">
        <v>450</v>
      </c>
      <c r="D191" s="5" t="s">
        <v>450</v>
      </c>
      <c r="E191" s="5" t="s">
        <v>450</v>
      </c>
      <c r="F191" s="5" t="s">
        <v>450</v>
      </c>
      <c r="G191" s="5" t="s">
        <v>450</v>
      </c>
      <c r="H191" s="7" t="s">
        <v>450</v>
      </c>
      <c r="I191" s="5" t="s">
        <v>450</v>
      </c>
      <c r="J191" s="5" t="s">
        <v>450</v>
      </c>
      <c r="K191" s="5" t="s">
        <v>450</v>
      </c>
    </row>
    <row r="192" spans="1:11" x14ac:dyDescent="0.25">
      <c r="A192" s="5" t="s">
        <v>873</v>
      </c>
      <c r="B192" s="5" t="s">
        <v>510</v>
      </c>
      <c r="C192" s="5" t="s">
        <v>450</v>
      </c>
      <c r="D192" s="5" t="s">
        <v>450</v>
      </c>
      <c r="E192" s="5" t="s">
        <v>450</v>
      </c>
      <c r="F192" s="5" t="s">
        <v>450</v>
      </c>
      <c r="G192" s="5" t="s">
        <v>450</v>
      </c>
      <c r="H192" s="7" t="s">
        <v>450</v>
      </c>
      <c r="I192" s="5" t="s">
        <v>450</v>
      </c>
      <c r="J192" s="5" t="s">
        <v>450</v>
      </c>
      <c r="K192" s="5" t="s">
        <v>450</v>
      </c>
    </row>
    <row r="193" spans="1:11" x14ac:dyDescent="0.25">
      <c r="A193" s="5" t="s">
        <v>874</v>
      </c>
      <c r="B193" s="5" t="s">
        <v>510</v>
      </c>
      <c r="C193" s="5" t="s">
        <v>450</v>
      </c>
      <c r="D193" s="5" t="s">
        <v>450</v>
      </c>
      <c r="E193" s="5" t="s">
        <v>450</v>
      </c>
      <c r="F193" s="5" t="s">
        <v>450</v>
      </c>
      <c r="G193" s="5" t="s">
        <v>450</v>
      </c>
      <c r="H193" s="7" t="s">
        <v>450</v>
      </c>
      <c r="I193" s="5" t="s">
        <v>450</v>
      </c>
      <c r="J193" s="5" t="s">
        <v>450</v>
      </c>
      <c r="K193" s="5" t="s">
        <v>450</v>
      </c>
    </row>
    <row r="194" spans="1:11" x14ac:dyDescent="0.25">
      <c r="A194" s="5" t="s">
        <v>875</v>
      </c>
      <c r="B194" s="5" t="s">
        <v>510</v>
      </c>
      <c r="C194" s="5" t="s">
        <v>450</v>
      </c>
      <c r="D194" s="5" t="s">
        <v>450</v>
      </c>
      <c r="E194" s="5" t="s">
        <v>450</v>
      </c>
      <c r="F194" s="5" t="s">
        <v>450</v>
      </c>
      <c r="G194" s="5" t="s">
        <v>450</v>
      </c>
      <c r="H194" s="7" t="s">
        <v>450</v>
      </c>
      <c r="I194" s="5" t="s">
        <v>450</v>
      </c>
      <c r="J194" s="5" t="s">
        <v>450</v>
      </c>
      <c r="K194" s="5" t="s">
        <v>450</v>
      </c>
    </row>
    <row r="195" spans="1:11" x14ac:dyDescent="0.25">
      <c r="A195" s="5" t="s">
        <v>876</v>
      </c>
      <c r="B195" s="5" t="s">
        <v>510</v>
      </c>
      <c r="C195" s="5" t="s">
        <v>450</v>
      </c>
      <c r="D195" s="5" t="s">
        <v>450</v>
      </c>
      <c r="E195" s="5" t="s">
        <v>450</v>
      </c>
      <c r="F195" s="5" t="s">
        <v>450</v>
      </c>
      <c r="G195" s="5" t="s">
        <v>450</v>
      </c>
      <c r="H195" s="7" t="s">
        <v>450</v>
      </c>
      <c r="I195" s="5" t="s">
        <v>450</v>
      </c>
      <c r="J195" s="5" t="s">
        <v>450</v>
      </c>
      <c r="K195" s="5" t="s">
        <v>450</v>
      </c>
    </row>
    <row r="196" spans="1:11" x14ac:dyDescent="0.25">
      <c r="A196" s="5" t="s">
        <v>877</v>
      </c>
      <c r="B196" s="5" t="s">
        <v>510</v>
      </c>
      <c r="C196" s="5" t="s">
        <v>450</v>
      </c>
      <c r="D196" s="5" t="s">
        <v>450</v>
      </c>
      <c r="E196" s="5" t="s">
        <v>450</v>
      </c>
      <c r="F196" s="5" t="s">
        <v>450</v>
      </c>
      <c r="G196" s="5" t="s">
        <v>450</v>
      </c>
      <c r="H196" s="7" t="s">
        <v>450</v>
      </c>
      <c r="I196" s="5" t="s">
        <v>450</v>
      </c>
      <c r="J196" s="5" t="s">
        <v>450</v>
      </c>
      <c r="K196" s="5" t="s">
        <v>450</v>
      </c>
    </row>
  </sheetData>
  <hyperlinks>
    <hyperlink ref="C2" r:id="rId1" xr:uid="{00000000-0004-0000-0200-000000000000}"/>
    <hyperlink ref="F2" r:id="rId2" xr:uid="{00000000-0004-0000-0200-000001000000}"/>
    <hyperlink ref="C3" r:id="rId3" xr:uid="{00000000-0004-0000-0200-000002000000}"/>
    <hyperlink ref="F3" r:id="rId4" xr:uid="{00000000-0004-0000-0200-000003000000}"/>
    <hyperlink ref="C4" r:id="rId5" xr:uid="{00000000-0004-0000-0200-000004000000}"/>
    <hyperlink ref="F4" r:id="rId6" xr:uid="{00000000-0004-0000-0200-000005000000}"/>
    <hyperlink ref="C5" r:id="rId7" xr:uid="{00000000-0004-0000-0200-000006000000}"/>
    <hyperlink ref="F5" r:id="rId8" xr:uid="{00000000-0004-0000-0200-000007000000}"/>
    <hyperlink ref="C6" r:id="rId9" xr:uid="{00000000-0004-0000-0200-000008000000}"/>
    <hyperlink ref="F6" r:id="rId10" xr:uid="{00000000-0004-0000-0200-000009000000}"/>
    <hyperlink ref="C7" r:id="rId11" xr:uid="{00000000-0004-0000-0200-00000A000000}"/>
    <hyperlink ref="F7" r:id="rId12" xr:uid="{00000000-0004-0000-0200-00000B000000}"/>
    <hyperlink ref="C8" r:id="rId13" xr:uid="{00000000-0004-0000-0200-00000C000000}"/>
    <hyperlink ref="F8" r:id="rId14" xr:uid="{00000000-0004-0000-0200-00000D000000}"/>
    <hyperlink ref="C9" r:id="rId15" xr:uid="{00000000-0004-0000-0200-00000E000000}"/>
    <hyperlink ref="F9" r:id="rId16" xr:uid="{00000000-0004-0000-0200-00000F000000}"/>
    <hyperlink ref="C10" r:id="rId17" xr:uid="{00000000-0004-0000-0200-000010000000}"/>
    <hyperlink ref="F10" r:id="rId18" xr:uid="{00000000-0004-0000-0200-000011000000}"/>
    <hyperlink ref="C11" r:id="rId19" xr:uid="{00000000-0004-0000-0200-000012000000}"/>
    <hyperlink ref="F11" r:id="rId20" xr:uid="{00000000-0004-0000-0200-000013000000}"/>
    <hyperlink ref="C12" r:id="rId21" xr:uid="{00000000-0004-0000-0200-000014000000}"/>
    <hyperlink ref="F12" r:id="rId22" xr:uid="{00000000-0004-0000-0200-000015000000}"/>
    <hyperlink ref="C13" r:id="rId23" xr:uid="{00000000-0004-0000-0200-000016000000}"/>
    <hyperlink ref="F13" r:id="rId24" xr:uid="{00000000-0004-0000-0200-000017000000}"/>
    <hyperlink ref="C14" r:id="rId25" xr:uid="{00000000-0004-0000-0200-000018000000}"/>
    <hyperlink ref="F14" r:id="rId26" xr:uid="{00000000-0004-0000-0200-000019000000}"/>
    <hyperlink ref="C15" r:id="rId27" xr:uid="{00000000-0004-0000-0200-00001A000000}"/>
    <hyperlink ref="F15" r:id="rId28" xr:uid="{00000000-0004-0000-0200-00001B000000}"/>
    <hyperlink ref="C16" r:id="rId29" xr:uid="{00000000-0004-0000-0200-00001C000000}"/>
    <hyperlink ref="F16" r:id="rId30" xr:uid="{00000000-0004-0000-0200-00001D000000}"/>
    <hyperlink ref="C17" r:id="rId31" xr:uid="{00000000-0004-0000-0200-00001E000000}"/>
    <hyperlink ref="F17" r:id="rId32" xr:uid="{00000000-0004-0000-0200-00001F000000}"/>
    <hyperlink ref="C18" r:id="rId33" xr:uid="{00000000-0004-0000-0200-000020000000}"/>
    <hyperlink ref="F18" r:id="rId34" xr:uid="{00000000-0004-0000-0200-000021000000}"/>
    <hyperlink ref="C19" r:id="rId35" xr:uid="{00000000-0004-0000-0200-000022000000}"/>
    <hyperlink ref="F19" r:id="rId36" xr:uid="{00000000-0004-0000-0200-000023000000}"/>
    <hyperlink ref="C20" r:id="rId37" xr:uid="{00000000-0004-0000-0200-000024000000}"/>
    <hyperlink ref="F20" r:id="rId38" xr:uid="{00000000-0004-0000-0200-000025000000}"/>
    <hyperlink ref="C21" r:id="rId39" xr:uid="{00000000-0004-0000-0200-000026000000}"/>
    <hyperlink ref="F21" r:id="rId40" xr:uid="{00000000-0004-0000-0200-000027000000}"/>
    <hyperlink ref="C22" r:id="rId41" xr:uid="{00000000-0004-0000-0200-000028000000}"/>
    <hyperlink ref="F22" r:id="rId42" xr:uid="{00000000-0004-0000-0200-000029000000}"/>
    <hyperlink ref="C23" r:id="rId43" xr:uid="{00000000-0004-0000-0200-00002A000000}"/>
    <hyperlink ref="F23" r:id="rId44" xr:uid="{00000000-0004-0000-0200-00002B000000}"/>
    <hyperlink ref="C24" r:id="rId45" xr:uid="{00000000-0004-0000-0200-00002C000000}"/>
    <hyperlink ref="F24" r:id="rId46" xr:uid="{00000000-0004-0000-0200-00002D000000}"/>
    <hyperlink ref="C26" r:id="rId47" xr:uid="{00000000-0004-0000-0200-00002E000000}"/>
    <hyperlink ref="F26" r:id="rId48" xr:uid="{00000000-0004-0000-0200-00002F000000}"/>
    <hyperlink ref="C27" r:id="rId49" xr:uid="{00000000-0004-0000-0200-000030000000}"/>
    <hyperlink ref="F27" r:id="rId50" xr:uid="{00000000-0004-0000-0200-000031000000}"/>
    <hyperlink ref="C28" r:id="rId51" xr:uid="{00000000-0004-0000-0200-000032000000}"/>
    <hyperlink ref="F28" r:id="rId52" xr:uid="{00000000-0004-0000-0200-000033000000}"/>
    <hyperlink ref="C29" r:id="rId53" xr:uid="{00000000-0004-0000-0200-000034000000}"/>
    <hyperlink ref="F29" r:id="rId54" xr:uid="{00000000-0004-0000-0200-000035000000}"/>
    <hyperlink ref="C30" r:id="rId55" xr:uid="{00000000-0004-0000-0200-000036000000}"/>
    <hyperlink ref="F30" r:id="rId56" xr:uid="{00000000-0004-0000-0200-000037000000}"/>
    <hyperlink ref="C31" r:id="rId57" xr:uid="{00000000-0004-0000-0200-000038000000}"/>
    <hyperlink ref="F31" r:id="rId58" xr:uid="{00000000-0004-0000-0200-000039000000}"/>
    <hyperlink ref="C32" r:id="rId59" xr:uid="{00000000-0004-0000-0200-00003A000000}"/>
    <hyperlink ref="F32" r:id="rId60" xr:uid="{00000000-0004-0000-0200-00003B000000}"/>
    <hyperlink ref="C33" r:id="rId61" xr:uid="{00000000-0004-0000-0200-00003C000000}"/>
    <hyperlink ref="F33" r:id="rId62" xr:uid="{00000000-0004-0000-0200-00003D000000}"/>
    <hyperlink ref="C34" r:id="rId63" xr:uid="{00000000-0004-0000-0200-00003E000000}"/>
    <hyperlink ref="F34" r:id="rId64" xr:uid="{00000000-0004-0000-0200-00003F000000}"/>
    <hyperlink ref="C35" r:id="rId65" xr:uid="{00000000-0004-0000-0200-000040000000}"/>
    <hyperlink ref="F35" r:id="rId66" xr:uid="{00000000-0004-0000-0200-000041000000}"/>
    <hyperlink ref="C36" r:id="rId67" xr:uid="{00000000-0004-0000-0200-000042000000}"/>
    <hyperlink ref="F36" r:id="rId68" xr:uid="{00000000-0004-0000-0200-000043000000}"/>
    <hyperlink ref="C37" r:id="rId69" xr:uid="{00000000-0004-0000-0200-000044000000}"/>
    <hyperlink ref="F37" r:id="rId70" xr:uid="{00000000-0004-0000-0200-000045000000}"/>
    <hyperlink ref="C38" r:id="rId71" xr:uid="{00000000-0004-0000-0200-000046000000}"/>
    <hyperlink ref="F38" r:id="rId72" xr:uid="{00000000-0004-0000-0200-000047000000}"/>
    <hyperlink ref="C39" r:id="rId73" xr:uid="{00000000-0004-0000-0200-000048000000}"/>
    <hyperlink ref="F39" r:id="rId74" xr:uid="{00000000-0004-0000-0200-000049000000}"/>
    <hyperlink ref="C40" r:id="rId75" xr:uid="{00000000-0004-0000-0200-00004A000000}"/>
    <hyperlink ref="F40" r:id="rId76" xr:uid="{00000000-0004-0000-0200-00004B000000}"/>
    <hyperlink ref="C41" r:id="rId77" xr:uid="{00000000-0004-0000-0200-00004C000000}"/>
    <hyperlink ref="F41" r:id="rId78" xr:uid="{00000000-0004-0000-0200-00004D000000}"/>
    <hyperlink ref="C42" r:id="rId79" xr:uid="{00000000-0004-0000-0200-00004E000000}"/>
    <hyperlink ref="F42" r:id="rId80" xr:uid="{00000000-0004-0000-0200-00004F000000}"/>
    <hyperlink ref="C43" r:id="rId81" xr:uid="{00000000-0004-0000-0200-000050000000}"/>
    <hyperlink ref="F43" r:id="rId82" xr:uid="{00000000-0004-0000-0200-000051000000}"/>
    <hyperlink ref="C44" r:id="rId83" xr:uid="{00000000-0004-0000-0200-000052000000}"/>
    <hyperlink ref="F44" r:id="rId84" xr:uid="{00000000-0004-0000-0200-000053000000}"/>
    <hyperlink ref="C45" r:id="rId85" xr:uid="{00000000-0004-0000-0200-000054000000}"/>
    <hyperlink ref="F45" r:id="rId86" xr:uid="{00000000-0004-0000-0200-000055000000}"/>
    <hyperlink ref="C46" r:id="rId87" xr:uid="{00000000-0004-0000-0200-000056000000}"/>
    <hyperlink ref="F46" r:id="rId88" xr:uid="{00000000-0004-0000-0200-000057000000}"/>
    <hyperlink ref="C47" r:id="rId89" xr:uid="{00000000-0004-0000-0200-000058000000}"/>
    <hyperlink ref="F47" r:id="rId90" xr:uid="{00000000-0004-0000-0200-000059000000}"/>
    <hyperlink ref="C48" r:id="rId91" xr:uid="{00000000-0004-0000-0200-00005A000000}"/>
    <hyperlink ref="F48" r:id="rId92" xr:uid="{00000000-0004-0000-0200-00005B000000}"/>
    <hyperlink ref="C49" r:id="rId93" xr:uid="{00000000-0004-0000-0200-00005C000000}"/>
    <hyperlink ref="F49" r:id="rId94" xr:uid="{00000000-0004-0000-0200-00005D000000}"/>
    <hyperlink ref="C50" r:id="rId95" xr:uid="{00000000-0004-0000-0200-00005E000000}"/>
    <hyperlink ref="F50" r:id="rId96" xr:uid="{00000000-0004-0000-0200-00005F000000}"/>
    <hyperlink ref="C58" r:id="rId97" xr:uid="{00000000-0004-0000-0200-000060000000}"/>
    <hyperlink ref="F58" r:id="rId98" xr:uid="{00000000-0004-0000-0200-000061000000}"/>
    <hyperlink ref="C59" r:id="rId99" xr:uid="{00000000-0004-0000-0200-000062000000}"/>
    <hyperlink ref="F59" r:id="rId100" xr:uid="{00000000-0004-0000-0200-000063000000}"/>
    <hyperlink ref="C60" r:id="rId101" xr:uid="{00000000-0004-0000-0200-000064000000}"/>
    <hyperlink ref="F60" r:id="rId102" xr:uid="{00000000-0004-0000-0200-000065000000}"/>
    <hyperlink ref="C68" r:id="rId103" xr:uid="{00000000-0004-0000-0200-000066000000}"/>
    <hyperlink ref="F68" r:id="rId104" xr:uid="{00000000-0004-0000-0200-000067000000}"/>
    <hyperlink ref="C69" r:id="rId105" xr:uid="{00000000-0004-0000-0200-000068000000}"/>
    <hyperlink ref="F69" r:id="rId106" xr:uid="{00000000-0004-0000-0200-000069000000}"/>
    <hyperlink ref="C70" r:id="rId107" xr:uid="{00000000-0004-0000-0200-00006A000000}"/>
    <hyperlink ref="F70" r:id="rId108" xr:uid="{00000000-0004-0000-0200-00006B000000}"/>
    <hyperlink ref="C71" r:id="rId109" xr:uid="{00000000-0004-0000-0200-00006C000000}"/>
    <hyperlink ref="F71" r:id="rId110" xr:uid="{00000000-0004-0000-0200-00006D000000}"/>
    <hyperlink ref="C72" r:id="rId111" xr:uid="{00000000-0004-0000-0200-00006E000000}"/>
    <hyperlink ref="F72" r:id="rId112" xr:uid="{00000000-0004-0000-0200-00006F000000}"/>
    <hyperlink ref="C73" r:id="rId113" xr:uid="{00000000-0004-0000-0200-000070000000}"/>
    <hyperlink ref="F73" r:id="rId114" xr:uid="{00000000-0004-0000-0200-000071000000}"/>
    <hyperlink ref="C74" r:id="rId115" xr:uid="{00000000-0004-0000-0200-000072000000}"/>
    <hyperlink ref="F74" r:id="rId116" xr:uid="{00000000-0004-0000-0200-000073000000}"/>
    <hyperlink ref="C75" r:id="rId117" xr:uid="{00000000-0004-0000-0200-000074000000}"/>
    <hyperlink ref="F75" r:id="rId118" xr:uid="{00000000-0004-0000-0200-000075000000}"/>
    <hyperlink ref="C76" r:id="rId119" xr:uid="{00000000-0004-0000-0200-000076000000}"/>
    <hyperlink ref="F76" r:id="rId120" xr:uid="{00000000-0004-0000-0200-000077000000}"/>
    <hyperlink ref="C77" r:id="rId121" xr:uid="{00000000-0004-0000-0200-000078000000}"/>
    <hyperlink ref="F77" r:id="rId122" xr:uid="{00000000-0004-0000-0200-000079000000}"/>
    <hyperlink ref="C80" r:id="rId123" xr:uid="{00000000-0004-0000-0200-00007A000000}"/>
    <hyperlink ref="F80" r:id="rId124" xr:uid="{00000000-0004-0000-0200-00007B000000}"/>
    <hyperlink ref="C81" r:id="rId125" xr:uid="{00000000-0004-0000-0200-00007C000000}"/>
    <hyperlink ref="F81" r:id="rId126" xr:uid="{00000000-0004-0000-0200-00007D000000}"/>
    <hyperlink ref="C85" r:id="rId127" xr:uid="{00000000-0004-0000-0200-00007E000000}"/>
    <hyperlink ref="F85" r:id="rId128" xr:uid="{00000000-0004-0000-0200-00007F000000}"/>
    <hyperlink ref="C88" r:id="rId129" xr:uid="{00000000-0004-0000-0200-000080000000}"/>
    <hyperlink ref="F88" r:id="rId130" xr:uid="{00000000-0004-0000-0200-000081000000}"/>
    <hyperlink ref="C89" r:id="rId131" xr:uid="{00000000-0004-0000-0200-000082000000}"/>
    <hyperlink ref="F89" r:id="rId132" xr:uid="{00000000-0004-0000-0200-000083000000}"/>
    <hyperlink ref="C90" r:id="rId133" xr:uid="{00000000-0004-0000-0200-000084000000}"/>
    <hyperlink ref="F90" r:id="rId134" xr:uid="{00000000-0004-0000-0200-000085000000}"/>
    <hyperlink ref="C91" r:id="rId135" xr:uid="{00000000-0004-0000-0200-000086000000}"/>
    <hyperlink ref="F91" r:id="rId136" xr:uid="{00000000-0004-0000-0200-000087000000}"/>
    <hyperlink ref="C92" r:id="rId137" xr:uid="{00000000-0004-0000-0200-000088000000}"/>
    <hyperlink ref="F92" r:id="rId138" xr:uid="{00000000-0004-0000-0200-000089000000}"/>
    <hyperlink ref="C94" r:id="rId139" xr:uid="{00000000-0004-0000-0200-00008A000000}"/>
    <hyperlink ref="F94" r:id="rId140" xr:uid="{00000000-0004-0000-0200-00008B000000}"/>
    <hyperlink ref="C96" r:id="rId141" xr:uid="{00000000-0004-0000-0200-00008C000000}"/>
    <hyperlink ref="F96" r:id="rId142" xr:uid="{00000000-0004-0000-0200-00008D000000}"/>
    <hyperlink ref="C97" r:id="rId143" xr:uid="{00000000-0004-0000-0200-00008E000000}"/>
    <hyperlink ref="F97" r:id="rId144" xr:uid="{00000000-0004-0000-0200-00008F000000}"/>
    <hyperlink ref="C98" r:id="rId145" xr:uid="{00000000-0004-0000-0200-000090000000}"/>
    <hyperlink ref="F98" r:id="rId146" xr:uid="{00000000-0004-0000-0200-000091000000}"/>
    <hyperlink ref="C99" r:id="rId147" xr:uid="{00000000-0004-0000-0200-000092000000}"/>
    <hyperlink ref="F99" r:id="rId148" xr:uid="{00000000-0004-0000-0200-000093000000}"/>
    <hyperlink ref="C100" r:id="rId149" xr:uid="{00000000-0004-0000-0200-000094000000}"/>
    <hyperlink ref="F100" r:id="rId150" xr:uid="{00000000-0004-0000-0200-000095000000}"/>
    <hyperlink ref="C101" r:id="rId151" xr:uid="{00000000-0004-0000-0200-000096000000}"/>
    <hyperlink ref="F101" r:id="rId152" xr:uid="{00000000-0004-0000-0200-000097000000}"/>
    <hyperlink ref="C102" r:id="rId153" xr:uid="{00000000-0004-0000-0200-000098000000}"/>
    <hyperlink ref="F102" r:id="rId154" xr:uid="{00000000-0004-0000-0200-000099000000}"/>
    <hyperlink ref="C113" r:id="rId155" xr:uid="{00000000-0004-0000-0200-00009A000000}"/>
    <hyperlink ref="F113" r:id="rId156" xr:uid="{00000000-0004-0000-0200-00009B000000}"/>
    <hyperlink ref="C114" r:id="rId157" xr:uid="{00000000-0004-0000-0200-00009C000000}"/>
    <hyperlink ref="F114" r:id="rId158" xr:uid="{00000000-0004-0000-0200-00009D000000}"/>
    <hyperlink ref="C120" r:id="rId159" xr:uid="{00000000-0004-0000-0200-00009E000000}"/>
    <hyperlink ref="F120" r:id="rId160" xr:uid="{00000000-0004-0000-0200-00009F000000}"/>
    <hyperlink ref="C121" r:id="rId161" xr:uid="{00000000-0004-0000-0200-0000A0000000}"/>
    <hyperlink ref="F121" r:id="rId162" xr:uid="{00000000-0004-0000-0200-0000A1000000}"/>
    <hyperlink ref="C122" r:id="rId163" xr:uid="{00000000-0004-0000-0200-0000A2000000}"/>
    <hyperlink ref="F122" r:id="rId164" xr:uid="{00000000-0004-0000-0200-0000A3000000}"/>
    <hyperlink ref="C125" r:id="rId165" xr:uid="{00000000-0004-0000-0200-0000A4000000}"/>
    <hyperlink ref="F125" r:id="rId166" xr:uid="{00000000-0004-0000-0200-0000A5000000}"/>
    <hyperlink ref="C127" r:id="rId167" xr:uid="{00000000-0004-0000-0200-0000A6000000}"/>
    <hyperlink ref="F127" r:id="rId168" xr:uid="{00000000-0004-0000-0200-0000A7000000}"/>
    <hyperlink ref="C128" r:id="rId169" xr:uid="{00000000-0004-0000-0200-0000A8000000}"/>
    <hyperlink ref="F128" r:id="rId170" xr:uid="{00000000-0004-0000-0200-0000A9000000}"/>
    <hyperlink ref="C134" r:id="rId171" xr:uid="{00000000-0004-0000-0200-0000AA000000}"/>
    <hyperlink ref="F134" r:id="rId172" xr:uid="{00000000-0004-0000-0200-0000AB000000}"/>
    <hyperlink ref="C136" r:id="rId173" xr:uid="{00000000-0004-0000-0200-0000AC000000}"/>
    <hyperlink ref="F136" r:id="rId174" xr:uid="{00000000-0004-0000-0200-0000AD000000}"/>
    <hyperlink ref="C137" r:id="rId175" xr:uid="{00000000-0004-0000-0200-0000AE000000}"/>
    <hyperlink ref="F137" r:id="rId176" xr:uid="{00000000-0004-0000-0200-0000AF000000}"/>
    <hyperlink ref="C138" r:id="rId177" xr:uid="{00000000-0004-0000-0200-0000B0000000}"/>
    <hyperlink ref="F138" r:id="rId178" xr:uid="{00000000-0004-0000-0200-0000B1000000}"/>
    <hyperlink ref="C141" r:id="rId179" xr:uid="{00000000-0004-0000-0200-0000B2000000}"/>
    <hyperlink ref="F141" r:id="rId180" xr:uid="{00000000-0004-0000-0200-0000B3000000}"/>
    <hyperlink ref="C142" r:id="rId181" xr:uid="{00000000-0004-0000-0200-0000B4000000}"/>
    <hyperlink ref="F142" r:id="rId182" xr:uid="{00000000-0004-0000-0200-0000B5000000}"/>
    <hyperlink ref="C143" r:id="rId183" xr:uid="{00000000-0004-0000-0200-0000B6000000}"/>
    <hyperlink ref="F143" r:id="rId184" xr:uid="{00000000-0004-0000-0200-0000B7000000}"/>
    <hyperlink ref="C149" r:id="rId185" xr:uid="{00000000-0004-0000-0200-0000B8000000}"/>
    <hyperlink ref="F149" r:id="rId186" xr:uid="{00000000-0004-0000-0200-0000B9000000}"/>
    <hyperlink ref="C152" r:id="rId187" xr:uid="{00000000-0004-0000-0200-0000BA000000}"/>
    <hyperlink ref="F152" r:id="rId188" xr:uid="{00000000-0004-0000-0200-0000BB000000}"/>
    <hyperlink ref="C153" r:id="rId189" xr:uid="{00000000-0004-0000-0200-0000BC000000}"/>
    <hyperlink ref="F153" r:id="rId190" xr:uid="{00000000-0004-0000-0200-0000BD000000}"/>
    <hyperlink ref="C156" r:id="rId191" xr:uid="{00000000-0004-0000-0200-0000BE000000}"/>
    <hyperlink ref="F156" r:id="rId192" xr:uid="{00000000-0004-0000-0200-0000BF000000}"/>
    <hyperlink ref="C157" r:id="rId193" xr:uid="{00000000-0004-0000-0200-0000C0000000}"/>
    <hyperlink ref="F157" r:id="rId194" xr:uid="{00000000-0004-0000-0200-0000C1000000}"/>
    <hyperlink ref="C158" r:id="rId195" xr:uid="{00000000-0004-0000-0200-0000C2000000}"/>
    <hyperlink ref="F158" r:id="rId196" xr:uid="{00000000-0004-0000-0200-0000C3000000}"/>
    <hyperlink ref="C159" r:id="rId197" xr:uid="{00000000-0004-0000-0200-0000C4000000}"/>
    <hyperlink ref="F159" r:id="rId198" xr:uid="{00000000-0004-0000-0200-0000C5000000}"/>
    <hyperlink ref="C160" r:id="rId199" xr:uid="{00000000-0004-0000-0200-0000C6000000}"/>
    <hyperlink ref="F160" r:id="rId200" xr:uid="{00000000-0004-0000-0200-0000C7000000}"/>
    <hyperlink ref="C173" r:id="rId201" xr:uid="{00000000-0004-0000-0200-0000C8000000}"/>
    <hyperlink ref="F173" r:id="rId202" xr:uid="{00000000-0004-0000-0200-0000C9000000}"/>
    <hyperlink ref="C174" r:id="rId203" xr:uid="{00000000-0004-0000-0200-0000CA000000}"/>
    <hyperlink ref="F174" r:id="rId204" xr:uid="{00000000-0004-0000-0200-0000CB000000}"/>
    <hyperlink ref="C175" r:id="rId205" xr:uid="{00000000-0004-0000-0200-0000CC000000}"/>
    <hyperlink ref="F175" r:id="rId206" xr:uid="{00000000-0004-0000-0200-0000CD000000}"/>
    <hyperlink ref="C176" r:id="rId207" xr:uid="{00000000-0004-0000-0200-0000CE000000}"/>
    <hyperlink ref="F176" r:id="rId208" xr:uid="{00000000-0004-0000-0200-0000CF000000}"/>
    <hyperlink ref="C177" r:id="rId209" xr:uid="{00000000-0004-0000-0200-0000D0000000}"/>
    <hyperlink ref="F177" r:id="rId210" xr:uid="{00000000-0004-0000-0200-0000D1000000}"/>
    <hyperlink ref="C178" r:id="rId211" xr:uid="{00000000-0004-0000-0200-0000D2000000}"/>
    <hyperlink ref="F178" r:id="rId212" xr:uid="{00000000-0004-0000-0200-0000D3000000}"/>
    <hyperlink ref="C179" r:id="rId213" xr:uid="{00000000-0004-0000-0200-0000D4000000}"/>
    <hyperlink ref="F179" r:id="rId214" xr:uid="{00000000-0004-0000-0200-0000D5000000}"/>
    <hyperlink ref="C180" r:id="rId215" xr:uid="{00000000-0004-0000-0200-0000D6000000}"/>
    <hyperlink ref="F180" r:id="rId216" xr:uid="{00000000-0004-0000-0200-0000D7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0"/>
  <sheetViews>
    <sheetView tabSelected="1" topLeftCell="B1" workbookViewId="0">
      <selection activeCell="W9" sqref="W9"/>
    </sheetView>
  </sheetViews>
  <sheetFormatPr defaultRowHeight="15" x14ac:dyDescent="0.25"/>
  <cols>
    <col min="23" max="23" width="74.42578125" bestFit="1" customWidth="1"/>
  </cols>
  <sheetData>
    <row r="1" spans="1:23" x14ac:dyDescent="0.25">
      <c r="A1" t="s">
        <v>0</v>
      </c>
      <c r="B1" t="s">
        <v>3</v>
      </c>
      <c r="C1" t="s">
        <v>1</v>
      </c>
      <c r="D1" t="s">
        <v>391</v>
      </c>
      <c r="E1" t="s">
        <v>2</v>
      </c>
      <c r="F1" t="s">
        <v>4</v>
      </c>
      <c r="G1" t="s">
        <v>5</v>
      </c>
      <c r="H1" t="s">
        <v>381</v>
      </c>
      <c r="I1" t="s">
        <v>382</v>
      </c>
      <c r="J1" t="s">
        <v>383</v>
      </c>
      <c r="K1" t="s">
        <v>384</v>
      </c>
      <c r="L1" t="s">
        <v>385</v>
      </c>
      <c r="M1" t="s">
        <v>386</v>
      </c>
      <c r="N1" t="s">
        <v>387</v>
      </c>
      <c r="O1" t="s">
        <v>388</v>
      </c>
      <c r="P1" t="s">
        <v>389</v>
      </c>
      <c r="Q1" t="s">
        <v>390</v>
      </c>
      <c r="R1" t="s">
        <v>392</v>
      </c>
      <c r="S1" t="s">
        <v>393</v>
      </c>
      <c r="T1" t="s">
        <v>394</v>
      </c>
      <c r="U1" t="s">
        <v>395</v>
      </c>
      <c r="V1" t="s">
        <v>396</v>
      </c>
      <c r="W1" t="s">
        <v>833</v>
      </c>
    </row>
    <row r="2" spans="1:23" x14ac:dyDescent="0.25">
      <c r="A2">
        <v>8</v>
      </c>
      <c r="B2" t="s">
        <v>21</v>
      </c>
      <c r="C2">
        <v>263.983</v>
      </c>
      <c r="D2">
        <v>0.98300000000000409</v>
      </c>
      <c r="E2">
        <v>2.1119998</v>
      </c>
      <c r="F2" t="s">
        <v>408</v>
      </c>
      <c r="G2">
        <v>87.87</v>
      </c>
      <c r="H2">
        <v>475443</v>
      </c>
      <c r="I2">
        <v>479333</v>
      </c>
      <c r="J2">
        <v>518468</v>
      </c>
      <c r="K2">
        <v>498432</v>
      </c>
      <c r="L2">
        <v>511659</v>
      </c>
      <c r="M2">
        <v>108693</v>
      </c>
      <c r="N2">
        <v>110716</v>
      </c>
      <c r="O2">
        <v>114212</v>
      </c>
      <c r="P2">
        <v>112410</v>
      </c>
      <c r="Q2">
        <v>112848</v>
      </c>
      <c r="R2" s="1">
        <v>496667</v>
      </c>
      <c r="S2">
        <v>111775.8</v>
      </c>
      <c r="T2" s="2">
        <v>2.1516710215532324</v>
      </c>
      <c r="U2">
        <v>6.7306446314953892E-11</v>
      </c>
      <c r="V2" t="b">
        <v>1</v>
      </c>
      <c r="W2" t="str">
        <f>INDEX('Dashboard Search Results'!$G$2:$G$196,MATCH('Compound Best Matches'!F2,'Dashboard Search Results'!$A$2:$A$196,0))</f>
        <v>Perfluoropentanoic acid</v>
      </c>
    </row>
    <row r="3" spans="1:23" x14ac:dyDescent="0.25">
      <c r="A3">
        <v>13</v>
      </c>
      <c r="B3" t="s">
        <v>31</v>
      </c>
      <c r="C3">
        <v>219.9933</v>
      </c>
      <c r="D3">
        <v>0.99330000000000496</v>
      </c>
      <c r="E3">
        <v>2.1119998</v>
      </c>
      <c r="F3" t="s">
        <v>451</v>
      </c>
      <c r="G3">
        <v>87.94</v>
      </c>
      <c r="H3">
        <v>188550</v>
      </c>
      <c r="I3">
        <v>186792</v>
      </c>
      <c r="J3">
        <v>197391</v>
      </c>
      <c r="K3">
        <v>199418</v>
      </c>
      <c r="L3">
        <v>209238</v>
      </c>
      <c r="M3">
        <v>47174</v>
      </c>
      <c r="N3">
        <v>48072</v>
      </c>
      <c r="O3">
        <v>47351</v>
      </c>
      <c r="P3">
        <v>47363</v>
      </c>
      <c r="Q3">
        <v>51331</v>
      </c>
      <c r="R3" s="1">
        <v>196277.8</v>
      </c>
      <c r="S3">
        <v>48258.2</v>
      </c>
      <c r="T3" s="2">
        <v>2.0240509959455912</v>
      </c>
      <c r="U3">
        <v>4.0186009864727543E-10</v>
      </c>
      <c r="V3" t="b">
        <v>1</v>
      </c>
      <c r="W3" t="str">
        <f>INDEX('Dashboard Search Results'!$G$2:$G$196,MATCH('Compound Best Matches'!F3,'Dashboard Search Results'!$A$2:$A$196,0))</f>
        <v>1H-Nonafluorobutane</v>
      </c>
    </row>
    <row r="4" spans="1:23" x14ac:dyDescent="0.25">
      <c r="A4">
        <v>20</v>
      </c>
      <c r="B4" t="s">
        <v>45</v>
      </c>
      <c r="C4">
        <v>313.9803</v>
      </c>
      <c r="D4">
        <v>0.98029999999999973</v>
      </c>
      <c r="E4">
        <v>3.129</v>
      </c>
      <c r="F4" t="s">
        <v>474</v>
      </c>
      <c r="G4">
        <v>87.72</v>
      </c>
      <c r="H4">
        <v>1</v>
      </c>
      <c r="I4">
        <v>1</v>
      </c>
      <c r="J4">
        <v>1</v>
      </c>
      <c r="K4">
        <v>1</v>
      </c>
      <c r="L4">
        <v>1</v>
      </c>
      <c r="M4">
        <v>129331</v>
      </c>
      <c r="N4">
        <v>131243</v>
      </c>
      <c r="O4">
        <v>133452</v>
      </c>
      <c r="P4">
        <v>134456</v>
      </c>
      <c r="Q4">
        <v>132827</v>
      </c>
      <c r="R4" s="1">
        <v>1</v>
      </c>
      <c r="S4">
        <v>132261.79999999999</v>
      </c>
      <c r="T4" s="2">
        <v>-17.013036915430582</v>
      </c>
      <c r="U4">
        <v>5.1142131024968293E-15</v>
      </c>
      <c r="V4" t="b">
        <v>1</v>
      </c>
      <c r="W4" t="str">
        <f>INDEX('Dashboard Search Results'!$G$2:$G$196,MATCH('Compound Best Matches'!F4,'Dashboard Search Results'!$A$2:$A$196,0))</f>
        <v>Perfluorohexanoic acid</v>
      </c>
    </row>
    <row r="5" spans="1:23" x14ac:dyDescent="0.25">
      <c r="A5">
        <v>24</v>
      </c>
      <c r="B5" t="s">
        <v>53</v>
      </c>
      <c r="C5">
        <v>507.93020000000001</v>
      </c>
      <c r="D5">
        <v>0.93020000000001346</v>
      </c>
      <c r="E5">
        <v>1.6910000000000001</v>
      </c>
      <c r="F5" t="s">
        <v>509</v>
      </c>
      <c r="G5">
        <v>99.3</v>
      </c>
      <c r="H5">
        <v>123401</v>
      </c>
      <c r="I5">
        <v>123966</v>
      </c>
      <c r="J5">
        <v>73094</v>
      </c>
      <c r="K5">
        <v>66014</v>
      </c>
      <c r="L5">
        <v>45312</v>
      </c>
      <c r="M5">
        <v>23530</v>
      </c>
      <c r="N5">
        <v>23100</v>
      </c>
      <c r="O5">
        <v>18201</v>
      </c>
      <c r="P5">
        <v>25142</v>
      </c>
      <c r="Q5">
        <v>26267</v>
      </c>
      <c r="R5" s="1">
        <v>86357.4</v>
      </c>
      <c r="S5">
        <v>23248</v>
      </c>
      <c r="T5" s="2">
        <v>1.8932132000804962</v>
      </c>
      <c r="U5">
        <v>4.222410024855852E-3</v>
      </c>
      <c r="V5" t="b">
        <v>1</v>
      </c>
      <c r="W5" t="str">
        <f>INDEX('Dashboard Search Results'!$G$2:$G$196,MATCH('Compound Best Matches'!F5,'Dashboard Search Results'!$A$2:$A$196,0))</f>
        <v>-</v>
      </c>
    </row>
    <row r="6" spans="1:23" x14ac:dyDescent="0.25">
      <c r="A6">
        <v>27</v>
      </c>
      <c r="B6" t="s">
        <v>59</v>
      </c>
      <c r="C6">
        <v>213.9871</v>
      </c>
      <c r="D6">
        <v>0.98709999999999809</v>
      </c>
      <c r="E6">
        <v>1.014</v>
      </c>
      <c r="F6" t="s">
        <v>511</v>
      </c>
      <c r="G6">
        <v>84.6</v>
      </c>
      <c r="H6">
        <v>101023</v>
      </c>
      <c r="I6">
        <v>104576</v>
      </c>
      <c r="J6">
        <v>106834</v>
      </c>
      <c r="K6">
        <v>112293</v>
      </c>
      <c r="L6">
        <v>109650</v>
      </c>
      <c r="M6">
        <v>20898</v>
      </c>
      <c r="N6">
        <v>21063</v>
      </c>
      <c r="O6">
        <v>22384</v>
      </c>
      <c r="P6">
        <v>21799</v>
      </c>
      <c r="Q6">
        <v>20833</v>
      </c>
      <c r="R6" s="1">
        <v>106875.2</v>
      </c>
      <c r="S6">
        <v>21395.4</v>
      </c>
      <c r="T6" s="2">
        <v>2.3205545633898512</v>
      </c>
      <c r="U6">
        <v>9.1373209482311284E-11</v>
      </c>
      <c r="V6" t="b">
        <v>1</v>
      </c>
      <c r="W6" t="str">
        <f>INDEX('Dashboard Search Results'!$G$2:$G$196,MATCH('Compound Best Matches'!F6,'Dashboard Search Results'!$A$2:$A$196,0))</f>
        <v>Perfluorobutanoic acid</v>
      </c>
    </row>
    <row r="7" spans="1:23" x14ac:dyDescent="0.25">
      <c r="A7">
        <v>38</v>
      </c>
      <c r="B7" t="s">
        <v>78</v>
      </c>
      <c r="C7">
        <v>499.9366</v>
      </c>
      <c r="D7">
        <v>0.93659999999999854</v>
      </c>
      <c r="E7">
        <v>4.7119993999999998</v>
      </c>
      <c r="F7" t="s">
        <v>551</v>
      </c>
      <c r="G7">
        <v>98.28</v>
      </c>
      <c r="H7">
        <v>21383</v>
      </c>
      <c r="I7">
        <v>21966</v>
      </c>
      <c r="J7">
        <v>23333</v>
      </c>
      <c r="K7">
        <v>22165</v>
      </c>
      <c r="L7">
        <v>24705</v>
      </c>
      <c r="M7">
        <v>61735</v>
      </c>
      <c r="N7">
        <v>63881</v>
      </c>
      <c r="O7">
        <v>36875</v>
      </c>
      <c r="P7">
        <v>64151</v>
      </c>
      <c r="Q7">
        <v>67629</v>
      </c>
      <c r="R7" s="1">
        <v>22710.400000000001</v>
      </c>
      <c r="S7">
        <v>58854.2</v>
      </c>
      <c r="T7" s="2">
        <v>-1.3737922571168737</v>
      </c>
      <c r="U7">
        <v>1.9902283658431715E-4</v>
      </c>
      <c r="V7" t="b">
        <v>1</v>
      </c>
      <c r="W7" t="str">
        <f>INDEX('Dashboard Search Results'!$G$2:$G$196,MATCH('Compound Best Matches'!F7,'Dashboard Search Results'!$A$2:$A$196,0))</f>
        <v>Perfluorooctanesulfonic acid</v>
      </c>
    </row>
    <row r="8" spans="1:23" x14ac:dyDescent="0.25">
      <c r="A8">
        <v>40</v>
      </c>
      <c r="B8" t="s">
        <v>82</v>
      </c>
      <c r="C8">
        <v>269.99020000000002</v>
      </c>
      <c r="D8">
        <v>0.99020000000001573</v>
      </c>
      <c r="E8">
        <v>3.1320000000000001</v>
      </c>
      <c r="F8" t="s">
        <v>610</v>
      </c>
      <c r="G8">
        <v>87.46</v>
      </c>
      <c r="H8">
        <v>1</v>
      </c>
      <c r="I8">
        <v>1</v>
      </c>
      <c r="J8">
        <v>1</v>
      </c>
      <c r="K8">
        <v>1</v>
      </c>
      <c r="L8">
        <v>1</v>
      </c>
      <c r="M8">
        <v>51673</v>
      </c>
      <c r="N8">
        <v>53516</v>
      </c>
      <c r="O8">
        <v>49935</v>
      </c>
      <c r="P8">
        <v>56274</v>
      </c>
      <c r="Q8">
        <v>56217</v>
      </c>
      <c r="R8" s="1">
        <v>1</v>
      </c>
      <c r="S8">
        <v>53523</v>
      </c>
      <c r="T8" s="2">
        <v>-15.707871361818516</v>
      </c>
      <c r="U8">
        <v>9.6012011947680049E-11</v>
      </c>
      <c r="V8" t="b">
        <v>1</v>
      </c>
      <c r="W8" t="str">
        <f>INDEX('Dashboard Search Results'!$G$2:$G$196,MATCH('Compound Best Matches'!F8,'Dashboard Search Results'!$A$2:$A$196,0))</f>
        <v>1,1,1,2,2,3,4,4,5,5,5-Undecafluoropentane</v>
      </c>
    </row>
    <row r="9" spans="1:23" x14ac:dyDescent="0.25">
      <c r="A9">
        <v>46</v>
      </c>
      <c r="B9" t="s">
        <v>94</v>
      </c>
      <c r="C9">
        <v>623.93489999999997</v>
      </c>
      <c r="D9">
        <v>0.93489999999997053</v>
      </c>
      <c r="E9">
        <v>2.8570000000000002</v>
      </c>
      <c r="F9" t="s">
        <v>616</v>
      </c>
      <c r="G9">
        <v>95.59</v>
      </c>
      <c r="H9" s="1">
        <v>46651184</v>
      </c>
      <c r="I9" s="1">
        <v>47359504</v>
      </c>
      <c r="J9" s="1">
        <v>49933848</v>
      </c>
      <c r="K9" s="1">
        <v>49737276</v>
      </c>
      <c r="L9" s="1">
        <v>49471720</v>
      </c>
      <c r="M9">
        <v>1</v>
      </c>
      <c r="N9">
        <v>1</v>
      </c>
      <c r="O9">
        <v>1</v>
      </c>
      <c r="P9">
        <v>1</v>
      </c>
      <c r="Q9">
        <v>1</v>
      </c>
      <c r="R9" s="1">
        <v>48630706.399999999</v>
      </c>
      <c r="S9">
        <v>1</v>
      </c>
      <c r="T9" s="2">
        <v>25.535364212242499</v>
      </c>
      <c r="U9">
        <v>1.569698082100749E-12</v>
      </c>
      <c r="V9" t="b">
        <v>1</v>
      </c>
      <c r="W9" t="str">
        <f>INDEX('Dashboard Search Results'!$G$2:$G$196,MATCH('Compound Best Matches'!F9,'Dashboard Search Results'!$A$2:$A$196,0))</f>
        <v>-</v>
      </c>
    </row>
    <row r="10" spans="1:23" x14ac:dyDescent="0.25">
      <c r="A10">
        <v>47</v>
      </c>
      <c r="B10" t="s">
        <v>96</v>
      </c>
      <c r="C10">
        <v>595.90689999999995</v>
      </c>
      <c r="D10">
        <v>0.90689999999995052</v>
      </c>
      <c r="E10">
        <v>1.0469999999999999</v>
      </c>
      <c r="F10" t="s">
        <v>617</v>
      </c>
      <c r="G10">
        <v>98.47</v>
      </c>
      <c r="H10" s="1">
        <v>24055260</v>
      </c>
      <c r="I10" s="1">
        <v>24388920</v>
      </c>
      <c r="J10" s="1">
        <v>24704664</v>
      </c>
      <c r="K10" s="1">
        <v>24179900</v>
      </c>
      <c r="L10" s="1">
        <v>24482904</v>
      </c>
      <c r="M10">
        <v>1</v>
      </c>
      <c r="N10">
        <v>1</v>
      </c>
      <c r="O10">
        <v>1</v>
      </c>
      <c r="P10">
        <v>1</v>
      </c>
      <c r="Q10">
        <v>1</v>
      </c>
      <c r="R10" s="1">
        <v>24362329.600000001</v>
      </c>
      <c r="S10">
        <v>1</v>
      </c>
      <c r="T10" s="2">
        <v>24.538148758936583</v>
      </c>
      <c r="U10">
        <v>2.5765372895898841E-16</v>
      </c>
      <c r="V10" t="b">
        <v>1</v>
      </c>
      <c r="W10" t="str">
        <f>INDEX('Dashboard Search Results'!$G$2:$G$196,MATCH('Compound Best Matches'!F10,'Dashboard Search Results'!$A$2:$A$196,0))</f>
        <v>-</v>
      </c>
    </row>
    <row r="11" spans="1:23" x14ac:dyDescent="0.25">
      <c r="A11">
        <v>48</v>
      </c>
      <c r="B11" t="s">
        <v>98</v>
      </c>
      <c r="C11">
        <v>755.91859999999997</v>
      </c>
      <c r="D11">
        <v>0.91859999999996944</v>
      </c>
      <c r="E11">
        <v>3.9929999999999999</v>
      </c>
      <c r="F11" t="s">
        <v>618</v>
      </c>
      <c r="G11">
        <v>95.92</v>
      </c>
      <c r="H11" s="1">
        <v>11010145</v>
      </c>
      <c r="I11" s="1">
        <v>11350648</v>
      </c>
      <c r="J11" s="1">
        <v>11856999</v>
      </c>
      <c r="K11" s="1">
        <v>11729365</v>
      </c>
      <c r="L11" s="1">
        <v>11680155</v>
      </c>
      <c r="M11">
        <v>1</v>
      </c>
      <c r="N11">
        <v>1</v>
      </c>
      <c r="O11">
        <v>1</v>
      </c>
      <c r="P11">
        <v>1</v>
      </c>
      <c r="Q11">
        <v>1</v>
      </c>
      <c r="R11" s="1">
        <v>11525462.4</v>
      </c>
      <c r="S11">
        <v>1</v>
      </c>
      <c r="T11" s="2">
        <v>23.458321296758097</v>
      </c>
      <c r="U11">
        <v>1.1057772404428265E-12</v>
      </c>
      <c r="V11" t="b">
        <v>1</v>
      </c>
      <c r="W11" t="str">
        <f>INDEX('Dashboard Search Results'!$G$2:$G$196,MATCH('Compound Best Matches'!F11,'Dashboard Search Results'!$A$2:$A$196,0))</f>
        <v>-</v>
      </c>
    </row>
    <row r="12" spans="1:23" x14ac:dyDescent="0.25">
      <c r="A12">
        <v>49</v>
      </c>
      <c r="B12" t="s">
        <v>100</v>
      </c>
      <c r="C12">
        <v>659.94910000000004</v>
      </c>
      <c r="D12">
        <v>0.94910000000004402</v>
      </c>
      <c r="E12">
        <v>3.3010000000000002</v>
      </c>
      <c r="F12" t="s">
        <v>619</v>
      </c>
      <c r="G12">
        <v>94.97</v>
      </c>
      <c r="H12">
        <v>8623775</v>
      </c>
      <c r="I12">
        <v>8758179</v>
      </c>
      <c r="J12">
        <v>9140374</v>
      </c>
      <c r="K12">
        <v>9076449</v>
      </c>
      <c r="L12">
        <v>8929166</v>
      </c>
      <c r="M12">
        <v>1</v>
      </c>
      <c r="N12">
        <v>1</v>
      </c>
      <c r="O12">
        <v>1</v>
      </c>
      <c r="P12">
        <v>1</v>
      </c>
      <c r="Q12">
        <v>1</v>
      </c>
      <c r="R12" s="1">
        <v>8905588.5999999996</v>
      </c>
      <c r="S12">
        <v>1</v>
      </c>
      <c r="T12" s="2">
        <v>23.086279536320713</v>
      </c>
      <c r="U12">
        <v>2.111480419598566E-13</v>
      </c>
      <c r="V12" t="b">
        <v>1</v>
      </c>
      <c r="W12" t="str">
        <f>INDEX('Dashboard Search Results'!$G$2:$G$196,MATCH('Compound Best Matches'!F12,'Dashboard Search Results'!$A$2:$A$196,0))</f>
        <v>-</v>
      </c>
    </row>
    <row r="13" spans="1:23" x14ac:dyDescent="0.25">
      <c r="A13">
        <v>51</v>
      </c>
      <c r="B13" t="s">
        <v>103</v>
      </c>
      <c r="C13">
        <v>463.93860000000001</v>
      </c>
      <c r="D13">
        <v>0.93860000000000809</v>
      </c>
      <c r="E13">
        <v>3.9220003999999999</v>
      </c>
      <c r="F13" t="s">
        <v>620</v>
      </c>
      <c r="G13">
        <v>95.88</v>
      </c>
      <c r="H13">
        <v>6893698</v>
      </c>
      <c r="I13">
        <v>7000858</v>
      </c>
      <c r="J13">
        <v>7181519</v>
      </c>
      <c r="K13">
        <v>7179518</v>
      </c>
      <c r="L13">
        <v>7207891</v>
      </c>
      <c r="M13">
        <v>10679</v>
      </c>
      <c r="N13">
        <v>1</v>
      </c>
      <c r="O13">
        <v>10957</v>
      </c>
      <c r="P13">
        <v>1</v>
      </c>
      <c r="Q13">
        <v>1</v>
      </c>
      <c r="R13" s="1">
        <v>7092696.7999999998</v>
      </c>
      <c r="S13">
        <v>4327.8</v>
      </c>
      <c r="T13" s="2">
        <v>10.678484731314729</v>
      </c>
      <c r="U13">
        <v>3.8269382173446407E-14</v>
      </c>
      <c r="V13" t="b">
        <v>1</v>
      </c>
      <c r="W13" t="str">
        <f>INDEX('Dashboard Search Results'!$G$2:$G$196,MATCH('Compound Best Matches'!F13,'Dashboard Search Results'!$A$2:$A$196,0))</f>
        <v>-</v>
      </c>
    </row>
    <row r="14" spans="1:23" x14ac:dyDescent="0.25">
      <c r="A14">
        <v>52</v>
      </c>
      <c r="B14" t="s">
        <v>105</v>
      </c>
      <c r="C14">
        <v>645.91880000000003</v>
      </c>
      <c r="D14">
        <v>0.91880000000003292</v>
      </c>
      <c r="E14">
        <v>2.8729996999999998</v>
      </c>
      <c r="F14" t="s">
        <v>621</v>
      </c>
      <c r="G14">
        <v>89.89</v>
      </c>
      <c r="H14">
        <v>6629912</v>
      </c>
      <c r="I14">
        <v>6830686</v>
      </c>
      <c r="J14">
        <v>7102419</v>
      </c>
      <c r="K14">
        <v>7163942</v>
      </c>
      <c r="L14">
        <v>7272219</v>
      </c>
      <c r="M14">
        <v>1</v>
      </c>
      <c r="N14">
        <v>1</v>
      </c>
      <c r="O14">
        <v>1</v>
      </c>
      <c r="P14">
        <v>1</v>
      </c>
      <c r="Q14">
        <v>1</v>
      </c>
      <c r="R14" s="1">
        <v>6999835.5999999996</v>
      </c>
      <c r="S14">
        <v>1</v>
      </c>
      <c r="T14" s="2">
        <v>22.738889608260362</v>
      </c>
      <c r="U14">
        <v>7.1026729753978684E-12</v>
      </c>
      <c r="V14" t="b">
        <v>1</v>
      </c>
      <c r="W14" t="str">
        <f>INDEX('Dashboard Search Results'!$G$2:$G$196,MATCH('Compound Best Matches'!F14,'Dashboard Search Results'!$A$2:$A$196,0))</f>
        <v>-</v>
      </c>
    </row>
    <row r="15" spans="1:23" x14ac:dyDescent="0.25">
      <c r="A15">
        <v>53</v>
      </c>
      <c r="B15" t="s">
        <v>107</v>
      </c>
      <c r="C15">
        <v>612.93439999999998</v>
      </c>
      <c r="D15">
        <v>0.93439999999998236</v>
      </c>
      <c r="E15">
        <v>1.0449999999999999</v>
      </c>
      <c r="F15" t="s">
        <v>622</v>
      </c>
      <c r="G15">
        <v>97.59</v>
      </c>
      <c r="H15">
        <v>6427296</v>
      </c>
      <c r="I15">
        <v>6449398</v>
      </c>
      <c r="J15">
        <v>6493521</v>
      </c>
      <c r="K15">
        <v>6501250</v>
      </c>
      <c r="L15">
        <v>6561621</v>
      </c>
      <c r="M15">
        <v>1</v>
      </c>
      <c r="N15">
        <v>1</v>
      </c>
      <c r="O15">
        <v>1</v>
      </c>
      <c r="P15">
        <v>1</v>
      </c>
      <c r="Q15">
        <v>1</v>
      </c>
      <c r="R15" s="1">
        <v>6486617.2000000002</v>
      </c>
      <c r="S15">
        <v>1</v>
      </c>
      <c r="T15" s="2">
        <v>22.629034871720382</v>
      </c>
      <c r="U15">
        <v>3.0278851751738018E-17</v>
      </c>
      <c r="V15" t="b">
        <v>1</v>
      </c>
      <c r="W15" t="str">
        <f>INDEX('Dashboard Search Results'!$G$2:$G$196,MATCH('Compound Best Matches'!F15,'Dashboard Search Results'!$A$2:$A$196,0))</f>
        <v>-</v>
      </c>
    </row>
    <row r="16" spans="1:23" x14ac:dyDescent="0.25">
      <c r="A16">
        <v>54</v>
      </c>
      <c r="B16" t="s">
        <v>109</v>
      </c>
      <c r="C16">
        <v>311.96859999999998</v>
      </c>
      <c r="D16">
        <v>0.96859999999998081</v>
      </c>
      <c r="E16">
        <v>2.8619998</v>
      </c>
      <c r="F16" t="s">
        <v>623</v>
      </c>
      <c r="G16">
        <v>99.47</v>
      </c>
      <c r="H16">
        <v>6586903</v>
      </c>
      <c r="I16">
        <v>6762269</v>
      </c>
      <c r="J16">
        <v>7037287</v>
      </c>
      <c r="K16">
        <v>7002966</v>
      </c>
      <c r="L16">
        <v>7118705</v>
      </c>
      <c r="M16">
        <v>1</v>
      </c>
      <c r="N16">
        <v>1</v>
      </c>
      <c r="O16">
        <v>1</v>
      </c>
      <c r="P16">
        <v>1</v>
      </c>
      <c r="Q16">
        <v>1</v>
      </c>
      <c r="R16" s="1">
        <v>6901626</v>
      </c>
      <c r="S16">
        <v>1</v>
      </c>
      <c r="T16" s="2">
        <v>22.718504865386119</v>
      </c>
      <c r="U16">
        <v>1.925498107100488E-12</v>
      </c>
      <c r="V16" t="b">
        <v>1</v>
      </c>
      <c r="W16" t="str">
        <f>INDEX('Dashboard Search Results'!$G$2:$G$196,MATCH('Compound Best Matches'!F16,'Dashboard Search Results'!$A$2:$A$196,0))</f>
        <v>Perfluoro-3,5,7-trioxaoctanoic acid</v>
      </c>
    </row>
    <row r="17" spans="1:23" x14ac:dyDescent="0.25">
      <c r="A17">
        <v>55</v>
      </c>
      <c r="B17" t="s">
        <v>111</v>
      </c>
      <c r="C17">
        <v>463.9391</v>
      </c>
      <c r="D17">
        <v>0.93909999999999627</v>
      </c>
      <c r="E17">
        <v>4.0350000000000001</v>
      </c>
      <c r="F17" t="s">
        <v>629</v>
      </c>
      <c r="G17">
        <v>98.12</v>
      </c>
      <c r="H17">
        <v>4468358</v>
      </c>
      <c r="I17">
        <v>4562471</v>
      </c>
      <c r="J17">
        <v>4705168</v>
      </c>
      <c r="K17">
        <v>4676024</v>
      </c>
      <c r="L17">
        <v>4712333</v>
      </c>
      <c r="M17">
        <v>10679</v>
      </c>
      <c r="N17">
        <v>1</v>
      </c>
      <c r="O17">
        <v>10957</v>
      </c>
      <c r="P17">
        <v>1</v>
      </c>
      <c r="Q17">
        <v>1</v>
      </c>
      <c r="R17" s="1">
        <v>4624870.8</v>
      </c>
      <c r="S17">
        <v>4327.8</v>
      </c>
      <c r="T17" s="2">
        <v>10.061563518200748</v>
      </c>
      <c r="U17">
        <v>1.4076255801069406E-13</v>
      </c>
      <c r="V17" t="b">
        <v>1</v>
      </c>
      <c r="W17" t="str">
        <f>INDEX('Dashboard Search Results'!$G$2:$G$196,MATCH('Compound Best Matches'!F17,'Dashboard Search Results'!$A$2:$A$196,0))</f>
        <v>Perfluoro-2-{[perfluoro-3-(perfluoroethoxy)-2-propanyl]oxy}ethanesulfonic acid</v>
      </c>
    </row>
    <row r="18" spans="1:23" x14ac:dyDescent="0.25">
      <c r="A18">
        <v>56</v>
      </c>
      <c r="B18" t="s">
        <v>113</v>
      </c>
      <c r="C18">
        <v>887.90340000000003</v>
      </c>
      <c r="D18">
        <v>0.90340000000003329</v>
      </c>
      <c r="E18">
        <v>4.7309995000000002</v>
      </c>
      <c r="F18" t="s">
        <v>640</v>
      </c>
      <c r="G18">
        <v>99.74</v>
      </c>
      <c r="H18">
        <v>1920297</v>
      </c>
      <c r="I18">
        <v>1980926</v>
      </c>
      <c r="J18">
        <v>2076225</v>
      </c>
      <c r="K18">
        <v>2055930</v>
      </c>
      <c r="L18">
        <v>2090638</v>
      </c>
      <c r="M18">
        <v>1</v>
      </c>
      <c r="N18">
        <v>1</v>
      </c>
      <c r="O18">
        <v>1</v>
      </c>
      <c r="P18">
        <v>1</v>
      </c>
      <c r="Q18">
        <v>1</v>
      </c>
      <c r="R18" s="1">
        <v>2024803.2</v>
      </c>
      <c r="S18">
        <v>1</v>
      </c>
      <c r="T18" s="2">
        <v>20.949350261923183</v>
      </c>
      <c r="U18">
        <v>4.5985951640680673E-12</v>
      </c>
      <c r="V18" t="b">
        <v>1</v>
      </c>
      <c r="W18" t="str">
        <f>INDEX('Dashboard Search Results'!$G$2:$G$196,MATCH('Compound Best Matches'!F18,'Dashboard Search Results'!$A$2:$A$196,0))</f>
        <v>-</v>
      </c>
    </row>
    <row r="19" spans="1:23" x14ac:dyDescent="0.25">
      <c r="A19">
        <v>57</v>
      </c>
      <c r="B19" t="s">
        <v>115</v>
      </c>
      <c r="C19">
        <v>397.9477</v>
      </c>
      <c r="D19">
        <v>0.94769999999999754</v>
      </c>
      <c r="E19">
        <v>3.8519999999999999</v>
      </c>
      <c r="F19" t="s">
        <v>641</v>
      </c>
      <c r="G19">
        <v>98.34</v>
      </c>
      <c r="H19">
        <v>1943535</v>
      </c>
      <c r="I19">
        <v>1981885</v>
      </c>
      <c r="J19">
        <v>2031345</v>
      </c>
      <c r="K19">
        <v>1985861</v>
      </c>
      <c r="L19">
        <v>2027813</v>
      </c>
      <c r="M19">
        <v>1</v>
      </c>
      <c r="N19">
        <v>1</v>
      </c>
      <c r="O19">
        <v>1</v>
      </c>
      <c r="P19">
        <v>1</v>
      </c>
      <c r="Q19">
        <v>1</v>
      </c>
      <c r="R19" s="1">
        <v>1994087.8</v>
      </c>
      <c r="S19">
        <v>1</v>
      </c>
      <c r="T19" s="2">
        <v>20.927297502548715</v>
      </c>
      <c r="U19">
        <v>2.201150095392207E-14</v>
      </c>
      <c r="V19" t="b">
        <v>1</v>
      </c>
      <c r="W19" t="str">
        <f>INDEX('Dashboard Search Results'!$G$2:$G$196,MATCH('Compound Best Matches'!F19,'Dashboard Search Results'!$A$2:$A$196,0))</f>
        <v>-</v>
      </c>
    </row>
    <row r="20" spans="1:23" x14ac:dyDescent="0.25">
      <c r="A20">
        <v>58</v>
      </c>
      <c r="B20" t="s">
        <v>117</v>
      </c>
      <c r="C20">
        <v>475.9597</v>
      </c>
      <c r="D20">
        <v>0.959699999999998</v>
      </c>
      <c r="E20">
        <v>3.4030003999999998</v>
      </c>
      <c r="F20" t="s">
        <v>642</v>
      </c>
      <c r="G20">
        <v>98.99</v>
      </c>
      <c r="H20">
        <v>1650174</v>
      </c>
      <c r="I20">
        <v>1681813</v>
      </c>
      <c r="J20">
        <v>1686338</v>
      </c>
      <c r="K20">
        <v>1681405</v>
      </c>
      <c r="L20">
        <v>1731695</v>
      </c>
      <c r="M20">
        <v>1</v>
      </c>
      <c r="N20">
        <v>1</v>
      </c>
      <c r="O20">
        <v>1</v>
      </c>
      <c r="P20">
        <v>1</v>
      </c>
      <c r="Q20">
        <v>1</v>
      </c>
      <c r="R20" s="1">
        <v>1686285</v>
      </c>
      <c r="S20">
        <v>1</v>
      </c>
      <c r="T20" s="2">
        <v>20.685416956932055</v>
      </c>
      <c r="U20">
        <v>1.4449845152807305E-14</v>
      </c>
      <c r="V20" t="b">
        <v>1</v>
      </c>
      <c r="W20" t="str">
        <f>INDEX('Dashboard Search Results'!$G$2:$G$196,MATCH('Compound Best Matches'!F20,'Dashboard Search Results'!$A$2:$A$196,0))</f>
        <v>-</v>
      </c>
    </row>
    <row r="21" spans="1:23" x14ac:dyDescent="0.25">
      <c r="A21">
        <v>59</v>
      </c>
      <c r="B21" t="s">
        <v>119</v>
      </c>
      <c r="C21">
        <v>347.95119999999997</v>
      </c>
      <c r="D21">
        <v>0.95119999999997162</v>
      </c>
      <c r="E21">
        <v>2.5070000000000001</v>
      </c>
      <c r="F21" t="s">
        <v>643</v>
      </c>
      <c r="G21">
        <v>77.91</v>
      </c>
      <c r="H21">
        <v>1795315</v>
      </c>
      <c r="I21">
        <v>1784648</v>
      </c>
      <c r="J21">
        <v>1832358</v>
      </c>
      <c r="K21">
        <v>1806335</v>
      </c>
      <c r="L21">
        <v>1849481</v>
      </c>
      <c r="M21">
        <v>1</v>
      </c>
      <c r="N21">
        <v>1</v>
      </c>
      <c r="O21">
        <v>1</v>
      </c>
      <c r="P21">
        <v>1</v>
      </c>
      <c r="Q21">
        <v>1</v>
      </c>
      <c r="R21" s="1">
        <v>1813627.4</v>
      </c>
      <c r="S21">
        <v>1</v>
      </c>
      <c r="T21" s="2">
        <v>20.790446661691909</v>
      </c>
      <c r="U21">
        <v>4.0221097687493962E-15</v>
      </c>
      <c r="V21" t="b">
        <v>1</v>
      </c>
      <c r="W21" t="str">
        <f>INDEX('Dashboard Search Results'!$G$2:$G$196,MATCH('Compound Best Matches'!F21,'Dashboard Search Results'!$A$2:$A$196,0))</f>
        <v>-</v>
      </c>
    </row>
    <row r="22" spans="1:23" x14ac:dyDescent="0.25">
      <c r="A22">
        <v>60</v>
      </c>
      <c r="B22" t="s">
        <v>121</v>
      </c>
      <c r="C22">
        <v>535.92690000000005</v>
      </c>
      <c r="D22">
        <v>0.92690000000004602</v>
      </c>
      <c r="E22">
        <v>2.0449999999999999</v>
      </c>
      <c r="F22" t="s">
        <v>644</v>
      </c>
      <c r="G22">
        <v>99.18</v>
      </c>
      <c r="H22">
        <v>1456760</v>
      </c>
      <c r="I22">
        <v>1473889</v>
      </c>
      <c r="J22">
        <v>1521578</v>
      </c>
      <c r="K22">
        <v>1534029</v>
      </c>
      <c r="L22">
        <v>1582304</v>
      </c>
      <c r="M22">
        <v>1</v>
      </c>
      <c r="N22">
        <v>1</v>
      </c>
      <c r="O22">
        <v>1</v>
      </c>
      <c r="P22">
        <v>1</v>
      </c>
      <c r="Q22">
        <v>1</v>
      </c>
      <c r="R22" s="1">
        <v>1513712</v>
      </c>
      <c r="S22">
        <v>1</v>
      </c>
      <c r="T22" s="2">
        <v>20.529659312497504</v>
      </c>
      <c r="U22">
        <v>2.5326400671102245E-12</v>
      </c>
      <c r="V22" t="b">
        <v>1</v>
      </c>
      <c r="W22" t="str">
        <f>INDEX('Dashboard Search Results'!$G$2:$G$196,MATCH('Compound Best Matches'!F22,'Dashboard Search Results'!$A$2:$A$196,0))</f>
        <v>-</v>
      </c>
    </row>
    <row r="23" spans="1:23" x14ac:dyDescent="0.25">
      <c r="A23">
        <v>61</v>
      </c>
      <c r="B23" t="s">
        <v>123</v>
      </c>
      <c r="C23">
        <v>681.93240000000003</v>
      </c>
      <c r="D23">
        <v>0.93240000000002965</v>
      </c>
      <c r="E23">
        <v>3.3010000000000002</v>
      </c>
      <c r="F23" t="s">
        <v>645</v>
      </c>
      <c r="G23">
        <v>99.13</v>
      </c>
      <c r="H23">
        <v>1333354</v>
      </c>
      <c r="I23">
        <v>1374786</v>
      </c>
      <c r="J23">
        <v>1432478</v>
      </c>
      <c r="K23">
        <v>1432511</v>
      </c>
      <c r="L23">
        <v>1429296</v>
      </c>
      <c r="M23">
        <v>1</v>
      </c>
      <c r="N23">
        <v>1</v>
      </c>
      <c r="O23">
        <v>1</v>
      </c>
      <c r="P23">
        <v>1</v>
      </c>
      <c r="Q23">
        <v>1</v>
      </c>
      <c r="R23" s="1">
        <v>1400485</v>
      </c>
      <c r="S23">
        <v>1</v>
      </c>
      <c r="T23" s="2">
        <v>20.417495100725525</v>
      </c>
      <c r="U23">
        <v>1.9710345491968558E-12</v>
      </c>
      <c r="V23" t="b">
        <v>1</v>
      </c>
      <c r="W23" t="str">
        <f>INDEX('Dashboard Search Results'!$G$2:$G$196,MATCH('Compound Best Matches'!F23,'Dashboard Search Results'!$A$2:$A$196,0))</f>
        <v>-</v>
      </c>
    </row>
    <row r="24" spans="1:23" x14ac:dyDescent="0.25">
      <c r="A24">
        <v>62</v>
      </c>
      <c r="B24" t="s">
        <v>124</v>
      </c>
      <c r="C24">
        <v>475.95979999999997</v>
      </c>
      <c r="D24">
        <v>0.9597999999999729</v>
      </c>
      <c r="E24">
        <v>3.2280001999999999</v>
      </c>
      <c r="F24" t="s">
        <v>642</v>
      </c>
      <c r="G24">
        <v>99.44</v>
      </c>
      <c r="H24">
        <v>1341068</v>
      </c>
      <c r="I24">
        <v>1355810</v>
      </c>
      <c r="J24">
        <v>1398775</v>
      </c>
      <c r="K24">
        <v>1395651</v>
      </c>
      <c r="L24">
        <v>1415624</v>
      </c>
      <c r="M24">
        <v>1</v>
      </c>
      <c r="N24">
        <v>1</v>
      </c>
      <c r="O24">
        <v>1</v>
      </c>
      <c r="P24">
        <v>1</v>
      </c>
      <c r="Q24">
        <v>1</v>
      </c>
      <c r="R24" s="1">
        <v>1381385.6</v>
      </c>
      <c r="S24">
        <v>1</v>
      </c>
      <c r="T24" s="2">
        <v>20.397684659055763</v>
      </c>
      <c r="U24">
        <v>1.29149187012146E-13</v>
      </c>
      <c r="V24" t="b">
        <v>1</v>
      </c>
      <c r="W24" t="str">
        <f>INDEX('Dashboard Search Results'!$G$2:$G$196,MATCH('Compound Best Matches'!F24,'Dashboard Search Results'!$A$2:$A$196,0))</f>
        <v>-</v>
      </c>
    </row>
    <row r="25" spans="1:23" x14ac:dyDescent="0.25">
      <c r="A25">
        <v>64</v>
      </c>
      <c r="B25" t="s">
        <v>127</v>
      </c>
      <c r="C25">
        <v>151.9897</v>
      </c>
      <c r="D25">
        <v>0.98969999999999914</v>
      </c>
      <c r="E25">
        <v>2.8699995999999999</v>
      </c>
      <c r="F25" t="s">
        <v>646</v>
      </c>
      <c r="G25">
        <v>71.25</v>
      </c>
      <c r="H25">
        <v>1306963</v>
      </c>
      <c r="I25">
        <v>1341051</v>
      </c>
      <c r="J25">
        <v>914935</v>
      </c>
      <c r="K25">
        <v>1397163</v>
      </c>
      <c r="L25">
        <v>1442534</v>
      </c>
      <c r="M25">
        <v>1</v>
      </c>
      <c r="N25">
        <v>1</v>
      </c>
      <c r="O25">
        <v>1</v>
      </c>
      <c r="P25">
        <v>1</v>
      </c>
      <c r="Q25">
        <v>1</v>
      </c>
      <c r="R25" s="1">
        <v>1280529.2</v>
      </c>
      <c r="S25">
        <v>1</v>
      </c>
      <c r="T25" s="2">
        <v>20.288308720514053</v>
      </c>
      <c r="U25">
        <v>8.3169196183197373E-7</v>
      </c>
      <c r="V25" t="b">
        <v>1</v>
      </c>
      <c r="W25" t="str">
        <f>INDEX('Dashboard Search Results'!$G$2:$G$196,MATCH('Compound Best Matches'!F25,'Dashboard Search Results'!$A$2:$A$196,0))</f>
        <v>2-(Trifluoromethyl)thiophene</v>
      </c>
    </row>
    <row r="26" spans="1:23" x14ac:dyDescent="0.25">
      <c r="A26">
        <v>65</v>
      </c>
      <c r="B26" t="s">
        <v>129</v>
      </c>
      <c r="C26">
        <v>185.99170000000001</v>
      </c>
      <c r="D26">
        <v>0.99170000000000869</v>
      </c>
      <c r="E26">
        <v>5.0279999999999996</v>
      </c>
      <c r="F26" t="s">
        <v>657</v>
      </c>
      <c r="G26">
        <v>99.93</v>
      </c>
      <c r="H26">
        <v>1339702</v>
      </c>
      <c r="I26">
        <v>1345596</v>
      </c>
      <c r="J26">
        <v>1380999</v>
      </c>
      <c r="K26">
        <v>1378656</v>
      </c>
      <c r="L26">
        <v>1375585</v>
      </c>
      <c r="M26">
        <v>1</v>
      </c>
      <c r="N26">
        <v>1</v>
      </c>
      <c r="O26">
        <v>1</v>
      </c>
      <c r="P26">
        <v>1</v>
      </c>
      <c r="Q26">
        <v>1</v>
      </c>
      <c r="R26" s="1">
        <v>1364107.6</v>
      </c>
      <c r="S26">
        <v>1</v>
      </c>
      <c r="T26" s="2">
        <v>20.379526017105512</v>
      </c>
      <c r="U26">
        <v>3.5162658433478005E-15</v>
      </c>
      <c r="V26" t="b">
        <v>1</v>
      </c>
      <c r="W26" t="str">
        <f>INDEX('Dashboard Search Results'!$G$2:$G$196,MATCH('Compound Best Matches'!F26,'Dashboard Search Results'!$A$2:$A$196,0))</f>
        <v>Perfluoropropanol</v>
      </c>
    </row>
    <row r="27" spans="1:23" x14ac:dyDescent="0.25">
      <c r="A27">
        <v>67</v>
      </c>
      <c r="B27" t="s">
        <v>133</v>
      </c>
      <c r="C27">
        <v>169.9965</v>
      </c>
      <c r="D27">
        <v>0.9964999999999975</v>
      </c>
      <c r="E27">
        <v>3.3010000000000002</v>
      </c>
      <c r="F27" t="s">
        <v>668</v>
      </c>
      <c r="G27">
        <v>88.05</v>
      </c>
      <c r="H27">
        <v>1371779</v>
      </c>
      <c r="I27">
        <v>1353170</v>
      </c>
      <c r="J27">
        <v>1290535</v>
      </c>
      <c r="K27">
        <v>1359401</v>
      </c>
      <c r="L27">
        <v>1381333</v>
      </c>
      <c r="M27">
        <v>1</v>
      </c>
      <c r="N27">
        <v>1</v>
      </c>
      <c r="O27">
        <v>1</v>
      </c>
      <c r="P27">
        <v>1</v>
      </c>
      <c r="Q27">
        <v>1</v>
      </c>
      <c r="R27" s="1">
        <v>1351243.6</v>
      </c>
      <c r="S27">
        <v>1</v>
      </c>
      <c r="T27" s="2">
        <v>20.36585635415172</v>
      </c>
      <c r="U27">
        <v>4.1872125297383009E-13</v>
      </c>
      <c r="V27" t="b">
        <v>1</v>
      </c>
      <c r="W27" t="str">
        <f>INDEX('Dashboard Search Results'!$G$2:$G$196,MATCH('Compound Best Matches'!F27,'Dashboard Search Results'!$A$2:$A$196,0))</f>
        <v>2H-Perfluoropropane</v>
      </c>
    </row>
    <row r="28" spans="1:23" x14ac:dyDescent="0.25">
      <c r="A28">
        <v>68</v>
      </c>
      <c r="B28" t="s">
        <v>135</v>
      </c>
      <c r="C28">
        <v>299.952</v>
      </c>
      <c r="D28">
        <v>0.95199999999999818</v>
      </c>
      <c r="E28">
        <v>1.0469999999999999</v>
      </c>
      <c r="F28" t="s">
        <v>695</v>
      </c>
      <c r="G28">
        <v>87.76</v>
      </c>
      <c r="H28">
        <v>1172497</v>
      </c>
      <c r="I28">
        <v>1188579</v>
      </c>
      <c r="J28">
        <v>1208202</v>
      </c>
      <c r="K28">
        <v>1191697</v>
      </c>
      <c r="L28">
        <v>1178561</v>
      </c>
      <c r="M28">
        <v>1</v>
      </c>
      <c r="N28">
        <v>1</v>
      </c>
      <c r="O28">
        <v>1</v>
      </c>
      <c r="P28">
        <v>1</v>
      </c>
      <c r="Q28">
        <v>1</v>
      </c>
      <c r="R28" s="1">
        <v>1187907.2</v>
      </c>
      <c r="S28">
        <v>1</v>
      </c>
      <c r="T28" s="2">
        <v>20.179990705690855</v>
      </c>
      <c r="U28">
        <v>5.6268661466369656E-16</v>
      </c>
      <c r="V28" t="b">
        <v>1</v>
      </c>
      <c r="W28" t="str">
        <f>INDEX('Dashboard Search Results'!$G$2:$G$196,MATCH('Compound Best Matches'!F28,'Dashboard Search Results'!$A$2:$A$196,0))</f>
        <v>-</v>
      </c>
    </row>
    <row r="29" spans="1:23" x14ac:dyDescent="0.25">
      <c r="A29">
        <v>69</v>
      </c>
      <c r="B29" t="s">
        <v>137</v>
      </c>
      <c r="C29">
        <v>251.98400000000001</v>
      </c>
      <c r="D29">
        <v>0.98400000000000887</v>
      </c>
      <c r="E29">
        <v>3.6630006000000002</v>
      </c>
      <c r="F29" t="s">
        <v>696</v>
      </c>
      <c r="G29">
        <v>99.34</v>
      </c>
      <c r="H29">
        <v>1134946</v>
      </c>
      <c r="I29">
        <v>1144691</v>
      </c>
      <c r="J29">
        <v>1157293</v>
      </c>
      <c r="K29">
        <v>1152165</v>
      </c>
      <c r="L29">
        <v>1161509</v>
      </c>
      <c r="M29">
        <v>1</v>
      </c>
      <c r="N29">
        <v>1</v>
      </c>
      <c r="O29">
        <v>1</v>
      </c>
      <c r="P29">
        <v>1</v>
      </c>
      <c r="Q29">
        <v>1</v>
      </c>
      <c r="R29" s="1">
        <v>1150120.8</v>
      </c>
      <c r="S29">
        <v>1</v>
      </c>
      <c r="T29" s="2">
        <v>20.133353968240101</v>
      </c>
      <c r="U29">
        <v>8.9669937688849785E-17</v>
      </c>
      <c r="V29" t="b">
        <v>1</v>
      </c>
      <c r="W29" t="str">
        <f>INDEX('Dashboard Search Results'!$G$2:$G$196,MATCH('Compound Best Matches'!F29,'Dashboard Search Results'!$A$2:$A$196,0))</f>
        <v>-</v>
      </c>
    </row>
    <row r="30" spans="1:23" x14ac:dyDescent="0.25">
      <c r="A30">
        <v>70</v>
      </c>
      <c r="B30" t="s">
        <v>139</v>
      </c>
      <c r="C30">
        <v>285.9853</v>
      </c>
      <c r="D30">
        <v>0.98529999999999518</v>
      </c>
      <c r="E30">
        <v>3.2970003999999999</v>
      </c>
      <c r="F30" t="s">
        <v>697</v>
      </c>
      <c r="G30">
        <v>87.86</v>
      </c>
      <c r="H30">
        <v>1094947</v>
      </c>
      <c r="I30">
        <v>1103242</v>
      </c>
      <c r="J30">
        <v>1113333</v>
      </c>
      <c r="K30">
        <v>1127956</v>
      </c>
      <c r="L30">
        <v>1152956</v>
      </c>
      <c r="M30">
        <v>1</v>
      </c>
      <c r="N30">
        <v>1</v>
      </c>
      <c r="O30">
        <v>1</v>
      </c>
      <c r="P30">
        <v>1</v>
      </c>
      <c r="Q30">
        <v>1</v>
      </c>
      <c r="R30" s="1">
        <v>1118486.8</v>
      </c>
      <c r="S30">
        <v>1</v>
      </c>
      <c r="T30" s="2">
        <v>20.093116799626515</v>
      </c>
      <c r="U30">
        <v>5.4491049116031686E-14</v>
      </c>
      <c r="V30" t="b">
        <v>1</v>
      </c>
      <c r="W30" t="str">
        <f>INDEX('Dashboard Search Results'!$G$2:$G$196,MATCH('Compound Best Matches'!F30,'Dashboard Search Results'!$A$2:$A$196,0))</f>
        <v>Perfluoro-3-(1H-perfluoroethoxy)propane</v>
      </c>
    </row>
    <row r="31" spans="1:23" x14ac:dyDescent="0.25">
      <c r="A31">
        <v>71</v>
      </c>
      <c r="B31" t="s">
        <v>141</v>
      </c>
      <c r="C31">
        <v>365.94209999999998</v>
      </c>
      <c r="D31">
        <v>0.94209999999998217</v>
      </c>
      <c r="E31">
        <v>3.468</v>
      </c>
      <c r="F31" t="s">
        <v>708</v>
      </c>
      <c r="G31">
        <v>78.040000000000006</v>
      </c>
      <c r="H31">
        <v>1074486</v>
      </c>
      <c r="I31">
        <v>1086525</v>
      </c>
      <c r="J31">
        <v>1108636</v>
      </c>
      <c r="K31">
        <v>1103347</v>
      </c>
      <c r="L31">
        <v>1120945</v>
      </c>
      <c r="M31">
        <v>1</v>
      </c>
      <c r="N31">
        <v>1</v>
      </c>
      <c r="O31">
        <v>1</v>
      </c>
      <c r="P31">
        <v>1</v>
      </c>
      <c r="Q31">
        <v>1</v>
      </c>
      <c r="R31" s="1">
        <v>1098787.8</v>
      </c>
      <c r="S31">
        <v>1</v>
      </c>
      <c r="T31" s="2">
        <v>20.06748136648763</v>
      </c>
      <c r="U31">
        <v>1.0914408355086978E-14</v>
      </c>
      <c r="V31" t="b">
        <v>1</v>
      </c>
      <c r="W31" t="str">
        <f>INDEX('Dashboard Search Results'!$G$2:$G$196,MATCH('Compound Best Matches'!F31,'Dashboard Search Results'!$A$2:$A$196,0))</f>
        <v>-</v>
      </c>
    </row>
    <row r="32" spans="1:23" x14ac:dyDescent="0.25">
      <c r="A32">
        <v>73</v>
      </c>
      <c r="B32" t="s">
        <v>145</v>
      </c>
      <c r="C32">
        <v>541.9316</v>
      </c>
      <c r="D32">
        <v>0.93160000000000309</v>
      </c>
      <c r="E32">
        <v>2.1380002</v>
      </c>
      <c r="F32" t="s">
        <v>709</v>
      </c>
      <c r="G32">
        <v>99.06</v>
      </c>
      <c r="H32">
        <v>820848</v>
      </c>
      <c r="I32">
        <v>815566</v>
      </c>
      <c r="J32">
        <v>870332</v>
      </c>
      <c r="K32">
        <v>868370</v>
      </c>
      <c r="L32">
        <v>875733</v>
      </c>
      <c r="M32">
        <v>1</v>
      </c>
      <c r="N32">
        <v>1</v>
      </c>
      <c r="O32">
        <v>1</v>
      </c>
      <c r="P32">
        <v>1</v>
      </c>
      <c r="Q32">
        <v>1</v>
      </c>
      <c r="R32" s="1">
        <v>850169.8</v>
      </c>
      <c r="S32">
        <v>1</v>
      </c>
      <c r="T32" s="2">
        <v>19.697391486455459</v>
      </c>
      <c r="U32">
        <v>3.6021461374271432E-12</v>
      </c>
      <c r="V32" t="b">
        <v>1</v>
      </c>
      <c r="W32" t="str">
        <f>INDEX('Dashboard Search Results'!$G$2:$G$196,MATCH('Compound Best Matches'!F32,'Dashboard Search Results'!$A$2:$A$196,0))</f>
        <v>-</v>
      </c>
    </row>
    <row r="33" spans="1:23" x14ac:dyDescent="0.25">
      <c r="A33">
        <v>74</v>
      </c>
      <c r="B33" t="s">
        <v>147</v>
      </c>
      <c r="C33">
        <v>777.90309999999999</v>
      </c>
      <c r="D33">
        <v>0.90309999999999491</v>
      </c>
      <c r="E33">
        <v>3.9929999999999999</v>
      </c>
      <c r="F33" t="s">
        <v>710</v>
      </c>
      <c r="G33">
        <v>90.83</v>
      </c>
      <c r="H33">
        <v>771929</v>
      </c>
      <c r="I33">
        <v>874099</v>
      </c>
      <c r="J33">
        <v>904415</v>
      </c>
      <c r="K33">
        <v>857528</v>
      </c>
      <c r="L33">
        <v>854204</v>
      </c>
      <c r="M33">
        <v>1</v>
      </c>
      <c r="N33">
        <v>1</v>
      </c>
      <c r="O33">
        <v>1</v>
      </c>
      <c r="P33">
        <v>1</v>
      </c>
      <c r="Q33">
        <v>1</v>
      </c>
      <c r="R33" s="1">
        <v>852435</v>
      </c>
      <c r="S33">
        <v>1</v>
      </c>
      <c r="T33" s="2">
        <v>19.701230304171457</v>
      </c>
      <c r="U33">
        <v>2.1641027811434203E-10</v>
      </c>
      <c r="V33" t="b">
        <v>1</v>
      </c>
      <c r="W33" t="str">
        <f>INDEX('Dashboard Search Results'!$G$2:$G$196,MATCH('Compound Best Matches'!F33,'Dashboard Search Results'!$A$2:$A$196,0))</f>
        <v>-</v>
      </c>
    </row>
    <row r="34" spans="1:23" x14ac:dyDescent="0.25">
      <c r="A34">
        <v>75</v>
      </c>
      <c r="B34" t="s">
        <v>149</v>
      </c>
      <c r="C34">
        <v>295.97379999999998</v>
      </c>
      <c r="D34">
        <v>0.9737999999999829</v>
      </c>
      <c r="E34">
        <v>2.7630002</v>
      </c>
      <c r="F34" t="s">
        <v>711</v>
      </c>
      <c r="G34">
        <v>99.19</v>
      </c>
      <c r="H34">
        <v>619486</v>
      </c>
      <c r="I34">
        <v>626790</v>
      </c>
      <c r="J34">
        <v>672007</v>
      </c>
      <c r="K34">
        <v>663788</v>
      </c>
      <c r="L34">
        <v>691132</v>
      </c>
      <c r="M34">
        <v>1</v>
      </c>
      <c r="N34">
        <v>1</v>
      </c>
      <c r="O34">
        <v>1</v>
      </c>
      <c r="P34">
        <v>1</v>
      </c>
      <c r="Q34">
        <v>1</v>
      </c>
      <c r="R34" s="1">
        <v>654640.6</v>
      </c>
      <c r="S34">
        <v>1</v>
      </c>
      <c r="T34" s="2">
        <v>19.320343553755475</v>
      </c>
      <c r="U34">
        <v>3.960354638251904E-11</v>
      </c>
      <c r="V34" t="b">
        <v>1</v>
      </c>
      <c r="W34" t="str">
        <f>INDEX('Dashboard Search Results'!$G$2:$G$196,MATCH('Compound Best Matches'!F34,'Dashboard Search Results'!$A$2:$A$196,0))</f>
        <v>Perfluoro-3,6-dioxaheptanoic acid</v>
      </c>
    </row>
    <row r="35" spans="1:23" x14ac:dyDescent="0.25">
      <c r="A35">
        <v>76</v>
      </c>
      <c r="B35" t="s">
        <v>150</v>
      </c>
      <c r="C35">
        <v>535.92669999999998</v>
      </c>
      <c r="D35">
        <v>0.92669999999998254</v>
      </c>
      <c r="E35">
        <v>1.964</v>
      </c>
      <c r="F35" t="s">
        <v>644</v>
      </c>
      <c r="G35">
        <v>98.81</v>
      </c>
      <c r="H35">
        <v>681725</v>
      </c>
      <c r="I35">
        <v>669121</v>
      </c>
      <c r="J35">
        <v>733315</v>
      </c>
      <c r="K35">
        <v>726536</v>
      </c>
      <c r="L35">
        <v>705331</v>
      </c>
      <c r="M35">
        <v>1</v>
      </c>
      <c r="N35">
        <v>1</v>
      </c>
      <c r="O35">
        <v>1</v>
      </c>
      <c r="P35">
        <v>1</v>
      </c>
      <c r="Q35">
        <v>1</v>
      </c>
      <c r="R35" s="1">
        <v>703205.6</v>
      </c>
      <c r="S35">
        <v>1</v>
      </c>
      <c r="T35" s="2">
        <v>19.423587033911389</v>
      </c>
      <c r="U35">
        <v>1.042211383993164E-11</v>
      </c>
      <c r="V35" t="b">
        <v>1</v>
      </c>
      <c r="W35" t="str">
        <f>INDEX('Dashboard Search Results'!$G$2:$G$196,MATCH('Compound Best Matches'!F35,'Dashboard Search Results'!$A$2:$A$196,0))</f>
        <v>-</v>
      </c>
    </row>
    <row r="36" spans="1:23" x14ac:dyDescent="0.25">
      <c r="A36">
        <v>80</v>
      </c>
      <c r="B36" t="s">
        <v>157</v>
      </c>
      <c r="C36">
        <v>525.90629999999999</v>
      </c>
      <c r="D36">
        <v>0.90629999999998745</v>
      </c>
      <c r="E36">
        <v>0.99199999999999999</v>
      </c>
      <c r="F36" t="s">
        <v>717</v>
      </c>
      <c r="G36">
        <v>99.33</v>
      </c>
      <c r="H36">
        <v>740591</v>
      </c>
      <c r="I36">
        <v>735992</v>
      </c>
      <c r="J36">
        <v>735187</v>
      </c>
      <c r="K36">
        <v>734974</v>
      </c>
      <c r="L36">
        <v>758066</v>
      </c>
      <c r="M36">
        <v>1</v>
      </c>
      <c r="N36">
        <v>1</v>
      </c>
      <c r="O36">
        <v>1</v>
      </c>
      <c r="P36">
        <v>1</v>
      </c>
      <c r="Q36">
        <v>1</v>
      </c>
      <c r="R36" s="1">
        <v>740962</v>
      </c>
      <c r="S36">
        <v>1</v>
      </c>
      <c r="T36" s="2">
        <v>19.49904003070975</v>
      </c>
      <c r="U36">
        <v>1.7191230299441495E-15</v>
      </c>
      <c r="V36" t="b">
        <v>1</v>
      </c>
      <c r="W36" t="str">
        <f>INDEX('Dashboard Search Results'!$G$2:$G$196,MATCH('Compound Best Matches'!F36,'Dashboard Search Results'!$A$2:$A$196,0))</f>
        <v>-</v>
      </c>
    </row>
    <row r="37" spans="1:23" x14ac:dyDescent="0.25">
      <c r="A37">
        <v>82</v>
      </c>
      <c r="B37" t="s">
        <v>161</v>
      </c>
      <c r="C37">
        <v>329.97550000000001</v>
      </c>
      <c r="D37">
        <v>0.97550000000001091</v>
      </c>
      <c r="E37">
        <v>3.3010000000000002</v>
      </c>
      <c r="F37" t="s">
        <v>718</v>
      </c>
      <c r="G37">
        <v>87.61</v>
      </c>
      <c r="H37">
        <v>680824</v>
      </c>
      <c r="I37">
        <v>720039</v>
      </c>
      <c r="J37">
        <v>740594</v>
      </c>
      <c r="K37">
        <v>739873</v>
      </c>
      <c r="L37">
        <v>732108</v>
      </c>
      <c r="M37">
        <v>1</v>
      </c>
      <c r="N37">
        <v>1</v>
      </c>
      <c r="O37">
        <v>1</v>
      </c>
      <c r="P37">
        <v>1</v>
      </c>
      <c r="Q37">
        <v>1</v>
      </c>
      <c r="R37" s="1">
        <v>722687.6</v>
      </c>
      <c r="S37">
        <v>1</v>
      </c>
      <c r="T37" s="2">
        <v>19.463012614933355</v>
      </c>
      <c r="U37">
        <v>3.4460554485069105E-12</v>
      </c>
      <c r="V37" t="b">
        <v>1</v>
      </c>
      <c r="W37" t="str">
        <f>INDEX('Dashboard Search Results'!$G$2:$G$196,MATCH('Compound Best Matches'!F37,'Dashboard Search Results'!$A$2:$A$196,0))</f>
        <v>Ammonium perfluoro-2-methyl-3-oxahexanoate</v>
      </c>
    </row>
    <row r="38" spans="1:23" x14ac:dyDescent="0.25">
      <c r="A38">
        <v>83</v>
      </c>
      <c r="B38" t="s">
        <v>163</v>
      </c>
      <c r="C38">
        <v>944.9076</v>
      </c>
      <c r="D38">
        <v>0.90760000000000218</v>
      </c>
      <c r="E38">
        <v>3.9220003999999999</v>
      </c>
      <c r="F38" t="s">
        <v>742</v>
      </c>
      <c r="G38">
        <v>96.18</v>
      </c>
      <c r="H38">
        <v>421986</v>
      </c>
      <c r="I38">
        <v>428906</v>
      </c>
      <c r="J38">
        <v>428137</v>
      </c>
      <c r="K38">
        <v>439013</v>
      </c>
      <c r="L38">
        <v>446724</v>
      </c>
      <c r="M38">
        <v>1</v>
      </c>
      <c r="N38">
        <v>1</v>
      </c>
      <c r="O38">
        <v>1</v>
      </c>
      <c r="P38">
        <v>1</v>
      </c>
      <c r="Q38">
        <v>1</v>
      </c>
      <c r="R38" s="1">
        <v>432953.2</v>
      </c>
      <c r="S38">
        <v>1</v>
      </c>
      <c r="T38" s="2">
        <v>18.723851559950102</v>
      </c>
      <c r="U38">
        <v>1.2577370845709488E-13</v>
      </c>
      <c r="V38" t="b">
        <v>1</v>
      </c>
      <c r="W38" t="str">
        <f>INDEX('Dashboard Search Results'!$G$2:$G$196,MATCH('Compound Best Matches'!F38,'Dashboard Search Results'!$A$2:$A$196,0))</f>
        <v>-</v>
      </c>
    </row>
    <row r="39" spans="1:23" x14ac:dyDescent="0.25">
      <c r="A39">
        <v>84</v>
      </c>
      <c r="B39" t="s">
        <v>165</v>
      </c>
      <c r="C39">
        <v>477.93540000000002</v>
      </c>
      <c r="D39">
        <v>0.93540000000001555</v>
      </c>
      <c r="E39">
        <v>4.5429997000000002</v>
      </c>
      <c r="F39" t="s">
        <v>743</v>
      </c>
      <c r="G39">
        <v>99.49</v>
      </c>
      <c r="H39">
        <v>475877</v>
      </c>
      <c r="I39">
        <v>480076</v>
      </c>
      <c r="J39">
        <v>496652</v>
      </c>
      <c r="K39">
        <v>491295</v>
      </c>
      <c r="L39">
        <v>503496</v>
      </c>
      <c r="M39">
        <v>1</v>
      </c>
      <c r="N39">
        <v>1</v>
      </c>
      <c r="O39">
        <v>1</v>
      </c>
      <c r="P39">
        <v>1</v>
      </c>
      <c r="Q39">
        <v>1</v>
      </c>
      <c r="R39" s="1">
        <v>489479.2</v>
      </c>
      <c r="S39">
        <v>1</v>
      </c>
      <c r="T39" s="2">
        <v>18.900888029476356</v>
      </c>
      <c r="U39">
        <v>1.6045890619614085E-13</v>
      </c>
      <c r="V39" t="b">
        <v>1</v>
      </c>
      <c r="W39" t="str">
        <f>INDEX('Dashboard Search Results'!$G$2:$G$196,MATCH('Compound Best Matches'!F39,'Dashboard Search Results'!$A$2:$A$196,0))</f>
        <v>6-Oxoperfluorooctanesulfonic acid</v>
      </c>
    </row>
    <row r="40" spans="1:23" x14ac:dyDescent="0.25">
      <c r="A40">
        <v>85</v>
      </c>
      <c r="B40" t="s">
        <v>167</v>
      </c>
      <c r="C40">
        <v>927.91769999999997</v>
      </c>
      <c r="D40">
        <v>0.91769999999996799</v>
      </c>
      <c r="E40">
        <v>1.0430001</v>
      </c>
      <c r="F40" t="s">
        <v>749</v>
      </c>
      <c r="G40">
        <v>97.32</v>
      </c>
      <c r="H40">
        <v>329462</v>
      </c>
      <c r="I40">
        <v>330632</v>
      </c>
      <c r="J40">
        <v>411828</v>
      </c>
      <c r="K40">
        <v>369283</v>
      </c>
      <c r="L40">
        <v>333988</v>
      </c>
      <c r="M40">
        <v>1</v>
      </c>
      <c r="N40">
        <v>1</v>
      </c>
      <c r="O40">
        <v>1</v>
      </c>
      <c r="P40">
        <v>1</v>
      </c>
      <c r="Q40">
        <v>1</v>
      </c>
      <c r="R40" s="1">
        <v>355038.6</v>
      </c>
      <c r="S40">
        <v>1</v>
      </c>
      <c r="T40" s="2">
        <v>18.437616358212587</v>
      </c>
      <c r="U40">
        <v>1.799229396329455E-8</v>
      </c>
      <c r="V40" t="b">
        <v>1</v>
      </c>
      <c r="W40" t="str">
        <f>INDEX('Dashboard Search Results'!$G$2:$G$196,MATCH('Compound Best Matches'!F40,'Dashboard Search Results'!$A$2:$A$196,0))</f>
        <v>-</v>
      </c>
    </row>
    <row r="41" spans="1:23" x14ac:dyDescent="0.25">
      <c r="A41">
        <v>86</v>
      </c>
      <c r="B41" t="s">
        <v>169</v>
      </c>
      <c r="C41">
        <v>229.98179999999999</v>
      </c>
      <c r="D41">
        <v>0.98179999999999268</v>
      </c>
      <c r="E41">
        <v>0.97599994999999995</v>
      </c>
      <c r="F41" t="s">
        <v>750</v>
      </c>
      <c r="G41">
        <v>98.05</v>
      </c>
      <c r="H41">
        <v>309185</v>
      </c>
      <c r="I41">
        <v>314678</v>
      </c>
      <c r="J41">
        <v>356458</v>
      </c>
      <c r="K41">
        <v>342955</v>
      </c>
      <c r="L41">
        <v>347098</v>
      </c>
      <c r="M41">
        <v>1</v>
      </c>
      <c r="N41">
        <v>1</v>
      </c>
      <c r="O41">
        <v>1</v>
      </c>
      <c r="P41">
        <v>1</v>
      </c>
      <c r="Q41">
        <v>1</v>
      </c>
      <c r="R41" s="1">
        <v>334074.8</v>
      </c>
      <c r="S41">
        <v>1</v>
      </c>
      <c r="T41" s="2">
        <v>18.349811635540703</v>
      </c>
      <c r="U41">
        <v>4.0925824414119641E-10</v>
      </c>
      <c r="V41" t="b">
        <v>1</v>
      </c>
      <c r="W41" t="str">
        <f>INDEX('Dashboard Search Results'!$G$2:$G$196,MATCH('Compound Best Matches'!F41,'Dashboard Search Results'!$A$2:$A$196,0))</f>
        <v>Perfluoro-3-methoxypropanoic acid</v>
      </c>
    </row>
    <row r="42" spans="1:23" x14ac:dyDescent="0.25">
      <c r="A42">
        <v>88</v>
      </c>
      <c r="B42" t="s">
        <v>173</v>
      </c>
      <c r="C42">
        <v>235.98869999999999</v>
      </c>
      <c r="D42">
        <v>0.98869999999999436</v>
      </c>
      <c r="E42">
        <v>2.3419998</v>
      </c>
      <c r="F42" t="s">
        <v>761</v>
      </c>
      <c r="G42">
        <v>88</v>
      </c>
      <c r="H42">
        <v>475582</v>
      </c>
      <c r="I42">
        <v>469013</v>
      </c>
      <c r="J42">
        <v>505949</v>
      </c>
      <c r="K42">
        <v>486502</v>
      </c>
      <c r="L42">
        <v>474168</v>
      </c>
      <c r="M42">
        <v>1</v>
      </c>
      <c r="N42">
        <v>1</v>
      </c>
      <c r="O42">
        <v>1</v>
      </c>
      <c r="P42">
        <v>1</v>
      </c>
      <c r="Q42">
        <v>1</v>
      </c>
      <c r="R42" s="1">
        <v>482242.8</v>
      </c>
      <c r="S42">
        <v>1</v>
      </c>
      <c r="T42" s="2">
        <v>18.879400173091</v>
      </c>
      <c r="U42">
        <v>1.3309431320372758E-12</v>
      </c>
      <c r="V42" t="b">
        <v>1</v>
      </c>
      <c r="W42" t="str">
        <f>INDEX('Dashboard Search Results'!$G$2:$G$196,MATCH('Compound Best Matches'!F42,'Dashboard Search Results'!$A$2:$A$196,0))</f>
        <v>Nonafluoro-tert-butanol</v>
      </c>
    </row>
    <row r="43" spans="1:23" x14ac:dyDescent="0.25">
      <c r="A43">
        <v>91</v>
      </c>
      <c r="B43" t="s">
        <v>179</v>
      </c>
      <c r="C43">
        <v>345.9701</v>
      </c>
      <c r="D43">
        <v>0.97010000000000218</v>
      </c>
      <c r="E43">
        <v>3.6630006000000002</v>
      </c>
      <c r="F43" t="s">
        <v>781</v>
      </c>
      <c r="G43">
        <v>99.79</v>
      </c>
      <c r="H43">
        <v>244932</v>
      </c>
      <c r="I43">
        <v>253912</v>
      </c>
      <c r="J43">
        <v>273575</v>
      </c>
      <c r="K43">
        <v>263757</v>
      </c>
      <c r="L43">
        <v>273169</v>
      </c>
      <c r="M43">
        <v>1</v>
      </c>
      <c r="N43">
        <v>1</v>
      </c>
      <c r="O43">
        <v>1</v>
      </c>
      <c r="P43">
        <v>1</v>
      </c>
      <c r="Q43">
        <v>1</v>
      </c>
      <c r="R43" s="1">
        <v>261869</v>
      </c>
      <c r="S43">
        <v>1</v>
      </c>
      <c r="T43" s="2">
        <v>17.998485758282076</v>
      </c>
      <c r="U43">
        <v>4.5714826981562374E-11</v>
      </c>
      <c r="V43" t="b">
        <v>1</v>
      </c>
      <c r="W43" t="str">
        <f>INDEX('Dashboard Search Results'!$G$2:$G$196,MATCH('Compound Best Matches'!F43,'Dashboard Search Results'!$A$2:$A$196,0))</f>
        <v>Perfluoro-3,6-dioxaoctanoic acid</v>
      </c>
    </row>
    <row r="44" spans="1:23" x14ac:dyDescent="0.25">
      <c r="A44">
        <v>92</v>
      </c>
      <c r="B44" t="s">
        <v>181</v>
      </c>
      <c r="C44">
        <v>493.9307</v>
      </c>
      <c r="D44">
        <v>0.93070000000000164</v>
      </c>
      <c r="E44">
        <v>4.5159992999999998</v>
      </c>
      <c r="F44" t="s">
        <v>787</v>
      </c>
      <c r="G44">
        <v>99.55</v>
      </c>
      <c r="H44">
        <v>383435</v>
      </c>
      <c r="I44">
        <v>386893</v>
      </c>
      <c r="J44">
        <v>396699</v>
      </c>
      <c r="K44">
        <v>399396</v>
      </c>
      <c r="L44">
        <v>394653</v>
      </c>
      <c r="M44">
        <v>1</v>
      </c>
      <c r="N44">
        <v>1</v>
      </c>
      <c r="O44">
        <v>1</v>
      </c>
      <c r="P44">
        <v>1</v>
      </c>
      <c r="Q44">
        <v>1</v>
      </c>
      <c r="R44" s="1">
        <v>392215.2</v>
      </c>
      <c r="S44">
        <v>1</v>
      </c>
      <c r="T44" s="2">
        <v>18.581285921592819</v>
      </c>
      <c r="U44">
        <v>1.4003826847917231E-14</v>
      </c>
      <c r="V44" t="b">
        <v>1</v>
      </c>
      <c r="W44" t="str">
        <f>INDEX('Dashboard Search Results'!$G$2:$G$196,MATCH('Compound Best Matches'!F44,'Dashboard Search Results'!$A$2:$A$196,0))</f>
        <v>-</v>
      </c>
    </row>
    <row r="45" spans="1:23" x14ac:dyDescent="0.25">
      <c r="A45">
        <v>94</v>
      </c>
      <c r="B45" t="s">
        <v>185</v>
      </c>
      <c r="C45">
        <v>527.93579999999997</v>
      </c>
      <c r="D45">
        <v>0.93579999999997199</v>
      </c>
      <c r="E45">
        <v>3.5149998999999998</v>
      </c>
      <c r="F45" t="s">
        <v>788</v>
      </c>
      <c r="G45">
        <v>99.33</v>
      </c>
      <c r="H45">
        <v>400418</v>
      </c>
      <c r="I45">
        <v>390514</v>
      </c>
      <c r="J45">
        <v>407403</v>
      </c>
      <c r="K45">
        <v>414519</v>
      </c>
      <c r="L45">
        <v>418181</v>
      </c>
      <c r="M45">
        <v>1</v>
      </c>
      <c r="N45">
        <v>1</v>
      </c>
      <c r="O45">
        <v>1</v>
      </c>
      <c r="P45">
        <v>1</v>
      </c>
      <c r="Q45">
        <v>1</v>
      </c>
      <c r="R45" s="1">
        <v>406207</v>
      </c>
      <c r="S45">
        <v>1</v>
      </c>
      <c r="T45" s="2">
        <v>18.631855575661895</v>
      </c>
      <c r="U45">
        <v>5.5851738922133128E-13</v>
      </c>
      <c r="V45" t="b">
        <v>1</v>
      </c>
      <c r="W45" t="str">
        <f>INDEX('Dashboard Search Results'!$G$2:$G$196,MATCH('Compound Best Matches'!F45,'Dashboard Search Results'!$A$2:$A$196,0))</f>
        <v>-</v>
      </c>
    </row>
    <row r="46" spans="1:23" x14ac:dyDescent="0.25">
      <c r="A46">
        <v>96</v>
      </c>
      <c r="B46" t="s">
        <v>188</v>
      </c>
      <c r="C46">
        <v>397.94839999999999</v>
      </c>
      <c r="D46">
        <v>0.94839999999999236</v>
      </c>
      <c r="E46">
        <v>3.25</v>
      </c>
      <c r="F46" t="s">
        <v>641</v>
      </c>
      <c r="G46">
        <v>99.75</v>
      </c>
      <c r="H46">
        <v>335494</v>
      </c>
      <c r="I46">
        <v>330211</v>
      </c>
      <c r="J46">
        <v>364166</v>
      </c>
      <c r="K46">
        <v>367866</v>
      </c>
      <c r="L46">
        <v>362368</v>
      </c>
      <c r="M46">
        <v>1</v>
      </c>
      <c r="N46">
        <v>1</v>
      </c>
      <c r="O46">
        <v>1</v>
      </c>
      <c r="P46">
        <v>1</v>
      </c>
      <c r="Q46">
        <v>1</v>
      </c>
      <c r="R46" s="1">
        <v>352021</v>
      </c>
      <c r="S46">
        <v>1</v>
      </c>
      <c r="T46" s="2">
        <v>18.425301970606661</v>
      </c>
      <c r="U46">
        <v>7.2451130007091909E-11</v>
      </c>
      <c r="V46" t="b">
        <v>1</v>
      </c>
      <c r="W46" t="str">
        <f>INDEX('Dashboard Search Results'!$G$2:$G$196,MATCH('Compound Best Matches'!F46,'Dashboard Search Results'!$A$2:$A$196,0))</f>
        <v>-</v>
      </c>
    </row>
    <row r="47" spans="1:23" x14ac:dyDescent="0.25">
      <c r="A47">
        <v>97</v>
      </c>
      <c r="B47" t="s">
        <v>190</v>
      </c>
      <c r="C47">
        <v>427.97190000000001</v>
      </c>
      <c r="D47">
        <v>0.97190000000000509</v>
      </c>
      <c r="E47">
        <v>4.5120006000000004</v>
      </c>
      <c r="F47" t="s">
        <v>789</v>
      </c>
      <c r="G47">
        <v>96.58</v>
      </c>
      <c r="H47">
        <v>287088</v>
      </c>
      <c r="I47">
        <v>287504</v>
      </c>
      <c r="J47">
        <v>308930</v>
      </c>
      <c r="K47">
        <v>305989</v>
      </c>
      <c r="L47">
        <v>305944</v>
      </c>
      <c r="M47">
        <v>1</v>
      </c>
      <c r="N47">
        <v>1</v>
      </c>
      <c r="O47">
        <v>1</v>
      </c>
      <c r="P47">
        <v>1</v>
      </c>
      <c r="Q47">
        <v>1</v>
      </c>
      <c r="R47" s="1">
        <v>299091</v>
      </c>
      <c r="S47">
        <v>1</v>
      </c>
      <c r="T47" s="2">
        <v>18.190224973156457</v>
      </c>
      <c r="U47">
        <v>5.2798339695356324E-12</v>
      </c>
      <c r="V47" t="b">
        <v>1</v>
      </c>
      <c r="W47" t="str">
        <f>INDEX('Dashboard Search Results'!$G$2:$G$196,MATCH('Compound Best Matches'!F47,'Dashboard Search Results'!$A$2:$A$196,0))</f>
        <v>-</v>
      </c>
    </row>
    <row r="48" spans="1:23" x14ac:dyDescent="0.25">
      <c r="A48">
        <v>98</v>
      </c>
      <c r="B48" t="s">
        <v>192</v>
      </c>
      <c r="C48">
        <v>944.90629999999999</v>
      </c>
      <c r="D48">
        <v>0.90629999999998745</v>
      </c>
      <c r="E48">
        <v>4.0350000000000001</v>
      </c>
      <c r="F48" t="s">
        <v>790</v>
      </c>
      <c r="G48">
        <v>98.23</v>
      </c>
      <c r="H48">
        <v>283675</v>
      </c>
      <c r="I48">
        <v>290881</v>
      </c>
      <c r="J48">
        <v>294321</v>
      </c>
      <c r="K48">
        <v>300389</v>
      </c>
      <c r="L48">
        <v>303642</v>
      </c>
      <c r="M48">
        <v>1</v>
      </c>
      <c r="N48">
        <v>1</v>
      </c>
      <c r="O48">
        <v>1</v>
      </c>
      <c r="P48">
        <v>1</v>
      </c>
      <c r="Q48">
        <v>1</v>
      </c>
      <c r="R48" s="1">
        <v>294581.59999999998</v>
      </c>
      <c r="S48">
        <v>1</v>
      </c>
      <c r="T48" s="2">
        <v>18.168307794770609</v>
      </c>
      <c r="U48">
        <v>4.690414029638483E-13</v>
      </c>
      <c r="V48" t="b">
        <v>1</v>
      </c>
      <c r="W48" t="str">
        <f>INDEX('Dashboard Search Results'!$G$2:$G$196,MATCH('Compound Best Matches'!F48,'Dashboard Search Results'!$A$2:$A$196,0))</f>
        <v>-</v>
      </c>
    </row>
    <row r="49" spans="1:23" x14ac:dyDescent="0.25">
      <c r="A49">
        <v>102</v>
      </c>
      <c r="B49" t="s">
        <v>200</v>
      </c>
      <c r="C49">
        <v>507.92840000000001</v>
      </c>
      <c r="D49">
        <v>0.92840000000001055</v>
      </c>
      <c r="E49">
        <v>1.0720000999999999</v>
      </c>
      <c r="F49" t="s">
        <v>791</v>
      </c>
      <c r="G49">
        <v>97.67</v>
      </c>
      <c r="H49">
        <v>261396</v>
      </c>
      <c r="I49">
        <v>244891</v>
      </c>
      <c r="J49">
        <v>277373</v>
      </c>
      <c r="K49">
        <v>260443</v>
      </c>
      <c r="L49">
        <v>261185</v>
      </c>
      <c r="M49">
        <v>1</v>
      </c>
      <c r="N49">
        <v>1</v>
      </c>
      <c r="O49">
        <v>1</v>
      </c>
      <c r="P49">
        <v>1</v>
      </c>
      <c r="Q49">
        <v>1</v>
      </c>
      <c r="R49" s="1">
        <v>261057.6</v>
      </c>
      <c r="S49">
        <v>1</v>
      </c>
      <c r="T49" s="2">
        <v>17.994008633975778</v>
      </c>
      <c r="U49">
        <v>2.4952518177864044E-11</v>
      </c>
      <c r="V49" t="b">
        <v>1</v>
      </c>
      <c r="W49" t="str">
        <f>INDEX('Dashboard Search Results'!$G$2:$G$196,MATCH('Compound Best Matches'!F49,'Dashboard Search Results'!$A$2:$A$196,0))</f>
        <v>-</v>
      </c>
    </row>
    <row r="50" spans="1:23" x14ac:dyDescent="0.25">
      <c r="A50">
        <v>103</v>
      </c>
      <c r="B50" t="s">
        <v>202</v>
      </c>
      <c r="C50">
        <v>413.94279999999998</v>
      </c>
      <c r="D50">
        <v>0.94279999999997699</v>
      </c>
      <c r="E50">
        <v>3.492</v>
      </c>
      <c r="F50" t="s">
        <v>792</v>
      </c>
      <c r="G50">
        <v>99.67</v>
      </c>
      <c r="H50">
        <v>290960</v>
      </c>
      <c r="I50">
        <v>294002</v>
      </c>
      <c r="J50">
        <v>302953</v>
      </c>
      <c r="K50">
        <v>299352</v>
      </c>
      <c r="L50">
        <v>296468</v>
      </c>
      <c r="M50">
        <v>1</v>
      </c>
      <c r="N50">
        <v>1</v>
      </c>
      <c r="O50">
        <v>1</v>
      </c>
      <c r="P50">
        <v>1</v>
      </c>
      <c r="Q50">
        <v>1</v>
      </c>
      <c r="R50" s="1">
        <v>296747</v>
      </c>
      <c r="S50">
        <v>1</v>
      </c>
      <c r="T50" s="2">
        <v>18.178873919276192</v>
      </c>
      <c r="U50">
        <v>6.4791005280854581E-15</v>
      </c>
      <c r="V50" t="b">
        <v>1</v>
      </c>
      <c r="W50" t="str">
        <f>INDEX('Dashboard Search Results'!$G$2:$G$196,MATCH('Compound Best Matches'!F50,'Dashboard Search Results'!$A$2:$A$196,0))</f>
        <v>-</v>
      </c>
    </row>
    <row r="51" spans="1:23" x14ac:dyDescent="0.25">
      <c r="A51">
        <v>104</v>
      </c>
      <c r="B51" t="s">
        <v>204</v>
      </c>
      <c r="C51">
        <v>559.95619999999997</v>
      </c>
      <c r="D51">
        <v>0.95619999999996708</v>
      </c>
      <c r="E51">
        <v>2.347</v>
      </c>
      <c r="F51" t="s">
        <v>793</v>
      </c>
      <c r="G51">
        <v>99.24</v>
      </c>
      <c r="H51">
        <v>284054</v>
      </c>
      <c r="I51">
        <v>284738</v>
      </c>
      <c r="J51">
        <v>303561</v>
      </c>
      <c r="K51">
        <v>292661</v>
      </c>
      <c r="L51">
        <v>295512</v>
      </c>
      <c r="M51">
        <v>1</v>
      </c>
      <c r="N51">
        <v>1</v>
      </c>
      <c r="O51">
        <v>1</v>
      </c>
      <c r="P51">
        <v>1</v>
      </c>
      <c r="Q51">
        <v>1</v>
      </c>
      <c r="R51" s="1">
        <v>292105.2</v>
      </c>
      <c r="S51">
        <v>1</v>
      </c>
      <c r="T51" s="2">
        <v>18.156128515409236</v>
      </c>
      <c r="U51">
        <v>6.2190416708219799E-13</v>
      </c>
      <c r="V51" t="b">
        <v>1</v>
      </c>
      <c r="W51" t="str">
        <f>INDEX('Dashboard Search Results'!$G$2:$G$196,MATCH('Compound Best Matches'!F51,'Dashboard Search Results'!$A$2:$A$196,0))</f>
        <v>-</v>
      </c>
    </row>
    <row r="52" spans="1:23" x14ac:dyDescent="0.25">
      <c r="A52">
        <v>105</v>
      </c>
      <c r="B52" t="s">
        <v>206</v>
      </c>
      <c r="C52">
        <v>565.91210000000001</v>
      </c>
      <c r="D52">
        <v>0.91210000000000946</v>
      </c>
      <c r="E52">
        <v>1.111</v>
      </c>
      <c r="F52" t="s">
        <v>794</v>
      </c>
      <c r="G52">
        <v>94.94</v>
      </c>
      <c r="H52">
        <v>327944</v>
      </c>
      <c r="I52">
        <v>336666</v>
      </c>
      <c r="J52">
        <v>317030</v>
      </c>
      <c r="K52">
        <v>333123</v>
      </c>
      <c r="L52">
        <v>340218</v>
      </c>
      <c r="M52">
        <v>1</v>
      </c>
      <c r="N52">
        <v>1</v>
      </c>
      <c r="O52">
        <v>1</v>
      </c>
      <c r="P52">
        <v>1</v>
      </c>
      <c r="Q52">
        <v>1</v>
      </c>
      <c r="R52" s="1">
        <v>330996.2</v>
      </c>
      <c r="S52">
        <v>1</v>
      </c>
      <c r="T52" s="2">
        <v>18.336455128712132</v>
      </c>
      <c r="U52">
        <v>5.4698123395730889E-13</v>
      </c>
      <c r="V52" t="b">
        <v>1</v>
      </c>
      <c r="W52" t="str">
        <f>INDEX('Dashboard Search Results'!$G$2:$G$196,MATCH('Compound Best Matches'!F52,'Dashboard Search Results'!$A$2:$A$196,0))</f>
        <v>-</v>
      </c>
    </row>
    <row r="53" spans="1:23" x14ac:dyDescent="0.25">
      <c r="A53">
        <v>106</v>
      </c>
      <c r="B53" t="s">
        <v>208</v>
      </c>
      <c r="C53">
        <v>991.92169999999999</v>
      </c>
      <c r="D53">
        <v>0.92169999999998709</v>
      </c>
      <c r="E53">
        <v>5.0289999999999999</v>
      </c>
      <c r="F53" t="s">
        <v>795</v>
      </c>
      <c r="G53">
        <v>99.27</v>
      </c>
      <c r="H53">
        <v>241902</v>
      </c>
      <c r="I53">
        <v>254362</v>
      </c>
      <c r="J53">
        <v>269941</v>
      </c>
      <c r="K53">
        <v>269331</v>
      </c>
      <c r="L53">
        <v>268678</v>
      </c>
      <c r="M53">
        <v>1</v>
      </c>
      <c r="N53">
        <v>1</v>
      </c>
      <c r="O53">
        <v>1</v>
      </c>
      <c r="P53">
        <v>1</v>
      </c>
      <c r="Q53">
        <v>1</v>
      </c>
      <c r="R53" s="1">
        <v>260842.8</v>
      </c>
      <c r="S53">
        <v>1</v>
      </c>
      <c r="T53" s="2">
        <v>17.992821085883151</v>
      </c>
      <c r="U53">
        <v>4.6717645217567751E-11</v>
      </c>
      <c r="V53" t="b">
        <v>1</v>
      </c>
      <c r="W53" t="str">
        <f>INDEX('Dashboard Search Results'!$G$2:$G$196,MATCH('Compound Best Matches'!F53,'Dashboard Search Results'!$A$2:$A$196,0))</f>
        <v>-</v>
      </c>
    </row>
    <row r="54" spans="1:23" x14ac:dyDescent="0.25">
      <c r="A54">
        <v>107</v>
      </c>
      <c r="B54" t="s">
        <v>210</v>
      </c>
      <c r="C54">
        <v>361.9812</v>
      </c>
      <c r="D54">
        <v>0.98120000000000118</v>
      </c>
      <c r="E54">
        <v>3.6810002000000002</v>
      </c>
      <c r="F54" t="s">
        <v>796</v>
      </c>
      <c r="G54">
        <v>99.01</v>
      </c>
      <c r="H54">
        <v>274793</v>
      </c>
      <c r="I54">
        <v>283972</v>
      </c>
      <c r="J54">
        <v>288849</v>
      </c>
      <c r="K54">
        <v>286781</v>
      </c>
      <c r="L54">
        <v>290572</v>
      </c>
      <c r="M54">
        <v>1</v>
      </c>
      <c r="N54">
        <v>1</v>
      </c>
      <c r="O54">
        <v>1</v>
      </c>
      <c r="P54">
        <v>1</v>
      </c>
      <c r="Q54">
        <v>1</v>
      </c>
      <c r="R54" s="1">
        <v>284993.40000000002</v>
      </c>
      <c r="S54">
        <v>1</v>
      </c>
      <c r="T54" s="2">
        <v>18.120568983547443</v>
      </c>
      <c r="U54">
        <v>9.0867409033931231E-14</v>
      </c>
      <c r="V54" t="b">
        <v>1</v>
      </c>
      <c r="W54" t="str">
        <f>INDEX('Dashboard Search Results'!$G$2:$G$196,MATCH('Compound Best Matches'!F54,'Dashboard Search Results'!$A$2:$A$196,0))</f>
        <v>2,3,3,4,4,5,5,6,6,7,7,7-Dodecafluoro-2-hydroxyheptanoic acid</v>
      </c>
    </row>
    <row r="55" spans="1:23" x14ac:dyDescent="0.25">
      <c r="A55">
        <v>108</v>
      </c>
      <c r="B55" t="s">
        <v>211</v>
      </c>
      <c r="C55">
        <v>477.93540000000002</v>
      </c>
      <c r="D55">
        <v>0.93540000000001555</v>
      </c>
      <c r="E55">
        <v>4.6559996999999997</v>
      </c>
      <c r="F55" t="s">
        <v>743</v>
      </c>
      <c r="G55">
        <v>99.34</v>
      </c>
      <c r="H55">
        <v>237470</v>
      </c>
      <c r="I55">
        <v>238864</v>
      </c>
      <c r="J55">
        <v>243948</v>
      </c>
      <c r="K55">
        <v>263790</v>
      </c>
      <c r="L55">
        <v>243315</v>
      </c>
      <c r="M55">
        <v>1</v>
      </c>
      <c r="N55">
        <v>1</v>
      </c>
      <c r="O55">
        <v>1</v>
      </c>
      <c r="P55">
        <v>1</v>
      </c>
      <c r="Q55">
        <v>1</v>
      </c>
      <c r="R55" s="1">
        <v>245477.4</v>
      </c>
      <c r="S55">
        <v>1</v>
      </c>
      <c r="T55" s="2">
        <v>17.905230682647773</v>
      </c>
      <c r="U55">
        <v>2.1580461747522537E-11</v>
      </c>
      <c r="V55" t="b">
        <v>1</v>
      </c>
      <c r="W55" t="str">
        <f>INDEX('Dashboard Search Results'!$G$2:$G$196,MATCH('Compound Best Matches'!F55,'Dashboard Search Results'!$A$2:$A$196,0))</f>
        <v>6-Oxoperfluorooctanesulfonic acid</v>
      </c>
    </row>
    <row r="56" spans="1:23" x14ac:dyDescent="0.25">
      <c r="A56">
        <v>109</v>
      </c>
      <c r="B56" t="s">
        <v>213</v>
      </c>
      <c r="C56">
        <v>641.94309999999996</v>
      </c>
      <c r="D56">
        <v>0.94309999999995853</v>
      </c>
      <c r="E56">
        <v>3.258</v>
      </c>
      <c r="F56" t="s">
        <v>802</v>
      </c>
      <c r="G56">
        <v>99.06</v>
      </c>
      <c r="H56">
        <v>242563</v>
      </c>
      <c r="I56">
        <v>239257</v>
      </c>
      <c r="J56">
        <v>219839</v>
      </c>
      <c r="K56">
        <v>235430</v>
      </c>
      <c r="L56">
        <v>220491</v>
      </c>
      <c r="M56">
        <v>1</v>
      </c>
      <c r="N56">
        <v>1</v>
      </c>
      <c r="O56">
        <v>1</v>
      </c>
      <c r="P56">
        <v>1</v>
      </c>
      <c r="Q56">
        <v>1</v>
      </c>
      <c r="R56" s="1">
        <v>231516</v>
      </c>
      <c r="S56">
        <v>1</v>
      </c>
      <c r="T56" s="2">
        <v>17.82075237558108</v>
      </c>
      <c r="U56">
        <v>3.5966799709788769E-11</v>
      </c>
      <c r="V56" t="b">
        <v>1</v>
      </c>
      <c r="W56" t="str">
        <f>INDEX('Dashboard Search Results'!$G$2:$G$196,MATCH('Compound Best Matches'!F56,'Dashboard Search Results'!$A$2:$A$196,0))</f>
        <v>-</v>
      </c>
    </row>
    <row r="57" spans="1:23" x14ac:dyDescent="0.25">
      <c r="A57">
        <v>110</v>
      </c>
      <c r="B57" t="s">
        <v>215</v>
      </c>
      <c r="C57">
        <v>317.97500000000002</v>
      </c>
      <c r="D57">
        <v>0.97500000000002274</v>
      </c>
      <c r="E57">
        <v>4.4179997000000002</v>
      </c>
      <c r="F57" t="s">
        <v>803</v>
      </c>
      <c r="G57">
        <v>87.79</v>
      </c>
      <c r="H57">
        <v>261060</v>
      </c>
      <c r="I57">
        <v>263991</v>
      </c>
      <c r="J57">
        <v>266419</v>
      </c>
      <c r="K57">
        <v>266263</v>
      </c>
      <c r="L57">
        <v>269568</v>
      </c>
      <c r="M57">
        <v>1</v>
      </c>
      <c r="N57">
        <v>1</v>
      </c>
      <c r="O57">
        <v>1</v>
      </c>
      <c r="P57">
        <v>1</v>
      </c>
      <c r="Q57">
        <v>1</v>
      </c>
      <c r="R57" s="1">
        <v>265460.2</v>
      </c>
      <c r="S57">
        <v>1</v>
      </c>
      <c r="T57" s="2">
        <v>18.018136050845531</v>
      </c>
      <c r="U57">
        <v>7.2307138732517046E-16</v>
      </c>
      <c r="V57" t="b">
        <v>1</v>
      </c>
      <c r="W57" t="str">
        <f>INDEX('Dashboard Search Results'!$G$2:$G$196,MATCH('Compound Best Matches'!F57,'Dashboard Search Results'!$A$2:$A$196,0))</f>
        <v>-</v>
      </c>
    </row>
    <row r="58" spans="1:23" x14ac:dyDescent="0.25">
      <c r="A58">
        <v>111</v>
      </c>
      <c r="B58" t="s">
        <v>217</v>
      </c>
      <c r="C58">
        <v>563.91899999999998</v>
      </c>
      <c r="D58">
        <v>0.91899999999998272</v>
      </c>
      <c r="E58">
        <v>2.1340002999999999</v>
      </c>
      <c r="F58" t="s">
        <v>804</v>
      </c>
      <c r="G58">
        <v>61.08</v>
      </c>
      <c r="H58">
        <v>188810</v>
      </c>
      <c r="I58">
        <v>186736</v>
      </c>
      <c r="J58">
        <v>211174</v>
      </c>
      <c r="K58">
        <v>205467</v>
      </c>
      <c r="L58">
        <v>213066</v>
      </c>
      <c r="M58">
        <v>1</v>
      </c>
      <c r="N58">
        <v>1</v>
      </c>
      <c r="O58">
        <v>1</v>
      </c>
      <c r="P58">
        <v>1</v>
      </c>
      <c r="Q58">
        <v>1</v>
      </c>
      <c r="R58" s="1">
        <v>201050.6</v>
      </c>
      <c r="S58">
        <v>1</v>
      </c>
      <c r="T58" s="2">
        <v>17.617199116050006</v>
      </c>
      <c r="U58">
        <v>3.8170820160392188E-10</v>
      </c>
      <c r="V58" t="b">
        <v>1</v>
      </c>
      <c r="W58" t="str">
        <f>INDEX('Dashboard Search Results'!$G$2:$G$196,MATCH('Compound Best Matches'!F58,'Dashboard Search Results'!$A$2:$A$196,0))</f>
        <v>-</v>
      </c>
    </row>
    <row r="59" spans="1:23" x14ac:dyDescent="0.25">
      <c r="A59">
        <v>112</v>
      </c>
      <c r="B59" t="s">
        <v>219</v>
      </c>
      <c r="C59">
        <v>427.97340000000003</v>
      </c>
      <c r="D59">
        <v>0.97340000000002647</v>
      </c>
      <c r="E59">
        <v>3.8809999999999998</v>
      </c>
      <c r="F59" t="s">
        <v>805</v>
      </c>
      <c r="G59">
        <v>99.5</v>
      </c>
      <c r="H59">
        <v>231327</v>
      </c>
      <c r="I59">
        <v>238411</v>
      </c>
      <c r="J59">
        <v>241203</v>
      </c>
      <c r="K59">
        <v>246100</v>
      </c>
      <c r="L59">
        <v>253109</v>
      </c>
      <c r="M59">
        <v>1</v>
      </c>
      <c r="N59">
        <v>1</v>
      </c>
      <c r="O59">
        <v>1</v>
      </c>
      <c r="P59">
        <v>1</v>
      </c>
      <c r="Q59">
        <v>1</v>
      </c>
      <c r="R59" s="1">
        <v>242030</v>
      </c>
      <c r="S59">
        <v>1</v>
      </c>
      <c r="T59" s="2">
        <v>17.884826357344743</v>
      </c>
      <c r="U59">
        <v>3.0306575226765172E-12</v>
      </c>
      <c r="V59" t="b">
        <v>1</v>
      </c>
      <c r="W59" t="str">
        <f>INDEX('Dashboard Search Results'!$G$2:$G$196,MATCH('Compound Best Matches'!F59,'Dashboard Search Results'!$A$2:$A$196,0))</f>
        <v>-</v>
      </c>
    </row>
    <row r="60" spans="1:23" x14ac:dyDescent="0.25">
      <c r="A60">
        <v>113</v>
      </c>
      <c r="B60" t="s">
        <v>221</v>
      </c>
      <c r="C60">
        <v>607.94140000000004</v>
      </c>
      <c r="D60">
        <v>0.9414000000000442</v>
      </c>
      <c r="E60">
        <v>2.7800001999999999</v>
      </c>
      <c r="F60" t="s">
        <v>806</v>
      </c>
      <c r="G60">
        <v>98.64</v>
      </c>
      <c r="H60">
        <v>232207</v>
      </c>
      <c r="I60">
        <v>223845</v>
      </c>
      <c r="J60">
        <v>237900</v>
      </c>
      <c r="K60">
        <v>244144</v>
      </c>
      <c r="L60">
        <v>229551</v>
      </c>
      <c r="M60">
        <v>1</v>
      </c>
      <c r="N60">
        <v>1</v>
      </c>
      <c r="O60">
        <v>1</v>
      </c>
      <c r="P60">
        <v>1</v>
      </c>
      <c r="Q60">
        <v>1</v>
      </c>
      <c r="R60" s="1">
        <v>233529.4</v>
      </c>
      <c r="S60">
        <v>1</v>
      </c>
      <c r="T60" s="2">
        <v>17.833244662762215</v>
      </c>
      <c r="U60">
        <v>2.7478370674842334E-12</v>
      </c>
      <c r="V60" t="b">
        <v>1</v>
      </c>
      <c r="W60" t="str">
        <f>INDEX('Dashboard Search Results'!$G$2:$G$196,MATCH('Compound Best Matches'!F60,'Dashboard Search Results'!$A$2:$A$196,0))</f>
        <v>-</v>
      </c>
    </row>
    <row r="61" spans="1:23" x14ac:dyDescent="0.25">
      <c r="A61">
        <v>114</v>
      </c>
      <c r="B61" t="s">
        <v>223</v>
      </c>
      <c r="C61">
        <v>279.97840000000002</v>
      </c>
      <c r="D61">
        <v>0.97840000000002192</v>
      </c>
      <c r="E61">
        <v>2.3419998</v>
      </c>
      <c r="F61" t="s">
        <v>807</v>
      </c>
      <c r="G61">
        <v>87.83</v>
      </c>
      <c r="H61">
        <v>220939</v>
      </c>
      <c r="I61">
        <v>220121</v>
      </c>
      <c r="J61">
        <v>241064</v>
      </c>
      <c r="K61">
        <v>241739</v>
      </c>
      <c r="L61">
        <v>231668</v>
      </c>
      <c r="M61">
        <v>1</v>
      </c>
      <c r="N61">
        <v>1</v>
      </c>
      <c r="O61">
        <v>1</v>
      </c>
      <c r="P61">
        <v>1</v>
      </c>
      <c r="Q61">
        <v>1</v>
      </c>
      <c r="R61" s="1">
        <v>231106.2</v>
      </c>
      <c r="S61">
        <v>1</v>
      </c>
      <c r="T61" s="2">
        <v>17.818196438652873</v>
      </c>
      <c r="U61">
        <v>3.0885710943365323E-11</v>
      </c>
      <c r="V61" t="b">
        <v>1</v>
      </c>
      <c r="W61" t="str">
        <f>INDEX('Dashboard Search Results'!$G$2:$G$196,MATCH('Compound Best Matches'!F61,'Dashboard Search Results'!$A$2:$A$196,0))</f>
        <v>Perfluoro(4-methoxybutanoic) acid</v>
      </c>
    </row>
    <row r="62" spans="1:23" x14ac:dyDescent="0.25">
      <c r="A62">
        <v>116</v>
      </c>
      <c r="B62" t="s">
        <v>227</v>
      </c>
      <c r="C62">
        <v>351.97710000000001</v>
      </c>
      <c r="D62">
        <v>0.97710000000000719</v>
      </c>
      <c r="E62">
        <v>4.5100007</v>
      </c>
      <c r="F62" t="s">
        <v>823</v>
      </c>
      <c r="G62">
        <v>87.79</v>
      </c>
      <c r="H62">
        <v>231188</v>
      </c>
      <c r="I62">
        <v>231920</v>
      </c>
      <c r="J62">
        <v>236622</v>
      </c>
      <c r="K62">
        <v>242488</v>
      </c>
      <c r="L62">
        <v>245803</v>
      </c>
      <c r="M62">
        <v>1</v>
      </c>
      <c r="N62">
        <v>1</v>
      </c>
      <c r="O62">
        <v>1</v>
      </c>
      <c r="P62">
        <v>1</v>
      </c>
      <c r="Q62">
        <v>1</v>
      </c>
      <c r="R62" s="1">
        <v>237604.2</v>
      </c>
      <c r="S62">
        <v>1</v>
      </c>
      <c r="T62" s="2">
        <v>17.858200812535163</v>
      </c>
      <c r="U62">
        <v>5.149787845673001E-13</v>
      </c>
      <c r="V62" t="b">
        <v>1</v>
      </c>
      <c r="W62" t="str">
        <f>INDEX('Dashboard Search Results'!$G$2:$G$196,MATCH('Compound Best Matches'!F62,'Dashboard Search Results'!$A$2:$A$196,0))</f>
        <v>-</v>
      </c>
    </row>
    <row r="63" spans="1:23" x14ac:dyDescent="0.25">
      <c r="A63">
        <v>117</v>
      </c>
      <c r="B63" t="s">
        <v>229</v>
      </c>
      <c r="C63">
        <v>565.93600000000004</v>
      </c>
      <c r="D63">
        <v>0.93600000000003547</v>
      </c>
      <c r="E63">
        <v>2.0639997000000001</v>
      </c>
      <c r="F63" t="s">
        <v>824</v>
      </c>
      <c r="G63">
        <v>95.88</v>
      </c>
      <c r="H63">
        <v>190525</v>
      </c>
      <c r="I63">
        <v>193474</v>
      </c>
      <c r="J63">
        <v>199582</v>
      </c>
      <c r="K63">
        <v>203963</v>
      </c>
      <c r="L63">
        <v>192915</v>
      </c>
      <c r="M63">
        <v>1</v>
      </c>
      <c r="N63">
        <v>1</v>
      </c>
      <c r="O63">
        <v>1</v>
      </c>
      <c r="P63">
        <v>1</v>
      </c>
      <c r="Q63">
        <v>1</v>
      </c>
      <c r="R63" s="1">
        <v>196091.8</v>
      </c>
      <c r="S63">
        <v>1</v>
      </c>
      <c r="T63" s="2">
        <v>17.58116968183489</v>
      </c>
      <c r="U63">
        <v>7.0780400926834789E-13</v>
      </c>
      <c r="V63" t="b">
        <v>1</v>
      </c>
      <c r="W63" t="str">
        <f>INDEX('Dashboard Search Results'!$G$2:$G$196,MATCH('Compound Best Matches'!F63,'Dashboard Search Results'!$A$2:$A$196,0))</f>
        <v>-</v>
      </c>
    </row>
    <row r="64" spans="1:23" x14ac:dyDescent="0.25">
      <c r="A64">
        <v>118</v>
      </c>
      <c r="B64" t="s">
        <v>231</v>
      </c>
      <c r="C64">
        <v>443.9504</v>
      </c>
      <c r="D64">
        <v>0.95040000000000191</v>
      </c>
      <c r="E64">
        <v>4.7489999999999997</v>
      </c>
      <c r="F64" t="s">
        <v>825</v>
      </c>
      <c r="G64">
        <v>86.68</v>
      </c>
      <c r="H64">
        <v>189338</v>
      </c>
      <c r="I64">
        <v>199774</v>
      </c>
      <c r="J64">
        <v>222789</v>
      </c>
      <c r="K64">
        <v>214697</v>
      </c>
      <c r="L64">
        <v>211025</v>
      </c>
      <c r="M64">
        <v>1</v>
      </c>
      <c r="N64">
        <v>1</v>
      </c>
      <c r="O64">
        <v>1</v>
      </c>
      <c r="P64">
        <v>1</v>
      </c>
      <c r="Q64">
        <v>1</v>
      </c>
      <c r="R64" s="1">
        <v>207524.6</v>
      </c>
      <c r="S64">
        <v>1</v>
      </c>
      <c r="T64" s="2">
        <v>17.662922838339313</v>
      </c>
      <c r="U64">
        <v>4.4437792697551816E-10</v>
      </c>
      <c r="V64" t="b">
        <v>1</v>
      </c>
      <c r="W64" t="str">
        <f>INDEX('Dashboard Search Results'!$G$2:$G$196,MATCH('Compound Best Matches'!F64,'Dashboard Search Results'!$A$2:$A$196,0))</f>
        <v>Perfluoro-3,5,7,9,11-pentaoxadodecanoic acid</v>
      </c>
    </row>
    <row r="65" spans="1:23" x14ac:dyDescent="0.25">
      <c r="A65">
        <v>119</v>
      </c>
      <c r="B65" t="s">
        <v>233</v>
      </c>
      <c r="C65">
        <v>361.9649</v>
      </c>
      <c r="D65">
        <v>0.96490000000000009</v>
      </c>
      <c r="E65">
        <v>3.8809999999999998</v>
      </c>
      <c r="F65" t="s">
        <v>831</v>
      </c>
      <c r="G65">
        <v>87.42</v>
      </c>
      <c r="H65">
        <v>164834</v>
      </c>
      <c r="I65">
        <v>167752</v>
      </c>
      <c r="J65">
        <v>172991</v>
      </c>
      <c r="K65">
        <v>170212</v>
      </c>
      <c r="L65">
        <v>184806</v>
      </c>
      <c r="M65">
        <v>1</v>
      </c>
      <c r="N65">
        <v>1</v>
      </c>
      <c r="O65">
        <v>1</v>
      </c>
      <c r="P65">
        <v>1</v>
      </c>
      <c r="Q65">
        <v>1</v>
      </c>
      <c r="R65" s="1">
        <v>172119</v>
      </c>
      <c r="S65">
        <v>1</v>
      </c>
      <c r="T65" s="2">
        <v>17.393046837897305</v>
      </c>
      <c r="U65">
        <v>2.858435889932679E-11</v>
      </c>
      <c r="V65" t="b">
        <v>1</v>
      </c>
      <c r="W65" t="str">
        <f>INDEX('Dashboard Search Results'!$G$2:$G$196,MATCH('Compound Best Matches'!F65,'Dashboard Search Results'!$A$2:$A$196,0))</f>
        <v>-</v>
      </c>
    </row>
    <row r="66" spans="1:23" x14ac:dyDescent="0.25">
      <c r="A66">
        <v>122</v>
      </c>
      <c r="B66" t="s">
        <v>237</v>
      </c>
      <c r="C66">
        <v>185.99180000000001</v>
      </c>
      <c r="D66">
        <v>0.99180000000001201</v>
      </c>
      <c r="E66">
        <v>0.97399999999999998</v>
      </c>
      <c r="F66" t="s">
        <v>657</v>
      </c>
      <c r="G66">
        <v>87.97</v>
      </c>
      <c r="H66">
        <v>203613</v>
      </c>
      <c r="I66">
        <v>198207</v>
      </c>
      <c r="J66">
        <v>226939</v>
      </c>
      <c r="K66">
        <v>212928</v>
      </c>
      <c r="L66">
        <v>208022</v>
      </c>
      <c r="M66">
        <v>1</v>
      </c>
      <c r="N66">
        <v>1</v>
      </c>
      <c r="O66">
        <v>1</v>
      </c>
      <c r="P66">
        <v>1</v>
      </c>
      <c r="Q66">
        <v>1</v>
      </c>
      <c r="R66" s="1">
        <v>209941.8</v>
      </c>
      <c r="S66">
        <v>1</v>
      </c>
      <c r="T66" s="2">
        <v>17.679629914286977</v>
      </c>
      <c r="U66">
        <v>9.634912624248489E-11</v>
      </c>
      <c r="V66" t="b">
        <v>1</v>
      </c>
      <c r="W66" t="str">
        <f>INDEX('Dashboard Search Results'!$G$2:$G$196,MATCH('Compound Best Matches'!F66,'Dashboard Search Results'!$A$2:$A$196,0))</f>
        <v>Perfluoropropanol</v>
      </c>
    </row>
    <row r="67" spans="1:23" x14ac:dyDescent="0.25">
      <c r="A67">
        <v>124</v>
      </c>
      <c r="B67" t="s">
        <v>241</v>
      </c>
      <c r="C67">
        <v>673.91520000000003</v>
      </c>
      <c r="D67">
        <v>0.9152000000000271</v>
      </c>
      <c r="E67">
        <v>3.3220000000000001</v>
      </c>
      <c r="F67" t="s">
        <v>832</v>
      </c>
      <c r="G67">
        <v>99.56</v>
      </c>
      <c r="H67">
        <v>161147</v>
      </c>
      <c r="I67">
        <v>176817</v>
      </c>
      <c r="J67">
        <v>164487</v>
      </c>
      <c r="K67">
        <v>179994</v>
      </c>
      <c r="L67">
        <v>194313</v>
      </c>
      <c r="M67">
        <v>1</v>
      </c>
      <c r="N67">
        <v>1</v>
      </c>
      <c r="O67">
        <v>1</v>
      </c>
      <c r="P67">
        <v>1</v>
      </c>
      <c r="Q67">
        <v>1</v>
      </c>
      <c r="R67" s="1">
        <v>175351.6</v>
      </c>
      <c r="S67">
        <v>1</v>
      </c>
      <c r="T67" s="2">
        <v>17.419891068994087</v>
      </c>
      <c r="U67">
        <v>1.851548179599375E-9</v>
      </c>
      <c r="V67" t="b">
        <v>1</v>
      </c>
      <c r="W67" t="str">
        <f>INDEX('Dashboard Search Results'!$G$2:$G$196,MATCH('Compound Best Matches'!F67,'Dashboard Search Results'!$A$2:$A$196,0))</f>
        <v>-</v>
      </c>
    </row>
    <row r="68" spans="1:23" x14ac:dyDescent="0.25">
      <c r="A68">
        <v>127</v>
      </c>
      <c r="B68" t="s">
        <v>245</v>
      </c>
      <c r="C68">
        <v>423.94690000000003</v>
      </c>
      <c r="D68">
        <v>0.94690000000002783</v>
      </c>
      <c r="E68">
        <v>0.90800000000000003</v>
      </c>
      <c r="H68">
        <v>169989</v>
      </c>
      <c r="I68">
        <v>175142</v>
      </c>
      <c r="J68">
        <v>183897</v>
      </c>
      <c r="K68">
        <v>186054</v>
      </c>
      <c r="L68">
        <v>186170</v>
      </c>
      <c r="M68">
        <v>1</v>
      </c>
      <c r="N68">
        <v>1</v>
      </c>
      <c r="O68">
        <v>1</v>
      </c>
      <c r="P68">
        <v>1</v>
      </c>
      <c r="Q68">
        <v>1</v>
      </c>
      <c r="R68" s="1">
        <v>180250.4</v>
      </c>
      <c r="S68">
        <v>1</v>
      </c>
      <c r="T68" s="2">
        <v>17.45964293544175</v>
      </c>
      <c r="U68">
        <v>1.2908922581614464E-11</v>
      </c>
      <c r="V68" t="b">
        <v>1</v>
      </c>
      <c r="W68" t="e">
        <f>INDEX('Dashboard Search Results'!$G$2:$G$196,MATCH('Compound Best Matches'!F68,'Dashboard Search Results'!$A$2:$A$196,0))</f>
        <v>#N/A</v>
      </c>
    </row>
    <row r="69" spans="1:23" x14ac:dyDescent="0.25">
      <c r="A69">
        <v>128</v>
      </c>
      <c r="B69" t="s">
        <v>247</v>
      </c>
      <c r="C69">
        <v>459.94459999999998</v>
      </c>
      <c r="D69">
        <v>0.9445999999999799</v>
      </c>
      <c r="E69">
        <v>4.3649993</v>
      </c>
      <c r="F69" t="s">
        <v>834</v>
      </c>
      <c r="G69">
        <v>97.98</v>
      </c>
      <c r="H69">
        <v>153613</v>
      </c>
      <c r="I69">
        <v>154475</v>
      </c>
      <c r="J69">
        <v>157301</v>
      </c>
      <c r="K69">
        <v>161739</v>
      </c>
      <c r="L69">
        <v>160264</v>
      </c>
      <c r="M69">
        <v>1</v>
      </c>
      <c r="N69">
        <v>1</v>
      </c>
      <c r="O69">
        <v>1</v>
      </c>
      <c r="P69">
        <v>1</v>
      </c>
      <c r="Q69">
        <v>1</v>
      </c>
      <c r="R69" s="1">
        <v>157478.39999999999</v>
      </c>
      <c r="S69">
        <v>1</v>
      </c>
      <c r="T69" s="2">
        <v>17.264794434161011</v>
      </c>
      <c r="U69">
        <v>1.1446878049259003E-13</v>
      </c>
      <c r="V69" t="b">
        <v>1</v>
      </c>
      <c r="W69" t="str">
        <f>INDEX('Dashboard Search Results'!$G$2:$G$196,MATCH('Compound Best Matches'!F69,'Dashboard Search Results'!$A$2:$A$196,0))</f>
        <v>-</v>
      </c>
    </row>
    <row r="70" spans="1:23" x14ac:dyDescent="0.25">
      <c r="A70">
        <v>129</v>
      </c>
      <c r="B70" t="s">
        <v>248</v>
      </c>
      <c r="C70">
        <v>673.91480000000001</v>
      </c>
      <c r="D70">
        <v>0.91480000000001382</v>
      </c>
      <c r="E70">
        <v>3.4260000000000002</v>
      </c>
      <c r="F70" t="s">
        <v>832</v>
      </c>
      <c r="G70">
        <v>98.85</v>
      </c>
      <c r="H70">
        <v>112643</v>
      </c>
      <c r="I70">
        <v>114877</v>
      </c>
      <c r="J70">
        <v>148771</v>
      </c>
      <c r="K70">
        <v>157028</v>
      </c>
      <c r="L70">
        <v>125620</v>
      </c>
      <c r="M70">
        <v>1</v>
      </c>
      <c r="N70">
        <v>1</v>
      </c>
      <c r="O70">
        <v>1</v>
      </c>
      <c r="P70">
        <v>1</v>
      </c>
      <c r="Q70">
        <v>1</v>
      </c>
      <c r="R70" s="1">
        <v>131787.79999999999</v>
      </c>
      <c r="S70">
        <v>1</v>
      </c>
      <c r="T70" s="2">
        <v>17.007857296268686</v>
      </c>
      <c r="U70">
        <v>4.6001977512777946E-7</v>
      </c>
      <c r="V70" t="b">
        <v>1</v>
      </c>
      <c r="W70" t="str">
        <f>INDEX('Dashboard Search Results'!$G$2:$G$196,MATCH('Compound Best Matches'!F70,'Dashboard Search Results'!$A$2:$A$196,0))</f>
        <v>-</v>
      </c>
    </row>
    <row r="71" spans="1:23" x14ac:dyDescent="0.25">
      <c r="A71">
        <v>130</v>
      </c>
      <c r="B71" t="s">
        <v>250</v>
      </c>
      <c r="C71">
        <v>371.96339999999998</v>
      </c>
      <c r="D71">
        <v>0.96339999999997872</v>
      </c>
      <c r="E71">
        <v>3.2970003999999999</v>
      </c>
      <c r="F71" t="s">
        <v>835</v>
      </c>
      <c r="G71">
        <v>84.58</v>
      </c>
      <c r="H71">
        <v>150870</v>
      </c>
      <c r="I71">
        <v>156255</v>
      </c>
      <c r="J71">
        <v>155342</v>
      </c>
      <c r="K71">
        <v>161926</v>
      </c>
      <c r="L71">
        <v>166113</v>
      </c>
      <c r="M71">
        <v>1</v>
      </c>
      <c r="N71">
        <v>1</v>
      </c>
      <c r="O71">
        <v>1</v>
      </c>
      <c r="P71">
        <v>1</v>
      </c>
      <c r="Q71">
        <v>1</v>
      </c>
      <c r="R71" s="1">
        <v>158101.20000000001</v>
      </c>
      <c r="S71">
        <v>1</v>
      </c>
      <c r="T71" s="2">
        <v>17.270488792338529</v>
      </c>
      <c r="U71">
        <v>7.2581967827049455E-12</v>
      </c>
      <c r="V71" t="b">
        <v>1</v>
      </c>
      <c r="W71" t="str">
        <f>INDEX('Dashboard Search Results'!$G$2:$G$196,MATCH('Compound Best Matches'!F71,'Dashboard Search Results'!$A$2:$A$196,0))</f>
        <v>-</v>
      </c>
    </row>
    <row r="72" spans="1:23" x14ac:dyDescent="0.25">
      <c r="A72">
        <v>132</v>
      </c>
      <c r="B72" t="s">
        <v>254</v>
      </c>
      <c r="C72">
        <v>361.95080000000002</v>
      </c>
      <c r="D72">
        <v>0.95080000000001519</v>
      </c>
      <c r="E72">
        <v>0.96699999999999997</v>
      </c>
      <c r="F72" t="s">
        <v>836</v>
      </c>
      <c r="G72">
        <v>98.02</v>
      </c>
      <c r="H72">
        <v>134967</v>
      </c>
      <c r="I72">
        <v>135959</v>
      </c>
      <c r="J72">
        <v>145462</v>
      </c>
      <c r="K72">
        <v>146186</v>
      </c>
      <c r="L72">
        <v>150891</v>
      </c>
      <c r="M72">
        <v>1</v>
      </c>
      <c r="N72">
        <v>1</v>
      </c>
      <c r="O72">
        <v>1</v>
      </c>
      <c r="P72">
        <v>1</v>
      </c>
      <c r="Q72">
        <v>1</v>
      </c>
      <c r="R72" s="1">
        <v>142693</v>
      </c>
      <c r="S72">
        <v>1</v>
      </c>
      <c r="T72" s="2">
        <v>17.122555037610763</v>
      </c>
      <c r="U72">
        <v>5.4732121873538565E-11</v>
      </c>
      <c r="V72" t="b">
        <v>1</v>
      </c>
      <c r="W72" t="str">
        <f>INDEX('Dashboard Search Results'!$G$2:$G$196,MATCH('Compound Best Matches'!F72,'Dashboard Search Results'!$A$2:$A$196,0))</f>
        <v>-</v>
      </c>
    </row>
    <row r="73" spans="1:23" x14ac:dyDescent="0.25">
      <c r="A73">
        <v>133</v>
      </c>
      <c r="B73" t="s">
        <v>256</v>
      </c>
      <c r="C73">
        <v>443.9332</v>
      </c>
      <c r="D73">
        <v>0.93319999999999936</v>
      </c>
      <c r="E73">
        <v>4.2519993999999999</v>
      </c>
      <c r="F73" t="s">
        <v>837</v>
      </c>
      <c r="G73">
        <v>98.74</v>
      </c>
      <c r="H73">
        <v>141795</v>
      </c>
      <c r="I73">
        <v>140772</v>
      </c>
      <c r="J73">
        <v>139765</v>
      </c>
      <c r="K73">
        <v>144465</v>
      </c>
      <c r="L73">
        <v>146519</v>
      </c>
      <c r="M73">
        <v>1</v>
      </c>
      <c r="N73">
        <v>1</v>
      </c>
      <c r="O73">
        <v>1</v>
      </c>
      <c r="P73">
        <v>1</v>
      </c>
      <c r="Q73">
        <v>1</v>
      </c>
      <c r="R73" s="1">
        <v>142663.20000000001</v>
      </c>
      <c r="S73">
        <v>1</v>
      </c>
      <c r="T73" s="2">
        <v>17.122253713774978</v>
      </c>
      <c r="U73">
        <v>3.684191802413304E-14</v>
      </c>
      <c r="V73" t="b">
        <v>1</v>
      </c>
      <c r="W73" t="str">
        <f>INDEX('Dashboard Search Results'!$G$2:$G$196,MATCH('Compound Best Matches'!F73,'Dashboard Search Results'!$A$2:$A$196,0))</f>
        <v>Perfluoro-3,6-dioxa-4-methyl-7-octene-1-sulfonic acid</v>
      </c>
    </row>
    <row r="74" spans="1:23" x14ac:dyDescent="0.25">
      <c r="A74">
        <v>134</v>
      </c>
      <c r="B74" t="s">
        <v>257</v>
      </c>
      <c r="C74">
        <v>427.97250000000003</v>
      </c>
      <c r="D74">
        <v>0.97250000000002501</v>
      </c>
      <c r="E74">
        <v>3.9509997000000001</v>
      </c>
      <c r="F74" t="s">
        <v>805</v>
      </c>
      <c r="G74">
        <v>86.91</v>
      </c>
      <c r="H74">
        <v>127666</v>
      </c>
      <c r="I74">
        <v>128252</v>
      </c>
      <c r="J74">
        <v>134681</v>
      </c>
      <c r="K74">
        <v>138486</v>
      </c>
      <c r="L74">
        <v>138917</v>
      </c>
      <c r="M74">
        <v>1</v>
      </c>
      <c r="N74">
        <v>1</v>
      </c>
      <c r="O74">
        <v>1</v>
      </c>
      <c r="P74">
        <v>1</v>
      </c>
      <c r="Q74">
        <v>1</v>
      </c>
      <c r="R74" s="1">
        <v>133600.4</v>
      </c>
      <c r="S74">
        <v>1</v>
      </c>
      <c r="T74" s="2">
        <v>17.027564801688541</v>
      </c>
      <c r="U74">
        <v>1.285787930622868E-11</v>
      </c>
      <c r="V74" t="b">
        <v>1</v>
      </c>
      <c r="W74" t="str">
        <f>INDEX('Dashboard Search Results'!$G$2:$G$196,MATCH('Compound Best Matches'!F74,'Dashboard Search Results'!$A$2:$A$196,0))</f>
        <v>-</v>
      </c>
    </row>
    <row r="75" spans="1:23" x14ac:dyDescent="0.25">
      <c r="A75">
        <v>136</v>
      </c>
      <c r="B75" t="s">
        <v>260</v>
      </c>
      <c r="C75">
        <v>295.99</v>
      </c>
      <c r="D75">
        <v>0.99000000000000909</v>
      </c>
      <c r="E75">
        <v>2.3159999999999998</v>
      </c>
      <c r="F75" t="s">
        <v>838</v>
      </c>
      <c r="G75">
        <v>87.37</v>
      </c>
      <c r="H75">
        <v>139777</v>
      </c>
      <c r="I75">
        <v>140503</v>
      </c>
      <c r="J75">
        <v>145384</v>
      </c>
      <c r="K75">
        <v>145711</v>
      </c>
      <c r="L75">
        <v>145291</v>
      </c>
      <c r="M75">
        <v>1</v>
      </c>
      <c r="N75">
        <v>1</v>
      </c>
      <c r="O75">
        <v>1</v>
      </c>
      <c r="P75">
        <v>1</v>
      </c>
      <c r="Q75">
        <v>1</v>
      </c>
      <c r="R75" s="1">
        <v>143333.20000000001</v>
      </c>
      <c r="S75">
        <v>1</v>
      </c>
      <c r="T75" s="2">
        <v>17.129013291487869</v>
      </c>
      <c r="U75">
        <v>5.4572445601465731E-14</v>
      </c>
      <c r="V75" t="b">
        <v>1</v>
      </c>
      <c r="W75" t="str">
        <f>INDEX('Dashboard Search Results'!$G$2:$G$196,MATCH('Compound Best Matches'!F75,'Dashboard Search Results'!$A$2:$A$196,0))</f>
        <v>6-H-Perfluorohexanoic acid</v>
      </c>
    </row>
    <row r="76" spans="1:23" x14ac:dyDescent="0.25">
      <c r="A76">
        <v>140</v>
      </c>
      <c r="B76" t="s">
        <v>268</v>
      </c>
      <c r="C76">
        <v>381.9126</v>
      </c>
      <c r="D76">
        <v>0.91259999999999764</v>
      </c>
      <c r="E76">
        <v>3.5919995</v>
      </c>
      <c r="F76" t="s">
        <v>839</v>
      </c>
      <c r="G76">
        <v>98.34</v>
      </c>
      <c r="H76">
        <v>145358</v>
      </c>
      <c r="I76">
        <v>138102</v>
      </c>
      <c r="J76">
        <v>142509</v>
      </c>
      <c r="K76">
        <v>147178</v>
      </c>
      <c r="L76">
        <v>141166</v>
      </c>
      <c r="M76">
        <v>1</v>
      </c>
      <c r="N76">
        <v>1</v>
      </c>
      <c r="O76">
        <v>1</v>
      </c>
      <c r="P76">
        <v>1</v>
      </c>
      <c r="Q76">
        <v>1</v>
      </c>
      <c r="R76" s="1">
        <v>142862.6</v>
      </c>
      <c r="S76">
        <v>1</v>
      </c>
      <c r="T76" s="2">
        <v>17.12426875716454</v>
      </c>
      <c r="U76">
        <v>2.6179397098137686E-13</v>
      </c>
      <c r="V76" t="b">
        <v>1</v>
      </c>
      <c r="W76" t="str">
        <f>INDEX('Dashboard Search Results'!$G$2:$G$196,MATCH('Compound Best Matches'!F76,'Dashboard Search Results'!$A$2:$A$196,0))</f>
        <v>-</v>
      </c>
    </row>
    <row r="77" spans="1:23" x14ac:dyDescent="0.25">
      <c r="A77">
        <v>141</v>
      </c>
      <c r="B77" t="s">
        <v>269</v>
      </c>
      <c r="C77">
        <v>507.92930000000001</v>
      </c>
      <c r="D77">
        <v>0.92930000000001201</v>
      </c>
      <c r="E77">
        <v>0.98599994000000002</v>
      </c>
      <c r="F77" t="s">
        <v>791</v>
      </c>
      <c r="G77">
        <v>98.06</v>
      </c>
      <c r="H77">
        <v>98799</v>
      </c>
      <c r="I77">
        <v>106023</v>
      </c>
      <c r="J77">
        <v>102028</v>
      </c>
      <c r="K77">
        <v>110351</v>
      </c>
      <c r="L77">
        <v>131128</v>
      </c>
      <c r="M77">
        <v>1</v>
      </c>
      <c r="N77">
        <v>1</v>
      </c>
      <c r="O77">
        <v>1</v>
      </c>
      <c r="P77">
        <v>1</v>
      </c>
      <c r="Q77">
        <v>1</v>
      </c>
      <c r="R77" s="1">
        <v>109665.8</v>
      </c>
      <c r="S77">
        <v>1</v>
      </c>
      <c r="T77" s="2">
        <v>16.742754156393719</v>
      </c>
      <c r="U77">
        <v>5.5569155813942532E-8</v>
      </c>
      <c r="V77" t="b">
        <v>1</v>
      </c>
      <c r="W77" t="str">
        <f>INDEX('Dashboard Search Results'!$G$2:$G$196,MATCH('Compound Best Matches'!F77,'Dashboard Search Results'!$A$2:$A$196,0))</f>
        <v>-</v>
      </c>
    </row>
    <row r="78" spans="1:23" x14ac:dyDescent="0.25">
      <c r="A78">
        <v>143</v>
      </c>
      <c r="B78" t="s">
        <v>272</v>
      </c>
      <c r="C78">
        <v>315.94490000000002</v>
      </c>
      <c r="D78">
        <v>0.94490000000001828</v>
      </c>
      <c r="E78">
        <v>2.7120000000000002</v>
      </c>
      <c r="F78" t="s">
        <v>840</v>
      </c>
      <c r="G78">
        <v>78.05</v>
      </c>
      <c r="H78">
        <v>129183</v>
      </c>
      <c r="I78">
        <v>128285</v>
      </c>
      <c r="J78">
        <v>132512</v>
      </c>
      <c r="K78">
        <v>135625</v>
      </c>
      <c r="L78">
        <v>132833</v>
      </c>
      <c r="M78">
        <v>1</v>
      </c>
      <c r="N78">
        <v>1</v>
      </c>
      <c r="O78">
        <v>1</v>
      </c>
      <c r="P78">
        <v>1</v>
      </c>
      <c r="Q78">
        <v>1</v>
      </c>
      <c r="R78" s="1">
        <v>131687.6</v>
      </c>
      <c r="S78">
        <v>1</v>
      </c>
      <c r="T78" s="2">
        <v>17.006759979023386</v>
      </c>
      <c r="U78">
        <v>1.2045448259502919E-13</v>
      </c>
      <c r="V78" t="b">
        <v>1</v>
      </c>
      <c r="W78" t="str">
        <f>INDEX('Dashboard Search Results'!$G$2:$G$196,MATCH('Compound Best Matches'!F78,'Dashboard Search Results'!$A$2:$A$196,0))</f>
        <v>Perfluoro(2-ethoxyethane)sulfonic acid</v>
      </c>
    </row>
    <row r="79" spans="1:23" x14ac:dyDescent="0.25">
      <c r="A79">
        <v>145</v>
      </c>
      <c r="B79" t="s">
        <v>276</v>
      </c>
      <c r="C79">
        <v>509.94299999999998</v>
      </c>
      <c r="D79">
        <v>0.94299999999998363</v>
      </c>
      <c r="E79">
        <v>5.2229999999999999</v>
      </c>
      <c r="F79" t="s">
        <v>841</v>
      </c>
      <c r="G79">
        <v>74.75</v>
      </c>
      <c r="H79">
        <v>70966</v>
      </c>
      <c r="I79">
        <v>75034</v>
      </c>
      <c r="J79">
        <v>80478</v>
      </c>
      <c r="K79">
        <v>76869</v>
      </c>
      <c r="L79">
        <v>79614</v>
      </c>
      <c r="M79">
        <v>1</v>
      </c>
      <c r="N79">
        <v>1</v>
      </c>
      <c r="O79">
        <v>1</v>
      </c>
      <c r="P79">
        <v>1</v>
      </c>
      <c r="Q79">
        <v>1</v>
      </c>
      <c r="R79" s="1">
        <v>76592.2</v>
      </c>
      <c r="S79">
        <v>1</v>
      </c>
      <c r="T79" s="2">
        <v>16.224909857936076</v>
      </c>
      <c r="U79">
        <v>6.7731693111214676E-11</v>
      </c>
      <c r="V79" t="b">
        <v>1</v>
      </c>
      <c r="W79" t="str">
        <f>INDEX('Dashboard Search Results'!$G$2:$G$196,MATCH('Compound Best Matches'!F79,'Dashboard Search Results'!$A$2:$A$196,0))</f>
        <v>-</v>
      </c>
    </row>
    <row r="80" spans="1:23" x14ac:dyDescent="0.25">
      <c r="A80">
        <v>146</v>
      </c>
      <c r="B80" t="s">
        <v>278</v>
      </c>
      <c r="C80">
        <v>311.9502</v>
      </c>
      <c r="D80">
        <v>0.95019999999999527</v>
      </c>
      <c r="E80">
        <v>2.5739996000000001</v>
      </c>
      <c r="F80" t="s">
        <v>842</v>
      </c>
      <c r="G80">
        <v>78.31</v>
      </c>
      <c r="H80">
        <v>135773</v>
      </c>
      <c r="I80">
        <v>134045</v>
      </c>
      <c r="J80">
        <v>138538</v>
      </c>
      <c r="K80">
        <v>120734</v>
      </c>
      <c r="L80">
        <v>121182</v>
      </c>
      <c r="M80">
        <v>1</v>
      </c>
      <c r="N80">
        <v>1</v>
      </c>
      <c r="O80">
        <v>1</v>
      </c>
      <c r="P80">
        <v>1</v>
      </c>
      <c r="Q80">
        <v>1</v>
      </c>
      <c r="R80" s="1">
        <v>130054.39999999999</v>
      </c>
      <c r="S80">
        <v>1</v>
      </c>
      <c r="T80" s="2">
        <v>16.988755683796906</v>
      </c>
      <c r="U80">
        <v>5.5999467231761601E-10</v>
      </c>
      <c r="V80" t="b">
        <v>1</v>
      </c>
      <c r="W80" t="str">
        <f>INDEX('Dashboard Search Results'!$G$2:$G$196,MATCH('Compound Best Matches'!F80,'Dashboard Search Results'!$A$2:$A$196,0))</f>
        <v>-</v>
      </c>
    </row>
    <row r="81" spans="1:23" x14ac:dyDescent="0.25">
      <c r="A81">
        <v>148</v>
      </c>
      <c r="B81" t="s">
        <v>282</v>
      </c>
      <c r="C81">
        <v>457.93209999999999</v>
      </c>
      <c r="D81">
        <v>0.93209999999999127</v>
      </c>
      <c r="E81">
        <v>0.96100010000000002</v>
      </c>
      <c r="F81" t="s">
        <v>843</v>
      </c>
      <c r="G81">
        <v>75.19</v>
      </c>
      <c r="H81">
        <v>102021</v>
      </c>
      <c r="I81">
        <v>105231</v>
      </c>
      <c r="J81">
        <v>106682</v>
      </c>
      <c r="K81">
        <v>111005</v>
      </c>
      <c r="L81">
        <v>121062</v>
      </c>
      <c r="M81">
        <v>1</v>
      </c>
      <c r="N81">
        <v>1</v>
      </c>
      <c r="O81">
        <v>1</v>
      </c>
      <c r="P81">
        <v>1</v>
      </c>
      <c r="Q81">
        <v>1</v>
      </c>
      <c r="R81" s="1">
        <v>109200.2</v>
      </c>
      <c r="S81">
        <v>1</v>
      </c>
      <c r="T81" s="2">
        <v>16.736615972990769</v>
      </c>
      <c r="U81">
        <v>7.5609781555987533E-10</v>
      </c>
      <c r="V81" t="b">
        <v>1</v>
      </c>
      <c r="W81" t="str">
        <f>INDEX('Dashboard Search Results'!$G$2:$G$196,MATCH('Compound Best Matches'!F81,'Dashboard Search Results'!$A$2:$A$196,0))</f>
        <v>-</v>
      </c>
    </row>
    <row r="82" spans="1:23" x14ac:dyDescent="0.25">
      <c r="A82">
        <v>151</v>
      </c>
      <c r="B82" t="s">
        <v>286</v>
      </c>
      <c r="C82">
        <v>347.9511</v>
      </c>
      <c r="D82">
        <v>0.95109999999999673</v>
      </c>
      <c r="E82">
        <v>2.7910001000000002</v>
      </c>
      <c r="F82" t="s">
        <v>643</v>
      </c>
      <c r="G82">
        <v>80.11</v>
      </c>
      <c r="H82">
        <v>115398</v>
      </c>
      <c r="I82">
        <v>114390</v>
      </c>
      <c r="J82">
        <v>115855</v>
      </c>
      <c r="K82">
        <v>120838</v>
      </c>
      <c r="L82">
        <v>121535</v>
      </c>
      <c r="M82">
        <v>1</v>
      </c>
      <c r="N82">
        <v>1</v>
      </c>
      <c r="O82">
        <v>1</v>
      </c>
      <c r="P82">
        <v>1</v>
      </c>
      <c r="Q82">
        <v>1</v>
      </c>
      <c r="R82" s="1">
        <v>117603.2</v>
      </c>
      <c r="S82">
        <v>1</v>
      </c>
      <c r="T82" s="2">
        <v>16.843567791084904</v>
      </c>
      <c r="U82">
        <v>7.2470326276932564E-13</v>
      </c>
      <c r="V82" t="b">
        <v>1</v>
      </c>
      <c r="W82" t="str">
        <f>INDEX('Dashboard Search Results'!$G$2:$G$196,MATCH('Compound Best Matches'!F82,'Dashboard Search Results'!$A$2:$A$196,0))</f>
        <v>-</v>
      </c>
    </row>
    <row r="83" spans="1:23" x14ac:dyDescent="0.25">
      <c r="A83">
        <v>152</v>
      </c>
      <c r="B83" t="s">
        <v>288</v>
      </c>
      <c r="C83">
        <v>347.95150000000001</v>
      </c>
      <c r="D83">
        <v>0.95150000000001</v>
      </c>
      <c r="E83">
        <v>2.6669999999999998</v>
      </c>
      <c r="F83" t="s">
        <v>844</v>
      </c>
      <c r="G83">
        <v>77.819999999999993</v>
      </c>
      <c r="H83">
        <v>113798</v>
      </c>
      <c r="I83">
        <v>112958</v>
      </c>
      <c r="J83">
        <v>119594</v>
      </c>
      <c r="K83">
        <v>119748</v>
      </c>
      <c r="L83">
        <v>117463</v>
      </c>
      <c r="M83">
        <v>1</v>
      </c>
      <c r="N83">
        <v>1</v>
      </c>
      <c r="O83">
        <v>1</v>
      </c>
      <c r="P83">
        <v>1</v>
      </c>
      <c r="Q83">
        <v>1</v>
      </c>
      <c r="R83" s="1">
        <v>116712.2</v>
      </c>
      <c r="S83">
        <v>1</v>
      </c>
      <c r="T83" s="2">
        <v>16.832595849188596</v>
      </c>
      <c r="U83">
        <v>5.5395777460392662E-13</v>
      </c>
      <c r="V83" t="b">
        <v>1</v>
      </c>
      <c r="W83" t="str">
        <f>INDEX('Dashboard Search Results'!$G$2:$G$196,MATCH('Compound Best Matches'!F83,'Dashboard Search Results'!$A$2:$A$196,0))</f>
        <v>-</v>
      </c>
    </row>
    <row r="84" spans="1:23" x14ac:dyDescent="0.25">
      <c r="A84">
        <v>153</v>
      </c>
      <c r="B84" t="s">
        <v>290</v>
      </c>
      <c r="C84">
        <v>411.9615</v>
      </c>
      <c r="D84">
        <v>0.96150000000000091</v>
      </c>
      <c r="E84">
        <v>4.4119997</v>
      </c>
      <c r="F84" t="s">
        <v>845</v>
      </c>
      <c r="G84">
        <v>87.04</v>
      </c>
      <c r="H84">
        <v>82090</v>
      </c>
      <c r="I84">
        <v>83595</v>
      </c>
      <c r="J84">
        <v>91633</v>
      </c>
      <c r="K84">
        <v>90500</v>
      </c>
      <c r="L84">
        <v>85683</v>
      </c>
      <c r="M84">
        <v>1</v>
      </c>
      <c r="N84">
        <v>1</v>
      </c>
      <c r="O84">
        <v>1</v>
      </c>
      <c r="P84">
        <v>1</v>
      </c>
      <c r="Q84">
        <v>1</v>
      </c>
      <c r="R84" s="1">
        <v>86700.2</v>
      </c>
      <c r="S84">
        <v>1</v>
      </c>
      <c r="T84" s="2">
        <v>16.403747701008964</v>
      </c>
      <c r="U84">
        <v>5.405430330142601E-11</v>
      </c>
      <c r="V84" t="b">
        <v>1</v>
      </c>
      <c r="W84" t="str">
        <f>INDEX('Dashboard Search Results'!$G$2:$G$196,MATCH('Compound Best Matches'!F84,'Dashboard Search Results'!$A$2:$A$196,0))</f>
        <v>Perfluoro-3,6,9-trioxadecanoic acid</v>
      </c>
    </row>
    <row r="85" spans="1:23" x14ac:dyDescent="0.25">
      <c r="A85">
        <v>155</v>
      </c>
      <c r="B85" t="s">
        <v>294</v>
      </c>
      <c r="C85">
        <v>359.95170000000002</v>
      </c>
      <c r="D85">
        <v>0.95170000000001664</v>
      </c>
      <c r="E85">
        <v>2.5839998999999998</v>
      </c>
      <c r="F85" t="s">
        <v>846</v>
      </c>
      <c r="G85">
        <v>98.96</v>
      </c>
      <c r="H85">
        <v>101675</v>
      </c>
      <c r="I85">
        <v>105680</v>
      </c>
      <c r="J85">
        <v>105036</v>
      </c>
      <c r="K85">
        <v>108288</v>
      </c>
      <c r="L85">
        <v>108089</v>
      </c>
      <c r="M85">
        <v>1</v>
      </c>
      <c r="N85">
        <v>1</v>
      </c>
      <c r="O85">
        <v>1</v>
      </c>
      <c r="P85">
        <v>1</v>
      </c>
      <c r="Q85">
        <v>1</v>
      </c>
      <c r="R85" s="1">
        <v>105753.60000000001</v>
      </c>
      <c r="S85">
        <v>1</v>
      </c>
      <c r="T85" s="2">
        <v>16.69034724996876</v>
      </c>
      <c r="U85">
        <v>3.1673199437270882E-13</v>
      </c>
      <c r="V85" t="b">
        <v>1</v>
      </c>
      <c r="W85" t="str">
        <f>INDEX('Dashboard Search Results'!$G$2:$G$196,MATCH('Compound Best Matches'!F85,'Dashboard Search Results'!$A$2:$A$196,0))</f>
        <v>-</v>
      </c>
    </row>
    <row r="86" spans="1:23" x14ac:dyDescent="0.25">
      <c r="A86">
        <v>156</v>
      </c>
      <c r="B86" t="s">
        <v>296</v>
      </c>
      <c r="C86">
        <v>565.93690000000004</v>
      </c>
      <c r="D86">
        <v>0.93690000000003693</v>
      </c>
      <c r="E86">
        <v>1.9750000999999999</v>
      </c>
      <c r="F86" t="s">
        <v>847</v>
      </c>
      <c r="G86">
        <v>97.14</v>
      </c>
      <c r="H86">
        <v>73274</v>
      </c>
      <c r="I86">
        <v>78999</v>
      </c>
      <c r="J86">
        <v>89089</v>
      </c>
      <c r="K86">
        <v>82587</v>
      </c>
      <c r="L86">
        <v>95383</v>
      </c>
      <c r="M86">
        <v>1</v>
      </c>
      <c r="N86">
        <v>1</v>
      </c>
      <c r="O86">
        <v>1</v>
      </c>
      <c r="P86">
        <v>1</v>
      </c>
      <c r="Q86">
        <v>1</v>
      </c>
      <c r="R86" s="1">
        <v>83866.399999999994</v>
      </c>
      <c r="S86">
        <v>1</v>
      </c>
      <c r="T86" s="2">
        <v>16.355805308659935</v>
      </c>
      <c r="U86">
        <v>2.1075336694448567E-8</v>
      </c>
      <c r="V86" t="b">
        <v>1</v>
      </c>
      <c r="W86" t="str">
        <f>INDEX('Dashboard Search Results'!$G$2:$G$196,MATCH('Compound Best Matches'!F86,'Dashboard Search Results'!$A$2:$A$196,0))</f>
        <v>-</v>
      </c>
    </row>
    <row r="87" spans="1:23" x14ac:dyDescent="0.25">
      <c r="A87">
        <v>159</v>
      </c>
      <c r="B87" t="s">
        <v>300</v>
      </c>
      <c r="C87">
        <v>463.93970000000002</v>
      </c>
      <c r="D87">
        <v>0.93970000000001619</v>
      </c>
      <c r="E87">
        <v>4.3890000000000002</v>
      </c>
      <c r="F87" t="s">
        <v>629</v>
      </c>
      <c r="G87">
        <v>97.48</v>
      </c>
      <c r="H87">
        <v>85995</v>
      </c>
      <c r="I87">
        <v>92407</v>
      </c>
      <c r="J87">
        <v>101617</v>
      </c>
      <c r="K87">
        <v>93562</v>
      </c>
      <c r="L87">
        <v>92984</v>
      </c>
      <c r="M87">
        <v>10679</v>
      </c>
      <c r="N87">
        <v>1</v>
      </c>
      <c r="O87">
        <v>10957</v>
      </c>
      <c r="P87">
        <v>1</v>
      </c>
      <c r="Q87">
        <v>1</v>
      </c>
      <c r="R87" s="1">
        <v>93313</v>
      </c>
      <c r="S87">
        <v>4327.8</v>
      </c>
      <c r="T87" s="2">
        <v>4.430372350916377</v>
      </c>
      <c r="U87">
        <v>8.239863824990593E-9</v>
      </c>
      <c r="V87" t="b">
        <v>1</v>
      </c>
      <c r="W87" t="str">
        <f>INDEX('Dashboard Search Results'!$G$2:$G$196,MATCH('Compound Best Matches'!F87,'Dashboard Search Results'!$A$2:$A$196,0))</f>
        <v>Perfluoro-2-{[perfluoro-3-(perfluoroethoxy)-2-propanyl]oxy}ethanesulfonic acid</v>
      </c>
    </row>
    <row r="88" spans="1:23" x14ac:dyDescent="0.25">
      <c r="A88">
        <v>161</v>
      </c>
      <c r="B88" t="s">
        <v>303</v>
      </c>
      <c r="C88">
        <v>247.9579</v>
      </c>
      <c r="D88">
        <v>0.95789999999999509</v>
      </c>
      <c r="E88">
        <v>0.92300000000000004</v>
      </c>
      <c r="F88" t="s">
        <v>848</v>
      </c>
      <c r="G88">
        <v>93.28</v>
      </c>
      <c r="H88">
        <v>81933</v>
      </c>
      <c r="I88">
        <v>84727</v>
      </c>
      <c r="J88">
        <v>85791</v>
      </c>
      <c r="K88">
        <v>87065</v>
      </c>
      <c r="L88">
        <v>90821</v>
      </c>
      <c r="M88">
        <v>1</v>
      </c>
      <c r="N88">
        <v>1</v>
      </c>
      <c r="O88">
        <v>1</v>
      </c>
      <c r="P88">
        <v>1</v>
      </c>
      <c r="Q88">
        <v>1</v>
      </c>
      <c r="R88" s="1">
        <v>86067.4</v>
      </c>
      <c r="S88">
        <v>1</v>
      </c>
      <c r="T88" s="2">
        <v>16.393179266830039</v>
      </c>
      <c r="U88">
        <v>7.5644096011087308E-12</v>
      </c>
      <c r="V88" t="b">
        <v>1</v>
      </c>
      <c r="W88" t="str">
        <f>INDEX('Dashboard Search Results'!$G$2:$G$196,MATCH('Compound Best Matches'!F88,'Dashboard Search Results'!$A$2:$A$196,0))</f>
        <v>-</v>
      </c>
    </row>
    <row r="89" spans="1:23" x14ac:dyDescent="0.25">
      <c r="A89">
        <v>163</v>
      </c>
      <c r="B89" t="s">
        <v>307</v>
      </c>
      <c r="C89">
        <v>549.9751</v>
      </c>
      <c r="D89">
        <v>0.97509999999999764</v>
      </c>
      <c r="E89">
        <v>4.7729993000000004</v>
      </c>
      <c r="F89" t="s">
        <v>849</v>
      </c>
      <c r="G89">
        <v>97.94</v>
      </c>
      <c r="H89">
        <v>59596</v>
      </c>
      <c r="I89">
        <v>57365</v>
      </c>
      <c r="J89">
        <v>68925</v>
      </c>
      <c r="K89">
        <v>99603</v>
      </c>
      <c r="L89">
        <v>90348</v>
      </c>
      <c r="M89">
        <v>1</v>
      </c>
      <c r="N89">
        <v>1</v>
      </c>
      <c r="O89">
        <v>1</v>
      </c>
      <c r="P89">
        <v>1</v>
      </c>
      <c r="Q89">
        <v>1</v>
      </c>
      <c r="R89" s="1">
        <v>75167.399999999994</v>
      </c>
      <c r="S89">
        <v>1</v>
      </c>
      <c r="T89" s="2">
        <v>16.197819482201226</v>
      </c>
      <c r="U89">
        <v>2.0081337634227169E-5</v>
      </c>
      <c r="V89" t="b">
        <v>1</v>
      </c>
      <c r="W89" t="str">
        <f>INDEX('Dashboard Search Results'!$G$2:$G$196,MATCH('Compound Best Matches'!F89,'Dashboard Search Results'!$A$2:$A$196,0))</f>
        <v>-</v>
      </c>
    </row>
    <row r="90" spans="1:23" x14ac:dyDescent="0.25">
      <c r="A90">
        <v>165</v>
      </c>
      <c r="B90" t="s">
        <v>311</v>
      </c>
      <c r="C90">
        <v>311.98450000000003</v>
      </c>
      <c r="D90">
        <v>0.98450000000002547</v>
      </c>
      <c r="E90">
        <v>2.3250003000000001</v>
      </c>
      <c r="F90" t="s">
        <v>850</v>
      </c>
      <c r="G90">
        <v>87.6</v>
      </c>
      <c r="H90">
        <v>87472</v>
      </c>
      <c r="I90">
        <v>85734</v>
      </c>
      <c r="J90">
        <v>91698</v>
      </c>
      <c r="K90">
        <v>92030</v>
      </c>
      <c r="L90">
        <v>87581</v>
      </c>
      <c r="M90">
        <v>1</v>
      </c>
      <c r="N90">
        <v>1</v>
      </c>
      <c r="O90">
        <v>1</v>
      </c>
      <c r="P90">
        <v>1</v>
      </c>
      <c r="Q90">
        <v>1</v>
      </c>
      <c r="R90" s="1">
        <v>88903</v>
      </c>
      <c r="S90">
        <v>1</v>
      </c>
      <c r="T90" s="2">
        <v>16.439944482655079</v>
      </c>
      <c r="U90">
        <v>1.7401903016821161E-12</v>
      </c>
      <c r="V90" t="b">
        <v>1</v>
      </c>
      <c r="W90" t="str">
        <f>INDEX('Dashboard Search Results'!$G$2:$G$196,MATCH('Compound Best Matches'!F90,'Dashboard Search Results'!$A$2:$A$196,0))</f>
        <v>2,2,3-Trifluoro-3-(heptafluoropropoxy)propanoic acid</v>
      </c>
    </row>
    <row r="91" spans="1:23" x14ac:dyDescent="0.25">
      <c r="A91">
        <v>166</v>
      </c>
      <c r="B91" t="s">
        <v>313</v>
      </c>
      <c r="C91">
        <v>349.94900000000001</v>
      </c>
      <c r="D91">
        <v>0.94900000000001228</v>
      </c>
      <c r="E91">
        <v>2.5070000000000001</v>
      </c>
      <c r="F91" t="s">
        <v>851</v>
      </c>
      <c r="G91">
        <v>72.569999999999993</v>
      </c>
      <c r="H91">
        <v>86032</v>
      </c>
      <c r="I91">
        <v>83979</v>
      </c>
      <c r="J91">
        <v>87624</v>
      </c>
      <c r="K91">
        <v>84591</v>
      </c>
      <c r="L91">
        <v>88621</v>
      </c>
      <c r="M91">
        <v>1</v>
      </c>
      <c r="N91">
        <v>1</v>
      </c>
      <c r="O91">
        <v>1</v>
      </c>
      <c r="P91">
        <v>1</v>
      </c>
      <c r="Q91">
        <v>1</v>
      </c>
      <c r="R91" s="1">
        <v>86169.4</v>
      </c>
      <c r="S91">
        <v>1</v>
      </c>
      <c r="T91" s="2">
        <v>16.394888017937511</v>
      </c>
      <c r="U91">
        <v>1.3030467348325273E-13</v>
      </c>
      <c r="V91" t="b">
        <v>1</v>
      </c>
      <c r="W91" t="str">
        <f>INDEX('Dashboard Search Results'!$G$2:$G$196,MATCH('Compound Best Matches'!F91,'Dashboard Search Results'!$A$2:$A$196,0))</f>
        <v>-</v>
      </c>
    </row>
    <row r="92" spans="1:23" x14ac:dyDescent="0.25">
      <c r="A92">
        <v>167</v>
      </c>
      <c r="B92" t="s">
        <v>315</v>
      </c>
      <c r="C92">
        <v>719.95039999999995</v>
      </c>
      <c r="D92">
        <v>0.95039999999994507</v>
      </c>
      <c r="E92">
        <v>3.7280001999999999</v>
      </c>
      <c r="F92" t="s">
        <v>852</v>
      </c>
      <c r="G92">
        <v>83.52</v>
      </c>
      <c r="H92">
        <v>69601</v>
      </c>
      <c r="I92">
        <v>74367</v>
      </c>
      <c r="J92">
        <v>77863</v>
      </c>
      <c r="K92">
        <v>80519</v>
      </c>
      <c r="L92">
        <v>81210</v>
      </c>
      <c r="M92">
        <v>1</v>
      </c>
      <c r="N92">
        <v>1</v>
      </c>
      <c r="O92">
        <v>1</v>
      </c>
      <c r="P92">
        <v>1</v>
      </c>
      <c r="Q92">
        <v>1</v>
      </c>
      <c r="R92" s="1">
        <v>76712</v>
      </c>
      <c r="S92">
        <v>1</v>
      </c>
      <c r="T92" s="2">
        <v>16.227164654622403</v>
      </c>
      <c r="U92">
        <v>4.1096638064225682E-10</v>
      </c>
      <c r="V92" t="b">
        <v>1</v>
      </c>
      <c r="W92" t="str">
        <f>INDEX('Dashboard Search Results'!$G$2:$G$196,MATCH('Compound Best Matches'!F92,'Dashboard Search Results'!$A$2:$A$196,0))</f>
        <v>-</v>
      </c>
    </row>
    <row r="93" spans="1:23" x14ac:dyDescent="0.25">
      <c r="A93">
        <v>168</v>
      </c>
      <c r="B93" t="s">
        <v>317</v>
      </c>
      <c r="C93">
        <v>773.92610000000002</v>
      </c>
      <c r="D93">
        <v>0.92610000000001946</v>
      </c>
      <c r="E93">
        <v>4.1539999999999999</v>
      </c>
      <c r="F93" t="s">
        <v>853</v>
      </c>
      <c r="G93">
        <v>74.55</v>
      </c>
      <c r="H93">
        <v>71211</v>
      </c>
      <c r="I93">
        <v>75508</v>
      </c>
      <c r="J93">
        <v>72951</v>
      </c>
      <c r="K93">
        <v>74447</v>
      </c>
      <c r="L93">
        <v>72536</v>
      </c>
      <c r="M93">
        <v>1</v>
      </c>
      <c r="N93">
        <v>1</v>
      </c>
      <c r="O93">
        <v>1</v>
      </c>
      <c r="P93">
        <v>1</v>
      </c>
      <c r="Q93">
        <v>1</v>
      </c>
      <c r="R93" s="1">
        <v>73330.600000000006</v>
      </c>
      <c r="S93">
        <v>1</v>
      </c>
      <c r="T93" s="2">
        <v>16.16212772328463</v>
      </c>
      <c r="U93">
        <v>1.3397723815268867E-13</v>
      </c>
      <c r="V93" t="b">
        <v>1</v>
      </c>
      <c r="W93" t="str">
        <f>INDEX('Dashboard Search Results'!$G$2:$G$196,MATCH('Compound Best Matches'!F93,'Dashboard Search Results'!$A$2:$A$196,0))</f>
        <v>-</v>
      </c>
    </row>
    <row r="94" spans="1:23" x14ac:dyDescent="0.25">
      <c r="A94">
        <v>171</v>
      </c>
      <c r="B94" t="s">
        <v>323</v>
      </c>
      <c r="C94">
        <v>575.9538</v>
      </c>
      <c r="D94">
        <v>0.95380000000000109</v>
      </c>
      <c r="E94">
        <v>3.8629994000000001</v>
      </c>
      <c r="F94" t="s">
        <v>854</v>
      </c>
      <c r="G94">
        <v>98.91</v>
      </c>
      <c r="H94">
        <v>67660</v>
      </c>
      <c r="I94">
        <v>66862</v>
      </c>
      <c r="J94">
        <v>74153</v>
      </c>
      <c r="K94">
        <v>72007</v>
      </c>
      <c r="L94">
        <v>76949</v>
      </c>
      <c r="M94">
        <v>1</v>
      </c>
      <c r="N94">
        <v>1</v>
      </c>
      <c r="O94">
        <v>1</v>
      </c>
      <c r="P94">
        <v>1</v>
      </c>
      <c r="Q94">
        <v>1</v>
      </c>
      <c r="R94" s="1">
        <v>71526.2</v>
      </c>
      <c r="S94">
        <v>1</v>
      </c>
      <c r="T94" s="2">
        <v>16.126184176495343</v>
      </c>
      <c r="U94">
        <v>2.8806935848903908E-10</v>
      </c>
      <c r="V94" t="b">
        <v>1</v>
      </c>
      <c r="W94" t="str">
        <f>INDEX('Dashboard Search Results'!$G$2:$G$196,MATCH('Compound Best Matches'!F94,'Dashboard Search Results'!$A$2:$A$196,0))</f>
        <v>-</v>
      </c>
    </row>
    <row r="95" spans="1:23" x14ac:dyDescent="0.25">
      <c r="A95">
        <v>172</v>
      </c>
      <c r="B95" t="s">
        <v>325</v>
      </c>
      <c r="C95">
        <v>529.9615</v>
      </c>
      <c r="D95">
        <v>0.96150000000000091</v>
      </c>
      <c r="E95">
        <v>5.2430000000000003</v>
      </c>
      <c r="F95" t="s">
        <v>855</v>
      </c>
      <c r="G95">
        <v>82.56</v>
      </c>
      <c r="H95">
        <v>71869</v>
      </c>
      <c r="I95">
        <v>75460</v>
      </c>
      <c r="J95">
        <v>77130</v>
      </c>
      <c r="K95">
        <v>76062</v>
      </c>
      <c r="L95">
        <v>74553</v>
      </c>
      <c r="M95">
        <v>1</v>
      </c>
      <c r="N95">
        <v>1</v>
      </c>
      <c r="O95">
        <v>1</v>
      </c>
      <c r="P95">
        <v>1</v>
      </c>
      <c r="Q95">
        <v>1</v>
      </c>
      <c r="R95" s="1">
        <v>75014.8</v>
      </c>
      <c r="S95">
        <v>1</v>
      </c>
      <c r="T95" s="2">
        <v>16.194887638893473</v>
      </c>
      <c r="U95">
        <v>4.4198968729509048E-13</v>
      </c>
      <c r="V95" t="b">
        <v>1</v>
      </c>
      <c r="W95" t="str">
        <f>INDEX('Dashboard Search Results'!$G$2:$G$196,MATCH('Compound Best Matches'!F95,'Dashboard Search Results'!$A$2:$A$196,0))</f>
        <v>-</v>
      </c>
    </row>
    <row r="96" spans="1:23" x14ac:dyDescent="0.25">
      <c r="A96">
        <v>173</v>
      </c>
      <c r="B96" t="s">
        <v>327</v>
      </c>
      <c r="C96">
        <v>641.94259999999997</v>
      </c>
      <c r="D96">
        <v>0.94259999999997035</v>
      </c>
      <c r="E96">
        <v>2.7940000999999999</v>
      </c>
      <c r="F96" t="s">
        <v>856</v>
      </c>
      <c r="G96">
        <v>84.7</v>
      </c>
      <c r="H96">
        <v>50694</v>
      </c>
      <c r="I96">
        <v>52870</v>
      </c>
      <c r="J96">
        <v>57166</v>
      </c>
      <c r="K96">
        <v>67727</v>
      </c>
      <c r="L96">
        <v>54774</v>
      </c>
      <c r="M96">
        <v>1</v>
      </c>
      <c r="N96">
        <v>1</v>
      </c>
      <c r="O96">
        <v>1</v>
      </c>
      <c r="P96">
        <v>1</v>
      </c>
      <c r="Q96">
        <v>1</v>
      </c>
      <c r="R96" s="1">
        <v>56646.2</v>
      </c>
      <c r="S96">
        <v>1</v>
      </c>
      <c r="T96" s="2">
        <v>15.789691558454304</v>
      </c>
      <c r="U96">
        <v>5.8925402992079831E-8</v>
      </c>
      <c r="V96" t="b">
        <v>1</v>
      </c>
      <c r="W96" t="str">
        <f>INDEX('Dashboard Search Results'!$G$2:$G$196,MATCH('Compound Best Matches'!F96,'Dashboard Search Results'!$A$2:$A$196,0))</f>
        <v>-</v>
      </c>
    </row>
    <row r="97" spans="1:23" x14ac:dyDescent="0.25">
      <c r="A97">
        <v>175</v>
      </c>
      <c r="B97" t="s">
        <v>330</v>
      </c>
      <c r="C97">
        <v>413.94299999999998</v>
      </c>
      <c r="D97">
        <v>0.94299999999998363</v>
      </c>
      <c r="E97">
        <v>3.6810002000000002</v>
      </c>
      <c r="F97" t="s">
        <v>792</v>
      </c>
      <c r="G97">
        <v>99.54</v>
      </c>
      <c r="H97">
        <v>67704</v>
      </c>
      <c r="I97">
        <v>68647</v>
      </c>
      <c r="J97">
        <v>70724</v>
      </c>
      <c r="K97">
        <v>71931</v>
      </c>
      <c r="L97">
        <v>76762</v>
      </c>
      <c r="M97">
        <v>1</v>
      </c>
      <c r="N97">
        <v>1</v>
      </c>
      <c r="O97">
        <v>1</v>
      </c>
      <c r="P97">
        <v>1</v>
      </c>
      <c r="Q97">
        <v>1</v>
      </c>
      <c r="R97" s="1">
        <v>71153.600000000006</v>
      </c>
      <c r="S97">
        <v>1</v>
      </c>
      <c r="T97" s="2">
        <v>16.118649130971033</v>
      </c>
      <c r="U97">
        <v>6.7915299622258743E-11</v>
      </c>
      <c r="V97" t="b">
        <v>1</v>
      </c>
      <c r="W97" t="str">
        <f>INDEX('Dashboard Search Results'!$G$2:$G$196,MATCH('Compound Best Matches'!F97,'Dashboard Search Results'!$A$2:$A$196,0))</f>
        <v>-</v>
      </c>
    </row>
    <row r="98" spans="1:23" x14ac:dyDescent="0.25">
      <c r="A98">
        <v>176</v>
      </c>
      <c r="B98" t="s">
        <v>332</v>
      </c>
      <c r="C98">
        <v>483.9821</v>
      </c>
      <c r="D98">
        <v>0.98210000000000264</v>
      </c>
      <c r="E98">
        <v>4.1459999999999999</v>
      </c>
      <c r="F98" t="s">
        <v>857</v>
      </c>
      <c r="G98">
        <v>97.54</v>
      </c>
      <c r="H98">
        <v>44302</v>
      </c>
      <c r="I98">
        <v>48276</v>
      </c>
      <c r="J98">
        <v>56663</v>
      </c>
      <c r="K98">
        <v>59612</v>
      </c>
      <c r="L98">
        <v>58282</v>
      </c>
      <c r="M98">
        <v>1</v>
      </c>
      <c r="N98">
        <v>1</v>
      </c>
      <c r="O98">
        <v>1</v>
      </c>
      <c r="P98">
        <v>1</v>
      </c>
      <c r="Q98">
        <v>1</v>
      </c>
      <c r="R98" s="1">
        <v>53427</v>
      </c>
      <c r="S98">
        <v>1</v>
      </c>
      <c r="T98" s="2">
        <v>15.705281389661019</v>
      </c>
      <c r="U98">
        <v>1.0589309466941941E-7</v>
      </c>
      <c r="V98" t="b">
        <v>1</v>
      </c>
      <c r="W98" t="str">
        <f>INDEX('Dashboard Search Results'!$G$2:$G$196,MATCH('Compound Best Matches'!F98,'Dashboard Search Results'!$A$2:$A$196,0))</f>
        <v>-</v>
      </c>
    </row>
    <row r="99" spans="1:23" x14ac:dyDescent="0.25">
      <c r="A99">
        <v>177</v>
      </c>
      <c r="B99" t="s">
        <v>334</v>
      </c>
      <c r="C99">
        <v>822.91070000000002</v>
      </c>
      <c r="D99">
        <v>0.91070000000001983</v>
      </c>
      <c r="E99">
        <v>1.0720000999999999</v>
      </c>
      <c r="F99" t="s">
        <v>858</v>
      </c>
      <c r="G99">
        <v>98.58</v>
      </c>
      <c r="H99">
        <v>69364</v>
      </c>
      <c r="I99">
        <v>72459</v>
      </c>
      <c r="J99">
        <v>57882</v>
      </c>
      <c r="K99">
        <v>75770</v>
      </c>
      <c r="L99">
        <v>56694</v>
      </c>
      <c r="M99">
        <v>1</v>
      </c>
      <c r="N99">
        <v>1</v>
      </c>
      <c r="O99">
        <v>1</v>
      </c>
      <c r="P99">
        <v>1</v>
      </c>
      <c r="Q99">
        <v>1</v>
      </c>
      <c r="R99" s="1">
        <v>66433.8</v>
      </c>
      <c r="S99">
        <v>1</v>
      </c>
      <c r="T99" s="2">
        <v>16.019629818192492</v>
      </c>
      <c r="U99">
        <v>1.3578644471884543E-7</v>
      </c>
      <c r="V99" t="b">
        <v>1</v>
      </c>
      <c r="W99" t="str">
        <f>INDEX('Dashboard Search Results'!$G$2:$G$196,MATCH('Compound Best Matches'!F99,'Dashboard Search Results'!$A$2:$A$196,0))</f>
        <v>-</v>
      </c>
    </row>
    <row r="100" spans="1:23" x14ac:dyDescent="0.25">
      <c r="A100">
        <v>178</v>
      </c>
      <c r="B100" t="s">
        <v>336</v>
      </c>
      <c r="C100">
        <v>482.98439999999999</v>
      </c>
      <c r="D100">
        <v>0.98439999999999372</v>
      </c>
      <c r="E100">
        <v>2.7059999000000001</v>
      </c>
      <c r="F100" t="s">
        <v>859</v>
      </c>
      <c r="G100">
        <v>97.85</v>
      </c>
      <c r="H100">
        <v>61752</v>
      </c>
      <c r="I100">
        <v>60337</v>
      </c>
      <c r="J100">
        <v>62478</v>
      </c>
      <c r="K100">
        <v>64063</v>
      </c>
      <c r="L100">
        <v>63867</v>
      </c>
      <c r="M100">
        <v>1</v>
      </c>
      <c r="N100">
        <v>1</v>
      </c>
      <c r="O100">
        <v>1</v>
      </c>
      <c r="P100">
        <v>1</v>
      </c>
      <c r="Q100">
        <v>1</v>
      </c>
      <c r="R100" s="1">
        <v>62499.4</v>
      </c>
      <c r="S100">
        <v>1</v>
      </c>
      <c r="T100" s="2">
        <v>15.931554719385304</v>
      </c>
      <c r="U100">
        <v>2.4927044961399167E-13</v>
      </c>
      <c r="V100" t="b">
        <v>1</v>
      </c>
      <c r="W100" t="str">
        <f>INDEX('Dashboard Search Results'!$G$2:$G$196,MATCH('Compound Best Matches'!F100,'Dashboard Search Results'!$A$2:$A$196,0))</f>
        <v>-</v>
      </c>
    </row>
    <row r="101" spans="1:23" x14ac:dyDescent="0.25">
      <c r="A101">
        <v>180</v>
      </c>
      <c r="B101" t="s">
        <v>340</v>
      </c>
      <c r="C101">
        <v>526.95609999999999</v>
      </c>
      <c r="D101">
        <v>0.95609999999999218</v>
      </c>
      <c r="E101">
        <v>2.2290000000000001</v>
      </c>
      <c r="F101" t="s">
        <v>860</v>
      </c>
      <c r="G101">
        <v>95.16</v>
      </c>
      <c r="H101">
        <v>65699</v>
      </c>
      <c r="I101">
        <v>64404</v>
      </c>
      <c r="J101">
        <v>68354</v>
      </c>
      <c r="K101">
        <v>69652</v>
      </c>
      <c r="L101">
        <v>67508</v>
      </c>
      <c r="M101">
        <v>1</v>
      </c>
      <c r="N101">
        <v>1</v>
      </c>
      <c r="O101">
        <v>1</v>
      </c>
      <c r="P101">
        <v>1</v>
      </c>
      <c r="Q101">
        <v>1</v>
      </c>
      <c r="R101" s="1">
        <v>67123.399999999994</v>
      </c>
      <c r="S101">
        <v>1</v>
      </c>
      <c r="T101" s="2">
        <v>16.034528173975968</v>
      </c>
      <c r="U101">
        <v>1.5773048455731383E-12</v>
      </c>
      <c r="V101" t="b">
        <v>1</v>
      </c>
      <c r="W101" t="str">
        <f>INDEX('Dashboard Search Results'!$G$2:$G$196,MATCH('Compound Best Matches'!F101,'Dashboard Search Results'!$A$2:$A$196,0))</f>
        <v>-</v>
      </c>
    </row>
    <row r="102" spans="1:23" x14ac:dyDescent="0.25">
      <c r="A102">
        <v>181</v>
      </c>
      <c r="B102" t="s">
        <v>342</v>
      </c>
      <c r="C102">
        <v>459.96460000000002</v>
      </c>
      <c r="D102">
        <v>0.96460000000001855</v>
      </c>
      <c r="E102">
        <v>3.7280001999999999</v>
      </c>
      <c r="F102" t="s">
        <v>861</v>
      </c>
      <c r="G102">
        <v>98.95</v>
      </c>
      <c r="H102">
        <v>60938</v>
      </c>
      <c r="I102">
        <v>69229</v>
      </c>
      <c r="J102">
        <v>62513</v>
      </c>
      <c r="K102">
        <v>66140</v>
      </c>
      <c r="L102">
        <v>64143</v>
      </c>
      <c r="M102">
        <v>1</v>
      </c>
      <c r="N102">
        <v>1</v>
      </c>
      <c r="O102">
        <v>1</v>
      </c>
      <c r="P102">
        <v>1</v>
      </c>
      <c r="Q102">
        <v>1</v>
      </c>
      <c r="R102" s="1">
        <v>64592.6</v>
      </c>
      <c r="S102">
        <v>1</v>
      </c>
      <c r="T102" s="2">
        <v>15.979081272722214</v>
      </c>
      <c r="U102">
        <v>6.9350414234125774E-11</v>
      </c>
      <c r="V102" t="b">
        <v>1</v>
      </c>
      <c r="W102" t="str">
        <f>INDEX('Dashboard Search Results'!$G$2:$G$196,MATCH('Compound Best Matches'!F102,'Dashboard Search Results'!$A$2:$A$196,0))</f>
        <v>-</v>
      </c>
    </row>
    <row r="103" spans="1:23" x14ac:dyDescent="0.25">
      <c r="A103">
        <v>182</v>
      </c>
      <c r="B103" t="s">
        <v>343</v>
      </c>
      <c r="C103">
        <v>329.97460000000001</v>
      </c>
      <c r="D103">
        <v>0.97460000000000946</v>
      </c>
      <c r="E103">
        <v>4.2459993000000003</v>
      </c>
      <c r="F103" t="s">
        <v>718</v>
      </c>
      <c r="G103">
        <v>86.97</v>
      </c>
      <c r="H103">
        <v>66561</v>
      </c>
      <c r="I103">
        <v>67160</v>
      </c>
      <c r="J103">
        <v>69861</v>
      </c>
      <c r="K103">
        <v>69199</v>
      </c>
      <c r="L103">
        <v>66411</v>
      </c>
      <c r="M103">
        <v>1</v>
      </c>
      <c r="N103">
        <v>1</v>
      </c>
      <c r="O103">
        <v>1</v>
      </c>
      <c r="P103">
        <v>1</v>
      </c>
      <c r="Q103">
        <v>1</v>
      </c>
      <c r="R103" s="1">
        <v>67838.399999999994</v>
      </c>
      <c r="S103">
        <v>1</v>
      </c>
      <c r="T103" s="2">
        <v>16.049814523222871</v>
      </c>
      <c r="U103">
        <v>1.6009167111493089E-13</v>
      </c>
      <c r="V103" t="b">
        <v>1</v>
      </c>
      <c r="W103" t="str">
        <f>INDEX('Dashboard Search Results'!$G$2:$G$196,MATCH('Compound Best Matches'!F103,'Dashboard Search Results'!$A$2:$A$196,0))</f>
        <v>Ammonium perfluoro-2-methyl-3-oxahexanoate</v>
      </c>
    </row>
    <row r="104" spans="1:23" x14ac:dyDescent="0.25">
      <c r="A104">
        <v>183</v>
      </c>
      <c r="B104" t="s">
        <v>345</v>
      </c>
      <c r="C104">
        <v>429.96820000000002</v>
      </c>
      <c r="D104">
        <v>0.96820000000002437</v>
      </c>
      <c r="E104">
        <v>4.5629999999999997</v>
      </c>
      <c r="F104" t="s">
        <v>862</v>
      </c>
      <c r="G104">
        <v>84.38</v>
      </c>
      <c r="H104">
        <v>60914</v>
      </c>
      <c r="I104">
        <v>61741</v>
      </c>
      <c r="J104">
        <v>65361</v>
      </c>
      <c r="K104">
        <v>64088</v>
      </c>
      <c r="L104">
        <v>59953</v>
      </c>
      <c r="M104">
        <v>1</v>
      </c>
      <c r="N104">
        <v>1</v>
      </c>
      <c r="O104">
        <v>1</v>
      </c>
      <c r="P104">
        <v>1</v>
      </c>
      <c r="Q104">
        <v>1</v>
      </c>
      <c r="R104" s="1">
        <v>62411.4</v>
      </c>
      <c r="S104">
        <v>1</v>
      </c>
      <c r="T104" s="2">
        <v>15.92952195385018</v>
      </c>
      <c r="U104">
        <v>5.072181896819784E-12</v>
      </c>
      <c r="V104" t="b">
        <v>1</v>
      </c>
      <c r="W104" t="str">
        <f>INDEX('Dashboard Search Results'!$G$2:$G$196,MATCH('Compound Best Matches'!F104,'Dashboard Search Results'!$A$2:$A$196,0))</f>
        <v>Perfluoro-2-[(perfluoropentyl)oxy]propanoic acid</v>
      </c>
    </row>
    <row r="105" spans="1:23" x14ac:dyDescent="0.25">
      <c r="A105">
        <v>184</v>
      </c>
      <c r="B105" t="s">
        <v>347</v>
      </c>
      <c r="C105">
        <v>509.95920000000001</v>
      </c>
      <c r="D105">
        <v>0.95920000000000982</v>
      </c>
      <c r="E105">
        <v>2.0989996999999998</v>
      </c>
      <c r="F105" t="s">
        <v>863</v>
      </c>
      <c r="G105">
        <v>86.24</v>
      </c>
      <c r="H105">
        <v>64093</v>
      </c>
      <c r="I105">
        <v>64444</v>
      </c>
      <c r="J105">
        <v>59874</v>
      </c>
      <c r="K105">
        <v>65335</v>
      </c>
      <c r="L105">
        <v>61910</v>
      </c>
      <c r="M105">
        <v>1</v>
      </c>
      <c r="N105">
        <v>1</v>
      </c>
      <c r="O105">
        <v>1</v>
      </c>
      <c r="P105">
        <v>1</v>
      </c>
      <c r="Q105">
        <v>1</v>
      </c>
      <c r="R105" s="1">
        <v>63131.199999999997</v>
      </c>
      <c r="S105">
        <v>1</v>
      </c>
      <c r="T105" s="2">
        <v>15.946065553707459</v>
      </c>
      <c r="U105">
        <v>4.0707644207056616E-12</v>
      </c>
      <c r="V105" t="b">
        <v>1</v>
      </c>
      <c r="W105" t="str">
        <f>INDEX('Dashboard Search Results'!$G$2:$G$196,MATCH('Compound Best Matches'!F105,'Dashboard Search Results'!$A$2:$A$196,0))</f>
        <v>-</v>
      </c>
    </row>
    <row r="106" spans="1:23" x14ac:dyDescent="0.25">
      <c r="A106">
        <v>186</v>
      </c>
      <c r="B106" t="s">
        <v>349</v>
      </c>
      <c r="C106">
        <v>427.93920000000003</v>
      </c>
      <c r="D106">
        <v>0.93920000000002801</v>
      </c>
      <c r="E106">
        <v>4.1770005000000001</v>
      </c>
      <c r="F106" t="s">
        <v>864</v>
      </c>
      <c r="G106">
        <v>95.81</v>
      </c>
      <c r="H106">
        <v>53884</v>
      </c>
      <c r="I106">
        <v>54257</v>
      </c>
      <c r="J106">
        <v>55288</v>
      </c>
      <c r="K106">
        <v>56289</v>
      </c>
      <c r="L106">
        <v>58150</v>
      </c>
      <c r="M106">
        <v>1</v>
      </c>
      <c r="N106">
        <v>1</v>
      </c>
      <c r="O106">
        <v>1</v>
      </c>
      <c r="P106">
        <v>1</v>
      </c>
      <c r="Q106">
        <v>1</v>
      </c>
      <c r="R106" s="1">
        <v>55573.599999999999</v>
      </c>
      <c r="S106">
        <v>1</v>
      </c>
      <c r="T106" s="2">
        <v>15.762112079149031</v>
      </c>
      <c r="U106">
        <v>1.4934828203447705E-12</v>
      </c>
      <c r="V106" t="b">
        <v>1</v>
      </c>
      <c r="W106" t="str">
        <f>INDEX('Dashboard Search Results'!$G$2:$G$196,MATCH('Compound Best Matches'!F106,'Dashboard Search Results'!$A$2:$A$196,0))</f>
        <v>-</v>
      </c>
    </row>
    <row r="107" spans="1:23" x14ac:dyDescent="0.25">
      <c r="A107">
        <v>187</v>
      </c>
      <c r="B107" t="s">
        <v>351</v>
      </c>
      <c r="C107">
        <v>482.98379999999997</v>
      </c>
      <c r="D107">
        <v>0.98379999999997381</v>
      </c>
      <c r="E107">
        <v>2.5090002999999999</v>
      </c>
      <c r="F107" t="s">
        <v>865</v>
      </c>
      <c r="G107">
        <v>98.2</v>
      </c>
      <c r="H107">
        <v>53579</v>
      </c>
      <c r="I107">
        <v>53960</v>
      </c>
      <c r="J107">
        <v>55335</v>
      </c>
      <c r="K107">
        <v>54947</v>
      </c>
      <c r="L107">
        <v>55238</v>
      </c>
      <c r="M107">
        <v>1</v>
      </c>
      <c r="N107">
        <v>1</v>
      </c>
      <c r="O107">
        <v>1</v>
      </c>
      <c r="P107">
        <v>1</v>
      </c>
      <c r="Q107">
        <v>1</v>
      </c>
      <c r="R107" s="1">
        <v>54611.8</v>
      </c>
      <c r="S107">
        <v>1</v>
      </c>
      <c r="T107" s="2">
        <v>15.736925088243646</v>
      </c>
      <c r="U107">
        <v>3.5585246933076378E-15</v>
      </c>
      <c r="V107" t="b">
        <v>1</v>
      </c>
      <c r="W107" t="str">
        <f>INDEX('Dashboard Search Results'!$G$2:$G$196,MATCH('Compound Best Matches'!F107,'Dashboard Search Results'!$A$2:$A$196,0))</f>
        <v>-</v>
      </c>
    </row>
    <row r="108" spans="1:23" x14ac:dyDescent="0.25">
      <c r="A108">
        <v>188</v>
      </c>
      <c r="B108" t="s">
        <v>353</v>
      </c>
      <c r="C108">
        <v>539.93619999999999</v>
      </c>
      <c r="D108">
        <v>0.93619999999998527</v>
      </c>
      <c r="E108">
        <v>2.1520001999999998</v>
      </c>
      <c r="F108" t="s">
        <v>866</v>
      </c>
      <c r="G108">
        <v>62.58</v>
      </c>
      <c r="H108">
        <v>52932</v>
      </c>
      <c r="I108">
        <v>49766</v>
      </c>
      <c r="J108">
        <v>56730</v>
      </c>
      <c r="K108">
        <v>57526</v>
      </c>
      <c r="L108">
        <v>53188</v>
      </c>
      <c r="M108">
        <v>1</v>
      </c>
      <c r="N108">
        <v>1</v>
      </c>
      <c r="O108">
        <v>1</v>
      </c>
      <c r="P108">
        <v>1</v>
      </c>
      <c r="Q108">
        <v>1</v>
      </c>
      <c r="R108" s="1">
        <v>54028.4</v>
      </c>
      <c r="S108">
        <v>1</v>
      </c>
      <c r="T108" s="2">
        <v>15.721430338097354</v>
      </c>
      <c r="U108">
        <v>2.3273698451814181E-10</v>
      </c>
      <c r="V108" t="b">
        <v>1</v>
      </c>
      <c r="W108" t="str">
        <f>INDEX('Dashboard Search Results'!$G$2:$G$196,MATCH('Compound Best Matches'!F108,'Dashboard Search Results'!$A$2:$A$196,0))</f>
        <v>-</v>
      </c>
    </row>
    <row r="109" spans="1:23" x14ac:dyDescent="0.25">
      <c r="A109">
        <v>190</v>
      </c>
      <c r="B109" t="s">
        <v>357</v>
      </c>
      <c r="C109">
        <v>533.99509999999998</v>
      </c>
      <c r="D109">
        <v>0.99509999999997945</v>
      </c>
      <c r="E109">
        <v>4.5100007</v>
      </c>
      <c r="F109" t="s">
        <v>867</v>
      </c>
      <c r="G109">
        <v>96.9</v>
      </c>
      <c r="H109">
        <v>46849</v>
      </c>
      <c r="I109">
        <v>40818</v>
      </c>
      <c r="J109">
        <v>52196</v>
      </c>
      <c r="K109">
        <v>46517</v>
      </c>
      <c r="L109">
        <v>45184</v>
      </c>
      <c r="M109">
        <v>1</v>
      </c>
      <c r="N109">
        <v>1</v>
      </c>
      <c r="O109">
        <v>1</v>
      </c>
      <c r="P109">
        <v>1</v>
      </c>
      <c r="Q109">
        <v>1</v>
      </c>
      <c r="R109" s="1">
        <v>46312.800000000003</v>
      </c>
      <c r="S109">
        <v>1</v>
      </c>
      <c r="T109" s="2">
        <v>15.499123362330632</v>
      </c>
      <c r="U109">
        <v>6.1546974306324468E-9</v>
      </c>
      <c r="V109" t="b">
        <v>1</v>
      </c>
      <c r="W109" t="str">
        <f>INDEX('Dashboard Search Results'!$G$2:$G$196,MATCH('Compound Best Matches'!F109,'Dashboard Search Results'!$A$2:$A$196,0))</f>
        <v>-</v>
      </c>
    </row>
    <row r="110" spans="1:23" x14ac:dyDescent="0.25">
      <c r="A110">
        <v>191</v>
      </c>
      <c r="B110" t="s">
        <v>359</v>
      </c>
      <c r="C110">
        <v>367.93889999999999</v>
      </c>
      <c r="D110">
        <v>0.93889999999998963</v>
      </c>
      <c r="E110">
        <v>3.4660000000000002</v>
      </c>
      <c r="F110" t="s">
        <v>868</v>
      </c>
      <c r="G110">
        <v>73.900000000000006</v>
      </c>
      <c r="H110">
        <v>53453</v>
      </c>
      <c r="I110">
        <v>51572</v>
      </c>
      <c r="J110">
        <v>52694</v>
      </c>
      <c r="K110">
        <v>52369</v>
      </c>
      <c r="L110">
        <v>53867</v>
      </c>
      <c r="M110">
        <v>1</v>
      </c>
      <c r="N110">
        <v>1</v>
      </c>
      <c r="O110">
        <v>1</v>
      </c>
      <c r="P110">
        <v>1</v>
      </c>
      <c r="Q110">
        <v>1</v>
      </c>
      <c r="R110" s="1">
        <v>52791</v>
      </c>
      <c r="S110">
        <v>1</v>
      </c>
      <c r="T110" s="2">
        <v>15.6880043742448</v>
      </c>
      <c r="U110">
        <v>1.323923102343462E-14</v>
      </c>
      <c r="V110" t="b">
        <v>1</v>
      </c>
      <c r="W110" t="str">
        <f>INDEX('Dashboard Search Results'!$G$2:$G$196,MATCH('Compound Best Matches'!F110,'Dashboard Search Results'!$A$2:$A$196,0))</f>
        <v>-</v>
      </c>
    </row>
    <row r="111" spans="1:23" x14ac:dyDescent="0.25">
      <c r="A111">
        <v>192</v>
      </c>
      <c r="B111" t="s">
        <v>360</v>
      </c>
      <c r="C111">
        <v>459.96379999999999</v>
      </c>
      <c r="D111">
        <v>0.963799999999992</v>
      </c>
      <c r="E111">
        <v>3.581</v>
      </c>
      <c r="F111" t="s">
        <v>861</v>
      </c>
      <c r="G111">
        <v>98.5</v>
      </c>
      <c r="H111">
        <v>49592</v>
      </c>
      <c r="I111">
        <v>49615</v>
      </c>
      <c r="J111">
        <v>47250</v>
      </c>
      <c r="K111">
        <v>49952</v>
      </c>
      <c r="L111">
        <v>47878</v>
      </c>
      <c r="M111">
        <v>1</v>
      </c>
      <c r="N111">
        <v>1</v>
      </c>
      <c r="O111">
        <v>1</v>
      </c>
      <c r="P111">
        <v>1</v>
      </c>
      <c r="Q111">
        <v>1</v>
      </c>
      <c r="R111" s="1">
        <v>48857.4</v>
      </c>
      <c r="S111">
        <v>1</v>
      </c>
      <c r="T111" s="2">
        <v>15.576289470602195</v>
      </c>
      <c r="U111">
        <v>2.5247168091019502E-13</v>
      </c>
      <c r="V111" t="b">
        <v>1</v>
      </c>
      <c r="W111" t="str">
        <f>INDEX('Dashboard Search Results'!$G$2:$G$196,MATCH('Compound Best Matches'!F111,'Dashboard Search Results'!$A$2:$A$196,0))</f>
        <v>-</v>
      </c>
    </row>
    <row r="112" spans="1:23" x14ac:dyDescent="0.25">
      <c r="A112">
        <v>193</v>
      </c>
      <c r="B112" t="s">
        <v>362</v>
      </c>
      <c r="C112">
        <v>719.95060000000001</v>
      </c>
      <c r="D112">
        <v>0.95060000000000855</v>
      </c>
      <c r="E112">
        <v>3.8060002000000002</v>
      </c>
      <c r="F112" t="s">
        <v>869</v>
      </c>
      <c r="G112">
        <v>65.89</v>
      </c>
      <c r="H112">
        <v>39141</v>
      </c>
      <c r="I112">
        <v>38946</v>
      </c>
      <c r="J112">
        <v>39283</v>
      </c>
      <c r="K112">
        <v>39393</v>
      </c>
      <c r="L112">
        <v>38627</v>
      </c>
      <c r="M112">
        <v>1</v>
      </c>
      <c r="N112">
        <v>1</v>
      </c>
      <c r="O112">
        <v>1</v>
      </c>
      <c r="P112">
        <v>1</v>
      </c>
      <c r="Q112">
        <v>1</v>
      </c>
      <c r="R112" s="1">
        <v>39078</v>
      </c>
      <c r="S112">
        <v>1</v>
      </c>
      <c r="T112" s="2">
        <v>15.254069012057457</v>
      </c>
      <c r="U112">
        <v>2.3105298608901541E-17</v>
      </c>
      <c r="V112" t="b">
        <v>1</v>
      </c>
      <c r="W112" t="str">
        <f>INDEX('Dashboard Search Results'!$G$2:$G$196,MATCH('Compound Best Matches'!F112,'Dashboard Search Results'!$A$2:$A$196,0))</f>
        <v>-</v>
      </c>
    </row>
    <row r="113" spans="1:23" x14ac:dyDescent="0.25">
      <c r="A113">
        <v>194</v>
      </c>
      <c r="B113" t="s">
        <v>364</v>
      </c>
      <c r="C113">
        <v>439.99160000000001</v>
      </c>
      <c r="D113">
        <v>0.99160000000000537</v>
      </c>
      <c r="E113">
        <v>3.4159999999999999</v>
      </c>
      <c r="F113" t="s">
        <v>870</v>
      </c>
      <c r="G113">
        <v>87.1</v>
      </c>
      <c r="H113">
        <v>42220</v>
      </c>
      <c r="I113">
        <v>41634</v>
      </c>
      <c r="J113">
        <v>41879</v>
      </c>
      <c r="K113">
        <v>41331</v>
      </c>
      <c r="L113">
        <v>44116</v>
      </c>
      <c r="M113">
        <v>1</v>
      </c>
      <c r="N113">
        <v>1</v>
      </c>
      <c r="O113">
        <v>1</v>
      </c>
      <c r="P113">
        <v>1</v>
      </c>
      <c r="Q113">
        <v>1</v>
      </c>
      <c r="R113" s="1">
        <v>42236</v>
      </c>
      <c r="S113">
        <v>1</v>
      </c>
      <c r="T113" s="2">
        <v>15.366185588928142</v>
      </c>
      <c r="U113">
        <v>3.7902710228714444E-13</v>
      </c>
      <c r="V113" t="b">
        <v>1</v>
      </c>
      <c r="W113" t="str">
        <f>INDEX('Dashboard Search Results'!$G$2:$G$196,MATCH('Compound Best Matches'!F113,'Dashboard Search Results'!$A$2:$A$196,0))</f>
        <v>-</v>
      </c>
    </row>
    <row r="114" spans="1:23" x14ac:dyDescent="0.25">
      <c r="A114">
        <v>196</v>
      </c>
      <c r="B114" t="s">
        <v>368</v>
      </c>
      <c r="C114">
        <v>773.92650000000003</v>
      </c>
      <c r="D114">
        <v>0.92650000000003274</v>
      </c>
      <c r="E114">
        <v>3.9739995000000001</v>
      </c>
      <c r="F114" t="s">
        <v>871</v>
      </c>
      <c r="G114">
        <v>65.13</v>
      </c>
      <c r="H114">
        <v>36415</v>
      </c>
      <c r="I114">
        <v>36110</v>
      </c>
      <c r="J114">
        <v>36760</v>
      </c>
      <c r="K114">
        <v>38322</v>
      </c>
      <c r="L114">
        <v>37707</v>
      </c>
      <c r="M114">
        <v>1</v>
      </c>
      <c r="N114">
        <v>1</v>
      </c>
      <c r="O114">
        <v>1</v>
      </c>
      <c r="P114">
        <v>1</v>
      </c>
      <c r="Q114">
        <v>1</v>
      </c>
      <c r="R114" s="1">
        <v>37062.800000000003</v>
      </c>
      <c r="S114">
        <v>1</v>
      </c>
      <c r="T114" s="2">
        <v>15.177684256962172</v>
      </c>
      <c r="U114">
        <v>2.6797944742622573E-13</v>
      </c>
      <c r="V114" t="b">
        <v>1</v>
      </c>
      <c r="W114" t="str">
        <f>INDEX('Dashboard Search Results'!$G$2:$G$196,MATCH('Compound Best Matches'!F114,'Dashboard Search Results'!$A$2:$A$196,0))</f>
        <v>-</v>
      </c>
    </row>
    <row r="115" spans="1:23" x14ac:dyDescent="0.25">
      <c r="A115">
        <v>197</v>
      </c>
      <c r="B115" t="s">
        <v>370</v>
      </c>
      <c r="C115">
        <v>615.96709999999996</v>
      </c>
      <c r="D115">
        <v>0.96709999999995944</v>
      </c>
      <c r="E115">
        <v>5.2200002999999997</v>
      </c>
      <c r="F115" t="s">
        <v>872</v>
      </c>
      <c r="G115">
        <v>95.85</v>
      </c>
      <c r="H115">
        <v>34014</v>
      </c>
      <c r="I115">
        <v>34926</v>
      </c>
      <c r="J115">
        <v>39021</v>
      </c>
      <c r="K115">
        <v>38183</v>
      </c>
      <c r="L115">
        <v>34053</v>
      </c>
      <c r="M115">
        <v>1</v>
      </c>
      <c r="N115">
        <v>1</v>
      </c>
      <c r="O115">
        <v>1</v>
      </c>
      <c r="P115">
        <v>1</v>
      </c>
      <c r="Q115">
        <v>1</v>
      </c>
      <c r="R115" s="1">
        <v>36039.4</v>
      </c>
      <c r="S115">
        <v>1</v>
      </c>
      <c r="T115" s="2">
        <v>15.137287372270546</v>
      </c>
      <c r="U115">
        <v>6.4520892911167583E-10</v>
      </c>
      <c r="V115" t="b">
        <v>1</v>
      </c>
      <c r="W115" t="str">
        <f>INDEX('Dashboard Search Results'!$G$2:$G$196,MATCH('Compound Best Matches'!F115,'Dashboard Search Results'!$A$2:$A$196,0))</f>
        <v>-</v>
      </c>
    </row>
    <row r="116" spans="1:23" x14ac:dyDescent="0.25">
      <c r="A116">
        <v>198</v>
      </c>
      <c r="B116" t="s">
        <v>372</v>
      </c>
      <c r="C116">
        <v>457.96300000000002</v>
      </c>
      <c r="D116">
        <v>0.96300000000002228</v>
      </c>
      <c r="E116">
        <v>4.625</v>
      </c>
      <c r="F116" t="s">
        <v>873</v>
      </c>
      <c r="G116">
        <v>86.15</v>
      </c>
      <c r="H116">
        <v>36778</v>
      </c>
      <c r="I116">
        <v>37931</v>
      </c>
      <c r="J116">
        <v>39319</v>
      </c>
      <c r="K116">
        <v>38010</v>
      </c>
      <c r="L116">
        <v>37605</v>
      </c>
      <c r="M116">
        <v>1</v>
      </c>
      <c r="N116">
        <v>1</v>
      </c>
      <c r="O116">
        <v>1</v>
      </c>
      <c r="P116">
        <v>1</v>
      </c>
      <c r="Q116">
        <v>1</v>
      </c>
      <c r="R116" s="1">
        <v>37928.6</v>
      </c>
      <c r="S116">
        <v>1</v>
      </c>
      <c r="T116" s="2">
        <v>15.210998500184154</v>
      </c>
      <c r="U116">
        <v>2.097525657337192E-13</v>
      </c>
      <c r="V116" t="b">
        <v>1</v>
      </c>
      <c r="W116" t="str">
        <f>INDEX('Dashboard Search Results'!$G$2:$G$196,MATCH('Compound Best Matches'!F116,'Dashboard Search Results'!$A$2:$A$196,0))</f>
        <v>-</v>
      </c>
    </row>
    <row r="117" spans="1:23" x14ac:dyDescent="0.25">
      <c r="A117">
        <v>199</v>
      </c>
      <c r="B117" t="s">
        <v>374</v>
      </c>
      <c r="C117">
        <v>575.9538</v>
      </c>
      <c r="D117">
        <v>0.95380000000000109</v>
      </c>
      <c r="E117">
        <v>3.9590000000000001</v>
      </c>
      <c r="F117" t="s">
        <v>874</v>
      </c>
      <c r="G117">
        <v>98.58</v>
      </c>
      <c r="H117">
        <v>31954</v>
      </c>
      <c r="I117">
        <v>28918</v>
      </c>
      <c r="J117">
        <v>35940</v>
      </c>
      <c r="K117">
        <v>36127</v>
      </c>
      <c r="L117">
        <v>34623</v>
      </c>
      <c r="M117">
        <v>1</v>
      </c>
      <c r="N117">
        <v>1</v>
      </c>
      <c r="O117">
        <v>1</v>
      </c>
      <c r="P117">
        <v>1</v>
      </c>
      <c r="Q117">
        <v>1</v>
      </c>
      <c r="R117" s="1">
        <v>33512.400000000001</v>
      </c>
      <c r="S117">
        <v>1</v>
      </c>
      <c r="T117" s="2">
        <v>15.032407388804826</v>
      </c>
      <c r="U117">
        <v>8.2972129073600511E-9</v>
      </c>
      <c r="V117" t="b">
        <v>1</v>
      </c>
      <c r="W117" t="str">
        <f>INDEX('Dashboard Search Results'!$G$2:$G$196,MATCH('Compound Best Matches'!F117,'Dashboard Search Results'!$A$2:$A$196,0))</f>
        <v>-</v>
      </c>
    </row>
    <row r="118" spans="1:23" x14ac:dyDescent="0.25">
      <c r="A118">
        <v>200</v>
      </c>
      <c r="B118" t="s">
        <v>376</v>
      </c>
      <c r="C118">
        <v>629.923</v>
      </c>
      <c r="D118">
        <v>0.92300000000000182</v>
      </c>
      <c r="E118">
        <v>2.7830002</v>
      </c>
      <c r="F118" t="s">
        <v>875</v>
      </c>
      <c r="G118">
        <v>63.75</v>
      </c>
      <c r="H118">
        <v>33422</v>
      </c>
      <c r="I118">
        <v>34801</v>
      </c>
      <c r="J118">
        <v>32944</v>
      </c>
      <c r="K118">
        <v>36977</v>
      </c>
      <c r="L118">
        <v>33243</v>
      </c>
      <c r="M118">
        <v>1</v>
      </c>
      <c r="N118">
        <v>1</v>
      </c>
      <c r="O118">
        <v>1</v>
      </c>
      <c r="P118">
        <v>1</v>
      </c>
      <c r="Q118">
        <v>1</v>
      </c>
      <c r="R118" s="1">
        <v>34277.4</v>
      </c>
      <c r="S118">
        <v>1</v>
      </c>
      <c r="T118" s="2">
        <v>15.064970062238984</v>
      </c>
      <c r="U118">
        <v>5.584882695318468E-11</v>
      </c>
      <c r="V118" t="b">
        <v>1</v>
      </c>
      <c r="W118" t="str">
        <f>INDEX('Dashboard Search Results'!$G$2:$G$196,MATCH('Compound Best Matches'!F118,'Dashboard Search Results'!$A$2:$A$196,0))</f>
        <v>-</v>
      </c>
    </row>
    <row r="119" spans="1:23" x14ac:dyDescent="0.25">
      <c r="A119">
        <v>201</v>
      </c>
      <c r="B119" t="s">
        <v>378</v>
      </c>
      <c r="C119">
        <v>663.92510000000004</v>
      </c>
      <c r="D119">
        <v>0.92510000000004311</v>
      </c>
      <c r="E119">
        <v>3.2559999999999998</v>
      </c>
      <c r="F119" t="s">
        <v>876</v>
      </c>
      <c r="G119">
        <v>82.94</v>
      </c>
      <c r="H119">
        <v>29661</v>
      </c>
      <c r="I119">
        <v>32564</v>
      </c>
      <c r="J119">
        <v>29975</v>
      </c>
      <c r="K119">
        <v>30127</v>
      </c>
      <c r="L119">
        <v>32390</v>
      </c>
      <c r="M119">
        <v>1</v>
      </c>
      <c r="N119">
        <v>1</v>
      </c>
      <c r="O119">
        <v>1</v>
      </c>
      <c r="P119">
        <v>1</v>
      </c>
      <c r="Q119">
        <v>1</v>
      </c>
      <c r="R119" s="1">
        <v>30943.4</v>
      </c>
      <c r="S119">
        <v>1</v>
      </c>
      <c r="T119" s="2">
        <v>14.917344105542742</v>
      </c>
      <c r="U119">
        <v>3.3176865612040702E-11</v>
      </c>
      <c r="V119" t="b">
        <v>1</v>
      </c>
      <c r="W119" t="str">
        <f>INDEX('Dashboard Search Results'!$G$2:$G$196,MATCH('Compound Best Matches'!F119,'Dashboard Search Results'!$A$2:$A$196,0))</f>
        <v>-</v>
      </c>
    </row>
    <row r="120" spans="1:23" x14ac:dyDescent="0.25">
      <c r="A120">
        <v>202</v>
      </c>
      <c r="B120" t="s">
        <v>380</v>
      </c>
      <c r="C120">
        <v>384.98660000000001</v>
      </c>
      <c r="D120">
        <v>0.98660000000000991</v>
      </c>
      <c r="E120">
        <v>0.95199999999999996</v>
      </c>
      <c r="F120" t="s">
        <v>877</v>
      </c>
      <c r="G120">
        <v>91.03</v>
      </c>
      <c r="H120">
        <v>29484</v>
      </c>
      <c r="I120">
        <v>29293</v>
      </c>
      <c r="J120">
        <v>31047</v>
      </c>
      <c r="K120">
        <v>33812</v>
      </c>
      <c r="L120">
        <v>31443</v>
      </c>
      <c r="M120">
        <v>1</v>
      </c>
      <c r="N120">
        <v>1</v>
      </c>
      <c r="O120">
        <v>1</v>
      </c>
      <c r="P120">
        <v>1</v>
      </c>
      <c r="Q120">
        <v>1</v>
      </c>
      <c r="R120" s="1">
        <v>31015.8</v>
      </c>
      <c r="S120">
        <v>1</v>
      </c>
      <c r="T120" s="2">
        <v>14.920715716812746</v>
      </c>
      <c r="U120">
        <v>2.5205365772801769E-10</v>
      </c>
      <c r="V120" t="b">
        <v>1</v>
      </c>
      <c r="W120" t="str">
        <f>INDEX('Dashboard Search Results'!$G$2:$G$196,MATCH('Compound Best Matches'!F120,'Dashboard Search Results'!$A$2:$A$196,0))</f>
        <v>-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Whole Feature Matrix</vt:lpstr>
      <vt:lpstr>Filtered Results</vt:lpstr>
      <vt:lpstr>Dashboard Search Results</vt:lpstr>
      <vt:lpstr>Compound Best Matches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McCord, James</dc:creator>
  <cp:lastModifiedBy>McCord, James</cp:lastModifiedBy>
  <dcterms:created xsi:type="dcterms:W3CDTF">2018-11-20T17:07:15Z</dcterms:created>
  <dcterms:modified xsi:type="dcterms:W3CDTF">2018-11-20T19:40:57Z</dcterms:modified>
</cp:coreProperties>
</file>