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britch\ownCloud\Publications\2018-04 JoVE\Tables\"/>
    </mc:Choice>
  </mc:AlternateContent>
  <bookViews>
    <workbookView xWindow="888" yWindow="108" windowWidth="19152" windowHeight="8508"/>
  </bookViews>
  <sheets>
    <sheet name="Table 3" sheetId="1" r:id="rId1"/>
    <sheet name="DV-IDENTITY-0" sheetId="4" state="veryHidden" r:id="rId2"/>
  </sheets>
  <calcPr calcId="17102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<sst xmlns="http://schemas.openxmlformats.org/spreadsheetml/2006/main" count="94" uniqueCount="86">
  <si>
    <t>Company</t>
  </si>
  <si>
    <t>Catalog Number</t>
  </si>
  <si>
    <t>AAAAAH384Q8=</t>
  </si>
  <si>
    <t>Comments/Description</t>
  </si>
  <si>
    <t>Name of Material/ Equipment</t>
  </si>
  <si>
    <t>Igloo</t>
  </si>
  <si>
    <t>48 qt Island Breeze cooler</t>
  </si>
  <si>
    <t>Neptune</t>
  </si>
  <si>
    <t>295A</t>
  </si>
  <si>
    <t>Velcro Brand</t>
  </si>
  <si>
    <t>T8T4</t>
  </si>
  <si>
    <t>Jeffers.com</t>
  </si>
  <si>
    <t>Ability One</t>
  </si>
  <si>
    <t>7920-01-454-1150</t>
  </si>
  <si>
    <t>coarse screening</t>
  </si>
  <si>
    <t>fine screening</t>
  </si>
  <si>
    <t>Alltek seal and packing</t>
  </si>
  <si>
    <t>PA-2127-12</t>
  </si>
  <si>
    <t>FDA silicone o-rings S-500-70</t>
  </si>
  <si>
    <t>plastic tubes</t>
  </si>
  <si>
    <t xml:space="preserve">Bioassay racks: </t>
  </si>
  <si>
    <t>plastic tube lid</t>
  </si>
  <si>
    <t xml:space="preserve">Bioassays: </t>
  </si>
  <si>
    <t xml:space="preserve">Field sentinel cages: </t>
  </si>
  <si>
    <t>rubber band</t>
  </si>
  <si>
    <t>Field bioassay set-up equipment:</t>
  </si>
  <si>
    <t>garbage bags</t>
  </si>
  <si>
    <t xml:space="preserve">Sentinel cage transport: </t>
  </si>
  <si>
    <t>cotton balls</t>
  </si>
  <si>
    <t>regulator</t>
  </si>
  <si>
    <t>CO2 canister</t>
  </si>
  <si>
    <t>CO2 chamber</t>
  </si>
  <si>
    <t>maglite aspirator and tubes</t>
  </si>
  <si>
    <t>modified PVC pipe for o-rings</t>
  </si>
  <si>
    <t>Bioquip</t>
  </si>
  <si>
    <t>2809D</t>
  </si>
  <si>
    <t>D-cell maglite aspirator</t>
  </si>
  <si>
    <t>SCH-40 pipe modified by cutting tool on inner surface to accommodate bioassay tube</t>
  </si>
  <si>
    <t xml:space="preserve">Norgren </t>
  </si>
  <si>
    <t>R83-200-RNEA</t>
  </si>
  <si>
    <t>reguilator gauge</t>
  </si>
  <si>
    <t>Wika Instrument Corp</t>
  </si>
  <si>
    <t>Visipak</t>
  </si>
  <si>
    <t>PVC 00100 0800</t>
  </si>
  <si>
    <t>Lowes</t>
  </si>
  <si>
    <t>K&amp;S Engineering</t>
  </si>
  <si>
    <t>Walmart</t>
  </si>
  <si>
    <t xml:space="preserve">Lowes </t>
  </si>
  <si>
    <t>PVC 07112 0600</t>
  </si>
  <si>
    <t>National Institutes for the Blind</t>
  </si>
  <si>
    <t>7510-01-058-9974</t>
  </si>
  <si>
    <t>S-18344</t>
  </si>
  <si>
    <t>USP</t>
  </si>
  <si>
    <t>VEL91140</t>
  </si>
  <si>
    <t>Deli cups</t>
  </si>
  <si>
    <t>LSS4307BPS</t>
  </si>
  <si>
    <t xml:space="preserve">WNA Inc. </t>
  </si>
  <si>
    <t>APCOMBO16</t>
  </si>
  <si>
    <t>PVC spacers</t>
  </si>
  <si>
    <t>PVC 04010 0600</t>
  </si>
  <si>
    <t>Fisher Brand</t>
  </si>
  <si>
    <t>Large cotton balls (non-sterile)</t>
  </si>
  <si>
    <t>Tray totes</t>
  </si>
  <si>
    <t>Blue Ridge Thermalforming</t>
  </si>
  <si>
    <t xml:space="preserve">400-3N-WHT-ABS </t>
  </si>
  <si>
    <t>Mainstays</t>
  </si>
  <si>
    <t>Modified tupperware container (16 cup)</t>
  </si>
  <si>
    <t>40310-0000-063 white</t>
  </si>
  <si>
    <t xml:space="preserve">41721-0540-063 white </t>
  </si>
  <si>
    <t>T-310</t>
  </si>
  <si>
    <t>T-1721</t>
  </si>
  <si>
    <t>Pupal separator</t>
  </si>
  <si>
    <t xml:space="preserve">John W. Hock Co. </t>
  </si>
  <si>
    <t>1.25-in PVC coupler SCH-40</t>
  </si>
  <si>
    <t>1/4-in OD brass rod</t>
  </si>
  <si>
    <t>1/2 pt cardboard can body</t>
  </si>
  <si>
    <t>1/2 pt cardboard cup lid</t>
  </si>
  <si>
    <t>Velcro cable ties 8-in x 1/2-in</t>
  </si>
  <si>
    <t>60-in tread-in post</t>
  </si>
  <si>
    <r>
      <t>1 ft</t>
    </r>
    <r>
      <rPr>
        <vertAlign val="superscript"/>
        <sz val="12"/>
        <color indexed="8"/>
        <rFont val="Calibri"/>
        <family val="2"/>
        <scheme val="minor"/>
      </rPr>
      <t>3</t>
    </r>
    <r>
      <rPr>
        <sz val="12"/>
        <color indexed="8"/>
        <rFont val="Calibri"/>
        <family val="2"/>
        <scheme val="minor"/>
      </rPr>
      <t xml:space="preserve"> cardboard boxes</t>
    </r>
  </si>
  <si>
    <t>18-in x 18-in linolium tiles</t>
  </si>
  <si>
    <t>16-in x 19-in. terry towels</t>
  </si>
  <si>
    <t>13 gal (kitchen size)</t>
  </si>
  <si>
    <t>Modified by cutting into 18-in length pieces and cutting half off of the end (lengthwise)</t>
  </si>
  <si>
    <t>1/4-in tygon tubing</t>
  </si>
  <si>
    <t>20 lb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</si>
</sst>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0"/>
  <sheetViews>
    <sheetView tabSelected="1" workbookViewId="0">
      <selection activeCell="D22" sqref="D22"/>
    </sheetView>
  </sheetViews>
  <sheetFormatPr defaultRowHeight="15.6" x14ac:dyDescent="0.3"/>
  <cols>
    <col min="1" max="1" width="35" style="4" customWidth="1"/>
    <col min="2" max="2" width="33.33203125" style="4" customWidth="1"/>
    <col min="3" max="3" width="23.33203125" style="4" customWidth="1"/>
    <col min="4" max="4" width="84.77734375" style="3" customWidth="1"/>
    <col min="5" max="16384" width="8.88671875" style="9"/>
  </cols>
  <sheetData>
    <row r="1" spans="1:4" s="8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7" t="s">
        <v>20</v>
      </c>
    </row>
    <row r="3" spans="1:4" x14ac:dyDescent="0.3">
      <c r="A3" s="4" t="s">
        <v>21</v>
      </c>
      <c r="B3" s="4" t="s">
        <v>42</v>
      </c>
      <c r="C3" s="4">
        <v>192224</v>
      </c>
    </row>
    <row r="4" spans="1:4" x14ac:dyDescent="0.3">
      <c r="A4" s="4" t="s">
        <v>73</v>
      </c>
      <c r="B4" s="4" t="s">
        <v>44</v>
      </c>
      <c r="C4" s="5" t="s">
        <v>43</v>
      </c>
    </row>
    <row r="5" spans="1:4" x14ac:dyDescent="0.3">
      <c r="A5" s="4" t="s">
        <v>74</v>
      </c>
      <c r="B5" s="4" t="s">
        <v>45</v>
      </c>
      <c r="C5" s="4">
        <v>1165</v>
      </c>
    </row>
    <row r="7" spans="1:4" x14ac:dyDescent="0.3">
      <c r="A7" s="7" t="s">
        <v>22</v>
      </c>
    </row>
    <row r="8" spans="1:4" x14ac:dyDescent="0.3">
      <c r="A8" s="6" t="s">
        <v>18</v>
      </c>
      <c r="B8" s="4" t="s">
        <v>16</v>
      </c>
      <c r="C8" s="4" t="s">
        <v>17</v>
      </c>
    </row>
    <row r="9" spans="1:4" x14ac:dyDescent="0.3">
      <c r="A9" s="4" t="s">
        <v>15</v>
      </c>
      <c r="B9" s="4" t="s">
        <v>46</v>
      </c>
      <c r="C9" s="4" t="s">
        <v>67</v>
      </c>
      <c r="D9" s="3" t="s">
        <v>69</v>
      </c>
    </row>
    <row r="10" spans="1:4" x14ac:dyDescent="0.3">
      <c r="A10" s="4" t="s">
        <v>28</v>
      </c>
      <c r="B10" s="4" t="s">
        <v>60</v>
      </c>
      <c r="D10" s="3" t="s">
        <v>61</v>
      </c>
    </row>
    <row r="11" spans="1:4" x14ac:dyDescent="0.3">
      <c r="A11" s="4" t="s">
        <v>19</v>
      </c>
      <c r="B11" s="4" t="s">
        <v>42</v>
      </c>
      <c r="C11" s="4">
        <v>775674</v>
      </c>
    </row>
    <row r="12" spans="1:4" x14ac:dyDescent="0.3">
      <c r="A12" s="4" t="s">
        <v>29</v>
      </c>
      <c r="B12" s="6" t="s">
        <v>38</v>
      </c>
      <c r="C12" s="4" t="s">
        <v>39</v>
      </c>
    </row>
    <row r="13" spans="1:4" x14ac:dyDescent="0.3">
      <c r="A13" s="4" t="s">
        <v>40</v>
      </c>
      <c r="B13" s="6" t="s">
        <v>41</v>
      </c>
      <c r="C13" s="6">
        <v>4315031</v>
      </c>
    </row>
    <row r="14" spans="1:4" x14ac:dyDescent="0.3">
      <c r="A14" s="4" t="s">
        <v>30</v>
      </c>
      <c r="D14" s="3" t="s">
        <v>85</v>
      </c>
    </row>
    <row r="15" spans="1:4" x14ac:dyDescent="0.3">
      <c r="A15" s="4" t="s">
        <v>31</v>
      </c>
      <c r="B15" s="4" t="s">
        <v>65</v>
      </c>
      <c r="D15" s="3" t="s">
        <v>66</v>
      </c>
    </row>
    <row r="16" spans="1:4" x14ac:dyDescent="0.3">
      <c r="A16" s="4" t="s">
        <v>84</v>
      </c>
    </row>
    <row r="17" spans="1:4" x14ac:dyDescent="0.3">
      <c r="A17" s="4" t="s">
        <v>32</v>
      </c>
      <c r="B17" s="4" t="s">
        <v>34</v>
      </c>
      <c r="C17" s="4" t="s">
        <v>35</v>
      </c>
      <c r="D17" s="3" t="s">
        <v>36</v>
      </c>
    </row>
    <row r="18" spans="1:4" x14ac:dyDescent="0.3">
      <c r="A18" s="4" t="s">
        <v>33</v>
      </c>
      <c r="B18" s="4" t="s">
        <v>47</v>
      </c>
      <c r="C18" s="4" t="s">
        <v>48</v>
      </c>
      <c r="D18" s="3" t="s">
        <v>37</v>
      </c>
    </row>
    <row r="19" spans="1:4" x14ac:dyDescent="0.3">
      <c r="A19" s="4" t="s">
        <v>71</v>
      </c>
      <c r="B19" s="4" t="s">
        <v>72</v>
      </c>
      <c r="C19" s="4">
        <v>5412</v>
      </c>
    </row>
    <row r="21" spans="1:4" x14ac:dyDescent="0.3">
      <c r="A21" s="7" t="s">
        <v>23</v>
      </c>
    </row>
    <row r="22" spans="1:4" x14ac:dyDescent="0.3">
      <c r="A22" s="4" t="s">
        <v>75</v>
      </c>
      <c r="B22" s="4" t="s">
        <v>7</v>
      </c>
      <c r="C22" s="4">
        <v>295</v>
      </c>
    </row>
    <row r="23" spans="1:4" x14ac:dyDescent="0.3">
      <c r="A23" s="4" t="s">
        <v>76</v>
      </c>
      <c r="B23" s="4" t="s">
        <v>7</v>
      </c>
      <c r="C23" s="4" t="s">
        <v>8</v>
      </c>
    </row>
    <row r="24" spans="1:4" x14ac:dyDescent="0.3">
      <c r="A24" s="4" t="s">
        <v>14</v>
      </c>
      <c r="B24" s="4" t="s">
        <v>46</v>
      </c>
      <c r="C24" s="4" t="s">
        <v>68</v>
      </c>
      <c r="D24" s="3" t="s">
        <v>70</v>
      </c>
    </row>
    <row r="25" spans="1:4" x14ac:dyDescent="0.3">
      <c r="A25" s="4" t="s">
        <v>77</v>
      </c>
      <c r="B25" s="4" t="s">
        <v>9</v>
      </c>
      <c r="C25" s="4" t="s">
        <v>53</v>
      </c>
    </row>
    <row r="26" spans="1:4" x14ac:dyDescent="0.3">
      <c r="A26" s="4" t="s">
        <v>24</v>
      </c>
      <c r="B26" s="6" t="s">
        <v>49</v>
      </c>
      <c r="C26" s="4" t="s">
        <v>50</v>
      </c>
    </row>
    <row r="27" spans="1:4" x14ac:dyDescent="0.3">
      <c r="A27" s="4" t="s">
        <v>28</v>
      </c>
      <c r="B27" s="4" t="s">
        <v>60</v>
      </c>
      <c r="D27" s="3" t="s">
        <v>61</v>
      </c>
    </row>
    <row r="28" spans="1:4" x14ac:dyDescent="0.3">
      <c r="A28" s="4" t="s">
        <v>58</v>
      </c>
      <c r="B28" s="4" t="s">
        <v>44</v>
      </c>
      <c r="C28" s="4" t="s">
        <v>59</v>
      </c>
      <c r="D28" s="3" t="s">
        <v>83</v>
      </c>
    </row>
    <row r="29" spans="1:4" x14ac:dyDescent="0.3">
      <c r="A29" s="4" t="s">
        <v>62</v>
      </c>
      <c r="B29" s="4" t="s">
        <v>63</v>
      </c>
      <c r="C29" s="4" t="s">
        <v>64</v>
      </c>
    </row>
    <row r="31" spans="1:4" x14ac:dyDescent="0.3">
      <c r="A31" s="7" t="s">
        <v>25</v>
      </c>
    </row>
    <row r="32" spans="1:4" x14ac:dyDescent="0.3">
      <c r="A32" s="4" t="s">
        <v>78</v>
      </c>
      <c r="B32" s="4" t="s">
        <v>11</v>
      </c>
      <c r="C32" s="4" t="s">
        <v>10</v>
      </c>
    </row>
    <row r="33" spans="1:4" ht="17.399999999999999" x14ac:dyDescent="0.3">
      <c r="A33" s="4" t="s">
        <v>79</v>
      </c>
      <c r="B33" s="4" t="s">
        <v>52</v>
      </c>
      <c r="C33" s="4" t="s">
        <v>51</v>
      </c>
    </row>
    <row r="34" spans="1:4" x14ac:dyDescent="0.3">
      <c r="A34" s="4" t="s">
        <v>54</v>
      </c>
      <c r="B34" s="4" t="s">
        <v>56</v>
      </c>
      <c r="C34" s="4" t="s">
        <v>57</v>
      </c>
    </row>
    <row r="35" spans="1:4" x14ac:dyDescent="0.3">
      <c r="A35" s="4" t="s">
        <v>80</v>
      </c>
      <c r="B35" s="4" t="s">
        <v>44</v>
      </c>
      <c r="C35" s="4" t="s">
        <v>55</v>
      </c>
    </row>
    <row r="37" spans="1:4" x14ac:dyDescent="0.3">
      <c r="A37" s="7" t="s">
        <v>27</v>
      </c>
    </row>
    <row r="38" spans="1:4" x14ac:dyDescent="0.3">
      <c r="A38" s="4" t="s">
        <v>6</v>
      </c>
      <c r="B38" s="4" t="s">
        <v>5</v>
      </c>
    </row>
    <row r="39" spans="1:4" x14ac:dyDescent="0.3">
      <c r="A39" s="6" t="s">
        <v>81</v>
      </c>
      <c r="B39" s="4" t="s">
        <v>12</v>
      </c>
      <c r="C39" s="4" t="s">
        <v>13</v>
      </c>
    </row>
    <row r="40" spans="1:4" x14ac:dyDescent="0.3">
      <c r="A40" s="4" t="s">
        <v>26</v>
      </c>
      <c r="D40" s="3" t="s">
        <v>82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IF('Table 3'!1:1,"AAAAAH384QA=",0)</f>
        <v>#VALUE!</v>
      </c>
      <c r="B1" t="e">
        <f>AND('Table 3'!A1,"AAAAAH384QE=")</f>
        <v>#VALUE!</v>
      </c>
      <c r="C1" t="e">
        <f>AND('Table 3'!B1,"AAAAAH384QI=")</f>
        <v>#VALUE!</v>
      </c>
      <c r="D1" t="e">
        <f>AND('Table 3'!C1,"AAAAAH384QM=")</f>
        <v>#VALUE!</v>
      </c>
      <c r="E1" t="e">
        <f>AND('Table 3'!D1,"AAAAAH384QQ=")</f>
        <v>#VALUE!</v>
      </c>
      <c r="F1" t="e">
        <f>IF('Table 3'!A:A,"AAAAAH384QU=",0)</f>
        <v>#VALUE!</v>
      </c>
      <c r="G1" t="e">
        <f>IF('Table 3'!B:B,"AAAAAH384QY=",0)</f>
        <v>#VALUE!</v>
      </c>
      <c r="H1" t="e">
        <f>IF('Table 3'!C:C,"AAAAAH384Qc=",0)</f>
        <v>#VALUE!</v>
      </c>
      <c r="I1" t="e">
        <f>IF('Table 3'!D:D,"AAAAAH384Qg=",0)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Seth Britch</cp:lastModifiedBy>
  <cp:lastPrinted>2018-05-08T20:07:42Z</cp:lastPrinted>
  <dcterms:created xsi:type="dcterms:W3CDTF">2012-02-23T18:29:07Z</dcterms:created>
  <dcterms:modified xsi:type="dcterms:W3CDTF">2018-07-06T22:17:00Z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