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filterPrivacy="1" codeName="ThisWorkbook" autoCompressPictures="0"/>
  <xr:revisionPtr revIDLastSave="0" documentId="13_ncr:1_{8257A0A9-5FB9-438D-BEDF-D7F230C06E53}" xr6:coauthVersionLast="33" xr6:coauthVersionMax="33" xr10:uidLastSave="{00000000-0000-0000-0000-000000000000}"/>
  <bookViews>
    <workbookView xWindow="0" yWindow="0" windowWidth="28800" windowHeight="12225" xr2:uid="{00000000-000D-0000-FFFF-FFFF00000000}"/>
  </bookViews>
  <sheets>
    <sheet name="Sheet1" sheetId="1" r:id="rId1"/>
    <sheet name="Sheet2" sheetId="2" r:id="rId2"/>
    <sheet name="Sheet3" sheetId="3" r:id="rId3"/>
    <sheet name="DV-IDENTITY-0" sheetId="4" state="veryHidden" r:id="rId4"/>
  </sheets>
  <calcPr calcId="179017" concurrentCalc="0"/>
  <extLst>
    <ext xmlns:mx="http://schemas.microsoft.com/office/mac/excel/2008/main" uri="{7523E5D3-25F3-A5E0-1632-64F254C22452}">
      <mx:ArchID Flags="2"/>
    </ext>
  </extLst>
</workbook>
</file>

<file path=xl/calcChain.xml><?xml version="1.0" encoding="utf-8"?>
<calcChain xmlns="http://schemas.openxmlformats.org/spreadsheetml/2006/main">
  <c r="A1" i="4" l="1"/>
  <c r="B1" i="4"/>
  <c r="C1" i="4"/>
  <c r="D1" i="4"/>
  <c r="E1" i="4"/>
  <c r="F1" i="4"/>
  <c r="G1" i="4"/>
  <c r="H1" i="4"/>
  <c r="I1" i="4"/>
  <c r="J1" i="4"/>
  <c r="K1" i="4"/>
  <c r="L1" i="4"/>
  <c r="M1" i="4"/>
  <c r="N1" i="4"/>
  <c r="O1" i="4"/>
</calcChain>
</file>

<file path=xl/sharedStrings.xml><?xml version="1.0" encoding="utf-8"?>
<sst xmlns="http://schemas.openxmlformats.org/spreadsheetml/2006/main" count="57" uniqueCount="46">
  <si>
    <t>Company</t>
  </si>
  <si>
    <t>AAAAAH384Q8=</t>
  </si>
  <si>
    <t>Comments/Description</t>
  </si>
  <si>
    <t>Name of Material/ Equipment</t>
  </si>
  <si>
    <t>Criticare systems</t>
    <phoneticPr fontId="1" type="noConversion"/>
  </si>
  <si>
    <t xml:space="preserve">8100E </t>
    <phoneticPr fontId="1" type="noConversion"/>
  </si>
  <si>
    <t>physiologic monitoring, including capnography, electrocardiography (ECG) and monitoring of oxygenation (SaO2)</t>
    <phoneticPr fontId="1" type="noConversion"/>
  </si>
  <si>
    <t>Intraoperative NIM nerve monitoring systems</t>
    <phoneticPr fontId="1" type="noConversion"/>
  </si>
  <si>
    <t>Medtronic</t>
    <phoneticPr fontId="1" type="noConversion"/>
  </si>
  <si>
    <t>monitor EMG activity from multiple muscles. If there is a change in nerve function, the NIM system may provide audible and visual warnings to help reduce the risk of nerve damage.</t>
    <phoneticPr fontId="1" type="noConversion"/>
  </si>
  <si>
    <t>6 mm ID, 8.8 mm OD. The NIM Standard EMG Tube continuously monitors electromyography (EMG)
activity during surgery. Recording electrode leads are twisted pair. Packaged
sterile with one green and one white subdermal needle. Single use.</t>
    <phoneticPr fontId="1" type="noConversion"/>
  </si>
  <si>
    <t>6 mm. The NIM Flex EMG Tube monitors vocal cord and recurrent laryngeal nerve EMG
activity during surgery. An updated, dual-channel design allows the tube to
maintain contact with the vocal cords, even upon rotation. Recording electrode
leads are twisted pair. Packaged sterile with one green and one white subdermal
needle. Single use.</t>
    <phoneticPr fontId="1" type="noConversion"/>
  </si>
  <si>
    <t>Standard Prass Flush-Tip Monopolar Stimulator Probe</t>
  </si>
  <si>
    <t>Tips and Handles. For locating and mapping cranial nerves in the surgical field, the single-use
Standard Prass Monopolar Stimulating Probe features a flush 0.5 mm tip
diameter. The probe is insulated to the tip to prevent current shunting. Individually
sterile packaged.</t>
    <phoneticPr fontId="1" type="noConversion"/>
  </si>
  <si>
    <t>Ball-Tip Monopolar Stimulator Probe</t>
  </si>
  <si>
    <t>Tip and Handle, 1.0 mm/ 2.3mm. Featuring a flexible ball tip and flexible shaft, the single-use Ball-Tip Monopolar
Stimulating Probe allows greater access to neural structures. The 1.0 mm tip
diameter allows atraumatic contact to larger neural structures. The probe is insulated
to the tip to prevent current shunting. Individually sterile packaged.</t>
    <phoneticPr fontId="1" type="noConversion"/>
  </si>
  <si>
    <t>Yingling Flex Tip Monopolar Stimulator Probe</t>
  </si>
  <si>
    <t>8225275/ 8225276</t>
    <phoneticPr fontId="1" type="noConversion"/>
  </si>
  <si>
    <t>Tips and Handles. The highly flexible single-use Yingling Monopolar Stimulating Probe allows
stimulation in areas outside the surgeon’s field of view. The platinum-iridium wire
of the probe is fully insulated to the ball tip to prevent current shunting. Individually
sterile packaged with one green subdermal electrode.</t>
    <phoneticPr fontId="1" type="noConversion"/>
  </si>
  <si>
    <t>Prass Bipolar Stimulator Probe</t>
  </si>
  <si>
    <t>Concentric Bipolar Stimulator Probe</t>
  </si>
  <si>
    <t>Side-by-Side Bipolar Stimulator Probe</t>
  </si>
  <si>
    <t>The single-use Prass Bipolar Stimulating Probe features a slim, flexible tip that
allows greater access to neural structures. The probe tip is 0.5 mm in distance
between cathode and anode for minimal shunting. Individually sterile packaged.</t>
    <phoneticPr fontId="1" type="noConversion"/>
  </si>
  <si>
    <t>The single-use Concentric Bipolar Stimulating Probe features a 360°
contact area. Insulation is complete to the active tip; cables and handles are
polarized. Individually sterile packaged.</t>
    <phoneticPr fontId="1" type="noConversion"/>
  </si>
  <si>
    <t>The single-use Side-by-Side Bipolar Stimulating Probe features probe tips that
are 1.3 mm apart, allowing neural structures to be stimulated between the tips.
Insulation is complete to the active tip; cables and handles are polarized.
Individually sterile packaged.</t>
    <phoneticPr fontId="1" type="noConversion"/>
  </si>
  <si>
    <t xml:space="preserve"> 8228052 /  8228053</t>
    <phoneticPr fontId="1" type="noConversion"/>
  </si>
  <si>
    <t>Catalog Number</t>
    <phoneticPr fontId="1" type="noConversion"/>
  </si>
  <si>
    <t xml:space="preserve">8229706 </t>
    <phoneticPr fontId="1" type="noConversion"/>
  </si>
  <si>
    <t>ConMed</t>
    <phoneticPr fontId="1" type="noConversion"/>
  </si>
  <si>
    <t>1741C-003</t>
    <phoneticPr fontId="1" type="noConversion"/>
  </si>
  <si>
    <t>The electrode is made of a clear tape material, which allows for continuous observation of the patient's skin during monitoring.</t>
    <phoneticPr fontId="1" type="noConversion"/>
  </si>
  <si>
    <t>LigaSure Small Jaw</t>
    <phoneticPr fontId="1" type="noConversion"/>
  </si>
  <si>
    <t>Medtronic</t>
    <phoneticPr fontId="1" type="noConversion"/>
  </si>
  <si>
    <t>LF1212</t>
    <phoneticPr fontId="1" type="noConversion"/>
  </si>
  <si>
    <t>A FDA-approved
electrothermal bipolar vessel sealing system for surgery</t>
    <phoneticPr fontId="1" type="noConversion"/>
  </si>
  <si>
    <t>NIM-Response 3.0</t>
  </si>
  <si>
    <t xml:space="preserve">NIM TriVantage EMG Tube </t>
  </si>
  <si>
    <t>6 mm ID, 8.2 mm OD.  The NIM TriVantage EMG Tube is a standard size, non-reinforced, DEHP-free PVC tube that features smooth, conductive silver ink electrodes and a cross-band to guide placement. It has reduced sensitivity to rotation and movement while offering increased EMG responses that facilitate improved nerve dissection.</t>
  </si>
  <si>
    <t>NIM Contact Reinforced EMG Endotracheal Tube</t>
  </si>
  <si>
    <t>6 mm ID, 9 mm OD. The NIM Contact EMG Tube continuously monitors electromyography (EMG)
activity during surgery. An innovative design allows the tube to maintain contact,
even upon rotation. Vocal cords are more easily visible against the white band.
Recording electrode leads are twisted pair. Packaged sterile with one green and
one white subdermal needle. Single use.</t>
  </si>
  <si>
    <t>NIM Standard Reinforced EMG Endotracheal Tube</t>
  </si>
  <si>
    <t xml:space="preserve">Neotrode  ECG Electrodes </t>
  </si>
  <si>
    <t>nGenuity</t>
  </si>
  <si>
    <t>NIM Flex EMG Endotracheal Tube</t>
  </si>
  <si>
    <t>APS (Automatic Periodic Stimulation) Electrode*</t>
  </si>
  <si>
    <t>2 mm/ 3mm. The APS Electrode offers continuous, real-time monitoring. The electrode is placed
on the nerve and can provide early warning of a change in nerve function.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</si>
</sst>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8"/>
      <name val="Calibri"/>
      <family val="2"/>
    </font>
    <font>
      <b/>
      <sz val="12"/>
      <color theme="1"/>
      <name val="Calibri"/>
      <family val="2"/>
      <scheme val="minor"/>
    </font>
    <font>
      <sz val="12"/>
      <color theme="1"/>
      <name val="Calibri"/>
      <family val="2"/>
      <scheme val="minor"/>
    </font>
    <font>
      <sz val="9"/>
      <name val="Calibri"/>
      <family val="3"/>
      <charset val="136"/>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49" fontId="2" fillId="0" borderId="0" xfId="0" applyNumberFormat="1" applyFont="1" applyBorder="1" applyAlignment="1">
      <alignment horizontal="center" vertical="center" wrapText="1"/>
    </xf>
    <xf numFmtId="49" fontId="3" fillId="0" borderId="0" xfId="0" applyNumberFormat="1" applyFont="1" applyBorder="1"/>
    <xf numFmtId="0" fontId="3" fillId="0" borderId="0" xfId="0" applyFont="1" applyBorder="1"/>
    <xf numFmtId="49" fontId="3" fillId="0" borderId="0" xfId="0" applyNumberFormat="1" applyFont="1" applyBorder="1" applyAlignment="1">
      <alignment wrapText="1"/>
    </xf>
    <xf numFmtId="0" fontId="0" fillId="0" borderId="0" xfId="0" applyAlignment="1">
      <alignment wrapText="1"/>
    </xf>
    <xf numFmtId="0" fontId="0" fillId="0" borderId="0" xfId="0" applyAlignment="1">
      <alignment horizontal="left"/>
    </xf>
    <xf numFmtId="0" fontId="0" fillId="0" borderId="0" xfId="0" applyAlignment="1">
      <alignment horizontal="lef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1"/>
  <sheetViews>
    <sheetView tabSelected="1" workbookViewId="0">
      <selection activeCell="C4" sqref="C4"/>
    </sheetView>
  </sheetViews>
  <sheetFormatPr defaultColWidth="8.85546875" defaultRowHeight="15.75"/>
  <cols>
    <col min="1" max="1" width="49.28515625" style="4" bestFit="1" customWidth="1"/>
    <col min="2" max="2" width="10.140625" style="4" bestFit="1" customWidth="1"/>
    <col min="3" max="3" width="49.140625" style="4" customWidth="1"/>
    <col min="4" max="4" width="89.140625" style="4" customWidth="1"/>
    <col min="5" max="5" width="8.85546875" style="2"/>
    <col min="6" max="16384" width="8.85546875" style="3"/>
  </cols>
  <sheetData>
    <row r="1" spans="1:4" ht="30" customHeight="1">
      <c r="A1" s="1" t="s">
        <v>3</v>
      </c>
      <c r="B1" s="1" t="s">
        <v>0</v>
      </c>
      <c r="C1" s="1" t="s">
        <v>26</v>
      </c>
      <c r="D1" s="1" t="s">
        <v>2</v>
      </c>
    </row>
    <row r="2" spans="1:4" ht="30" customHeight="1">
      <c r="A2" s="5" t="s">
        <v>4</v>
      </c>
      <c r="B2" s="5" t="s">
        <v>42</v>
      </c>
      <c r="C2" t="s">
        <v>5</v>
      </c>
      <c r="D2" s="5" t="s">
        <v>6</v>
      </c>
    </row>
    <row r="3" spans="1:4" ht="30" customHeight="1">
      <c r="A3" t="s">
        <v>7</v>
      </c>
      <c r="B3" t="s">
        <v>8</v>
      </c>
      <c r="C3" t="s">
        <v>35</v>
      </c>
      <c r="D3" s="5" t="s">
        <v>9</v>
      </c>
    </row>
    <row r="4" spans="1:4" ht="30" customHeight="1">
      <c r="A4" s="4" t="s">
        <v>36</v>
      </c>
      <c r="B4" t="s">
        <v>8</v>
      </c>
      <c r="C4" s="4" t="s">
        <v>27</v>
      </c>
      <c r="D4" s="4" t="s">
        <v>37</v>
      </c>
    </row>
    <row r="5" spans="1:4" ht="30" customHeight="1">
      <c r="A5" t="s">
        <v>38</v>
      </c>
      <c r="B5" t="s">
        <v>8</v>
      </c>
      <c r="C5" s="6">
        <v>8229506</v>
      </c>
      <c r="D5" s="5" t="s">
        <v>39</v>
      </c>
    </row>
    <row r="6" spans="1:4" ht="30" customHeight="1">
      <c r="A6" t="s">
        <v>40</v>
      </c>
      <c r="B6" t="s">
        <v>8</v>
      </c>
      <c r="C6" s="6">
        <v>8229306</v>
      </c>
      <c r="D6" s="5" t="s">
        <v>10</v>
      </c>
    </row>
    <row r="7" spans="1:4" ht="30" customHeight="1">
      <c r="A7" t="s">
        <v>43</v>
      </c>
      <c r="B7" t="s">
        <v>8</v>
      </c>
      <c r="C7" s="6">
        <v>8229960</v>
      </c>
      <c r="D7" s="5" t="s">
        <v>11</v>
      </c>
    </row>
    <row r="8" spans="1:4" ht="30" customHeight="1">
      <c r="A8" t="s">
        <v>12</v>
      </c>
      <c r="B8" t="s">
        <v>8</v>
      </c>
      <c r="C8" s="6">
        <v>8225101</v>
      </c>
      <c r="D8" s="5" t="s">
        <v>13</v>
      </c>
    </row>
    <row r="9" spans="1:4" ht="30" customHeight="1">
      <c r="A9" t="s">
        <v>14</v>
      </c>
      <c r="B9" t="s">
        <v>8</v>
      </c>
      <c r="C9" s="6" t="s">
        <v>17</v>
      </c>
      <c r="D9" s="5" t="s">
        <v>15</v>
      </c>
    </row>
    <row r="10" spans="1:4" ht="30" customHeight="1">
      <c r="A10" t="s">
        <v>16</v>
      </c>
      <c r="B10" t="s">
        <v>8</v>
      </c>
      <c r="C10" s="6">
        <v>8225251</v>
      </c>
      <c r="D10" s="5" t="s">
        <v>18</v>
      </c>
    </row>
    <row r="11" spans="1:4" ht="30" customHeight="1">
      <c r="A11" t="s">
        <v>19</v>
      </c>
      <c r="B11" t="s">
        <v>8</v>
      </c>
      <c r="C11" s="6">
        <v>8225451</v>
      </c>
      <c r="D11" s="5" t="s">
        <v>22</v>
      </c>
    </row>
    <row r="12" spans="1:4" ht="30" customHeight="1">
      <c r="A12" t="s">
        <v>20</v>
      </c>
      <c r="B12" t="s">
        <v>8</v>
      </c>
      <c r="C12" s="6">
        <v>8225351</v>
      </c>
      <c r="D12" s="5" t="s">
        <v>23</v>
      </c>
    </row>
    <row r="13" spans="1:4" ht="30" customHeight="1">
      <c r="A13" t="s">
        <v>21</v>
      </c>
      <c r="B13" t="s">
        <v>8</v>
      </c>
      <c r="C13" s="6">
        <v>8225401</v>
      </c>
      <c r="D13" s="5" t="s">
        <v>24</v>
      </c>
    </row>
    <row r="14" spans="1:4" ht="30" customHeight="1">
      <c r="A14" t="s">
        <v>44</v>
      </c>
      <c r="B14" t="s">
        <v>8</v>
      </c>
      <c r="C14" s="7" t="s">
        <v>25</v>
      </c>
      <c r="D14" s="5" t="s">
        <v>45</v>
      </c>
    </row>
    <row r="15" spans="1:4" ht="30" customHeight="1">
      <c r="A15" t="s">
        <v>41</v>
      </c>
      <c r="B15" t="s">
        <v>28</v>
      </c>
      <c r="C15" s="6" t="s">
        <v>29</v>
      </c>
      <c r="D15" s="5" t="s">
        <v>30</v>
      </c>
    </row>
    <row r="16" spans="1:4" ht="30" customHeight="1">
      <c r="A16" t="s">
        <v>31</v>
      </c>
      <c r="B16" t="s">
        <v>32</v>
      </c>
      <c r="C16" t="s">
        <v>33</v>
      </c>
      <c r="D16" s="5" t="s">
        <v>34</v>
      </c>
    </row>
    <row r="17" spans="1:4" ht="30" customHeight="1">
      <c r="A17"/>
      <c r="B17"/>
      <c r="C17"/>
      <c r="D17"/>
    </row>
    <row r="18" spans="1:4" ht="30" customHeight="1">
      <c r="A18"/>
      <c r="B18"/>
      <c r="C18"/>
      <c r="D18"/>
    </row>
    <row r="19" spans="1:4" ht="30" customHeight="1">
      <c r="A19"/>
      <c r="B19"/>
      <c r="C19"/>
      <c r="D19"/>
    </row>
    <row r="20" spans="1:4" ht="30" customHeight="1">
      <c r="A20"/>
      <c r="B20"/>
      <c r="C20"/>
      <c r="D20"/>
    </row>
    <row r="21" spans="1:4" ht="30" customHeight="1">
      <c r="A21"/>
      <c r="B21"/>
      <c r="C21"/>
      <c r="D21"/>
    </row>
    <row r="22" spans="1:4">
      <c r="A22"/>
      <c r="B22"/>
      <c r="C22"/>
      <c r="D22"/>
    </row>
    <row r="23" spans="1:4">
      <c r="A23"/>
      <c r="B23"/>
      <c r="C23"/>
      <c r="D23"/>
    </row>
    <row r="24" spans="1:4">
      <c r="A24"/>
      <c r="B24"/>
      <c r="C24"/>
      <c r="D24"/>
    </row>
    <row r="25" spans="1:4">
      <c r="A25"/>
      <c r="B25"/>
      <c r="C25"/>
      <c r="D25"/>
    </row>
    <row r="26" spans="1:4">
      <c r="A26"/>
      <c r="B26"/>
      <c r="C26"/>
      <c r="D26"/>
    </row>
    <row r="27" spans="1:4">
      <c r="A27"/>
      <c r="B27"/>
      <c r="C27"/>
      <c r="D27"/>
    </row>
    <row r="28" spans="1:4">
      <c r="A28"/>
      <c r="B28"/>
      <c r="C28"/>
      <c r="D28"/>
    </row>
    <row r="29" spans="1:4">
      <c r="A29"/>
      <c r="B29"/>
      <c r="C29"/>
      <c r="D29"/>
    </row>
    <row r="30" spans="1:4">
      <c r="A30"/>
      <c r="B30"/>
      <c r="C30"/>
      <c r="D30"/>
    </row>
    <row r="31" spans="1:4">
      <c r="A31"/>
      <c r="B31"/>
      <c r="C31"/>
      <c r="D31"/>
    </row>
  </sheetData>
  <phoneticPr fontId="1" type="noConversion"/>
  <pageMargins left="0.75" right="0.75" top="1" bottom="1" header="0.3" footer="0.3"/>
  <pageSetup orientation="portrait" r:id="rId1"/>
  <ignoredErrors>
    <ignoredError sqref="C4" numberStoredAsText="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ColWidth="8.85546875" defaultRowHeight="15"/>
  <sheetData/>
  <phoneticPr fontId="4" type="noConversion"/>
  <pageMargins left="0.75" right="0.75" top="1" bottom="1" header="0.3" footer="0.3"/>
  <pageSetup orientation="portrait" horizontalDpi="4294967295" verticalDpi="429496729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ColWidth="8.85546875" defaultRowHeight="15"/>
  <sheetData/>
  <phoneticPr fontId="4" type="noConversion"/>
  <pageMargins left="0.75" right="0.75" top="1" bottom="1" header="0.3" footer="0.3"/>
  <pageSetup orientation="portrait" horizontalDpi="4294967295" verticalDpi="429496729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1"/>
  <sheetViews>
    <sheetView workbookViewId="0">
      <selection activeCell="P1" sqref="P1"/>
    </sheetView>
  </sheetViews>
  <sheetFormatPr defaultColWidth="8.85546875" defaultRowHeight="15"/>
  <sheetData>
    <row r="1" spans="1:16">
      <c r="A1" t="e">
        <f>IF(Sheet1!1:1,"AAAAAH384QA=",0)</f>
        <v>#VALUE!</v>
      </c>
      <c r="B1" t="e">
        <f>AND(Sheet1!A1,"AAAAAH384QE=")</f>
        <v>#VALUE!</v>
      </c>
      <c r="C1" t="e">
        <f>AND(Sheet1!B1,"AAAAAH384QI=")</f>
        <v>#VALUE!</v>
      </c>
      <c r="D1" t="e">
        <f>AND(Sheet1!C1,"AAAAAH384QM=")</f>
        <v>#VALUE!</v>
      </c>
      <c r="E1" t="e">
        <f>AND(Sheet1!D1,"AAAAAH384QQ=")</f>
        <v>#VALUE!</v>
      </c>
      <c r="F1" t="e">
        <f>IF(Sheet1!A:A,"AAAAAH384QU=",0)</f>
        <v>#VALUE!</v>
      </c>
      <c r="G1" t="e">
        <f>IF(Sheet1!B:B,"AAAAAH384QY=",0)</f>
        <v>#VALUE!</v>
      </c>
      <c r="H1" t="e">
        <f>IF(Sheet1!C:C,"AAAAAH384Qc=",0)</f>
        <v>#VALUE!</v>
      </c>
      <c r="I1" t="e">
        <f>IF(Sheet1!D:D,"AAAAAH384Qg=",0)</f>
        <v>#VALUE!</v>
      </c>
      <c r="J1">
        <f>IF(Sheet2!1:1,"AAAAAH384Qk=",0)</f>
        <v>0</v>
      </c>
      <c r="K1" t="e">
        <f>AND(Sheet2!A1,"AAAAAH384Qo=")</f>
        <v>#VALUE!</v>
      </c>
      <c r="L1">
        <f>IF(Sheet2!A:A,"AAAAAH384Qs=",0)</f>
        <v>0</v>
      </c>
      <c r="M1">
        <f>IF(Sheet3!1:1,"AAAAAH384Qw=",0)</f>
        <v>0</v>
      </c>
      <c r="N1" t="e">
        <f>AND(Sheet3!A1,"AAAAAH384Q0=")</f>
        <v>#VALUE!</v>
      </c>
      <c r="O1">
        <f>IF(Sheet3!A:A,"AAAAAH384Q4=",0)</f>
        <v>0</v>
      </c>
      <c r="P1" t="s">
        <v>1</v>
      </c>
    </row>
  </sheetData>
  <phoneticPr fontId="4" type="noConversion"/>
  <pageMargins left="0.75" right="0.75" top="1" bottom="1" header="0.3" footer="0.3"/>
  <pageSetup orientation="portrait" horizontalDpi="4294967295" verticalDpi="4294967295"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2016-07-28T16:59:53Z</dcterms:created>
  <dcterms:modified xsi:type="dcterms:W3CDTF">2018-06-19T18:09:47Z</dcterms:modified>
</cp:coreProperties>
</file>