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/>
  <bookViews>
    <workbookView xWindow="0" yWindow="0" windowWidth="28800" windowHeight="12435"/>
  </bookViews>
  <sheets>
    <sheet name="Sheet1" sheetId="2" r:id="rId1"/>
    <sheet name="Sheet2" sheetId="3" r:id="rId2"/>
    <sheet name="DV-IDENTITY-0" sheetId="4" state="veryHidden" r:id="rId3"/>
  </sheets>
  <definedNames>
    <definedName name="_Toc227120466" localSheetId="0">Sheet1!$A$40</definedName>
    <definedName name="_Toc227120467" localSheetId="0">Sheet1!#REF!</definedName>
    <definedName name="_Toc227120468" localSheetId="0">Sheet1!#REF!</definedName>
    <definedName name="_Toc227120470" localSheetId="0">Sheet1!#REF!</definedName>
    <definedName name="_Toc227120472" localSheetId="0">Sheet1!#REF!</definedName>
    <definedName name="_Toc227120473" localSheetId="0">Sheet1!#REF!</definedName>
    <definedName name="_Toc227120474" localSheetId="0">Sheet1!#REF!</definedName>
    <definedName name="_Toc227120479" localSheetId="0">Sheet1!$A$45</definedName>
  </definedNames>
  <calcPr calcId="152511"/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<sst xmlns="http://schemas.openxmlformats.org/spreadsheetml/2006/main" count="120" uniqueCount="80">
  <si>
    <t>Company</t>
  </si>
  <si>
    <t>Catalog Number</t>
  </si>
  <si>
    <t>AAAAAH384Q8=</t>
  </si>
  <si>
    <t>Comments/Description</t>
  </si>
  <si>
    <t>Name of Material/ Equipment</t>
  </si>
  <si>
    <t xml:space="preserve">ERT 230/23/6G </t>
  </si>
  <si>
    <t xml:space="preserve">Medical insulation transformer </t>
  </si>
  <si>
    <t xml:space="preserve">A/ D converter </t>
  </si>
  <si>
    <t>F-EZM5</t>
  </si>
  <si>
    <t>Electrode Impedance Meter</t>
  </si>
  <si>
    <t xml:space="preserve">Thalheimer Trenntransformator </t>
  </si>
  <si>
    <t>EC2 cream</t>
  </si>
  <si>
    <t>Cambridge Electronic Design (CED), Cambridge, UK</t>
  </si>
  <si>
    <t>Job Kneppers Ontwerp en Realisatie B.V., Delft.</t>
  </si>
  <si>
    <t>N.A.</t>
  </si>
  <si>
    <t>Sentech BV</t>
  </si>
  <si>
    <t>Celesco SP2 -50</t>
  </si>
  <si>
    <t>15LT</t>
  </si>
  <si>
    <t xml:space="preserve">Grass series Amplifier Systems </t>
  </si>
  <si>
    <t>15A54</t>
  </si>
  <si>
    <t>Quad, wide-band, high-gain, programmable AC amplifier</t>
  </si>
  <si>
    <t>15A94</t>
  </si>
  <si>
    <t>Quad, high-gain, programmable AD amplifier</t>
  </si>
  <si>
    <t>Bioelectric Input Box, Electrode Board Model BIPOLA</t>
  </si>
  <si>
    <t>Eye electrodes</t>
  </si>
  <si>
    <t>EEG electrodes</t>
  </si>
  <si>
    <t xml:space="preserve">Gold electrodes </t>
  </si>
  <si>
    <t>BlueSensor</t>
  </si>
  <si>
    <t>Ambu ECG electrodes</t>
  </si>
  <si>
    <t>N-OO-s/25</t>
  </si>
  <si>
    <t>Nuprep</t>
  </si>
  <si>
    <t>Weaver and Company</t>
  </si>
  <si>
    <t>Skin prep gel</t>
  </si>
  <si>
    <t>Grass-Telefactor, An Astro-Med, Inc. Product Group/Natus</t>
  </si>
  <si>
    <t>Fx-E5GH</t>
  </si>
  <si>
    <t xml:space="preserve">Psychology Software Tools, Inc. (PST)  </t>
  </si>
  <si>
    <t>EOS utility program</t>
  </si>
  <si>
    <t>USB keyboard (research assistant)</t>
  </si>
  <si>
    <t>USB mouse (research assistant)</t>
  </si>
  <si>
    <t>Windows 7 or higher</t>
  </si>
  <si>
    <t xml:space="preserve">E-prime 2.0 </t>
  </si>
  <si>
    <t>Amplicon Impact E70 (=computer)</t>
  </si>
  <si>
    <t>17 inch computer screen  (research assistant)</t>
  </si>
  <si>
    <t xml:space="preserve">Canon </t>
  </si>
  <si>
    <t>EOS 1100D</t>
  </si>
  <si>
    <t>amplifier for EEG electrodes</t>
  </si>
  <si>
    <t>1401 Mk1 and Mk2</t>
  </si>
  <si>
    <t>input box for electrodes</t>
  </si>
  <si>
    <t xml:space="preserve">DELL </t>
  </si>
  <si>
    <t>U2412M</t>
  </si>
  <si>
    <t>1708FP monitor</t>
  </si>
  <si>
    <t>Microsoft</t>
  </si>
  <si>
    <t>NeuroCart general computer hardware</t>
  </si>
  <si>
    <t>NeuroCart general computer software</t>
  </si>
  <si>
    <t>EEG and eye electrodes hardware</t>
  </si>
  <si>
    <t>Adaptive tracking joystick</t>
  </si>
  <si>
    <t>photocamera software</t>
  </si>
  <si>
    <t>for research assistant</t>
  </si>
  <si>
    <t>for subject</t>
  </si>
  <si>
    <t>PS2 Keyboard</t>
  </si>
  <si>
    <t>PS2 Mouse</t>
  </si>
  <si>
    <t>24 inch widescreen</t>
  </si>
  <si>
    <t>Bodysway hardware</t>
  </si>
  <si>
    <t>EEG and eye electrodes software</t>
  </si>
  <si>
    <t>Adaptive tracking materials (hard and software)</t>
  </si>
  <si>
    <t>TrackerUSB</t>
  </si>
  <si>
    <t>Kevin Hobbs, CarbisDesign, UK</t>
  </si>
  <si>
    <t>Adaptive tracking software</t>
  </si>
  <si>
    <t>Spike 2</t>
  </si>
  <si>
    <t>Cambridge Electronic Design Limited</t>
  </si>
  <si>
    <t>every test has a custom, validated script</t>
  </si>
  <si>
    <t>For bodysway, eye movements and EEG</t>
  </si>
  <si>
    <t>For VVLT, VAS</t>
  </si>
  <si>
    <t>electrode cream</t>
  </si>
  <si>
    <t>Photocamera</t>
  </si>
  <si>
    <t xml:space="preserve">Posturograph </t>
  </si>
  <si>
    <t>every test has a custom, internally validated script</t>
  </si>
  <si>
    <t>part of the 15LT ampyfier</t>
  </si>
  <si>
    <t>Grass link 15 software</t>
  </si>
  <si>
    <t>custom built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</si>
</sst>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left" vertical="center"/>
    </xf>
    <xf numFmtId="0" fontId="0" fillId="2" borderId="1" xfId="0" applyFont="1" applyFill="1" applyBorder="1" applyAlignment="1">
      <alignment horizontal="left"/>
    </xf>
    <xf numFmtId="0" fontId="0" fillId="0" borderId="0" xfId="0" applyFont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left"/>
    </xf>
    <xf numFmtId="0" fontId="0" fillId="0" borderId="0" xfId="0" applyFont="1" applyAlignment="1">
      <alignment vertical="top"/>
    </xf>
    <xf numFmtId="0" fontId="0" fillId="2" borderId="1" xfId="0" applyFont="1" applyFill="1" applyBorder="1"/>
    <xf numFmtId="0" fontId="1" fillId="2" borderId="1" xfId="0" applyFont="1" applyFill="1" applyBorder="1"/>
    <xf numFmtId="0" fontId="0" fillId="0" borderId="0" xfId="0" applyFont="1" applyFill="1" applyAlignment="1">
      <alignment horizontal="left" vertical="top"/>
    </xf>
    <xf numFmtId="0" fontId="0" fillId="0" borderId="0" xfId="0" applyFont="1" applyFill="1"/>
    <xf numFmtId="0" fontId="0" fillId="0" borderId="0" xfId="0" applyFont="1" applyAlignment="1">
      <alignment horizontal="left" vertical="top"/>
    </xf>
    <xf numFmtId="0" fontId="2" fillId="0" borderId="0" xfId="0" applyFont="1"/>
    <xf numFmtId="0" fontId="0" fillId="0" borderId="0" xfId="0" applyFont="1" applyAlignment="1">
      <alignment vertical="center"/>
    </xf>
    <xf numFmtId="0" fontId="0" fillId="0" borderId="0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56"/>
  <sheetViews>
    <sheetView tabSelected="1" workbookViewId="0">
      <selection activeCell="B9" sqref="B9"/>
    </sheetView>
  </sheetViews>
  <sheetFormatPr defaultColWidth="8.85546875" defaultRowHeight="15" x14ac:dyDescent="0.25"/>
  <cols>
    <col min="1" max="1" width="57.42578125" style="1" customWidth="1"/>
    <col min="2" max="2" width="64.85546875" style="1" customWidth="1"/>
    <col min="3" max="3" width="29.140625" style="1" customWidth="1"/>
    <col min="4" max="4" width="32.5703125" style="1" customWidth="1"/>
    <col min="5" max="16384" width="8.85546875" style="1"/>
  </cols>
  <sheetData>
    <row r="1" spans="1:5" x14ac:dyDescent="0.25">
      <c r="A1" s="2" t="s">
        <v>4</v>
      </c>
      <c r="B1" s="2" t="s">
        <v>0</v>
      </c>
      <c r="C1" s="2" t="s">
        <v>1</v>
      </c>
      <c r="D1" s="3" t="s">
        <v>3</v>
      </c>
    </row>
    <row r="2" spans="1:5" s="7" customFormat="1" x14ac:dyDescent="0.25">
      <c r="A2" s="4" t="s">
        <v>52</v>
      </c>
      <c r="B2" s="5"/>
      <c r="C2" s="5"/>
      <c r="D2" s="6"/>
    </row>
    <row r="3" spans="1:5" s="10" customFormat="1" x14ac:dyDescent="0.25">
      <c r="A3" s="8" t="s">
        <v>41</v>
      </c>
      <c r="B3" s="8"/>
      <c r="C3" s="8"/>
      <c r="D3" s="9"/>
    </row>
    <row r="4" spans="1:5" s="10" customFormat="1" x14ac:dyDescent="0.25">
      <c r="A4" s="11" t="s">
        <v>6</v>
      </c>
      <c r="B4" s="1" t="s">
        <v>10</v>
      </c>
      <c r="C4" s="1" t="s">
        <v>5</v>
      </c>
      <c r="D4" s="1"/>
      <c r="E4" s="1"/>
    </row>
    <row r="5" spans="1:5" x14ac:dyDescent="0.25">
      <c r="A5" s="1" t="s">
        <v>61</v>
      </c>
      <c r="B5" s="1" t="s">
        <v>48</v>
      </c>
      <c r="C5" s="1" t="s">
        <v>49</v>
      </c>
      <c r="D5" s="1" t="s">
        <v>58</v>
      </c>
    </row>
    <row r="6" spans="1:5" x14ac:dyDescent="0.25">
      <c r="A6" s="1" t="s">
        <v>60</v>
      </c>
      <c r="B6" s="1" t="s">
        <v>48</v>
      </c>
      <c r="D6" s="1" t="s">
        <v>58</v>
      </c>
    </row>
    <row r="7" spans="1:5" x14ac:dyDescent="0.25">
      <c r="A7" s="1" t="s">
        <v>59</v>
      </c>
      <c r="B7" s="1" t="s">
        <v>48</v>
      </c>
      <c r="D7" s="1" t="s">
        <v>58</v>
      </c>
    </row>
    <row r="8" spans="1:5" x14ac:dyDescent="0.25">
      <c r="A8" s="1" t="s">
        <v>74</v>
      </c>
      <c r="B8" s="1" t="s">
        <v>43</v>
      </c>
      <c r="C8" s="1" t="s">
        <v>44</v>
      </c>
    </row>
    <row r="9" spans="1:5" x14ac:dyDescent="0.25">
      <c r="A9" s="1" t="s">
        <v>36</v>
      </c>
      <c r="B9" s="1" t="s">
        <v>43</v>
      </c>
      <c r="C9" s="1" t="s">
        <v>14</v>
      </c>
      <c r="D9" s="1" t="s">
        <v>56</v>
      </c>
    </row>
    <row r="10" spans="1:5" x14ac:dyDescent="0.25">
      <c r="A10" s="1" t="s">
        <v>42</v>
      </c>
      <c r="B10" s="1" t="s">
        <v>48</v>
      </c>
      <c r="C10" s="1" t="s">
        <v>50</v>
      </c>
      <c r="D10" s="1" t="s">
        <v>57</v>
      </c>
    </row>
    <row r="11" spans="1:5" x14ac:dyDescent="0.25">
      <c r="A11" s="1" t="s">
        <v>37</v>
      </c>
      <c r="B11" s="1" t="s">
        <v>48</v>
      </c>
      <c r="D11" s="1" t="s">
        <v>57</v>
      </c>
    </row>
    <row r="12" spans="1:5" x14ac:dyDescent="0.25">
      <c r="A12" s="1" t="s">
        <v>38</v>
      </c>
      <c r="B12" s="1" t="s">
        <v>48</v>
      </c>
      <c r="D12" s="1" t="s">
        <v>57</v>
      </c>
    </row>
    <row r="13" spans="1:5" x14ac:dyDescent="0.25">
      <c r="A13" s="15"/>
    </row>
    <row r="14" spans="1:5" s="12" customFormat="1" x14ac:dyDescent="0.25">
      <c r="A14" s="4" t="s">
        <v>53</v>
      </c>
    </row>
    <row r="15" spans="1:5" x14ac:dyDescent="0.25">
      <c r="A15" s="1" t="s">
        <v>39</v>
      </c>
      <c r="B15" s="1" t="s">
        <v>51</v>
      </c>
    </row>
    <row r="16" spans="1:5" x14ac:dyDescent="0.25">
      <c r="A16" s="1" t="s">
        <v>40</v>
      </c>
      <c r="B16" s="1" t="s">
        <v>35</v>
      </c>
      <c r="C16" s="1" t="s">
        <v>14</v>
      </c>
      <c r="D16" s="15" t="s">
        <v>76</v>
      </c>
      <c r="E16" s="1" t="s">
        <v>72</v>
      </c>
    </row>
    <row r="17" spans="1:6" s="12" customFormat="1" x14ac:dyDescent="0.25">
      <c r="A17" s="13" t="s">
        <v>54</v>
      </c>
    </row>
    <row r="18" spans="1:6" x14ac:dyDescent="0.25">
      <c r="A18" s="14" t="s">
        <v>18</v>
      </c>
      <c r="B18" s="15" t="s">
        <v>33</v>
      </c>
      <c r="C18" s="15" t="s">
        <v>17</v>
      </c>
      <c r="D18" s="15" t="s">
        <v>45</v>
      </c>
      <c r="F18" s="15"/>
    </row>
    <row r="19" spans="1:6" x14ac:dyDescent="0.25">
      <c r="A19" s="1" t="s">
        <v>20</v>
      </c>
      <c r="B19" s="1" t="s">
        <v>33</v>
      </c>
      <c r="C19" s="1" t="s">
        <v>19</v>
      </c>
      <c r="D19" s="1" t="s">
        <v>77</v>
      </c>
    </row>
    <row r="20" spans="1:6" x14ac:dyDescent="0.25">
      <c r="A20" s="1" t="s">
        <v>22</v>
      </c>
      <c r="B20" s="1" t="s">
        <v>33</v>
      </c>
      <c r="C20" s="1" t="s">
        <v>21</v>
      </c>
    </row>
    <row r="21" spans="1:6" x14ac:dyDescent="0.25">
      <c r="A21" s="1" t="s">
        <v>23</v>
      </c>
      <c r="B21" s="1" t="s">
        <v>33</v>
      </c>
      <c r="C21" s="1" t="s">
        <v>17</v>
      </c>
      <c r="D21" s="1" t="s">
        <v>47</v>
      </c>
    </row>
    <row r="22" spans="1:6" x14ac:dyDescent="0.25">
      <c r="A22" s="1" t="s">
        <v>9</v>
      </c>
      <c r="B22" s="1" t="s">
        <v>33</v>
      </c>
      <c r="C22" s="1" t="s">
        <v>8</v>
      </c>
    </row>
    <row r="23" spans="1:6" x14ac:dyDescent="0.25">
      <c r="A23" s="16" t="s">
        <v>7</v>
      </c>
      <c r="B23" s="17" t="s">
        <v>12</v>
      </c>
      <c r="C23" s="1" t="s">
        <v>46</v>
      </c>
    </row>
    <row r="24" spans="1:6" x14ac:dyDescent="0.25">
      <c r="A24" s="1" t="s">
        <v>26</v>
      </c>
      <c r="B24" s="1" t="s">
        <v>33</v>
      </c>
      <c r="C24" s="1" t="s">
        <v>34</v>
      </c>
      <c r="D24" s="1" t="s">
        <v>25</v>
      </c>
    </row>
    <row r="25" spans="1:6" x14ac:dyDescent="0.25">
      <c r="A25" s="1" t="s">
        <v>28</v>
      </c>
      <c r="B25" s="1" t="s">
        <v>27</v>
      </c>
      <c r="C25" s="17" t="s">
        <v>29</v>
      </c>
      <c r="D25" s="1" t="s">
        <v>24</v>
      </c>
    </row>
    <row r="26" spans="1:6" x14ac:dyDescent="0.25">
      <c r="A26" s="16" t="s">
        <v>11</v>
      </c>
      <c r="B26" s="1" t="s">
        <v>33</v>
      </c>
      <c r="C26" s="1" t="s">
        <v>14</v>
      </c>
      <c r="D26" s="15" t="s">
        <v>73</v>
      </c>
    </row>
    <row r="27" spans="1:6" x14ac:dyDescent="0.25">
      <c r="A27" s="14" t="s">
        <v>30</v>
      </c>
      <c r="B27" s="15" t="s">
        <v>31</v>
      </c>
      <c r="C27" s="15" t="s">
        <v>14</v>
      </c>
      <c r="D27" s="1" t="s">
        <v>32</v>
      </c>
    </row>
    <row r="28" spans="1:6" s="12" customFormat="1" x14ac:dyDescent="0.25">
      <c r="A28" s="13" t="s">
        <v>63</v>
      </c>
    </row>
    <row r="29" spans="1:6" s="19" customFormat="1" x14ac:dyDescent="0.25">
      <c r="A29" s="19" t="s">
        <v>78</v>
      </c>
      <c r="B29" s="19" t="s">
        <v>33</v>
      </c>
      <c r="C29" s="19" t="s">
        <v>14</v>
      </c>
    </row>
    <row r="30" spans="1:6" s="15" customFormat="1" x14ac:dyDescent="0.25">
      <c r="A30" s="14" t="s">
        <v>68</v>
      </c>
      <c r="B30" s="1" t="s">
        <v>69</v>
      </c>
      <c r="C30" s="15" t="s">
        <v>14</v>
      </c>
      <c r="D30" s="15" t="s">
        <v>70</v>
      </c>
      <c r="E30" s="15" t="s">
        <v>71</v>
      </c>
    </row>
    <row r="31" spans="1:6" s="12" customFormat="1" x14ac:dyDescent="0.25">
      <c r="A31" s="13" t="s">
        <v>64</v>
      </c>
    </row>
    <row r="32" spans="1:6" x14ac:dyDescent="0.25">
      <c r="A32" s="1" t="s">
        <v>55</v>
      </c>
      <c r="B32" s="18" t="s">
        <v>13</v>
      </c>
      <c r="C32" s="1" t="s">
        <v>14</v>
      </c>
      <c r="D32" s="1" t="s">
        <v>79</v>
      </c>
    </row>
    <row r="33" spans="1:4" x14ac:dyDescent="0.25">
      <c r="A33" s="1" t="s">
        <v>65</v>
      </c>
      <c r="B33" s="1" t="s">
        <v>66</v>
      </c>
      <c r="C33" s="1" t="s">
        <v>14</v>
      </c>
      <c r="D33" s="1" t="s">
        <v>67</v>
      </c>
    </row>
    <row r="34" spans="1:4" s="12" customFormat="1" x14ac:dyDescent="0.25">
      <c r="A34" s="13" t="s">
        <v>62</v>
      </c>
    </row>
    <row r="35" spans="1:4" x14ac:dyDescent="0.25">
      <c r="A35" s="1" t="s">
        <v>75</v>
      </c>
      <c r="B35" s="1" t="s">
        <v>15</v>
      </c>
      <c r="C35" s="1" t="s">
        <v>16</v>
      </c>
    </row>
    <row r="40" spans="1:4" x14ac:dyDescent="0.25">
      <c r="A40" s="11" t="s">
        <v>6</v>
      </c>
      <c r="B40" s="1" t="s">
        <v>10</v>
      </c>
      <c r="C40" s="1" t="s">
        <v>5</v>
      </c>
    </row>
    <row r="41" spans="1:4" x14ac:dyDescent="0.25">
      <c r="A41" s="16" t="s">
        <v>18</v>
      </c>
      <c r="B41" s="1" t="s">
        <v>33</v>
      </c>
      <c r="C41" s="1" t="s">
        <v>17</v>
      </c>
    </row>
    <row r="42" spans="1:4" x14ac:dyDescent="0.25">
      <c r="A42" s="1" t="s">
        <v>20</v>
      </c>
      <c r="B42" s="1" t="s">
        <v>33</v>
      </c>
      <c r="C42" s="1" t="s">
        <v>19</v>
      </c>
    </row>
    <row r="43" spans="1:4" x14ac:dyDescent="0.25">
      <c r="A43" s="1" t="s">
        <v>22</v>
      </c>
      <c r="B43" s="1" t="s">
        <v>33</v>
      </c>
      <c r="C43" s="1" t="s">
        <v>21</v>
      </c>
    </row>
    <row r="44" spans="1:4" x14ac:dyDescent="0.25">
      <c r="A44" s="1" t="s">
        <v>23</v>
      </c>
      <c r="B44" s="1" t="s">
        <v>33</v>
      </c>
      <c r="C44" s="1" t="s">
        <v>17</v>
      </c>
    </row>
    <row r="45" spans="1:4" x14ac:dyDescent="0.25">
      <c r="A45" s="16"/>
    </row>
    <row r="47" spans="1:4" x14ac:dyDescent="0.25">
      <c r="C47" s="17"/>
    </row>
    <row r="48" spans="1:4" x14ac:dyDescent="0.25">
      <c r="B48" s="17"/>
    </row>
    <row r="49" spans="1:1" x14ac:dyDescent="0.25">
      <c r="A49" s="16"/>
    </row>
    <row r="50" spans="1:1" x14ac:dyDescent="0.25">
      <c r="A50" s="16"/>
    </row>
    <row r="56" spans="1:1" ht="11.25" customHeight="1" x14ac:dyDescent="0.25"/>
  </sheetData>
  <pageMargins left="0.75" right="0.75" top="1" bottom="1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>
      <selection activeCell="E33" sqref="E33"/>
    </sheetView>
  </sheetViews>
  <sheetFormatPr defaultColWidth="8.85546875" defaultRowHeight="15" x14ac:dyDescent="0.25"/>
  <sheetData/>
  <pageMargins left="0.75" right="0.75" top="1" bottom="1" header="0.3" footer="0.3"/>
  <pageSetup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85546875" defaultRowHeight="15" x14ac:dyDescent="0.25"/>
  <sheetData>
    <row r="1" spans="1:16" x14ac:dyDescent="0.25">
      <c r="A1" t="e">
        <f>IF(#REF!,"AAAAAH384QA=",0)</f>
        <v>#REF!</v>
      </c>
      <c r="B1" t="e">
        <f>AND(#REF!,"AAAAAH384QE=")</f>
        <v>#REF!</v>
      </c>
      <c r="C1" t="e">
        <f>AND(#REF!,"AAAAAH384QI=")</f>
        <v>#REF!</v>
      </c>
      <c r="D1" t="e">
        <f>AND(#REF!,"AAAAAH384QM=")</f>
        <v>#REF!</v>
      </c>
      <c r="E1" t="e">
        <f>AND(#REF!,"AAAAAH384QQ=")</f>
        <v>#REF!</v>
      </c>
      <c r="F1" t="e">
        <f>IF(#REF!,"AAAAAH384QU=",0)</f>
        <v>#REF!</v>
      </c>
      <c r="G1" t="e">
        <f>IF(#REF!,"AAAAAH384QY=",0)</f>
        <v>#REF!</v>
      </c>
      <c r="H1" t="e">
        <f>IF(#REF!,"AAAAAH384Qc=",0)</f>
        <v>#REF!</v>
      </c>
      <c r="I1" t="e">
        <f>IF(#REF!,"AAAAAH384Qg=",0)</f>
        <v>#REF!</v>
      </c>
      <c r="J1" t="e">
        <f>IF(Sheet1!#REF!,"AAAAAH384Qk=",0)</f>
        <v>#REF!</v>
      </c>
      <c r="K1" t="e">
        <f>AND(Sheet1!#REF!,"AAAAAH384Qo=")</f>
        <v>#REF!</v>
      </c>
      <c r="L1" t="e">
        <f>IF(Sheet1!A:A,"AAAAAH384Qs=",0)</f>
        <v>#VALUE!</v>
      </c>
      <c r="M1">
        <f>IF(Sheet2!1:1,"AAAAAH384Qw=",0)</f>
        <v>0</v>
      </c>
      <c r="N1" t="e">
        <f>AND(Sheet2!A1,"AAAAAH384Q0=")</f>
        <v>#VALUE!</v>
      </c>
      <c r="O1">
        <f>IF(Sheet2!A:A,"AAAAAH384Q4=",0)</f>
        <v>0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Sheet1!_Toc227120466</vt:lpstr>
      <vt:lpstr>Sheet1!_Toc227120479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2016-09-13T15:43:35Z</dcterms:created>
  <dcterms:modified xsi:type="dcterms:W3CDTF">2017-08-30T10:37:30Z</dcterms:modified>
</cp:coreProperties>
</file>