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rasa\Documents\Fichiers\2017\JoVE\"/>
    </mc:Choice>
  </mc:AlternateContent>
  <bookViews>
    <workbookView xWindow="120" yWindow="510" windowWidth="20730" windowHeight="11070" tabRatio="754"/>
  </bookViews>
  <sheets>
    <sheet name="Dataset Volatile compounds" sheetId="18" r:id="rId1"/>
  </sheets>
  <calcPr calcId="162913"/>
</workbook>
</file>

<file path=xl/calcChain.xml><?xml version="1.0" encoding="utf-8"?>
<calcChain xmlns="http://schemas.openxmlformats.org/spreadsheetml/2006/main">
  <c r="K14" i="18" l="1"/>
  <c r="J14" i="18"/>
  <c r="I14" i="18"/>
  <c r="K13" i="18"/>
  <c r="J13" i="18"/>
  <c r="I13" i="18"/>
  <c r="K12" i="18"/>
  <c r="J12" i="18"/>
  <c r="I12" i="18"/>
  <c r="K11" i="18"/>
  <c r="J11" i="18"/>
  <c r="I11" i="18"/>
  <c r="K10" i="18"/>
  <c r="J10" i="18"/>
  <c r="I10" i="18"/>
  <c r="K9" i="18"/>
  <c r="J9" i="18"/>
  <c r="I9" i="18"/>
  <c r="K8" i="18"/>
  <c r="J8" i="18"/>
  <c r="I8" i="18"/>
  <c r="K7" i="18"/>
  <c r="J7" i="18"/>
  <c r="I7" i="18"/>
  <c r="D20" i="18"/>
  <c r="D23" i="18" s="1"/>
  <c r="B20" i="18"/>
  <c r="B23" i="18" s="1"/>
  <c r="C20" i="18"/>
  <c r="C23" i="18" s="1"/>
  <c r="J20" i="18" l="1"/>
  <c r="J23" i="18" s="1"/>
  <c r="K20" i="18"/>
  <c r="K23" i="18" s="1"/>
  <c r="K17" i="18"/>
  <c r="I20" i="18"/>
  <c r="I23" i="18" s="1"/>
  <c r="I17" i="18"/>
  <c r="J17" i="18"/>
  <c r="D17" i="18"/>
  <c r="B17" i="18"/>
  <c r="C17" i="18"/>
</calcChain>
</file>

<file path=xl/sharedStrings.xml><?xml version="1.0" encoding="utf-8"?>
<sst xmlns="http://schemas.openxmlformats.org/spreadsheetml/2006/main" count="48" uniqueCount="15">
  <si>
    <t>Means from 8 replicates</t>
  </si>
  <si>
    <t>Standard deviations</t>
  </si>
  <si>
    <t>Standard errors of the mean</t>
  </si>
  <si>
    <t>Isoamyl alcohol</t>
  </si>
  <si>
    <t>Isobutanol</t>
  </si>
  <si>
    <t>Propanol</t>
  </si>
  <si>
    <t>Molecular weight</t>
  </si>
  <si>
    <t>Means, standard deviations and standard errors of the mean were calculated from 8 independent experiments.</t>
  </si>
  <si>
    <t>40 g/L CO2</t>
  </si>
  <si>
    <r>
      <t>40 g/L CO</t>
    </r>
    <r>
      <rPr>
        <vertAlign val="subscript"/>
        <sz val="11"/>
        <color theme="1"/>
        <rFont val="Calibri"/>
        <family val="2"/>
        <scheme val="minor"/>
      </rPr>
      <t>2</t>
    </r>
  </si>
  <si>
    <t>Experiemntal data</t>
  </si>
  <si>
    <t>Calculated values</t>
  </si>
  <si>
    <t>Constant</t>
  </si>
  <si>
    <r>
      <t>Raw data (A): Volatile compounds (mg.L</t>
    </r>
    <r>
      <rPr>
        <b/>
        <i/>
        <vertAlign val="superscript"/>
        <sz val="14"/>
        <color theme="1"/>
        <rFont val="Calibri"/>
        <family val="2"/>
        <scheme val="minor"/>
      </rPr>
      <t>-1</t>
    </r>
    <r>
      <rPr>
        <b/>
        <i/>
        <sz val="14"/>
        <color theme="1"/>
        <rFont val="Calibri"/>
        <family val="2"/>
        <scheme val="minor"/>
      </rPr>
      <t>)</t>
    </r>
  </si>
  <si>
    <t>Raw data (B): Volatile compounds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</si>
</sst>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7" applyNumberFormat="0" applyAlignment="0" applyProtection="0"/>
    <xf numFmtId="0" fontId="16" fillId="9" borderId="8" applyNumberFormat="0" applyAlignment="0" applyProtection="0"/>
    <xf numFmtId="0" fontId="17" fillId="9" borderId="7" applyNumberFormat="0" applyAlignment="0" applyProtection="0"/>
    <xf numFmtId="0" fontId="18" fillId="0" borderId="9" applyNumberFormat="0" applyFill="0" applyAlignment="0" applyProtection="0"/>
    <xf numFmtId="0" fontId="19" fillId="10" borderId="10" applyNumberFormat="0" applyAlignment="0" applyProtection="0"/>
    <xf numFmtId="0" fontId="20" fillId="0" borderId="0" applyNumberFormat="0" applyFill="0" applyBorder="0" applyAlignment="0" applyProtection="0"/>
    <xf numFmtId="0" fontId="7" fillId="11" borderId="11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2" fillId="35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/>
    </xf>
    <xf numFmtId="0" fontId="6" fillId="4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Fill="1" applyBorder="1" applyAlignment="1"/>
    <xf numFmtId="0" fontId="0" fillId="4" borderId="0" xfId="0" applyFill="1" applyBorder="1"/>
    <xf numFmtId="1" fontId="0" fillId="0" borderId="3" xfId="0" applyNumberForma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 applyAlignment="1"/>
    <xf numFmtId="1" fontId="26" fillId="0" borderId="0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left"/>
    </xf>
    <xf numFmtId="1" fontId="26" fillId="0" borderId="0" xfId="0" applyNumberFormat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0" fontId="0" fillId="0" borderId="3" xfId="0" applyBorder="1" applyAlignment="1">
      <alignment horizontal="left" vertical="center"/>
    </xf>
    <xf numFmtId="165" fontId="0" fillId="37" borderId="0" xfId="0" applyNumberFormat="1" applyFill="1"/>
    <xf numFmtId="165" fontId="0" fillId="37" borderId="0" xfId="0" applyNumberFormat="1" applyFill="1" applyAlignment="1">
      <alignment horizontal="center"/>
    </xf>
    <xf numFmtId="164" fontId="0" fillId="36" borderId="0" xfId="0" applyNumberFormat="1" applyFill="1" applyAlignment="1">
      <alignment horizontal="center"/>
    </xf>
    <xf numFmtId="164" fontId="0" fillId="36" borderId="0" xfId="0" applyNumberFormat="1" applyFill="1" applyBorder="1" applyAlignment="1">
      <alignment horizontal="center"/>
    </xf>
    <xf numFmtId="164" fontId="0" fillId="36" borderId="2" xfId="0" applyNumberFormat="1" applyFill="1" applyBorder="1" applyAlignment="1">
      <alignment horizontal="center"/>
    </xf>
    <xf numFmtId="1" fontId="0" fillId="37" borderId="0" xfId="0" applyNumberFormat="1" applyFill="1" applyAlignment="1">
      <alignment horizontal="center"/>
    </xf>
    <xf numFmtId="164" fontId="0" fillId="37" borderId="0" xfId="0" applyNumberFormat="1" applyFill="1" applyAlignment="1">
      <alignment horizontal="center"/>
    </xf>
    <xf numFmtId="1" fontId="0" fillId="37" borderId="0" xfId="0" applyNumberFormat="1" applyFill="1" applyBorder="1" applyAlignment="1">
      <alignment horizontal="center"/>
    </xf>
    <xf numFmtId="1" fontId="0" fillId="37" borderId="3" xfId="0" applyNumberFormat="1" applyFill="1" applyBorder="1" applyAlignment="1">
      <alignment horizontal="center"/>
    </xf>
    <xf numFmtId="164" fontId="0" fillId="37" borderId="0" xfId="0" applyNumberFormat="1" applyFill="1" applyBorder="1" applyAlignment="1">
      <alignment horizontal="center"/>
    </xf>
    <xf numFmtId="1" fontId="0" fillId="37" borderId="1" xfId="0" applyNumberFormat="1" applyFill="1" applyBorder="1" applyAlignment="1">
      <alignment horizontal="center"/>
    </xf>
    <xf numFmtId="1" fontId="0" fillId="37" borderId="2" xfId="0" applyNumberFormat="1" applyFill="1" applyBorder="1" applyAlignment="1">
      <alignment horizontal="center"/>
    </xf>
    <xf numFmtId="165" fontId="0" fillId="36" borderId="0" xfId="0" applyNumberFormat="1" applyFill="1" applyAlignment="1">
      <alignment horizontal="left"/>
    </xf>
    <xf numFmtId="165" fontId="0" fillId="0" borderId="0" xfId="0" applyNumberFormat="1" applyAlignment="1">
      <alignment horizontal="left"/>
    </xf>
    <xf numFmtId="0" fontId="1" fillId="2" borderId="0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zoomScale="70" zoomScaleNormal="70" workbookViewId="0">
      <selection activeCell="M16" sqref="M16"/>
    </sheetView>
  </sheetViews>
  <sheetFormatPr baseColWidth="10" defaultRowHeight="15" x14ac:dyDescent="0.25"/>
  <cols>
    <col min="1" max="1" width="11.42578125" style="1"/>
    <col min="2" max="4" width="13.42578125" style="1" customWidth="1"/>
    <col min="8" max="8" width="11.42578125" style="1"/>
    <col min="9" max="11" width="13.42578125" style="1" customWidth="1"/>
    <col min="12" max="16" width="11.42578125" style="2"/>
  </cols>
  <sheetData>
    <row r="1" spans="1:16" s="11" customFormat="1" ht="18.75" x14ac:dyDescent="0.3">
      <c r="A1" s="24"/>
      <c r="B1" s="1"/>
      <c r="C1" s="1"/>
      <c r="D1" s="1"/>
      <c r="H1" s="1"/>
      <c r="I1" s="1"/>
      <c r="J1" s="1"/>
      <c r="K1" s="1"/>
      <c r="L1" s="2"/>
      <c r="M1" s="2"/>
      <c r="N1" s="2"/>
      <c r="O1" s="2"/>
      <c r="P1" s="2"/>
    </row>
    <row r="2" spans="1:16" ht="21" x14ac:dyDescent="0.3">
      <c r="A2" s="4" t="s">
        <v>13</v>
      </c>
      <c r="H2" s="4" t="s">
        <v>14</v>
      </c>
      <c r="K2" s="13"/>
      <c r="L2" s="13"/>
      <c r="M2" s="13"/>
      <c r="N2" s="13"/>
      <c r="O2" s="13"/>
      <c r="P2" s="13"/>
    </row>
    <row r="3" spans="1:16" s="18" customFormat="1" x14ac:dyDescent="0.25">
      <c r="A3" s="16"/>
      <c r="B3" s="19"/>
      <c r="C3" s="19"/>
      <c r="D3" s="19"/>
      <c r="H3" s="16"/>
      <c r="I3" s="19"/>
      <c r="J3" s="19"/>
      <c r="K3" s="20"/>
      <c r="L3" s="20"/>
      <c r="M3" s="20"/>
      <c r="N3" s="20"/>
      <c r="O3" s="20"/>
      <c r="P3" s="20"/>
    </row>
    <row r="4" spans="1:16" s="18" customFormat="1" x14ac:dyDescent="0.25">
      <c r="A4" s="17" t="s">
        <v>7</v>
      </c>
      <c r="B4" s="19"/>
      <c r="C4" s="19"/>
      <c r="D4" s="19"/>
      <c r="H4" s="16"/>
      <c r="I4" s="19"/>
      <c r="J4" s="19"/>
      <c r="K4" s="20"/>
      <c r="L4" s="20"/>
      <c r="M4" s="20"/>
      <c r="N4" s="20"/>
      <c r="O4" s="20"/>
      <c r="P4" s="20"/>
    </row>
    <row r="5" spans="1:16" s="18" customFormat="1" x14ac:dyDescent="0.25">
      <c r="A5" s="19"/>
      <c r="B5" s="19"/>
      <c r="C5" s="19"/>
      <c r="D5" s="19"/>
      <c r="H5" s="19"/>
      <c r="I5" s="19"/>
      <c r="J5" s="19"/>
      <c r="K5" s="19"/>
      <c r="L5" s="21"/>
      <c r="M5" s="22"/>
      <c r="N5" s="23"/>
      <c r="O5" s="21"/>
      <c r="P5" s="22"/>
    </row>
    <row r="6" spans="1:16" x14ac:dyDescent="0.25">
      <c r="A6" s="3"/>
      <c r="B6" s="10" t="s">
        <v>4</v>
      </c>
      <c r="C6" s="10" t="s">
        <v>3</v>
      </c>
      <c r="D6" s="10" t="s">
        <v>5</v>
      </c>
      <c r="H6" s="3"/>
      <c r="I6" s="10" t="s">
        <v>4</v>
      </c>
      <c r="J6" s="10" t="s">
        <v>3</v>
      </c>
      <c r="K6" s="10" t="s">
        <v>5</v>
      </c>
      <c r="L6" s="7"/>
      <c r="M6" s="8"/>
      <c r="N6" s="9"/>
      <c r="O6" s="7"/>
      <c r="P6" s="8"/>
    </row>
    <row r="7" spans="1:16" ht="15" customHeight="1" x14ac:dyDescent="0.25">
      <c r="A7" s="40" t="s">
        <v>8</v>
      </c>
      <c r="B7" s="28">
        <v>67.164100000000005</v>
      </c>
      <c r="C7" s="28">
        <v>135.631</v>
      </c>
      <c r="D7" s="28">
        <v>19.952000000000002</v>
      </c>
      <c r="H7" s="40" t="s">
        <v>8</v>
      </c>
      <c r="I7" s="36">
        <f t="shared" ref="I7:K14" si="0">B7*1000/B$26</f>
        <v>907.622972972973</v>
      </c>
      <c r="J7" s="36">
        <f t="shared" si="0"/>
        <v>1541.2613636363637</v>
      </c>
      <c r="K7" s="36">
        <f t="shared" si="0"/>
        <v>332.53333333333336</v>
      </c>
      <c r="L7" s="7"/>
      <c r="M7" s="8"/>
      <c r="N7" s="9"/>
      <c r="O7" s="7"/>
      <c r="P7" s="8"/>
    </row>
    <row r="8" spans="1:16" x14ac:dyDescent="0.25">
      <c r="A8" s="40"/>
      <c r="B8" s="29">
        <v>62.161000000000001</v>
      </c>
      <c r="C8" s="29">
        <v>136.16200000000001</v>
      </c>
      <c r="D8" s="29">
        <v>23.135000000000002</v>
      </c>
      <c r="H8" s="40"/>
      <c r="I8" s="33">
        <f t="shared" si="0"/>
        <v>840.01351351351354</v>
      </c>
      <c r="J8" s="31">
        <f t="shared" si="0"/>
        <v>1547.2954545454545</v>
      </c>
      <c r="K8" s="33">
        <f t="shared" si="0"/>
        <v>385.58333333333331</v>
      </c>
      <c r="L8" s="6"/>
      <c r="M8" s="8"/>
      <c r="N8" s="9"/>
      <c r="O8" s="7"/>
      <c r="P8" s="8"/>
    </row>
    <row r="9" spans="1:16" x14ac:dyDescent="0.25">
      <c r="A9" s="40"/>
      <c r="B9" s="28">
        <v>61.163400000000003</v>
      </c>
      <c r="C9" s="28">
        <v>133.64099999999999</v>
      </c>
      <c r="D9" s="28">
        <v>23.850999999999999</v>
      </c>
      <c r="H9" s="40"/>
      <c r="I9" s="33">
        <f t="shared" si="0"/>
        <v>826.53243243243242</v>
      </c>
      <c r="J9" s="31">
        <f t="shared" si="0"/>
        <v>1518.6477272727273</v>
      </c>
      <c r="K9" s="33">
        <f t="shared" si="0"/>
        <v>397.51666666666665</v>
      </c>
      <c r="L9" s="6"/>
      <c r="M9" s="8"/>
      <c r="N9" s="9"/>
      <c r="O9" s="7"/>
      <c r="P9" s="8"/>
    </row>
    <row r="10" spans="1:16" x14ac:dyDescent="0.25">
      <c r="A10" s="40"/>
      <c r="B10" s="28">
        <v>68.316000000000003</v>
      </c>
      <c r="C10" s="28">
        <v>142.1345</v>
      </c>
      <c r="D10" s="28">
        <v>19.16</v>
      </c>
      <c r="H10" s="40"/>
      <c r="I10" s="33">
        <f t="shared" si="0"/>
        <v>923.18918918918916</v>
      </c>
      <c r="J10" s="31">
        <f t="shared" si="0"/>
        <v>1615.1647727272727</v>
      </c>
      <c r="K10" s="33">
        <f t="shared" si="0"/>
        <v>319.33333333333331</v>
      </c>
      <c r="L10" s="6"/>
      <c r="M10" s="8"/>
      <c r="N10" s="9"/>
      <c r="O10" s="7"/>
      <c r="P10" s="8"/>
    </row>
    <row r="11" spans="1:16" x14ac:dyDescent="0.25">
      <c r="A11" s="40"/>
      <c r="B11" s="28">
        <v>61.054000000000002</v>
      </c>
      <c r="C11" s="28">
        <v>141.261</v>
      </c>
      <c r="D11" s="28">
        <v>20.012</v>
      </c>
      <c r="H11" s="40"/>
      <c r="I11" s="33">
        <f t="shared" si="0"/>
        <v>825.05405405405406</v>
      </c>
      <c r="J11" s="31">
        <f t="shared" si="0"/>
        <v>1605.2386363636363</v>
      </c>
      <c r="K11" s="33">
        <f t="shared" si="0"/>
        <v>333.53333333333336</v>
      </c>
      <c r="L11" s="6"/>
      <c r="M11" s="8"/>
      <c r="N11" s="9"/>
      <c r="O11" s="7"/>
      <c r="P11" s="8"/>
    </row>
    <row r="12" spans="1:16" x14ac:dyDescent="0.25">
      <c r="A12" s="40"/>
      <c r="B12" s="28">
        <v>69.561999999999998</v>
      </c>
      <c r="C12" s="28">
        <v>139.95432</v>
      </c>
      <c r="D12" s="28">
        <v>19.952999999999999</v>
      </c>
      <c r="H12" s="40"/>
      <c r="I12" s="33">
        <f t="shared" si="0"/>
        <v>940.02702702702697</v>
      </c>
      <c r="J12" s="31">
        <f t="shared" si="0"/>
        <v>1590.39</v>
      </c>
      <c r="K12" s="33">
        <f t="shared" si="0"/>
        <v>332.55</v>
      </c>
    </row>
    <row r="13" spans="1:16" x14ac:dyDescent="0.25">
      <c r="A13" s="40"/>
      <c r="B13" s="29">
        <v>60.911999999999999</v>
      </c>
      <c r="C13" s="29">
        <v>139.46119999999999</v>
      </c>
      <c r="D13" s="29">
        <v>19.056000000000001</v>
      </c>
      <c r="H13" s="40"/>
      <c r="I13" s="33">
        <f t="shared" si="0"/>
        <v>823.1351351351351</v>
      </c>
      <c r="J13" s="31">
        <f t="shared" si="0"/>
        <v>1584.7863636363634</v>
      </c>
      <c r="K13" s="33">
        <f t="shared" si="0"/>
        <v>317.60000000000002</v>
      </c>
    </row>
    <row r="14" spans="1:16" x14ac:dyDescent="0.25">
      <c r="A14" s="40"/>
      <c r="B14" s="30">
        <v>61.2654</v>
      </c>
      <c r="C14" s="30">
        <v>142.16</v>
      </c>
      <c r="D14" s="30">
        <v>20.562000000000001</v>
      </c>
      <c r="H14" s="40"/>
      <c r="I14" s="37">
        <f t="shared" si="0"/>
        <v>827.91081081081086</v>
      </c>
      <c r="J14" s="37">
        <f t="shared" si="0"/>
        <v>1615.4545454545455</v>
      </c>
      <c r="K14" s="37">
        <f t="shared" si="0"/>
        <v>342.7</v>
      </c>
    </row>
    <row r="15" spans="1:16" ht="15" customHeight="1" x14ac:dyDescent="0.25">
      <c r="A15" s="5"/>
      <c r="B15" s="41" t="s">
        <v>0</v>
      </c>
      <c r="C15" s="41"/>
      <c r="D15" s="41"/>
      <c r="H15" s="5"/>
      <c r="I15" s="41" t="s">
        <v>0</v>
      </c>
      <c r="J15" s="41"/>
      <c r="K15" s="41"/>
    </row>
    <row r="16" spans="1:16" x14ac:dyDescent="0.25">
      <c r="A16" s="11"/>
      <c r="B16" s="10" t="s">
        <v>4</v>
      </c>
      <c r="C16" s="10" t="s">
        <v>3</v>
      </c>
      <c r="D16" s="10" t="s">
        <v>5</v>
      </c>
      <c r="H16" s="11"/>
      <c r="I16" s="10" t="s">
        <v>4</v>
      </c>
      <c r="J16" s="10" t="s">
        <v>3</v>
      </c>
      <c r="K16" s="10" t="s">
        <v>5</v>
      </c>
    </row>
    <row r="17" spans="1:11" ht="18" x14ac:dyDescent="0.25">
      <c r="A17" s="25" t="s">
        <v>9</v>
      </c>
      <c r="B17" s="32">
        <f>AVERAGE(B7:B14)</f>
        <v>63.949737500000005</v>
      </c>
      <c r="C17" s="32">
        <f>AVERAGE(C7:C14)</f>
        <v>138.80062749999999</v>
      </c>
      <c r="D17" s="32">
        <f>AVERAGE(D7:D14)</f>
        <v>20.710125000000001</v>
      </c>
      <c r="H17" s="25" t="s">
        <v>9</v>
      </c>
      <c r="I17" s="31">
        <f>AVERAGE(I7:I14)</f>
        <v>864.18564189189192</v>
      </c>
      <c r="J17" s="31">
        <f>AVERAGE(J7:J14)</f>
        <v>1577.2798579545454</v>
      </c>
      <c r="K17" s="31">
        <f>AVERAGE(K7:K14)</f>
        <v>345.16874999999993</v>
      </c>
    </row>
    <row r="18" spans="1:11" ht="18" x14ac:dyDescent="0.25">
      <c r="A18" s="5"/>
      <c r="B18" s="41" t="s">
        <v>1</v>
      </c>
      <c r="C18" s="41"/>
      <c r="D18" s="41"/>
      <c r="H18" s="5"/>
      <c r="I18" s="42" t="s">
        <v>1</v>
      </c>
      <c r="J18" s="42"/>
      <c r="K18" s="42"/>
    </row>
    <row r="19" spans="1:11" x14ac:dyDescent="0.25">
      <c r="A19" s="11"/>
      <c r="B19" s="10" t="s">
        <v>4</v>
      </c>
      <c r="C19" s="10" t="s">
        <v>3</v>
      </c>
      <c r="D19" s="10" t="s">
        <v>5</v>
      </c>
      <c r="H19" s="11"/>
      <c r="I19" s="15" t="s">
        <v>4</v>
      </c>
      <c r="J19" s="15" t="s">
        <v>3</v>
      </c>
      <c r="K19" s="15" t="s">
        <v>5</v>
      </c>
    </row>
    <row r="20" spans="1:11" ht="18" x14ac:dyDescent="0.25">
      <c r="A20" s="25" t="s">
        <v>9</v>
      </c>
      <c r="B20" s="35">
        <f>STDEV(B7:B14)</f>
        <v>3.7162949286842517</v>
      </c>
      <c r="C20" s="35">
        <f>STDEV(C7:C14)</f>
        <v>3.2481100923097244</v>
      </c>
      <c r="D20" s="35">
        <f>STDEV(D7:D14)</f>
        <v>1.7944932780592966</v>
      </c>
      <c r="H20" s="25" t="s">
        <v>9</v>
      </c>
      <c r="I20" s="33">
        <f>STDEV(I7:I14)</f>
        <v>50.220201738976364</v>
      </c>
      <c r="J20" s="33">
        <f>STDEV(J7:J14)</f>
        <v>36.91034195806504</v>
      </c>
      <c r="K20" s="33">
        <f>STDEV(K7:K14)</f>
        <v>29.908221300988266</v>
      </c>
    </row>
    <row r="21" spans="1:11" ht="18" x14ac:dyDescent="0.25">
      <c r="A21" s="5"/>
      <c r="B21" s="41" t="s">
        <v>2</v>
      </c>
      <c r="C21" s="41"/>
      <c r="D21" s="41"/>
      <c r="H21" s="5"/>
      <c r="I21" s="42" t="s">
        <v>2</v>
      </c>
      <c r="J21" s="42"/>
      <c r="K21" s="42"/>
    </row>
    <row r="22" spans="1:11" x14ac:dyDescent="0.25">
      <c r="A22" s="11"/>
      <c r="B22" s="10" t="s">
        <v>4</v>
      </c>
      <c r="C22" s="10" t="s">
        <v>3</v>
      </c>
      <c r="D22" s="10" t="s">
        <v>5</v>
      </c>
      <c r="H22" s="11"/>
      <c r="I22" s="15" t="s">
        <v>4</v>
      </c>
      <c r="J22" s="15" t="s">
        <v>3</v>
      </c>
      <c r="K22" s="15" t="s">
        <v>5</v>
      </c>
    </row>
    <row r="23" spans="1:11" ht="15" customHeight="1" x14ac:dyDescent="0.25">
      <c r="A23" s="25" t="s">
        <v>9</v>
      </c>
      <c r="B23" s="32">
        <f>B20/SQRT(8)</f>
        <v>1.3139086724809057</v>
      </c>
      <c r="C23" s="35">
        <f>C20/SQRT(8)</f>
        <v>1.1483803361563345</v>
      </c>
      <c r="D23" s="32">
        <f>D20/SQRT(8)</f>
        <v>0.63444918285470264</v>
      </c>
      <c r="H23" s="25" t="s">
        <v>9</v>
      </c>
      <c r="I23" s="34">
        <f>I20/SQRT(8)</f>
        <v>17.755522601093315</v>
      </c>
      <c r="J23" s="34">
        <f>J20/SQRT(8)</f>
        <v>13.049776547231069</v>
      </c>
      <c r="K23" s="34">
        <f>K20/SQRT(8)</f>
        <v>10.574153047578374</v>
      </c>
    </row>
    <row r="24" spans="1:11" ht="18" x14ac:dyDescent="0.25">
      <c r="A24" s="5"/>
      <c r="B24" s="41" t="s">
        <v>6</v>
      </c>
      <c r="C24" s="41"/>
      <c r="D24" s="41"/>
      <c r="H24" s="5"/>
    </row>
    <row r="25" spans="1:11" x14ac:dyDescent="0.25">
      <c r="A25" s="11"/>
      <c r="B25" s="10" t="s">
        <v>4</v>
      </c>
      <c r="C25" s="10" t="s">
        <v>3</v>
      </c>
      <c r="D25" s="10" t="s">
        <v>5</v>
      </c>
      <c r="H25" s="38" t="s">
        <v>10</v>
      </c>
      <c r="I25" s="38"/>
    </row>
    <row r="26" spans="1:11" x14ac:dyDescent="0.25">
      <c r="A26" s="3"/>
      <c r="B26" s="12">
        <v>74</v>
      </c>
      <c r="C26" s="12">
        <v>88</v>
      </c>
      <c r="D26" s="12">
        <v>60</v>
      </c>
      <c r="H26" s="26" t="s">
        <v>11</v>
      </c>
      <c r="I26" s="27"/>
      <c r="J26"/>
      <c r="K26"/>
    </row>
    <row r="27" spans="1:11" ht="18" x14ac:dyDescent="0.25">
      <c r="A27" s="5"/>
      <c r="H27" s="39" t="s">
        <v>12</v>
      </c>
      <c r="I27" s="39"/>
      <c r="J27"/>
      <c r="K27"/>
    </row>
    <row r="28" spans="1:11" x14ac:dyDescent="0.25">
      <c r="A28" s="2"/>
      <c r="B28" s="2"/>
      <c r="C28" s="2"/>
      <c r="D28" s="2"/>
      <c r="H28"/>
      <c r="I28"/>
      <c r="J28"/>
      <c r="K28"/>
    </row>
    <row r="29" spans="1:11" x14ac:dyDescent="0.25">
      <c r="A29" s="2"/>
      <c r="B29" s="2"/>
      <c r="C29" s="2"/>
      <c r="D29" s="2"/>
    </row>
    <row r="30" spans="1:11" x14ac:dyDescent="0.25">
      <c r="A30" s="2"/>
      <c r="B30" s="2"/>
      <c r="C30" s="2"/>
      <c r="D30" s="2"/>
    </row>
    <row r="39" spans="5:25" ht="18" x14ac:dyDescent="0.25">
      <c r="E39" s="5"/>
      <c r="F39" s="5"/>
      <c r="G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14"/>
      <c r="X39" s="14"/>
      <c r="Y39" s="14"/>
    </row>
    <row r="42" spans="5:25" x14ac:dyDescent="0.25">
      <c r="E42" s="11"/>
    </row>
    <row r="43" spans="5:25" x14ac:dyDescent="0.25">
      <c r="E43" s="11"/>
    </row>
    <row r="44" spans="5:25" x14ac:dyDescent="0.25">
      <c r="E44" s="11"/>
    </row>
    <row r="61" spans="12:16" x14ac:dyDescent="0.25">
      <c r="L61"/>
      <c r="M61"/>
      <c r="N61"/>
      <c r="O61"/>
      <c r="P61"/>
    </row>
    <row r="62" spans="12:16" x14ac:dyDescent="0.25">
      <c r="L62"/>
      <c r="M62"/>
      <c r="N62"/>
      <c r="O62"/>
      <c r="P62"/>
    </row>
    <row r="63" spans="12:16" x14ac:dyDescent="0.25">
      <c r="L63"/>
      <c r="M63"/>
      <c r="N63"/>
      <c r="O63"/>
      <c r="P63"/>
    </row>
  </sheetData>
  <mergeCells count="11">
    <mergeCell ref="H25:I25"/>
    <mergeCell ref="H27:I27"/>
    <mergeCell ref="A7:A14"/>
    <mergeCell ref="H7:H14"/>
    <mergeCell ref="B21:D21"/>
    <mergeCell ref="I21:K21"/>
    <mergeCell ref="B24:D24"/>
    <mergeCell ref="B15:D15"/>
    <mergeCell ref="I15:K15"/>
    <mergeCell ref="B18:D18"/>
    <mergeCell ref="I18:K18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Dataset Volatile compounds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Camarasa</dc:creator>
  <cp:lastModifiedBy>Carole CAMARASA</cp:lastModifiedBy>
  <cp:lastPrinted>2016-12-20T10:56:30Z</cp:lastPrinted>
  <dcterms:created xsi:type="dcterms:W3CDTF">2015-07-01T14:04:26Z</dcterms:created>
  <dcterms:modified xsi:type="dcterms:W3CDTF">2017-06-21T13:49:17Z</dcterms:modified>
</cp:coreProperties>
</file>