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hickmanm/Google Drive/*JOVE_article/"/>
    </mc:Choice>
  </mc:AlternateContent>
  <bookViews>
    <workbookView xWindow="860" yWindow="460" windowWidth="28160" windowHeight="16880" tabRatio="500"/>
  </bookViews>
  <sheets>
    <sheet name="slimMapperResult.20746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" i="1" l="1"/>
  <c r="F4" i="1"/>
  <c r="F70" i="1"/>
  <c r="F2" i="1"/>
  <c r="F6" i="1"/>
  <c r="F5" i="1"/>
  <c r="F9" i="1"/>
  <c r="F25" i="1"/>
  <c r="F38" i="1"/>
  <c r="F93" i="1"/>
  <c r="F12" i="1"/>
  <c r="F100" i="1"/>
  <c r="F96" i="1"/>
  <c r="F8" i="1"/>
  <c r="F34" i="1"/>
  <c r="F89" i="1"/>
  <c r="F58" i="1"/>
  <c r="F22" i="1"/>
  <c r="F99" i="1"/>
  <c r="F54" i="1"/>
  <c r="F69" i="1"/>
  <c r="F10" i="1"/>
  <c r="F73" i="1"/>
  <c r="F42" i="1"/>
  <c r="F7" i="1"/>
  <c r="F45" i="1"/>
  <c r="F80" i="1"/>
  <c r="F30" i="1"/>
  <c r="F57" i="1"/>
  <c r="F82" i="1"/>
  <c r="F46" i="1"/>
  <c r="F43" i="1"/>
  <c r="F65" i="1"/>
  <c r="F101" i="1"/>
  <c r="F62" i="1"/>
  <c r="F84" i="1"/>
  <c r="F98" i="1"/>
  <c r="F13" i="1"/>
  <c r="F27" i="1"/>
  <c r="F60" i="1"/>
  <c r="F20" i="1"/>
  <c r="F59" i="1"/>
  <c r="F67" i="1"/>
  <c r="F33" i="1"/>
  <c r="F90" i="1"/>
  <c r="F49" i="1"/>
  <c r="F29" i="1"/>
  <c r="F71" i="1"/>
  <c r="F88" i="1"/>
  <c r="F78" i="1"/>
  <c r="F15" i="1"/>
  <c r="F44" i="1"/>
  <c r="F17" i="1"/>
  <c r="F76" i="1"/>
  <c r="F85" i="1"/>
  <c r="F72" i="1"/>
  <c r="F91" i="1"/>
  <c r="F31" i="1"/>
  <c r="F36" i="1"/>
  <c r="F24" i="1"/>
  <c r="F14" i="1"/>
  <c r="F41" i="1"/>
  <c r="F92" i="1"/>
  <c r="F95" i="1"/>
  <c r="F64" i="1"/>
  <c r="F81" i="1"/>
  <c r="F16" i="1"/>
  <c r="F11" i="1"/>
  <c r="F94" i="1"/>
  <c r="F66" i="1"/>
  <c r="F39" i="1"/>
  <c r="F75" i="1"/>
  <c r="F97" i="1"/>
  <c r="F77" i="1"/>
  <c r="F83" i="1"/>
  <c r="F55" i="1"/>
  <c r="F48" i="1"/>
  <c r="F52" i="1"/>
  <c r="F86" i="1"/>
  <c r="F61" i="1"/>
  <c r="F63" i="1"/>
  <c r="F79" i="1"/>
  <c r="F35" i="1"/>
  <c r="F56" i="1"/>
  <c r="F23" i="1"/>
  <c r="F68" i="1"/>
  <c r="F19" i="1"/>
  <c r="F26" i="1"/>
  <c r="F74" i="1"/>
  <c r="F21" i="1"/>
  <c r="F28" i="1"/>
  <c r="F40" i="1"/>
  <c r="F53" i="1"/>
  <c r="F18" i="1"/>
  <c r="F37" i="1"/>
  <c r="F32" i="1"/>
  <c r="F102" i="1"/>
  <c r="F51" i="1"/>
  <c r="F50" i="1"/>
  <c r="F47" i="1"/>
  <c r="F103" i="1"/>
  <c r="E3" i="1"/>
  <c r="E4" i="1"/>
  <c r="E70" i="1"/>
  <c r="E2" i="1"/>
  <c r="E6" i="1"/>
  <c r="E5" i="1"/>
  <c r="E9" i="1"/>
  <c r="E25" i="1"/>
  <c r="E38" i="1"/>
  <c r="E93" i="1"/>
  <c r="E12" i="1"/>
  <c r="E100" i="1"/>
  <c r="E96" i="1"/>
  <c r="E8" i="1"/>
  <c r="E34" i="1"/>
  <c r="E89" i="1"/>
  <c r="E58" i="1"/>
  <c r="E22" i="1"/>
  <c r="E99" i="1"/>
  <c r="E54" i="1"/>
  <c r="E69" i="1"/>
  <c r="E10" i="1"/>
  <c r="E73" i="1"/>
  <c r="E42" i="1"/>
  <c r="E7" i="1"/>
  <c r="E45" i="1"/>
  <c r="E80" i="1"/>
  <c r="E30" i="1"/>
  <c r="E57" i="1"/>
  <c r="E82" i="1"/>
  <c r="E46" i="1"/>
  <c r="E43" i="1"/>
  <c r="E65" i="1"/>
  <c r="E101" i="1"/>
  <c r="E62" i="1"/>
  <c r="E84" i="1"/>
  <c r="E98" i="1"/>
  <c r="E13" i="1"/>
  <c r="E27" i="1"/>
  <c r="E60" i="1"/>
  <c r="E20" i="1"/>
  <c r="E59" i="1"/>
  <c r="E67" i="1"/>
  <c r="E33" i="1"/>
  <c r="E90" i="1"/>
  <c r="E49" i="1"/>
  <c r="E29" i="1"/>
  <c r="E71" i="1"/>
  <c r="E88" i="1"/>
  <c r="E78" i="1"/>
  <c r="E15" i="1"/>
  <c r="E44" i="1"/>
  <c r="E17" i="1"/>
  <c r="E76" i="1"/>
  <c r="E85" i="1"/>
  <c r="E72" i="1"/>
  <c r="E91" i="1"/>
  <c r="E31" i="1"/>
  <c r="E36" i="1"/>
  <c r="E24" i="1"/>
  <c r="E14" i="1"/>
  <c r="E41" i="1"/>
  <c r="E92" i="1"/>
  <c r="E95" i="1"/>
  <c r="E64" i="1"/>
  <c r="E81" i="1"/>
  <c r="E16" i="1"/>
  <c r="E11" i="1"/>
  <c r="E94" i="1"/>
  <c r="E66" i="1"/>
  <c r="E39" i="1"/>
  <c r="E75" i="1"/>
  <c r="E97" i="1"/>
  <c r="E77" i="1"/>
  <c r="E83" i="1"/>
  <c r="E55" i="1"/>
  <c r="E48" i="1"/>
  <c r="E52" i="1"/>
  <c r="E86" i="1"/>
  <c r="E61" i="1"/>
  <c r="E63" i="1"/>
  <c r="E79" i="1"/>
  <c r="E35" i="1"/>
  <c r="E56" i="1"/>
  <c r="E23" i="1"/>
  <c r="E68" i="1"/>
  <c r="E19" i="1"/>
  <c r="E26" i="1"/>
  <c r="E74" i="1"/>
  <c r="E21" i="1"/>
  <c r="E28" i="1"/>
  <c r="E40" i="1"/>
  <c r="E53" i="1"/>
  <c r="E18" i="1"/>
  <c r="E37" i="1"/>
  <c r="E32" i="1"/>
  <c r="E102" i="1"/>
  <c r="E51" i="1"/>
  <c r="E50" i="1"/>
  <c r="E47" i="1"/>
  <c r="E103" i="1"/>
  <c r="E87" i="1"/>
  <c r="F87" i="1"/>
  <c r="I47" i="1"/>
  <c r="I50" i="1"/>
  <c r="I51" i="1"/>
  <c r="I102" i="1"/>
  <c r="I32" i="1"/>
  <c r="I37" i="1"/>
  <c r="I18" i="1"/>
  <c r="I53" i="1"/>
  <c r="I40" i="1"/>
  <c r="I28" i="1"/>
  <c r="I21" i="1"/>
  <c r="I74" i="1"/>
  <c r="I26" i="1"/>
  <c r="I19" i="1"/>
  <c r="I68" i="1"/>
  <c r="I23" i="1"/>
  <c r="I56" i="1"/>
  <c r="I35" i="1"/>
  <c r="I79" i="1"/>
  <c r="I63" i="1"/>
  <c r="I61" i="1"/>
  <c r="I86" i="1"/>
  <c r="I52" i="1"/>
  <c r="I48" i="1"/>
  <c r="I55" i="1"/>
  <c r="I83" i="1"/>
  <c r="I77" i="1"/>
  <c r="I97" i="1"/>
  <c r="I75" i="1"/>
  <c r="I39" i="1"/>
  <c r="I66" i="1"/>
  <c r="I94" i="1"/>
  <c r="I11" i="1"/>
  <c r="I16" i="1"/>
  <c r="I81" i="1"/>
  <c r="I64" i="1"/>
  <c r="I95" i="1"/>
  <c r="I92" i="1"/>
  <c r="I41" i="1"/>
  <c r="I14" i="1"/>
  <c r="I24" i="1"/>
  <c r="I36" i="1"/>
  <c r="I31" i="1"/>
  <c r="I91" i="1"/>
  <c r="I72" i="1"/>
  <c r="I85" i="1"/>
  <c r="I76" i="1"/>
  <c r="I17" i="1"/>
  <c r="I44" i="1"/>
  <c r="I15" i="1"/>
  <c r="I78" i="1"/>
  <c r="I88" i="1"/>
  <c r="I71" i="1"/>
  <c r="I29" i="1"/>
  <c r="I49" i="1"/>
  <c r="I90" i="1"/>
  <c r="I33" i="1"/>
  <c r="I67" i="1"/>
  <c r="I59" i="1"/>
  <c r="I20" i="1"/>
  <c r="I60" i="1"/>
  <c r="I27" i="1"/>
  <c r="I13" i="1"/>
  <c r="I98" i="1"/>
  <c r="I84" i="1"/>
  <c r="I62" i="1"/>
  <c r="I101" i="1"/>
  <c r="I65" i="1"/>
  <c r="I43" i="1"/>
  <c r="I46" i="1"/>
  <c r="I82" i="1"/>
  <c r="I57" i="1"/>
  <c r="I30" i="1"/>
  <c r="I80" i="1"/>
  <c r="I45" i="1"/>
  <c r="I7" i="1"/>
  <c r="I42" i="1"/>
  <c r="I73" i="1"/>
  <c r="I10" i="1"/>
  <c r="I69" i="1"/>
  <c r="I54" i="1"/>
  <c r="I99" i="1"/>
  <c r="I22" i="1"/>
  <c r="I58" i="1"/>
  <c r="I89" i="1"/>
  <c r="I34" i="1"/>
  <c r="I8" i="1"/>
  <c r="I96" i="1"/>
  <c r="I100" i="1"/>
  <c r="I12" i="1"/>
  <c r="I93" i="1"/>
  <c r="I38" i="1"/>
  <c r="I25" i="1"/>
  <c r="I9" i="1"/>
  <c r="I5" i="1"/>
  <c r="I6" i="1"/>
  <c r="I2" i="1"/>
  <c r="I70" i="1"/>
  <c r="I4" i="1"/>
  <c r="I3" i="1"/>
  <c r="I87" i="1"/>
  <c r="J87" i="1"/>
  <c r="J47" i="1"/>
  <c r="J50" i="1"/>
  <c r="J51" i="1"/>
  <c r="J102" i="1"/>
  <c r="J32" i="1"/>
  <c r="J37" i="1"/>
  <c r="J18" i="1"/>
  <c r="J53" i="1"/>
  <c r="J40" i="1"/>
  <c r="J28" i="1"/>
  <c r="J21" i="1"/>
  <c r="J74" i="1"/>
  <c r="J26" i="1"/>
  <c r="J19" i="1"/>
  <c r="J68" i="1"/>
  <c r="J23" i="1"/>
  <c r="J56" i="1"/>
  <c r="J35" i="1"/>
  <c r="J79" i="1"/>
  <c r="J63" i="1"/>
  <c r="J61" i="1"/>
  <c r="J86" i="1"/>
  <c r="J52" i="1"/>
  <c r="J48" i="1"/>
  <c r="J55" i="1"/>
  <c r="J83" i="1"/>
  <c r="J77" i="1"/>
  <c r="J97" i="1"/>
  <c r="J75" i="1"/>
  <c r="J39" i="1"/>
  <c r="J66" i="1"/>
  <c r="J94" i="1"/>
  <c r="J11" i="1"/>
  <c r="J16" i="1"/>
  <c r="J81" i="1"/>
  <c r="J64" i="1"/>
  <c r="J95" i="1"/>
  <c r="J92" i="1"/>
  <c r="J41" i="1"/>
  <c r="J14" i="1"/>
  <c r="J24" i="1"/>
  <c r="J36" i="1"/>
  <c r="J31" i="1"/>
  <c r="J91" i="1"/>
  <c r="J72" i="1"/>
  <c r="J85" i="1"/>
  <c r="J76" i="1"/>
  <c r="J17" i="1"/>
  <c r="J44" i="1"/>
  <c r="J15" i="1"/>
  <c r="J78" i="1"/>
  <c r="J88" i="1"/>
  <c r="J71" i="1"/>
  <c r="J29" i="1"/>
  <c r="J49" i="1"/>
  <c r="J90" i="1"/>
  <c r="J33" i="1"/>
  <c r="J67" i="1"/>
  <c r="J59" i="1"/>
  <c r="J20" i="1"/>
  <c r="J60" i="1"/>
  <c r="J27" i="1"/>
  <c r="J13" i="1"/>
  <c r="J98" i="1"/>
  <c r="J84" i="1"/>
  <c r="J62" i="1"/>
  <c r="J101" i="1"/>
  <c r="J65" i="1"/>
  <c r="J43" i="1"/>
  <c r="J46" i="1"/>
  <c r="J82" i="1"/>
  <c r="J57" i="1"/>
  <c r="J30" i="1"/>
  <c r="J80" i="1"/>
  <c r="J45" i="1"/>
  <c r="J7" i="1"/>
  <c r="J42" i="1"/>
  <c r="J73" i="1"/>
  <c r="J10" i="1"/>
  <c r="J69" i="1"/>
  <c r="J54" i="1"/>
  <c r="J99" i="1"/>
  <c r="J22" i="1"/>
  <c r="J58" i="1"/>
  <c r="J89" i="1"/>
  <c r="J34" i="1"/>
  <c r="J8" i="1"/>
  <c r="J96" i="1"/>
  <c r="J100" i="1"/>
  <c r="J12" i="1"/>
  <c r="J93" i="1"/>
  <c r="J38" i="1"/>
  <c r="J25" i="1"/>
  <c r="J9" i="1"/>
  <c r="J5" i="1"/>
  <c r="J6" i="1"/>
  <c r="J2" i="1"/>
  <c r="J70" i="1"/>
  <c r="J4" i="1"/>
  <c r="J3" i="1"/>
</calcChain>
</file>

<file path=xl/sharedStrings.xml><?xml version="1.0" encoding="utf-8"?>
<sst xmlns="http://schemas.openxmlformats.org/spreadsheetml/2006/main" count="216" uniqueCount="208">
  <si>
    <t>GOID</t>
  </si>
  <si>
    <t>GO term</t>
  </si>
  <si>
    <t>Gene(s)</t>
  </si>
  <si>
    <t xml:space="preserve"> biological process unknown</t>
  </si>
  <si>
    <t>BDH2,UIP3,YBL028C,YBR012C,RFS1,YBR053C,YRO2,YBR056W,YBR056W-A,YBR085C-A,BMT2,YBR201C-A,YBR285W,GFD2,YCR016W,CPR4,GPM2,BSC1,YDL129W,NRP1,UGX2,PST2,YDR034W-B,FMP16,COX26,YDR133C,YDR134C,SND1,BSC2,PHM6,YDR461C-A,MTC7,YEL068C,YEL073C,TIR1,YER079W,YER121W,YER188W,YGL101W,YPS5,YGR035C,YGR079W,YGR127W,RTS3,YGR161W-C,YGR201C,TDA10,RTA1,YGR266W,YHL044W,YHR022C,YHR097C,YHR140W,AIM18,TIR3,AIM19,RRT14,OM45,MPM1,SET4,YJL133C-A,YJL163C,MBB1,YJL213W,MHO1,YJR115W,TDA4,DAN4,MMO1,YKL091C,MRP8,YKR011C,YKR075C,YLR108C,YLR149C,YLR177W,YLR252W,BOP2,YLR297W,TMA10,YLR363W-A,YLR460C,IMD4,YML083C,YET2,STB2,YMR090W,YMR181C,ICY1,YMR196W,YNL144C,NOP13,YNL195C,YNR014W,EGO4,PHM7,YOL153C,CSS3,TIR4,YOR062C,PNS1,RCN2,TMA16,YOR289W,CIR2,UIP4,YPL191C,YPL247C,PBI1,YPR015C,JID1,YPR145C-A</t>
  </si>
  <si>
    <t xml:space="preserve"> rRNA processing</t>
  </si>
  <si>
    <t>UTP20,MAK5,ENP1,SPB1,KRR1,PWP2,NOP1,DBP10,TSR1,NOP14,SAS10,FAL1,RRP8,RRP1,BFR2,UTP4,UTP5,RRP17,NUG1,UTP7,NSA2,LCP5,CGR1,DBP3,PRP43,ROK1,NOP7,UTP8,ENP2,NSR1,EFG1,SSF1,IPI1,RPF1,IMP3,DBP8,UTP9,RIX1,FAF1,UTP25,BMT5,NOP9,HCA4,MTR4,UTP18,UTP10,MPP10,HIT1,MRT4,URB1,DHR2,UTP11,EBP2,DBP7,UTP30,RPF2,DRS1,NOC3,BMT6,MDN1,PWP1,UTP13,DBP9,UTP21,UTP14,ERB1,ECM16,RRP5,RNT1,HAS1,RLP7,NOP2,IMP4,DBP2,IPI3,REX4,NOP8,UTP23,RIO1,PNO1,RRP36,RRS1,RRP12,NOP4,NOG1,NAN1,NOP53,NIP7,BMS1,MRD1,NOC4</t>
  </si>
  <si>
    <t xml:space="preserve"> ribosomal small subunit biogenesis</t>
  </si>
  <si>
    <t>UTP20,ENP1,KRR1,PWP2,TSR1,NOP14,SAS10,NOP6,FAL1,BFR2,UTP4,UTP5,UTP7,LCP5,PRP43,ROK1,NOP7,UTP8,ENP2,NSR1,EFG1,IMP3,DBP8,UTP9,FAF1,UTP25,NOP9,UTP18,UTP10,MPP10,DHR2,UTP11,LTV1,UTP30,UTP13,UTP21,UTP14,ECM16,RRP5,HAS1,IMP4,KRE33,UTP23,RIO1,PNO1,RRP36,RRS1,RRP12,NAN1,BMS1,MRD1,NOC4</t>
  </si>
  <si>
    <t xml:space="preserve"> response to chemical</t>
  </si>
  <si>
    <t>YBL055C,UGA2,ZTA1,NRG2,TPS1,GPX2,HSP30,KIN82,YCR102C,YDL124W,NTH1,NRG1,AFR1,ACL4,UPC2,TSA2,FRD1,HSP12,YGL039W,STF2,MTL1,NQM1,CTT1,YHB1,EFG1,SOD2,YHK8,GRE3,YJL144W,YJR096W,HAP4,LTV1,DRE2,HSP104,FET3,SIP18,GAD1,CAT8,SIS1,NCE103,AQR1,MDG1,PDR16,BXI1,DDR2,CIN5,GCY1,SKS1,OXR1,USV1,ATH1</t>
  </si>
  <si>
    <t xml:space="preserve"> ribosomal large subunit biogenesis</t>
  </si>
  <si>
    <t>MAK5,REI1,SPB1,RSA4,DBP10,SYO1,MAK21,RRP8,PUF6,NUG1,NSA2,DBP3,PRP43,NOP7,SDA1,SSF1,IPI1,RPF1,RIX1,YVH1,ALB1,HIT1,MRT4,URB1,DBP7,RPF2,DRS1,RIX7,RLP24,MDN1,RSA3,DBP9,ERB1,RRP5,HAS1,RLP7,NOP2,NOP15,IPI3,BRX1,REX4,NOP8,NOC2,YTM1,RRS1,NOP4,NOG1,NOP53,NIP7</t>
  </si>
  <si>
    <t xml:space="preserve"> nucleobase-containing small molecule metabolic process</t>
  </si>
  <si>
    <t>ADE1,URA7,TKL2,ADH5,GLK1,GPD1,NDE2,GUD1,HPT1,QCR7,RIP1,CYC7,YEF1,PHM8,HXK1,PNC1,COX4,ADE5,7,QCR9,SOL4,ENO1,QCR10,RNR3,COX5B,GUT2,TDH1,CYC1,YNK1,NNR2,PCD1,YLR345W,COX8,NDE1,GUA1,YMR315W,COX5A,AAH1,NNR1,GPD2,VHS3,CYT1,RKI1,ALD4,ALD6,ATP20,QCR2</t>
  </si>
  <si>
    <t xml:space="preserve"> generation of precursor metabolites and energy</t>
  </si>
  <si>
    <t>PET9,COR1,AAC3,ADH5,YBR238C,GLK1,NDE2,QCR7,GLC3,RIP1,CYC7,GIP2,RGI1,GSY1,IGD1,HXK1,COX4,COX13,QCR9,ENO1,QCR10,PIG2,SGA1,COX5B,YJL045W,TDH1,CYC1,UGP1,HAP4,GLG1,GSY2,ACO1,YLR345W,COX8,PGM2,NDE1,IDH1,COX5A,CIT1,CYT1,IDH2,ATF1,GPH1,GDB1,QCR2</t>
  </si>
  <si>
    <t xml:space="preserve"> carbohydrate metabolic process</t>
  </si>
  <si>
    <t>TPS1,ADH5,GLK1,CIT2,NDE2,NTH1,TPS2,GLC3,UBC8,GIP2,GSY1,IGD1,HXK1,PYC1,AMS1,TOS3,GSC2,XKS1,ENO1,MAL11,GRE3,PIG2,SGA1,GUT2,TDH1,INO1,YJR096W,UGP1,GLG1,HSP104,GSY2,YLR345W,TSL1,PGM2,NDE1,CAT8,OPI10,GPD2,GCY1,ATH1,GPH1,GDB1</t>
  </si>
  <si>
    <t xml:space="preserve"> cofactor metabolic process</t>
  </si>
  <si>
    <t>TKL2,ADH5,GLK1,GPD1,NDE2,HEM13,YEF1,HEM14,HXK1,PNC1,SOL4,ENO1,GUT2,TDH1,NNR2,DRE2,PCD1,SAM1,HMX1,YLR345W,HMG1,NDE1,YMR315W,NNR1,CIT1,GPD2,VHS3,RKI1,ISU2,FAA1,ALD4,ALD6</t>
  </si>
  <si>
    <t xml:space="preserve"> nuclear transport</t>
  </si>
  <si>
    <t>SSA1,ECM1,HMT1,ENP1,REI1,SYO1,ARX1,BCP1,NUG1,KAP123,UTP8,SDA1,RPF1,NMD3,RIX1,NOP9,MTR4,LTV1,RIX7,BUD20,RTP1,SIS1,NOG2,WTM1,RRS1,NOG1,NOP53</t>
  </si>
  <si>
    <t xml:space="preserve"> lipid metabolic process</t>
  </si>
  <si>
    <t>URA7,CSH1,EHT1,YPC1,ARE1,YDR018C,UPC2,OLE1,NEM1,EGH1,OSH6,YSR3,GPT2,YEH1,HMG1,PLB2,ERG5,MOT3,CYB5,SPS19,PDR16,ARE2,ALE1,YDC1,DAP1,PDH1</t>
  </si>
  <si>
    <t xml:space="preserve"> response to oxidative stress</t>
  </si>
  <si>
    <t>YBL055C,UGA2,ZTA1,TPS1,GPX2,HSP30,YDL124W,TSA2,HSP12,MTL1,NQM1,CTT1,YHB1,SOD2,GRE3,YJR096W,LTV1,DRE2,HSP104,HMX1,GAD1,NCE103,DDR2,GCY1,OXR1</t>
  </si>
  <si>
    <t xml:space="preserve"> ion transport</t>
  </si>
  <si>
    <t>PET9,AGP2,RTC2,PHO89,ATG22,KIN82,PIC2,AVT6,FTR1,TPO2,BTN2,DAL5,LTV1,GAP1,FET3,POR1,AQR1,PDR16,RSB1,TPO4,FAA1,PUT4,DIP5,ATP20,OPT2</t>
  </si>
  <si>
    <t xml:space="preserve"> mitochondrion organization</t>
  </si>
  <si>
    <t>SSA1,ATG8,OM14,UPS3,HSP78,SDH6,QCR7,TIM9,PET117,OLE1,COX13,QCR9,AIM17,COX12,COA4,ACO1,ATG33,COA6,POR1,RCF2,ATG29,COA2,HSP82,ATP20</t>
  </si>
  <si>
    <t xml:space="preserve"> cellular respiration</t>
  </si>
  <si>
    <t>PET9,COR1,AAC3,YBR238C,QCR7,RIP1,CYC7,COX4,COX13,QCR9,QCR10,COX5B,YJL045W,CYC1,HAP4,ACO1,COX8,IDH1,COX5A,CIT1,CYT1,IDH2,QCR2</t>
  </si>
  <si>
    <t xml:space="preserve"> monocarboxylic acid metabolic process</t>
  </si>
  <si>
    <t>ACH1,UGA2,ADH5,EHT1,GLK1,CIT2,NDE2,DLD3,HXK1,OLE1,UGA1,ENO1,TDH1,MAE1,YLR345W,NDE1,CAT8,SPS19,GOR1,PYK2,ALD4,ALD6,PDH1</t>
  </si>
  <si>
    <t xml:space="preserve"> transmembrane transport</t>
  </si>
  <si>
    <t>SSA1,PET9,AAC3,AGP2,RTC2,PHO89,ATG22,GPD1,HXT7,TIM9,PIC2,SSA4,AVT6,FTR1,AQY3,VPS73,FET3,AQR1,YOL163W,ATP20</t>
  </si>
  <si>
    <t xml:space="preserve"> protein targeting</t>
  </si>
  <si>
    <t>SSA1,ATG8,ATG14,OM14,GPD1,SYO1,COS7,GGA1,TIM9,SSA4,KAP123,VPS73,RTP1,YPT53,COS1,COS10,ATG34,PEP12,WTM1,HSP82</t>
  </si>
  <si>
    <t xml:space="preserve"> transcription from RNA polymerase II promoter</t>
  </si>
  <si>
    <t>TOD6,HMT1,NRG2,NRG1,UPC2,CRF1,YAP6,EMI2,PHD1,HAP4,MOT3,RNT1,CAT8,CIN5,WTM1,MBF1,YOR338W,SKS1,USV1,ROX1</t>
  </si>
  <si>
    <t xml:space="preserve"> cellular amino acid metabolic process</t>
  </si>
  <si>
    <t>GDH3,UGA2,ADH5,CIT2,ARO10,UGA1,BAT2,MET14,MAE1,SAM1,MET17,CAR2,ADI1,ALD3,GAD1,IDH1,MET2,CIT1,IDH2</t>
  </si>
  <si>
    <t xml:space="preserve"> organelle assembly</t>
  </si>
  <si>
    <t>ATG8,RSA4,MAK21,NSR1,SSF1,IPI1,RPF1,RIX1,YVH1,MRT4,RPF2,DRS1,MDN1,RSA3,RRP5,IPI3,BRX1,REX4,MRD1</t>
  </si>
  <si>
    <t xml:space="preserve"> meiotic cell cycle</t>
  </si>
  <si>
    <t>FMP45,EMI2,SPO73,RCK1,GSC2,AMA1,YVH1,CWP1,UBI4,OSW2,MSC1,YNL194C,SPS19,PDR16,RRT8,WTM1,SPS4,YOR338W,REC8</t>
  </si>
  <si>
    <t xml:space="preserve"> ribosome assembly</t>
  </si>
  <si>
    <t>RSA4,MAK21,NSR1,SSF1,IPI1,RPF1,RIX1,YVH1,MRT4,RPF2,DRS1,MDN1,RSA3,RRP5,IPI3,BRX1,REX4,MRD1</t>
  </si>
  <si>
    <t xml:space="preserve"> sporulation</t>
  </si>
  <si>
    <t>FMP45,EMI2,PRB1,SPO73,GSC2,AMA1,YVH1,CWP1,UBI4,OSW2,YNL194C,SPS19,PDR16,RRT8,SPS4,YOR338W,SPO24</t>
  </si>
  <si>
    <t xml:space="preserve"> protein complex biogenesis</t>
  </si>
  <si>
    <t>TMA17,SDH6,QCR7,PET117,COX13,SIP2,QCR9,COX12,COA4,COA6,RCF2,ATG34,PNO1,COA2,HSP82,ATP20</t>
  </si>
  <si>
    <t xml:space="preserve"> ribosomal subunit export from nucleus</t>
  </si>
  <si>
    <t>ECM1,ARX1,BCP1,NUG1,SDA1,RPF1,NMD3,RIX1,NOP9,LTV1,RIX7,BUD20,NOG2,RRS1,NOG1,NOP53</t>
  </si>
  <si>
    <t xml:space="preserve"> response to osmotic stress</t>
  </si>
  <si>
    <t>FRT2,NRG2,HSP30,GPD1,NRG1,HSP12,CTT1,GRE3,LTV1,MOT3,CIN5,ALD6,USV1,HSP82,ROX1</t>
  </si>
  <si>
    <t xml:space="preserve"> cell wall organization or biogenesis</t>
  </si>
  <si>
    <t>TIP1,FMP45,SPO73,MTL1,GSC2,AMA1,YVH1,YPS6,CWP1,CWP2,OSW2,RNT1,YGP1,RRT8,ZEO1</t>
  </si>
  <si>
    <t xml:space="preserve"> transcription from RNA polymerase I promoter</t>
  </si>
  <si>
    <t>RPA14,UTP4,UTP5,UTP8,UTP9,UTP10,RPA34,RRN11,RPA49,RIO1,RPA43,RPA190,NAN1,RPA135</t>
  </si>
  <si>
    <t xml:space="preserve"> protein folding</t>
  </si>
  <si>
    <t>SSA1,HSP26,CNS1,SSE2,HSP78,TSA2,EUG1,SSA4,BTN2,HSP104,SIS1,SLP1,HSP82,CUR1</t>
  </si>
  <si>
    <t xml:space="preserve"> RNA modification</t>
  </si>
  <si>
    <t>SPB1,NOP1,RRP8,TRM1,SUA5,BMT5,TRM2,BMT6,NOP2,GCD10,TRM11,PPM2,ISU2</t>
  </si>
  <si>
    <t xml:space="preserve"> signaling</t>
  </si>
  <si>
    <t>COS111,AFR1,GPG1,SIP2,ROM1,EFG1,YVH1,TPK1,TFS1,MDG1,BXI1,CMK2,RGS2</t>
  </si>
  <si>
    <t xml:space="preserve"> lipid transport</t>
  </si>
  <si>
    <t>KIN82,UPC2,LAM5,PDR11,DAN1,OSH6,PDR16,AUS1,RSB1,HES1,FAA1,OPT2</t>
  </si>
  <si>
    <t xml:space="preserve"> protein phosphorylation</t>
  </si>
  <si>
    <t>KIN82,RCK1,TOS3,SIP2,FMP48,TPK1,TDA1,CMK2,RIO1,LSP1,CIP1,SKS1</t>
  </si>
  <si>
    <t xml:space="preserve"> cellular ion homeostasis</t>
  </si>
  <si>
    <t>TMN2,ATC1,IZH1,PIC2,FTR1,HMX1,FET3,PGM2,COA6,IZH4,VHS3,ISU2</t>
  </si>
  <si>
    <t xml:space="preserve"> response to heat</t>
  </si>
  <si>
    <t>HSP26,TPS1,HSP30,TPS2,HSP78,SSA4,HSP12,HSP104,DDR2,LSP1,CUR1</t>
  </si>
  <si>
    <t xml:space="preserve"> RNA catabolic process</t>
  </si>
  <si>
    <t>EDC2,TPA1,MTR4,MRT4,DCS1,RNT1,DBP2,TRF5,DCS2,RNY1</t>
  </si>
  <si>
    <t xml:space="preserve"> transposition</t>
  </si>
  <si>
    <t>YBL100W-B,YBR012W-B,YDR034C-D,YDR261W-B,YJL113W,YJL114W,YNL054W-B,YNL284C-B,YOR192C-B,YPR158W-B</t>
  </si>
  <si>
    <t xml:space="preserve"> oligosaccharide metabolic process</t>
  </si>
  <si>
    <t>TPS1,NTH1,TPS2,AMS1,MAL11,UGP1,HSP104,TSL1,PGM2,ATH1</t>
  </si>
  <si>
    <t xml:space="preserve"> regulation of organelle organization</t>
  </si>
  <si>
    <t>RCK1,ENO1,PXR1,YVH1,FPR4,RIO1,WTM1,HSP82,OPT2</t>
  </si>
  <si>
    <t xml:space="preserve"> response to starvation</t>
  </si>
  <si>
    <t>PHO5,UPC2,PRB1,PHM8,SIP2,MTL1,DCS1,DDR2,DCS2</t>
  </si>
  <si>
    <t xml:space="preserve"> cellular response to DNA damage stimulus</t>
  </si>
  <si>
    <t>HSP30,TPA1,YNK1,TRM2,PCD1,HUG1,DDR2,PHR1</t>
  </si>
  <si>
    <t xml:space="preserve"> peptidyl-amino acid modification</t>
  </si>
  <si>
    <t>HMT1,RMT2,EFM4,LIA1,JJJ3,DPH2,FPR4,APJ1</t>
  </si>
  <si>
    <t xml:space="preserve"> nucleobase-containing compound transport</t>
  </si>
  <si>
    <t>PET9,HMT1,ENP1,UTP8,MTR4,LTV1,SIS1,POR1</t>
  </si>
  <si>
    <t xml:space="preserve"> proteolysis involved in cellular protein catabolic process</t>
  </si>
  <si>
    <t>SSA1,COS7,ACL4,GGA1,UBC8,SIS1,COS1,COS10</t>
  </si>
  <si>
    <t xml:space="preserve"> endocytosis</t>
  </si>
  <si>
    <t>SDS24,YSC84,YAP1801,OSH6,YPT53,COS10,HES1,LSP1</t>
  </si>
  <si>
    <t xml:space="preserve"> amino acid transport</t>
  </si>
  <si>
    <t>RTC2,ATG22,AVT6,BTN2,GAP1,AQR1,PUT4,DIP5</t>
  </si>
  <si>
    <t xml:space="preserve"> regulation of cell cycle</t>
  </si>
  <si>
    <t>RCK1,AMA1,SDA1,HUG1,PDR16,RIO1,CIP1</t>
  </si>
  <si>
    <t xml:space="preserve"> conjugation</t>
  </si>
  <si>
    <t>KIN82,PRM7,AFR1,EFG1,SSF1,ASG7,MDG1</t>
  </si>
  <si>
    <t xml:space="preserve"> vacuole organization</t>
  </si>
  <si>
    <t>ATG8,ENO1,YHR138C,YVH1,PBI2,PEP12,OPT2</t>
  </si>
  <si>
    <t xml:space="preserve"> tRNA processing</t>
  </si>
  <si>
    <t>TRM1,SUA5,TRM2,GCD10,TRM11,PPM2,ISU2</t>
  </si>
  <si>
    <t xml:space="preserve"> mitotic cell cycle</t>
  </si>
  <si>
    <t>REI1,ATC1,SAP4,SDA1,BUD20,RIO1,CIP1</t>
  </si>
  <si>
    <t xml:space="preserve"> carbohydrate transport</t>
  </si>
  <si>
    <t>GLK1,HXT7,HXK1,MAL11,HXT4,HXT5,SKS1</t>
  </si>
  <si>
    <t xml:space="preserve"> organelle fission</t>
  </si>
  <si>
    <t>RCK1,AMA1,YVH1,EBP2,MSC1,RIO1,REC8</t>
  </si>
  <si>
    <t xml:space="preserve"> endosomal transport</t>
  </si>
  <si>
    <t>COS7,GGA1,BTN2,YPT53,COS1,COS10</t>
  </si>
  <si>
    <t xml:space="preserve"> protein alkylation</t>
  </si>
  <si>
    <t>HMT1,NOP1,RMT2,EFM4,FPR4,YNL092W</t>
  </si>
  <si>
    <t xml:space="preserve"> regulation of DNA metabolic process</t>
  </si>
  <si>
    <t>PNC1,PXR1,IPI1,RIX1,IPI3,HSP82</t>
  </si>
  <si>
    <t xml:space="preserve"> pseudohyphal growth</t>
  </si>
  <si>
    <t>NRG2,NRG1,TMN2,KAP123,PHD1,SKS1</t>
  </si>
  <si>
    <t xml:space="preserve"> Golgi vesicle transport</t>
  </si>
  <si>
    <t>ATG8,SRO77,GGA1,EMP46,YPT53,PEP12</t>
  </si>
  <si>
    <t xml:space="preserve"> protein modification by small protein conjugation or removal</t>
  </si>
  <si>
    <t>SSA1,UBC8,HUL4,UBI4,APJ1,ULA1</t>
  </si>
  <si>
    <t xml:space="preserve"> cytoskeleton organization</t>
  </si>
  <si>
    <t>HSP42,SDA1,YSC84,LIA1,NOP15</t>
  </si>
  <si>
    <t xml:space="preserve"> chromatin organization</t>
  </si>
  <si>
    <t>NOP1,PNC1,FPR4,RNT1,WTM1</t>
  </si>
  <si>
    <t xml:space="preserve"> DNA replication</t>
  </si>
  <si>
    <t>NOP7,IPI1,RIX1,NOC3,IPI3</t>
  </si>
  <si>
    <t xml:space="preserve"> snoRNA processing</t>
  </si>
  <si>
    <t>NOP1,PXR1,MTR4,RNT1,TRF5</t>
  </si>
  <si>
    <t xml:space="preserve"> invasive growth in response to glucose limitation</t>
  </si>
  <si>
    <t>NRG2,NRG1,TMN2,GPG1,SIP2</t>
  </si>
  <si>
    <t xml:space="preserve"> regulation of translation</t>
  </si>
  <si>
    <t>PUF6,HYP2,EDC2,SUA5,ANB1</t>
  </si>
  <si>
    <t xml:space="preserve"> membrane fusion</t>
  </si>
  <si>
    <t>ATG8,ENO1,YHR138C,PBI2,OPT2</t>
  </si>
  <si>
    <t xml:space="preserve"> DNA repair</t>
  </si>
  <si>
    <t>TPA1,TRM2,PCD1,PHR1</t>
  </si>
  <si>
    <t xml:space="preserve"> translational elongation</t>
  </si>
  <si>
    <t>HYP2,SUA5,ANB1,tD(GUC)N</t>
  </si>
  <si>
    <t xml:space="preserve"> protein dephosphorylation</t>
  </si>
  <si>
    <t>GIP2,PPT1,NEM1,YVH1</t>
  </si>
  <si>
    <t xml:space="preserve"> organelle fusion</t>
  </si>
  <si>
    <t>ENO1,YHR138C,PBI2,OPT2</t>
  </si>
  <si>
    <t xml:space="preserve"> regulation of protein modification process</t>
  </si>
  <si>
    <t>FPR4,LSP1,CIP1</t>
  </si>
  <si>
    <t xml:space="preserve"> protein glycosylation</t>
  </si>
  <si>
    <t>PMT5,MNN1,PMT3</t>
  </si>
  <si>
    <t xml:space="preserve"> cell morphogenesis</t>
  </si>
  <si>
    <t>AFR1,RNY1,OPT2</t>
  </si>
  <si>
    <t xml:space="preserve"> organelle inheritance</t>
  </si>
  <si>
    <t>RTN2,OLE1,PEP12</t>
  </si>
  <si>
    <t xml:space="preserve"> exocytosis</t>
  </si>
  <si>
    <t>SRO77,OSH6,HES1</t>
  </si>
  <si>
    <t xml:space="preserve"> cytokinesis</t>
  </si>
  <si>
    <t>ATC1,BUD20,NOP15</t>
  </si>
  <si>
    <t xml:space="preserve"> DNA-templated transcription, elongation</t>
  </si>
  <si>
    <t>HMT1,RPA34,RPA49</t>
  </si>
  <si>
    <t xml:space="preserve"> regulation of transport</t>
  </si>
  <si>
    <t>AGP2,UPC2,OPT2</t>
  </si>
  <si>
    <t xml:space="preserve"> vitamin metabolic process</t>
  </si>
  <si>
    <t>SNZ1,THI12,RKI1</t>
  </si>
  <si>
    <t xml:space="preserve"> telomere organization</t>
  </si>
  <si>
    <t>SUA5,PXR1,HSP82</t>
  </si>
  <si>
    <t xml:space="preserve"> translational initiation</t>
  </si>
  <si>
    <t>HYP2,SIS1</t>
  </si>
  <si>
    <t xml:space="preserve"> DNA-templated transcription, termination</t>
  </si>
  <si>
    <t>HMT1,RNT1</t>
  </si>
  <si>
    <t xml:space="preserve"> histone modification</t>
  </si>
  <si>
    <t>NOP1,FPR4</t>
  </si>
  <si>
    <t xml:space="preserve"> nucleus organization</t>
  </si>
  <si>
    <t>NEM1,GSP2</t>
  </si>
  <si>
    <t xml:space="preserve"> DNA recombination</t>
  </si>
  <si>
    <t>MSC1,REC8</t>
  </si>
  <si>
    <t xml:space="preserve"> cell budding</t>
  </si>
  <si>
    <t>REI1,ATC1</t>
  </si>
  <si>
    <t xml:space="preserve"> chromosome segregation</t>
  </si>
  <si>
    <t>AMA1,REC8</t>
  </si>
  <si>
    <t xml:space="preserve"> cytoplasmic translation</t>
  </si>
  <si>
    <t>SSA1,HYP2</t>
  </si>
  <si>
    <t xml:space="preserve"> peroxisome organization</t>
  </si>
  <si>
    <t>GPD1,RTN2</t>
  </si>
  <si>
    <t xml:space="preserve"> mRNA processing</t>
  </si>
  <si>
    <t>PRP43</t>
  </si>
  <si>
    <t xml:space="preserve"> RNA splicing</t>
  </si>
  <si>
    <t xml:space="preserve"> DNA-templated transcription, initiation</t>
  </si>
  <si>
    <t>RRN11</t>
  </si>
  <si>
    <t xml:space="preserve"> protein maturation</t>
  </si>
  <si>
    <t>HSP82</t>
  </si>
  <si>
    <t xml:space="preserve"> mitochondrial translation</t>
  </si>
  <si>
    <t>none</t>
  </si>
  <si>
    <t xml:space="preserve"> protein acylation</t>
  </si>
  <si>
    <t xml:space="preserve"> vesicle organization</t>
  </si>
  <si>
    <t xml:space="preserve"> membrane invagination</t>
  </si>
  <si>
    <t xml:space="preserve"> tRNA aminoacylation for protein translation</t>
  </si>
  <si>
    <t xml:space="preserve"> transcription from RNA polymerase III promoter</t>
  </si>
  <si>
    <t xml:space="preserve"> protein lipidation</t>
  </si>
  <si>
    <t>other</t>
  </si>
  <si>
    <t>BDH1,PHO11,YBR139W,MAL31,YCR061W,STF1,AAD4,TVP15,SPI1,FHN1,HSV2,MGA1,YGR283C,BCD1,CIC1,RTC3,PFK26,GTT1,APE1,ECM4,SRL3,YLL058W,RFU1,SYM1,RRB1,PAI3,HOR7,NAF1,URK1,FRE4,TIR2</t>
  </si>
  <si>
    <t>Dataset size</t>
  </si>
  <si>
    <t>Genes from dataset in this GO</t>
  </si>
  <si>
    <t>Genes from genome in the GO</t>
  </si>
  <si>
    <t>Genome size</t>
  </si>
  <si>
    <t>p-value</t>
  </si>
  <si>
    <t>log2(enrichment)</t>
  </si>
  <si>
    <t>Expected number</t>
  </si>
  <si>
    <t>Expected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</si>
</sst>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abSelected="1" topLeftCell="B1" workbookViewId="0">
      <selection activeCell="J4" sqref="J4"/>
    </sheetView>
  </sheetViews>
  <sheetFormatPr baseColWidth="10" defaultRowHeight="16" x14ac:dyDescent="0.2"/>
  <cols>
    <col min="1" max="1" width="6.1640625" bestFit="1" customWidth="1"/>
    <col min="2" max="2" width="51.1640625" bestFit="1" customWidth="1"/>
    <col min="3" max="3" width="26" bestFit="1" customWidth="1"/>
    <col min="4" max="4" width="11" bestFit="1" customWidth="1"/>
    <col min="5" max="5" width="15.6640625" bestFit="1" customWidth="1"/>
    <col min="6" max="6" width="12.1640625" bestFit="1" customWidth="1"/>
    <col min="7" max="7" width="26.33203125" bestFit="1" customWidth="1"/>
    <col min="8" max="8" width="11.6640625" bestFit="1" customWidth="1"/>
    <col min="9" max="9" width="15.5" style="3" bestFit="1" customWidth="1"/>
    <col min="10" max="10" width="12.1640625" bestFit="1" customWidth="1"/>
  </cols>
  <sheetData>
    <row r="1" spans="1:11" s="1" customFormat="1" x14ac:dyDescent="0.2">
      <c r="A1" s="1" t="s">
        <v>0</v>
      </c>
      <c r="B1" s="1" t="s">
        <v>1</v>
      </c>
      <c r="C1" s="1" t="s">
        <v>201</v>
      </c>
      <c r="D1" s="1" t="s">
        <v>200</v>
      </c>
      <c r="E1" s="1" t="s">
        <v>206</v>
      </c>
      <c r="F1" s="1" t="s">
        <v>207</v>
      </c>
      <c r="G1" s="1" t="s">
        <v>202</v>
      </c>
      <c r="H1" s="1" t="s">
        <v>203</v>
      </c>
      <c r="I1" s="2" t="s">
        <v>205</v>
      </c>
      <c r="J1" s="1" t="s">
        <v>204</v>
      </c>
      <c r="K1" s="1" t="s">
        <v>2</v>
      </c>
    </row>
    <row r="2" spans="1:11" x14ac:dyDescent="0.2">
      <c r="A2">
        <v>42273</v>
      </c>
      <c r="B2" t="s">
        <v>11</v>
      </c>
      <c r="C2">
        <v>49</v>
      </c>
      <c r="D2">
        <v>607</v>
      </c>
      <c r="E2">
        <f t="shared" ref="E2:E33" si="0">D2*G2/H2</f>
        <v>9.8131509404632364</v>
      </c>
      <c r="F2">
        <f t="shared" ref="F2:F33" si="1">D2</f>
        <v>607</v>
      </c>
      <c r="G2">
        <v>104</v>
      </c>
      <c r="H2">
        <v>6433</v>
      </c>
      <c r="I2" s="3">
        <f t="shared" ref="I2:I33" si="2">LOG((C2*H2)/(D2*G2),2)</f>
        <v>2.3199933930650727</v>
      </c>
      <c r="J2">
        <f t="shared" ref="J2:J33" si="3">CHITEST(C2:D2,E2:F2)</f>
        <v>6.633231555326548E-36</v>
      </c>
      <c r="K2" t="s">
        <v>12</v>
      </c>
    </row>
    <row r="3" spans="1:11" x14ac:dyDescent="0.2">
      <c r="A3">
        <v>6364</v>
      </c>
      <c r="B3" t="s">
        <v>5</v>
      </c>
      <c r="C3">
        <v>91</v>
      </c>
      <c r="D3">
        <v>607</v>
      </c>
      <c r="E3">
        <f t="shared" si="0"/>
        <v>29.345095600808332</v>
      </c>
      <c r="F3">
        <f t="shared" si="1"/>
        <v>607</v>
      </c>
      <c r="G3">
        <v>311</v>
      </c>
      <c r="H3">
        <v>6433</v>
      </c>
      <c r="I3" s="3">
        <f t="shared" si="2"/>
        <v>1.6327471371590503</v>
      </c>
      <c r="J3">
        <f t="shared" si="3"/>
        <v>5.1697084697618815E-30</v>
      </c>
      <c r="K3" t="s">
        <v>6</v>
      </c>
    </row>
    <row r="4" spans="1:11" x14ac:dyDescent="0.2">
      <c r="A4">
        <v>42274</v>
      </c>
      <c r="B4" t="s">
        <v>7</v>
      </c>
      <c r="C4">
        <v>52</v>
      </c>
      <c r="D4">
        <v>607</v>
      </c>
      <c r="E4">
        <f t="shared" si="0"/>
        <v>12.738224778485932</v>
      </c>
      <c r="F4">
        <f t="shared" si="1"/>
        <v>607</v>
      </c>
      <c r="G4">
        <v>135</v>
      </c>
      <c r="H4">
        <v>6433</v>
      </c>
      <c r="I4" s="3">
        <f t="shared" si="2"/>
        <v>2.0293473881812178</v>
      </c>
      <c r="J4">
        <f t="shared" si="3"/>
        <v>3.7969315728634177E-28</v>
      </c>
      <c r="K4" t="s">
        <v>8</v>
      </c>
    </row>
    <row r="5" spans="1:11" x14ac:dyDescent="0.2">
      <c r="A5">
        <v>6091</v>
      </c>
      <c r="B5" t="s">
        <v>15</v>
      </c>
      <c r="C5">
        <v>45</v>
      </c>
      <c r="D5">
        <v>607</v>
      </c>
      <c r="E5">
        <f t="shared" si="0"/>
        <v>14.5310119695321</v>
      </c>
      <c r="F5">
        <f t="shared" si="1"/>
        <v>607</v>
      </c>
      <c r="G5">
        <v>154</v>
      </c>
      <c r="H5">
        <v>6433</v>
      </c>
      <c r="I5" s="3">
        <f t="shared" si="2"/>
        <v>1.63078982272573</v>
      </c>
      <c r="J5">
        <f t="shared" si="3"/>
        <v>1.3168848512306561E-15</v>
      </c>
      <c r="K5" t="s">
        <v>16</v>
      </c>
    </row>
    <row r="6" spans="1:11" x14ac:dyDescent="0.2">
      <c r="A6">
        <v>55086</v>
      </c>
      <c r="B6" t="s">
        <v>13</v>
      </c>
      <c r="C6">
        <v>46</v>
      </c>
      <c r="D6">
        <v>607</v>
      </c>
      <c r="E6">
        <f t="shared" si="0"/>
        <v>18.6827296751127</v>
      </c>
      <c r="F6">
        <f t="shared" si="1"/>
        <v>607</v>
      </c>
      <c r="G6">
        <v>198</v>
      </c>
      <c r="H6">
        <v>6433</v>
      </c>
      <c r="I6" s="3">
        <f t="shared" si="2"/>
        <v>1.2999286030683597</v>
      </c>
      <c r="J6">
        <f t="shared" si="3"/>
        <v>2.6156189618454677E-10</v>
      </c>
      <c r="K6" t="s">
        <v>14</v>
      </c>
    </row>
    <row r="7" spans="1:11" x14ac:dyDescent="0.2">
      <c r="A7">
        <v>54</v>
      </c>
      <c r="B7" t="s">
        <v>53</v>
      </c>
      <c r="C7">
        <v>16</v>
      </c>
      <c r="D7">
        <v>607</v>
      </c>
      <c r="E7">
        <f t="shared" si="0"/>
        <v>4.3404321467433542</v>
      </c>
      <c r="F7">
        <f t="shared" si="1"/>
        <v>607</v>
      </c>
      <c r="G7">
        <v>46</v>
      </c>
      <c r="H7">
        <v>6433</v>
      </c>
      <c r="I7" s="3">
        <f t="shared" si="2"/>
        <v>1.8821613110339437</v>
      </c>
      <c r="J7">
        <f t="shared" si="3"/>
        <v>2.1873109050405979E-8</v>
      </c>
      <c r="K7" t="s">
        <v>54</v>
      </c>
    </row>
    <row r="8" spans="1:11" x14ac:dyDescent="0.2">
      <c r="A8">
        <v>45333</v>
      </c>
      <c r="B8" t="s">
        <v>31</v>
      </c>
      <c r="C8">
        <v>23</v>
      </c>
      <c r="D8">
        <v>607</v>
      </c>
      <c r="E8">
        <f t="shared" si="0"/>
        <v>7.8316493082543133</v>
      </c>
      <c r="F8">
        <f t="shared" si="1"/>
        <v>607</v>
      </c>
      <c r="G8">
        <v>83</v>
      </c>
      <c r="H8">
        <v>6433</v>
      </c>
      <c r="I8" s="3">
        <f t="shared" si="2"/>
        <v>1.5542457918010446</v>
      </c>
      <c r="J8">
        <f t="shared" si="3"/>
        <v>5.9547222624993909E-8</v>
      </c>
      <c r="K8" t="s">
        <v>32</v>
      </c>
    </row>
    <row r="9" spans="1:11" x14ac:dyDescent="0.2">
      <c r="A9">
        <v>5975</v>
      </c>
      <c r="B9" t="s">
        <v>17</v>
      </c>
      <c r="C9">
        <v>42</v>
      </c>
      <c r="D9">
        <v>607</v>
      </c>
      <c r="E9">
        <f t="shared" si="0"/>
        <v>18.6827296751127</v>
      </c>
      <c r="F9">
        <f t="shared" si="1"/>
        <v>607</v>
      </c>
      <c r="G9">
        <v>198</v>
      </c>
      <c r="H9">
        <v>6433</v>
      </c>
      <c r="I9" s="3">
        <f t="shared" si="2"/>
        <v>1.1686840697901073</v>
      </c>
      <c r="J9">
        <f t="shared" si="3"/>
        <v>6.8684473062296153E-8</v>
      </c>
      <c r="K9" t="s">
        <v>18</v>
      </c>
    </row>
    <row r="10" spans="1:11" x14ac:dyDescent="0.2">
      <c r="A10">
        <v>42255</v>
      </c>
      <c r="B10" t="s">
        <v>47</v>
      </c>
      <c r="C10">
        <v>18</v>
      </c>
      <c r="D10">
        <v>607</v>
      </c>
      <c r="E10">
        <f t="shared" si="0"/>
        <v>5.567076014301259</v>
      </c>
      <c r="F10">
        <f t="shared" si="1"/>
        <v>607</v>
      </c>
      <c r="G10">
        <v>59</v>
      </c>
      <c r="H10">
        <v>6433</v>
      </c>
      <c r="I10" s="3">
        <f t="shared" si="2"/>
        <v>1.6930052191714278</v>
      </c>
      <c r="J10">
        <f t="shared" si="3"/>
        <v>1.3688365900306171E-7</v>
      </c>
      <c r="K10" t="s">
        <v>48</v>
      </c>
    </row>
    <row r="11" spans="1:11" x14ac:dyDescent="0.2">
      <c r="A11">
        <v>6414</v>
      </c>
      <c r="B11" t="s">
        <v>139</v>
      </c>
      <c r="C11">
        <v>4</v>
      </c>
      <c r="D11">
        <v>607</v>
      </c>
      <c r="E11">
        <f t="shared" si="0"/>
        <v>31.515311674180008</v>
      </c>
      <c r="F11">
        <f t="shared" si="1"/>
        <v>607</v>
      </c>
      <c r="G11">
        <v>334</v>
      </c>
      <c r="H11">
        <v>6433</v>
      </c>
      <c r="I11" s="3">
        <f t="shared" si="2"/>
        <v>-2.9779810253830958</v>
      </c>
      <c r="J11">
        <f t="shared" si="3"/>
        <v>9.5191700413905994E-7</v>
      </c>
      <c r="K11" t="s">
        <v>140</v>
      </c>
    </row>
    <row r="12" spans="1:11" x14ac:dyDescent="0.2">
      <c r="A12">
        <v>6979</v>
      </c>
      <c r="B12" t="s">
        <v>25</v>
      </c>
      <c r="C12">
        <v>25</v>
      </c>
      <c r="D12">
        <v>607</v>
      </c>
      <c r="E12">
        <f t="shared" si="0"/>
        <v>9.9075081610446141</v>
      </c>
      <c r="F12">
        <f t="shared" si="1"/>
        <v>607</v>
      </c>
      <c r="G12">
        <v>105</v>
      </c>
      <c r="H12">
        <v>6433</v>
      </c>
      <c r="I12" s="3">
        <f t="shared" si="2"/>
        <v>1.3353339391995587</v>
      </c>
      <c r="J12">
        <f t="shared" si="3"/>
        <v>1.627633847203363E-6</v>
      </c>
      <c r="K12" t="s">
        <v>26</v>
      </c>
    </row>
    <row r="13" spans="1:11" x14ac:dyDescent="0.2">
      <c r="A13">
        <v>9311</v>
      </c>
      <c r="B13" t="s">
        <v>79</v>
      </c>
      <c r="C13">
        <v>10</v>
      </c>
      <c r="D13">
        <v>607</v>
      </c>
      <c r="E13">
        <f t="shared" si="0"/>
        <v>2.5476449556971863</v>
      </c>
      <c r="F13">
        <f t="shared" si="1"/>
        <v>607</v>
      </c>
      <c r="G13">
        <v>27</v>
      </c>
      <c r="H13">
        <v>6433</v>
      </c>
      <c r="I13" s="3">
        <f t="shared" si="2"/>
        <v>1.9727638598148505</v>
      </c>
      <c r="J13">
        <f t="shared" si="3"/>
        <v>3.02666029877073E-6</v>
      </c>
      <c r="K13" t="s">
        <v>80</v>
      </c>
    </row>
    <row r="14" spans="1:11" x14ac:dyDescent="0.2">
      <c r="A14">
        <v>6325</v>
      </c>
      <c r="B14" t="s">
        <v>125</v>
      </c>
      <c r="C14">
        <v>5</v>
      </c>
      <c r="D14">
        <v>607</v>
      </c>
      <c r="E14">
        <f t="shared" si="0"/>
        <v>30.005596144877973</v>
      </c>
      <c r="F14">
        <f t="shared" si="1"/>
        <v>607</v>
      </c>
      <c r="G14">
        <v>318</v>
      </c>
      <c r="H14">
        <v>6433</v>
      </c>
      <c r="I14" s="3">
        <f t="shared" si="2"/>
        <v>-2.5852315933060366</v>
      </c>
      <c r="J14">
        <f t="shared" si="3"/>
        <v>4.996119546824611E-6</v>
      </c>
      <c r="K14" t="s">
        <v>126</v>
      </c>
    </row>
    <row r="15" spans="1:11" x14ac:dyDescent="0.2">
      <c r="A15">
        <v>278</v>
      </c>
      <c r="B15" t="s">
        <v>105</v>
      </c>
      <c r="C15">
        <v>7</v>
      </c>
      <c r="D15">
        <v>607</v>
      </c>
      <c r="E15">
        <f t="shared" si="0"/>
        <v>30.099953365459349</v>
      </c>
      <c r="F15">
        <f t="shared" si="1"/>
        <v>607</v>
      </c>
      <c r="G15">
        <v>319</v>
      </c>
      <c r="H15">
        <v>6433</v>
      </c>
      <c r="I15" s="3">
        <f t="shared" si="2"/>
        <v>-2.1043344246163089</v>
      </c>
      <c r="J15">
        <f t="shared" si="3"/>
        <v>2.5486605533587173E-5</v>
      </c>
      <c r="K15" t="s">
        <v>106</v>
      </c>
    </row>
    <row r="16" spans="1:11" x14ac:dyDescent="0.2">
      <c r="A16">
        <v>6281</v>
      </c>
      <c r="B16" t="s">
        <v>137</v>
      </c>
      <c r="C16">
        <v>4</v>
      </c>
      <c r="D16">
        <v>607</v>
      </c>
      <c r="E16">
        <f t="shared" si="0"/>
        <v>24.155448468832581</v>
      </c>
      <c r="F16">
        <f t="shared" si="1"/>
        <v>607</v>
      </c>
      <c r="G16">
        <v>256</v>
      </c>
      <c r="H16">
        <v>6433</v>
      </c>
      <c r="I16" s="3">
        <f t="shared" si="2"/>
        <v>-2.5942767329090435</v>
      </c>
      <c r="J16">
        <f t="shared" si="3"/>
        <v>4.114500923047399E-5</v>
      </c>
      <c r="K16" t="s">
        <v>138</v>
      </c>
    </row>
    <row r="17" spans="1:11" x14ac:dyDescent="0.2">
      <c r="A17">
        <v>48285</v>
      </c>
      <c r="B17" t="s">
        <v>109</v>
      </c>
      <c r="C17">
        <v>7</v>
      </c>
      <c r="D17">
        <v>607</v>
      </c>
      <c r="E17">
        <f t="shared" si="0"/>
        <v>28.495880615575938</v>
      </c>
      <c r="F17">
        <f t="shared" si="1"/>
        <v>607</v>
      </c>
      <c r="G17">
        <v>302</v>
      </c>
      <c r="H17">
        <v>6433</v>
      </c>
      <c r="I17" s="3">
        <f t="shared" si="2"/>
        <v>-2.0253265501765183</v>
      </c>
      <c r="J17">
        <f t="shared" si="3"/>
        <v>5.6531859811113913E-5</v>
      </c>
      <c r="K17" t="s">
        <v>110</v>
      </c>
    </row>
    <row r="18" spans="1:11" x14ac:dyDescent="0.2">
      <c r="A18">
        <v>32543</v>
      </c>
      <c r="B18" t="s">
        <v>190</v>
      </c>
      <c r="C18">
        <v>0</v>
      </c>
      <c r="D18">
        <v>607</v>
      </c>
      <c r="E18">
        <f t="shared" si="0"/>
        <v>15.757655837090004</v>
      </c>
      <c r="F18">
        <f t="shared" si="1"/>
        <v>607</v>
      </c>
      <c r="G18">
        <v>167</v>
      </c>
      <c r="H18">
        <v>6433</v>
      </c>
      <c r="I18" s="3" t="e">
        <f t="shared" si="2"/>
        <v>#NUM!</v>
      </c>
      <c r="J18">
        <f t="shared" si="3"/>
        <v>7.1995987981777476E-5</v>
      </c>
      <c r="K18" t="s">
        <v>191</v>
      </c>
    </row>
    <row r="19" spans="1:11" x14ac:dyDescent="0.2">
      <c r="A19">
        <v>7059</v>
      </c>
      <c r="B19" t="s">
        <v>177</v>
      </c>
      <c r="C19">
        <v>2</v>
      </c>
      <c r="D19">
        <v>607</v>
      </c>
      <c r="E19">
        <f t="shared" si="0"/>
        <v>19.154515778019586</v>
      </c>
      <c r="F19">
        <f t="shared" si="1"/>
        <v>607</v>
      </c>
      <c r="G19">
        <v>203</v>
      </c>
      <c r="H19">
        <v>6433</v>
      </c>
      <c r="I19" s="3">
        <f t="shared" si="2"/>
        <v>-3.2596126500942195</v>
      </c>
      <c r="J19">
        <f t="shared" si="3"/>
        <v>8.8692314503849759E-5</v>
      </c>
      <c r="K19" t="s">
        <v>178</v>
      </c>
    </row>
    <row r="20" spans="1:11" x14ac:dyDescent="0.2">
      <c r="A20">
        <v>6974</v>
      </c>
      <c r="B20" t="s">
        <v>85</v>
      </c>
      <c r="C20">
        <v>8</v>
      </c>
      <c r="D20">
        <v>607</v>
      </c>
      <c r="E20">
        <f t="shared" si="0"/>
        <v>28.967666718482825</v>
      </c>
      <c r="F20">
        <f t="shared" si="1"/>
        <v>607</v>
      </c>
      <c r="G20">
        <v>307</v>
      </c>
      <c r="H20">
        <v>6433</v>
      </c>
      <c r="I20" s="3">
        <f t="shared" si="2"/>
        <v>-1.8563715782792229</v>
      </c>
      <c r="J20">
        <f t="shared" si="3"/>
        <v>9.7887108364548E-5</v>
      </c>
      <c r="K20" t="s">
        <v>86</v>
      </c>
    </row>
    <row r="21" spans="1:11" x14ac:dyDescent="0.2">
      <c r="A21">
        <v>6397</v>
      </c>
      <c r="B21" t="s">
        <v>183</v>
      </c>
      <c r="C21">
        <v>1</v>
      </c>
      <c r="D21">
        <v>607</v>
      </c>
      <c r="E21">
        <f t="shared" si="0"/>
        <v>16.040727498834137</v>
      </c>
      <c r="F21">
        <f t="shared" si="1"/>
        <v>607</v>
      </c>
      <c r="G21">
        <v>170</v>
      </c>
      <c r="H21">
        <v>6433</v>
      </c>
      <c r="I21" s="3">
        <f t="shared" si="2"/>
        <v>-4.0036676690467452</v>
      </c>
      <c r="J21">
        <f t="shared" si="3"/>
        <v>1.730612045336781E-4</v>
      </c>
      <c r="K21" t="s">
        <v>184</v>
      </c>
    </row>
    <row r="22" spans="1:11" x14ac:dyDescent="0.2">
      <c r="A22">
        <v>6366</v>
      </c>
      <c r="B22" t="s">
        <v>39</v>
      </c>
      <c r="C22">
        <v>20</v>
      </c>
      <c r="D22">
        <v>607</v>
      </c>
      <c r="E22">
        <f t="shared" si="0"/>
        <v>44.914036996735582</v>
      </c>
      <c r="F22">
        <f t="shared" si="1"/>
        <v>607</v>
      </c>
      <c r="G22">
        <v>476</v>
      </c>
      <c r="H22">
        <v>6433</v>
      </c>
      <c r="I22" s="3">
        <f t="shared" si="2"/>
        <v>-1.1671664013296246</v>
      </c>
      <c r="J22">
        <f t="shared" si="3"/>
        <v>2.0118980066952894E-4</v>
      </c>
      <c r="K22" t="s">
        <v>40</v>
      </c>
    </row>
    <row r="23" spans="1:11" x14ac:dyDescent="0.2">
      <c r="A23">
        <v>6310</v>
      </c>
      <c r="B23" t="s">
        <v>173</v>
      </c>
      <c r="C23">
        <v>2</v>
      </c>
      <c r="D23">
        <v>607</v>
      </c>
      <c r="E23">
        <f t="shared" si="0"/>
        <v>17.456085807554796</v>
      </c>
      <c r="F23">
        <f t="shared" si="1"/>
        <v>607</v>
      </c>
      <c r="G23">
        <v>185</v>
      </c>
      <c r="H23">
        <v>6433</v>
      </c>
      <c r="I23" s="3">
        <f t="shared" si="2"/>
        <v>-3.1256581934253558</v>
      </c>
      <c r="J23">
        <f t="shared" si="3"/>
        <v>2.1614753120653758E-4</v>
      </c>
      <c r="K23" t="s">
        <v>174</v>
      </c>
    </row>
    <row r="24" spans="1:11" x14ac:dyDescent="0.2">
      <c r="A24">
        <v>7010</v>
      </c>
      <c r="B24" t="s">
        <v>123</v>
      </c>
      <c r="C24">
        <v>5</v>
      </c>
      <c r="D24">
        <v>607</v>
      </c>
      <c r="E24">
        <f t="shared" si="0"/>
        <v>22.457018498367791</v>
      </c>
      <c r="F24">
        <f t="shared" si="1"/>
        <v>607</v>
      </c>
      <c r="G24">
        <v>238</v>
      </c>
      <c r="H24">
        <v>6433</v>
      </c>
      <c r="I24" s="3">
        <f t="shared" si="2"/>
        <v>-2.1671664013296246</v>
      </c>
      <c r="J24">
        <f t="shared" si="3"/>
        <v>2.2979801040977092E-4</v>
      </c>
      <c r="K24" t="s">
        <v>124</v>
      </c>
    </row>
    <row r="25" spans="1:11" x14ac:dyDescent="0.2">
      <c r="A25">
        <v>51186</v>
      </c>
      <c r="B25" t="s">
        <v>19</v>
      </c>
      <c r="C25">
        <v>32</v>
      </c>
      <c r="D25">
        <v>607</v>
      </c>
      <c r="E25">
        <f t="shared" si="0"/>
        <v>16.88994248406653</v>
      </c>
      <c r="F25">
        <f t="shared" si="1"/>
        <v>607</v>
      </c>
      <c r="G25">
        <v>179</v>
      </c>
      <c r="H25">
        <v>6433</v>
      </c>
      <c r="I25" s="3">
        <f t="shared" si="2"/>
        <v>0.92190748982670012</v>
      </c>
      <c r="J25">
        <f t="shared" si="3"/>
        <v>2.3631893519062962E-4</v>
      </c>
      <c r="K25" t="s">
        <v>20</v>
      </c>
    </row>
    <row r="26" spans="1:11" x14ac:dyDescent="0.2">
      <c r="A26">
        <v>2181</v>
      </c>
      <c r="B26" t="s">
        <v>179</v>
      </c>
      <c r="C26">
        <v>2</v>
      </c>
      <c r="D26">
        <v>607</v>
      </c>
      <c r="E26">
        <f t="shared" si="0"/>
        <v>16.98429970464791</v>
      </c>
      <c r="F26">
        <f t="shared" si="1"/>
        <v>607</v>
      </c>
      <c r="G26">
        <v>180</v>
      </c>
      <c r="H26">
        <v>6433</v>
      </c>
      <c r="I26" s="3">
        <f t="shared" si="2"/>
        <v>-3.0861298292387183</v>
      </c>
      <c r="J26">
        <f t="shared" si="3"/>
        <v>2.7700550083349125E-4</v>
      </c>
      <c r="K26" t="s">
        <v>180</v>
      </c>
    </row>
    <row r="27" spans="1:11" x14ac:dyDescent="0.2">
      <c r="A27">
        <v>33043</v>
      </c>
      <c r="B27" t="s">
        <v>81</v>
      </c>
      <c r="C27">
        <v>9</v>
      </c>
      <c r="D27">
        <v>607</v>
      </c>
      <c r="E27">
        <f t="shared" si="0"/>
        <v>26.703093424529769</v>
      </c>
      <c r="F27">
        <f t="shared" si="1"/>
        <v>607</v>
      </c>
      <c r="G27">
        <v>283</v>
      </c>
      <c r="H27">
        <v>6433</v>
      </c>
      <c r="I27" s="3">
        <f t="shared" si="2"/>
        <v>-1.5690099742986134</v>
      </c>
      <c r="J27">
        <f t="shared" si="3"/>
        <v>6.1287820909309816E-4</v>
      </c>
      <c r="K27" t="s">
        <v>82</v>
      </c>
    </row>
    <row r="28" spans="1:11" x14ac:dyDescent="0.2">
      <c r="A28">
        <v>8380</v>
      </c>
      <c r="B28" t="s">
        <v>185</v>
      </c>
      <c r="C28">
        <v>1</v>
      </c>
      <c r="D28">
        <v>607</v>
      </c>
      <c r="E28">
        <f t="shared" si="0"/>
        <v>13.587439763718328</v>
      </c>
      <c r="F28">
        <f t="shared" si="1"/>
        <v>607</v>
      </c>
      <c r="G28">
        <v>144</v>
      </c>
      <c r="H28">
        <v>6433</v>
      </c>
      <c r="I28" s="3">
        <f t="shared" si="2"/>
        <v>-3.7642017343513556</v>
      </c>
      <c r="J28">
        <f t="shared" si="3"/>
        <v>6.3822749801329792E-4</v>
      </c>
      <c r="K28" t="s">
        <v>184</v>
      </c>
    </row>
    <row r="29" spans="1:11" x14ac:dyDescent="0.2">
      <c r="A29">
        <v>51726</v>
      </c>
      <c r="B29" t="s">
        <v>97</v>
      </c>
      <c r="C29">
        <v>7</v>
      </c>
      <c r="D29">
        <v>607</v>
      </c>
      <c r="E29">
        <f t="shared" si="0"/>
        <v>21.985232395460905</v>
      </c>
      <c r="F29">
        <f t="shared" si="1"/>
        <v>607</v>
      </c>
      <c r="G29">
        <v>233</v>
      </c>
      <c r="H29">
        <v>6433</v>
      </c>
      <c r="I29" s="3">
        <f t="shared" si="2"/>
        <v>-1.6511079555057198</v>
      </c>
      <c r="J29">
        <f t="shared" si="3"/>
        <v>1.393784565615393E-3</v>
      </c>
      <c r="K29" t="s">
        <v>98</v>
      </c>
    </row>
    <row r="30" spans="1:11" x14ac:dyDescent="0.2">
      <c r="A30">
        <v>6360</v>
      </c>
      <c r="B30" t="s">
        <v>59</v>
      </c>
      <c r="C30">
        <v>14</v>
      </c>
      <c r="D30">
        <v>607</v>
      </c>
      <c r="E30">
        <f t="shared" si="0"/>
        <v>6.416290999533655</v>
      </c>
      <c r="F30">
        <f t="shared" si="1"/>
        <v>607</v>
      </c>
      <c r="G30">
        <v>68</v>
      </c>
      <c r="H30">
        <v>6433</v>
      </c>
      <c r="I30" s="3">
        <f t="shared" si="2"/>
        <v>1.1256153478982214</v>
      </c>
      <c r="J30">
        <f t="shared" si="3"/>
        <v>2.7542161920898409E-3</v>
      </c>
      <c r="K30" t="s">
        <v>60</v>
      </c>
    </row>
    <row r="31" spans="1:11" x14ac:dyDescent="0.2">
      <c r="A31">
        <v>48193</v>
      </c>
      <c r="B31" t="s">
        <v>119</v>
      </c>
      <c r="C31">
        <v>6</v>
      </c>
      <c r="D31">
        <v>607</v>
      </c>
      <c r="E31">
        <f t="shared" si="0"/>
        <v>18.022229131043058</v>
      </c>
      <c r="F31">
        <f t="shared" si="1"/>
        <v>607</v>
      </c>
      <c r="G31">
        <v>191</v>
      </c>
      <c r="H31">
        <v>6433</v>
      </c>
      <c r="I31" s="3">
        <f t="shared" si="2"/>
        <v>-1.5867430602236359</v>
      </c>
      <c r="J31">
        <f t="shared" si="3"/>
        <v>4.6269643397897891E-3</v>
      </c>
      <c r="K31" t="s">
        <v>120</v>
      </c>
    </row>
    <row r="32" spans="1:11" x14ac:dyDescent="0.2">
      <c r="A32">
        <v>16050</v>
      </c>
      <c r="B32" t="s">
        <v>193</v>
      </c>
      <c r="C32">
        <v>0</v>
      </c>
      <c r="D32">
        <v>607</v>
      </c>
      <c r="E32">
        <f t="shared" si="0"/>
        <v>7.6429348670915589</v>
      </c>
      <c r="F32">
        <f t="shared" si="1"/>
        <v>607</v>
      </c>
      <c r="G32">
        <v>81</v>
      </c>
      <c r="H32">
        <v>6433</v>
      </c>
      <c r="I32" s="3" t="e">
        <f t="shared" si="2"/>
        <v>#NUM!</v>
      </c>
      <c r="J32">
        <f t="shared" si="3"/>
        <v>5.6995108958807651E-3</v>
      </c>
      <c r="K32" t="s">
        <v>191</v>
      </c>
    </row>
    <row r="33" spans="1:11" x14ac:dyDescent="0.2">
      <c r="A33">
        <v>51603</v>
      </c>
      <c r="B33" t="s">
        <v>91</v>
      </c>
      <c r="C33">
        <v>8</v>
      </c>
      <c r="D33">
        <v>607</v>
      </c>
      <c r="E33">
        <f t="shared" si="0"/>
        <v>20.38115964557749</v>
      </c>
      <c r="F33">
        <f t="shared" si="1"/>
        <v>607</v>
      </c>
      <c r="G33">
        <v>216</v>
      </c>
      <c r="H33">
        <v>6433</v>
      </c>
      <c r="I33" s="3">
        <f t="shared" si="2"/>
        <v>-1.3491642350725122</v>
      </c>
      <c r="J33">
        <f t="shared" si="3"/>
        <v>6.0973166339020448E-3</v>
      </c>
      <c r="K33" t="s">
        <v>92</v>
      </c>
    </row>
    <row r="34" spans="1:11" x14ac:dyDescent="0.2">
      <c r="A34">
        <v>32787</v>
      </c>
      <c r="B34" t="s">
        <v>33</v>
      </c>
      <c r="C34">
        <v>23</v>
      </c>
      <c r="D34">
        <v>607</v>
      </c>
      <c r="E34">
        <f t="shared" ref="E34:E65" si="4">D34*G34/H34</f>
        <v>13.210010881392819</v>
      </c>
      <c r="F34">
        <f t="shared" ref="F34:F65" si="5">D34</f>
        <v>607</v>
      </c>
      <c r="G34">
        <v>140</v>
      </c>
      <c r="H34">
        <v>6433</v>
      </c>
      <c r="I34" s="3">
        <f t="shared" ref="I34:I65" si="6">LOG((C34*H34)/(D34*G34),2)</f>
        <v>0.80000220620300311</v>
      </c>
      <c r="J34">
        <f t="shared" ref="J34:J65" si="7">CHITEST(C34:D34,E34:F34)</f>
        <v>7.0688202139668407E-3</v>
      </c>
      <c r="K34" t="s">
        <v>34</v>
      </c>
    </row>
    <row r="35" spans="1:11" x14ac:dyDescent="0.2">
      <c r="A35">
        <v>16570</v>
      </c>
      <c r="B35" t="s">
        <v>169</v>
      </c>
      <c r="C35">
        <v>2</v>
      </c>
      <c r="D35">
        <v>607</v>
      </c>
      <c r="E35">
        <f t="shared" si="4"/>
        <v>10.756723146277009</v>
      </c>
      <c r="F35">
        <f t="shared" si="5"/>
        <v>607</v>
      </c>
      <c r="G35">
        <v>114</v>
      </c>
      <c r="H35">
        <v>6433</v>
      </c>
      <c r="I35" s="3">
        <f t="shared" si="6"/>
        <v>-2.4271667470737852</v>
      </c>
      <c r="J35">
        <f t="shared" si="7"/>
        <v>7.5864632838175527E-3</v>
      </c>
      <c r="K35" t="s">
        <v>170</v>
      </c>
    </row>
    <row r="36" spans="1:11" x14ac:dyDescent="0.2">
      <c r="A36">
        <v>70647</v>
      </c>
      <c r="B36" t="s">
        <v>121</v>
      </c>
      <c r="C36">
        <v>6</v>
      </c>
      <c r="D36">
        <v>607</v>
      </c>
      <c r="E36">
        <f t="shared" si="4"/>
        <v>16.040727498834137</v>
      </c>
      <c r="F36">
        <f t="shared" si="5"/>
        <v>607</v>
      </c>
      <c r="G36">
        <v>170</v>
      </c>
      <c r="H36">
        <v>6433</v>
      </c>
      <c r="I36" s="3">
        <f t="shared" si="6"/>
        <v>-1.4187051683255889</v>
      </c>
      <c r="J36">
        <f t="shared" si="7"/>
        <v>1.2176306574516736E-2</v>
      </c>
      <c r="K36" t="s">
        <v>122</v>
      </c>
    </row>
    <row r="37" spans="1:11" x14ac:dyDescent="0.2">
      <c r="A37">
        <v>43543</v>
      </c>
      <c r="B37" t="s">
        <v>192</v>
      </c>
      <c r="C37">
        <v>0</v>
      </c>
      <c r="D37">
        <v>607</v>
      </c>
      <c r="E37">
        <f t="shared" si="4"/>
        <v>6.2275765583708997</v>
      </c>
      <c r="F37">
        <f t="shared" si="5"/>
        <v>607</v>
      </c>
      <c r="G37">
        <v>66</v>
      </c>
      <c r="H37">
        <v>6433</v>
      </c>
      <c r="I37" s="3" t="e">
        <f t="shared" si="6"/>
        <v>#NUM!</v>
      </c>
      <c r="J37">
        <f t="shared" si="7"/>
        <v>1.2577575554357522E-2</v>
      </c>
      <c r="K37" t="s">
        <v>191</v>
      </c>
    </row>
    <row r="38" spans="1:11" x14ac:dyDescent="0.2">
      <c r="A38">
        <v>51169</v>
      </c>
      <c r="B38" t="s">
        <v>21</v>
      </c>
      <c r="C38">
        <v>27</v>
      </c>
      <c r="D38">
        <v>607</v>
      </c>
      <c r="E38">
        <f t="shared" si="4"/>
        <v>17.078656925229286</v>
      </c>
      <c r="F38">
        <f t="shared" si="5"/>
        <v>607</v>
      </c>
      <c r="G38">
        <v>181</v>
      </c>
      <c r="H38">
        <v>6433</v>
      </c>
      <c r="I38" s="3">
        <f t="shared" si="6"/>
        <v>0.66076488217121965</v>
      </c>
      <c r="J38">
        <f t="shared" si="7"/>
        <v>1.6362332599427949E-2</v>
      </c>
      <c r="K38" t="s">
        <v>22</v>
      </c>
    </row>
    <row r="39" spans="1:11" x14ac:dyDescent="0.2">
      <c r="A39">
        <v>31399</v>
      </c>
      <c r="B39" t="s">
        <v>145</v>
      </c>
      <c r="C39">
        <v>3</v>
      </c>
      <c r="D39">
        <v>607</v>
      </c>
      <c r="E39">
        <f t="shared" si="4"/>
        <v>10.473651484532878</v>
      </c>
      <c r="F39">
        <f t="shared" si="5"/>
        <v>607</v>
      </c>
      <c r="G39">
        <v>111</v>
      </c>
      <c r="H39">
        <v>6433</v>
      </c>
      <c r="I39" s="3">
        <f t="shared" si="6"/>
        <v>-1.8037300985379934</v>
      </c>
      <c r="J39">
        <f t="shared" si="7"/>
        <v>2.0925929208955623E-2</v>
      </c>
      <c r="K39" t="s">
        <v>146</v>
      </c>
    </row>
    <row r="40" spans="1:11" x14ac:dyDescent="0.2">
      <c r="A40">
        <v>6352</v>
      </c>
      <c r="B40" t="s">
        <v>186</v>
      </c>
      <c r="C40">
        <v>1</v>
      </c>
      <c r="D40">
        <v>607</v>
      </c>
      <c r="E40">
        <f t="shared" si="4"/>
        <v>6.8880771024405414</v>
      </c>
      <c r="F40">
        <f t="shared" si="5"/>
        <v>607</v>
      </c>
      <c r="G40">
        <v>73</v>
      </c>
      <c r="H40">
        <v>6433</v>
      </c>
      <c r="I40" s="3">
        <f t="shared" si="6"/>
        <v>-2.7841012917890606</v>
      </c>
      <c r="J40">
        <f t="shared" si="7"/>
        <v>2.4865117422370721E-2</v>
      </c>
      <c r="K40" t="s">
        <v>187</v>
      </c>
    </row>
    <row r="41" spans="1:11" x14ac:dyDescent="0.2">
      <c r="A41">
        <v>6260</v>
      </c>
      <c r="B41" t="s">
        <v>127</v>
      </c>
      <c r="C41">
        <v>5</v>
      </c>
      <c r="D41">
        <v>607</v>
      </c>
      <c r="E41">
        <f t="shared" si="4"/>
        <v>13.115653660811441</v>
      </c>
      <c r="F41">
        <f t="shared" si="5"/>
        <v>607</v>
      </c>
      <c r="G41">
        <v>139</v>
      </c>
      <c r="H41">
        <v>6433</v>
      </c>
      <c r="I41" s="3">
        <f t="shared" si="6"/>
        <v>-1.3912897107451887</v>
      </c>
      <c r="J41">
        <f t="shared" si="7"/>
        <v>2.5030527929876832E-2</v>
      </c>
      <c r="K41" t="s">
        <v>128</v>
      </c>
    </row>
    <row r="42" spans="1:11" x14ac:dyDescent="0.2">
      <c r="A42">
        <v>70271</v>
      </c>
      <c r="B42" t="s">
        <v>51</v>
      </c>
      <c r="C42">
        <v>16</v>
      </c>
      <c r="D42">
        <v>607</v>
      </c>
      <c r="E42">
        <f t="shared" si="4"/>
        <v>27.646665630343541</v>
      </c>
      <c r="F42">
        <f t="shared" si="5"/>
        <v>607</v>
      </c>
      <c r="G42">
        <v>293</v>
      </c>
      <c r="H42">
        <v>6433</v>
      </c>
      <c r="I42" s="3">
        <f t="shared" si="6"/>
        <v>-0.78903358733129159</v>
      </c>
      <c r="J42">
        <f t="shared" si="7"/>
        <v>2.6757790277818053E-2</v>
      </c>
      <c r="K42" t="s">
        <v>52</v>
      </c>
    </row>
    <row r="43" spans="1:11" x14ac:dyDescent="0.2">
      <c r="A43">
        <v>6869</v>
      </c>
      <c r="B43" t="s">
        <v>67</v>
      </c>
      <c r="C43">
        <v>12</v>
      </c>
      <c r="D43">
        <v>607</v>
      </c>
      <c r="E43">
        <f t="shared" si="4"/>
        <v>6.416290999533655</v>
      </c>
      <c r="F43">
        <f t="shared" si="5"/>
        <v>607</v>
      </c>
      <c r="G43">
        <v>68</v>
      </c>
      <c r="H43">
        <v>6433</v>
      </c>
      <c r="I43" s="3">
        <f t="shared" si="6"/>
        <v>0.90322292656177317</v>
      </c>
      <c r="J43">
        <f t="shared" si="7"/>
        <v>2.7499668220183276E-2</v>
      </c>
      <c r="K43" t="s">
        <v>68</v>
      </c>
    </row>
    <row r="44" spans="1:11" x14ac:dyDescent="0.2">
      <c r="A44">
        <v>8643</v>
      </c>
      <c r="B44" t="s">
        <v>107</v>
      </c>
      <c r="C44">
        <v>7</v>
      </c>
      <c r="D44">
        <v>607</v>
      </c>
      <c r="E44">
        <f t="shared" si="4"/>
        <v>3.1137882791854499</v>
      </c>
      <c r="F44">
        <f t="shared" si="5"/>
        <v>607</v>
      </c>
      <c r="G44">
        <v>33</v>
      </c>
      <c r="H44">
        <v>6433</v>
      </c>
      <c r="I44" s="3">
        <f t="shared" si="6"/>
        <v>1.1686840697901073</v>
      </c>
      <c r="J44">
        <f t="shared" si="7"/>
        <v>2.7642177380758536E-2</v>
      </c>
      <c r="K44" t="s">
        <v>108</v>
      </c>
    </row>
    <row r="45" spans="1:11" x14ac:dyDescent="0.2">
      <c r="A45">
        <v>6970</v>
      </c>
      <c r="B45" t="s">
        <v>55</v>
      </c>
      <c r="C45">
        <v>15</v>
      </c>
      <c r="D45">
        <v>607</v>
      </c>
      <c r="E45">
        <f t="shared" si="4"/>
        <v>8.6808642934867084</v>
      </c>
      <c r="F45">
        <f t="shared" si="5"/>
        <v>607</v>
      </c>
      <c r="G45">
        <v>92</v>
      </c>
      <c r="H45">
        <v>6433</v>
      </c>
      <c r="I45" s="3">
        <f t="shared" si="6"/>
        <v>0.78905190664246228</v>
      </c>
      <c r="J45">
        <f t="shared" si="7"/>
        <v>3.1973029633311646E-2</v>
      </c>
      <c r="K45" t="s">
        <v>56</v>
      </c>
    </row>
    <row r="46" spans="1:11" x14ac:dyDescent="0.2">
      <c r="A46">
        <v>23052</v>
      </c>
      <c r="B46" t="s">
        <v>65</v>
      </c>
      <c r="C46">
        <v>13</v>
      </c>
      <c r="D46">
        <v>607</v>
      </c>
      <c r="E46">
        <f t="shared" si="4"/>
        <v>23.117519042437433</v>
      </c>
      <c r="F46">
        <f t="shared" si="5"/>
        <v>607</v>
      </c>
      <c r="G46">
        <v>245</v>
      </c>
      <c r="H46">
        <v>6433</v>
      </c>
      <c r="I46" s="3">
        <f t="shared" si="6"/>
        <v>-0.83047495377052183</v>
      </c>
      <c r="J46">
        <f t="shared" si="7"/>
        <v>3.535407567595121E-2</v>
      </c>
      <c r="K46" t="s">
        <v>66</v>
      </c>
    </row>
    <row r="47" spans="1:11" x14ac:dyDescent="0.2">
      <c r="A47">
        <v>6497</v>
      </c>
      <c r="B47" t="s">
        <v>197</v>
      </c>
      <c r="C47">
        <v>0</v>
      </c>
      <c r="D47">
        <v>607</v>
      </c>
      <c r="E47">
        <f t="shared" si="4"/>
        <v>4.2460749261619775</v>
      </c>
      <c r="F47">
        <f t="shared" si="5"/>
        <v>607</v>
      </c>
      <c r="G47">
        <v>45</v>
      </c>
      <c r="H47">
        <v>6433</v>
      </c>
      <c r="I47" s="3" t="e">
        <f t="shared" si="6"/>
        <v>#NUM!</v>
      </c>
      <c r="J47">
        <f t="shared" si="7"/>
        <v>3.9341157312430097E-2</v>
      </c>
      <c r="K47" t="s">
        <v>191</v>
      </c>
    </row>
    <row r="48" spans="1:11" x14ac:dyDescent="0.2">
      <c r="A48">
        <v>6354</v>
      </c>
      <c r="B48" t="s">
        <v>157</v>
      </c>
      <c r="C48">
        <v>3</v>
      </c>
      <c r="D48">
        <v>607</v>
      </c>
      <c r="E48">
        <f t="shared" si="4"/>
        <v>9.1526503963935948</v>
      </c>
      <c r="F48">
        <f t="shared" si="5"/>
        <v>607</v>
      </c>
      <c r="G48">
        <v>97</v>
      </c>
      <c r="H48">
        <v>6433</v>
      </c>
      <c r="I48" s="3">
        <f t="shared" si="6"/>
        <v>-1.609227074375015</v>
      </c>
      <c r="J48">
        <f t="shared" si="7"/>
        <v>4.1980948482532476E-2</v>
      </c>
      <c r="K48" t="s">
        <v>158</v>
      </c>
    </row>
    <row r="49" spans="1:11" x14ac:dyDescent="0.2">
      <c r="A49">
        <v>6865</v>
      </c>
      <c r="B49" t="s">
        <v>95</v>
      </c>
      <c r="C49">
        <v>8</v>
      </c>
      <c r="D49">
        <v>607</v>
      </c>
      <c r="E49">
        <f t="shared" si="4"/>
        <v>3.9630032644178455</v>
      </c>
      <c r="F49">
        <f t="shared" si="5"/>
        <v>607</v>
      </c>
      <c r="G49">
        <v>42</v>
      </c>
      <c r="H49">
        <v>6433</v>
      </c>
      <c r="I49" s="3">
        <f t="shared" si="6"/>
        <v>1.0134058443121963</v>
      </c>
      <c r="J49">
        <f t="shared" si="7"/>
        <v>4.257062294969758E-2</v>
      </c>
      <c r="K49" t="s">
        <v>96</v>
      </c>
    </row>
    <row r="50" spans="1:11" x14ac:dyDescent="0.2">
      <c r="A50">
        <v>6383</v>
      </c>
      <c r="B50" t="s">
        <v>196</v>
      </c>
      <c r="C50">
        <v>0</v>
      </c>
      <c r="D50">
        <v>607</v>
      </c>
      <c r="E50">
        <f t="shared" si="4"/>
        <v>3.8686460438364683</v>
      </c>
      <c r="F50">
        <f t="shared" si="5"/>
        <v>607</v>
      </c>
      <c r="G50">
        <v>41</v>
      </c>
      <c r="H50">
        <v>6433</v>
      </c>
      <c r="I50" s="3" t="e">
        <f t="shared" si="6"/>
        <v>#NUM!</v>
      </c>
      <c r="J50">
        <f t="shared" si="7"/>
        <v>4.9196193475310297E-2</v>
      </c>
      <c r="K50" t="s">
        <v>191</v>
      </c>
    </row>
    <row r="51" spans="1:11" x14ac:dyDescent="0.2">
      <c r="A51">
        <v>6418</v>
      </c>
      <c r="B51" t="s">
        <v>195</v>
      </c>
      <c r="C51">
        <v>0</v>
      </c>
      <c r="D51">
        <v>607</v>
      </c>
      <c r="E51">
        <f t="shared" si="4"/>
        <v>3.3968599409295819</v>
      </c>
      <c r="F51">
        <f t="shared" si="5"/>
        <v>607</v>
      </c>
      <c r="G51">
        <v>36</v>
      </c>
      <c r="H51">
        <v>6433</v>
      </c>
      <c r="I51" s="3" t="e">
        <f t="shared" si="6"/>
        <v>#NUM!</v>
      </c>
      <c r="J51">
        <f t="shared" si="7"/>
        <v>6.5320655550723833E-2</v>
      </c>
      <c r="K51" t="s">
        <v>191</v>
      </c>
    </row>
    <row r="52" spans="1:11" x14ac:dyDescent="0.2">
      <c r="A52">
        <v>51049</v>
      </c>
      <c r="B52" t="s">
        <v>159</v>
      </c>
      <c r="C52">
        <v>3</v>
      </c>
      <c r="D52">
        <v>607</v>
      </c>
      <c r="E52">
        <f t="shared" si="4"/>
        <v>8.0203637494170685</v>
      </c>
      <c r="F52">
        <f t="shared" si="5"/>
        <v>607</v>
      </c>
      <c r="G52">
        <v>85</v>
      </c>
      <c r="H52">
        <v>6433</v>
      </c>
      <c r="I52" s="3">
        <f t="shared" si="6"/>
        <v>-1.4187051683255889</v>
      </c>
      <c r="J52">
        <f t="shared" si="7"/>
        <v>7.6276463470589875E-2</v>
      </c>
      <c r="K52" t="s">
        <v>160</v>
      </c>
    </row>
    <row r="53" spans="1:11" x14ac:dyDescent="0.2">
      <c r="A53">
        <v>51604</v>
      </c>
      <c r="B53" t="s">
        <v>188</v>
      </c>
      <c r="C53">
        <v>1</v>
      </c>
      <c r="D53">
        <v>607</v>
      </c>
      <c r="E53">
        <f t="shared" si="4"/>
        <v>4.9065754702316182</v>
      </c>
      <c r="F53">
        <f t="shared" si="5"/>
        <v>607</v>
      </c>
      <c r="G53">
        <v>52</v>
      </c>
      <c r="H53">
        <v>6433</v>
      </c>
      <c r="I53" s="3">
        <f t="shared" si="6"/>
        <v>-2.2947164510501357</v>
      </c>
      <c r="J53">
        <f t="shared" si="7"/>
        <v>7.7794635933718714E-2</v>
      </c>
      <c r="K53" t="s">
        <v>189</v>
      </c>
    </row>
    <row r="54" spans="1:11" x14ac:dyDescent="0.2">
      <c r="A54">
        <v>70925</v>
      </c>
      <c r="B54" t="s">
        <v>43</v>
      </c>
      <c r="C54">
        <v>19</v>
      </c>
      <c r="D54">
        <v>607</v>
      </c>
      <c r="E54">
        <f t="shared" si="4"/>
        <v>12.738224778485932</v>
      </c>
      <c r="F54">
        <f t="shared" si="5"/>
        <v>607</v>
      </c>
      <c r="G54">
        <v>135</v>
      </c>
      <c r="H54">
        <v>6433</v>
      </c>
      <c r="I54" s="3">
        <f t="shared" si="6"/>
        <v>0.5768351834837111</v>
      </c>
      <c r="J54">
        <f t="shared" si="7"/>
        <v>7.9352030425624831E-2</v>
      </c>
      <c r="K54" t="s">
        <v>44</v>
      </c>
    </row>
    <row r="55" spans="1:11" x14ac:dyDescent="0.2">
      <c r="A55">
        <v>910</v>
      </c>
      <c r="B55" t="s">
        <v>155</v>
      </c>
      <c r="C55">
        <v>3</v>
      </c>
      <c r="D55">
        <v>607</v>
      </c>
      <c r="E55">
        <f t="shared" si="4"/>
        <v>7.9260065288356909</v>
      </c>
      <c r="F55">
        <f t="shared" si="5"/>
        <v>607</v>
      </c>
      <c r="G55">
        <v>84</v>
      </c>
      <c r="H55">
        <v>6433</v>
      </c>
      <c r="I55" s="3">
        <f t="shared" si="6"/>
        <v>-1.4016316549666474</v>
      </c>
      <c r="J55">
        <f t="shared" si="7"/>
        <v>8.0167187401387285E-2</v>
      </c>
      <c r="K55" t="s">
        <v>156</v>
      </c>
    </row>
    <row r="56" spans="1:11" x14ac:dyDescent="0.2">
      <c r="A56">
        <v>6997</v>
      </c>
      <c r="B56" t="s">
        <v>171</v>
      </c>
      <c r="C56">
        <v>2</v>
      </c>
      <c r="D56">
        <v>607</v>
      </c>
      <c r="E56">
        <f t="shared" si="4"/>
        <v>6.2275765583708997</v>
      </c>
      <c r="F56">
        <f t="shared" si="5"/>
        <v>607</v>
      </c>
      <c r="G56">
        <v>66</v>
      </c>
      <c r="H56">
        <v>6433</v>
      </c>
      <c r="I56" s="3">
        <f t="shared" si="6"/>
        <v>-1.6386708522674971</v>
      </c>
      <c r="J56">
        <f t="shared" si="7"/>
        <v>9.0251543593136876E-2</v>
      </c>
      <c r="K56" t="s">
        <v>172</v>
      </c>
    </row>
    <row r="57" spans="1:11" x14ac:dyDescent="0.2">
      <c r="A57">
        <v>6457</v>
      </c>
      <c r="B57" t="s">
        <v>61</v>
      </c>
      <c r="C57">
        <v>14</v>
      </c>
      <c r="D57">
        <v>607</v>
      </c>
      <c r="E57">
        <f t="shared" si="4"/>
        <v>8.9639359552308413</v>
      </c>
      <c r="F57">
        <f t="shared" si="5"/>
        <v>607</v>
      </c>
      <c r="G57">
        <v>95</v>
      </c>
      <c r="H57">
        <v>6433</v>
      </c>
      <c r="I57" s="3">
        <f t="shared" si="6"/>
        <v>0.64322258081761285</v>
      </c>
      <c r="J57">
        <f t="shared" si="7"/>
        <v>9.2556913874502572E-2</v>
      </c>
      <c r="K57" t="s">
        <v>62</v>
      </c>
    </row>
    <row r="58" spans="1:11" x14ac:dyDescent="0.2">
      <c r="A58">
        <v>6605</v>
      </c>
      <c r="B58" t="s">
        <v>37</v>
      </c>
      <c r="C58">
        <v>20</v>
      </c>
      <c r="D58">
        <v>607</v>
      </c>
      <c r="E58">
        <f t="shared" si="4"/>
        <v>28.967666718482825</v>
      </c>
      <c r="F58">
        <f t="shared" si="5"/>
        <v>607</v>
      </c>
      <c r="G58">
        <v>307</v>
      </c>
      <c r="H58">
        <v>6433</v>
      </c>
      <c r="I58" s="3">
        <f t="shared" si="6"/>
        <v>-0.53444348339186043</v>
      </c>
      <c r="J58">
        <f t="shared" si="7"/>
        <v>9.5676968767881551E-2</v>
      </c>
      <c r="K58" t="s">
        <v>38</v>
      </c>
    </row>
    <row r="59" spans="1:11" x14ac:dyDescent="0.2">
      <c r="A59">
        <v>18193</v>
      </c>
      <c r="B59" t="s">
        <v>87</v>
      </c>
      <c r="C59">
        <v>8</v>
      </c>
      <c r="D59">
        <v>607</v>
      </c>
      <c r="E59">
        <f t="shared" si="4"/>
        <v>14.247940307787969</v>
      </c>
      <c r="F59">
        <f t="shared" si="5"/>
        <v>607</v>
      </c>
      <c r="G59">
        <v>151</v>
      </c>
      <c r="H59">
        <v>6433</v>
      </c>
      <c r="I59" s="3">
        <f t="shared" si="6"/>
        <v>-0.83268147223412248</v>
      </c>
      <c r="J59">
        <f t="shared" si="7"/>
        <v>9.7875936077841008E-2</v>
      </c>
      <c r="K59" t="s">
        <v>88</v>
      </c>
    </row>
    <row r="60" spans="1:11" x14ac:dyDescent="0.2">
      <c r="A60">
        <v>42594</v>
      </c>
      <c r="B60" t="s">
        <v>83</v>
      </c>
      <c r="C60">
        <v>9</v>
      </c>
      <c r="D60">
        <v>607</v>
      </c>
      <c r="E60">
        <f t="shared" si="4"/>
        <v>5.284004352557127</v>
      </c>
      <c r="F60">
        <f t="shared" si="5"/>
        <v>607</v>
      </c>
      <c r="G60">
        <v>56</v>
      </c>
      <c r="H60">
        <v>6433</v>
      </c>
      <c r="I60" s="3">
        <f t="shared" si="6"/>
        <v>0.76829334647566494</v>
      </c>
      <c r="J60">
        <f t="shared" si="7"/>
        <v>0.10597185699783629</v>
      </c>
      <c r="K60" t="s">
        <v>84</v>
      </c>
    </row>
    <row r="61" spans="1:11" x14ac:dyDescent="0.2">
      <c r="A61">
        <v>32200</v>
      </c>
      <c r="B61" t="s">
        <v>163</v>
      </c>
      <c r="C61">
        <v>3</v>
      </c>
      <c r="D61">
        <v>607</v>
      </c>
      <c r="E61">
        <f t="shared" si="4"/>
        <v>7.3598632053474269</v>
      </c>
      <c r="F61">
        <f t="shared" si="5"/>
        <v>607</v>
      </c>
      <c r="G61">
        <v>78</v>
      </c>
      <c r="H61">
        <v>6433</v>
      </c>
      <c r="I61" s="3">
        <f t="shared" si="6"/>
        <v>-1.2947164510501357</v>
      </c>
      <c r="J61">
        <f t="shared" si="7"/>
        <v>0.10803641777840745</v>
      </c>
      <c r="K61" t="s">
        <v>164</v>
      </c>
    </row>
    <row r="62" spans="1:11" x14ac:dyDescent="0.2">
      <c r="A62">
        <v>9408</v>
      </c>
      <c r="B62" t="s">
        <v>73</v>
      </c>
      <c r="C62">
        <v>11</v>
      </c>
      <c r="D62">
        <v>607</v>
      </c>
      <c r="E62">
        <f t="shared" si="4"/>
        <v>6.8880771024405414</v>
      </c>
      <c r="F62">
        <f t="shared" si="5"/>
        <v>607</v>
      </c>
      <c r="G62">
        <v>73</v>
      </c>
      <c r="H62">
        <v>6433</v>
      </c>
      <c r="I62" s="3">
        <f t="shared" si="6"/>
        <v>0.67533032684823657</v>
      </c>
      <c r="J62">
        <f t="shared" si="7"/>
        <v>0.11717629417120241</v>
      </c>
      <c r="K62" t="s">
        <v>74</v>
      </c>
    </row>
    <row r="63" spans="1:11" x14ac:dyDescent="0.2">
      <c r="A63">
        <v>6413</v>
      </c>
      <c r="B63" t="s">
        <v>165</v>
      </c>
      <c r="C63">
        <v>2</v>
      </c>
      <c r="D63">
        <v>607</v>
      </c>
      <c r="E63">
        <f t="shared" si="4"/>
        <v>5.7557904554640134</v>
      </c>
      <c r="F63">
        <f t="shared" si="5"/>
        <v>607</v>
      </c>
      <c r="G63">
        <v>61</v>
      </c>
      <c r="H63">
        <v>6433</v>
      </c>
      <c r="I63" s="3">
        <f t="shared" si="6"/>
        <v>-1.5250140704719297</v>
      </c>
      <c r="J63">
        <f t="shared" si="7"/>
        <v>0.11746926905051357</v>
      </c>
      <c r="K63" t="s">
        <v>166</v>
      </c>
    </row>
    <row r="64" spans="1:11" x14ac:dyDescent="0.2">
      <c r="A64">
        <v>6417</v>
      </c>
      <c r="B64" t="s">
        <v>133</v>
      </c>
      <c r="C64">
        <v>5</v>
      </c>
      <c r="D64">
        <v>607</v>
      </c>
      <c r="E64">
        <f t="shared" si="4"/>
        <v>9.9075081610446141</v>
      </c>
      <c r="F64">
        <f t="shared" si="5"/>
        <v>607</v>
      </c>
      <c r="G64">
        <v>105</v>
      </c>
      <c r="H64">
        <v>6433</v>
      </c>
      <c r="I64" s="3">
        <f t="shared" si="6"/>
        <v>-0.98659415568780384</v>
      </c>
      <c r="J64">
        <f t="shared" si="7"/>
        <v>0.11896860222780274</v>
      </c>
      <c r="K64" t="s">
        <v>134</v>
      </c>
    </row>
    <row r="65" spans="1:11" x14ac:dyDescent="0.2">
      <c r="A65">
        <v>6468</v>
      </c>
      <c r="B65" t="s">
        <v>69</v>
      </c>
      <c r="C65">
        <v>12</v>
      </c>
      <c r="D65">
        <v>607</v>
      </c>
      <c r="E65">
        <f t="shared" si="4"/>
        <v>18.588372454531324</v>
      </c>
      <c r="F65">
        <f t="shared" si="5"/>
        <v>607</v>
      </c>
      <c r="G65">
        <v>197</v>
      </c>
      <c r="H65">
        <v>6433</v>
      </c>
      <c r="I65" s="3">
        <f t="shared" si="6"/>
        <v>-0.63136605164426363</v>
      </c>
      <c r="J65">
        <f t="shared" si="7"/>
        <v>0.12648274659899483</v>
      </c>
      <c r="K65" t="s">
        <v>70</v>
      </c>
    </row>
    <row r="66" spans="1:11" x14ac:dyDescent="0.2">
      <c r="A66">
        <v>48284</v>
      </c>
      <c r="B66" t="s">
        <v>143</v>
      </c>
      <c r="C66">
        <v>4</v>
      </c>
      <c r="D66">
        <v>607</v>
      </c>
      <c r="E66">
        <f t="shared" ref="E66:E97" si="8">D66*G66/H66</f>
        <v>8.3977926317425773</v>
      </c>
      <c r="F66">
        <f t="shared" ref="F66:F97" si="9">D66</f>
        <v>607</v>
      </c>
      <c r="G66">
        <v>89</v>
      </c>
      <c r="H66">
        <v>6433</v>
      </c>
      <c r="I66" s="3">
        <f t="shared" ref="I66:I97" si="10">LOG((C66*H66)/(D66*G66),2)</f>
        <v>-1.0700101638754413</v>
      </c>
      <c r="J66">
        <f t="shared" ref="J66:J102" si="11">CHITEST(C66:D66,E66:F66)</f>
        <v>0.12911980086809685</v>
      </c>
      <c r="K66" t="s">
        <v>144</v>
      </c>
    </row>
    <row r="67" spans="1:11" x14ac:dyDescent="0.2">
      <c r="A67">
        <v>15931</v>
      </c>
      <c r="B67" t="s">
        <v>89</v>
      </c>
      <c r="C67">
        <v>8</v>
      </c>
      <c r="D67">
        <v>607</v>
      </c>
      <c r="E67">
        <f t="shared" si="8"/>
        <v>13.49308254313695</v>
      </c>
      <c r="F67">
        <f t="shared" si="9"/>
        <v>607</v>
      </c>
      <c r="G67">
        <v>143</v>
      </c>
      <c r="H67">
        <v>6433</v>
      </c>
      <c r="I67" s="3">
        <f t="shared" si="10"/>
        <v>-0.75414806968743286</v>
      </c>
      <c r="J67">
        <f t="shared" si="11"/>
        <v>0.13480724237724992</v>
      </c>
      <c r="K67" t="s">
        <v>90</v>
      </c>
    </row>
    <row r="68" spans="1:11" x14ac:dyDescent="0.2">
      <c r="A68">
        <v>7114</v>
      </c>
      <c r="B68" t="s">
        <v>175</v>
      </c>
      <c r="C68">
        <v>2</v>
      </c>
      <c r="D68">
        <v>607</v>
      </c>
      <c r="E68">
        <f t="shared" si="8"/>
        <v>5.4727187937198822</v>
      </c>
      <c r="F68">
        <f t="shared" si="9"/>
        <v>607</v>
      </c>
      <c r="G68">
        <v>58</v>
      </c>
      <c r="H68">
        <v>6433</v>
      </c>
      <c r="I68" s="3">
        <f t="shared" si="10"/>
        <v>-1.4522577280366156</v>
      </c>
      <c r="J68">
        <f t="shared" si="11"/>
        <v>0.13768733412008125</v>
      </c>
      <c r="K68" t="s">
        <v>176</v>
      </c>
    </row>
    <row r="69" spans="1:11" x14ac:dyDescent="0.2">
      <c r="A69">
        <v>51321</v>
      </c>
      <c r="B69" t="s">
        <v>45</v>
      </c>
      <c r="C69">
        <v>19</v>
      </c>
      <c r="D69">
        <v>607</v>
      </c>
      <c r="E69">
        <f t="shared" si="8"/>
        <v>26.608736203948393</v>
      </c>
      <c r="F69">
        <f t="shared" si="9"/>
        <v>607</v>
      </c>
      <c r="G69">
        <v>282</v>
      </c>
      <c r="H69">
        <v>6433</v>
      </c>
      <c r="I69" s="3">
        <f t="shared" si="10"/>
        <v>-0.48590057186425156</v>
      </c>
      <c r="J69">
        <f t="shared" si="11"/>
        <v>0.14020488902465281</v>
      </c>
      <c r="K69" t="s">
        <v>46</v>
      </c>
    </row>
    <row r="70" spans="1:11" x14ac:dyDescent="0.2">
      <c r="A70">
        <v>42221</v>
      </c>
      <c r="B70" t="s">
        <v>9</v>
      </c>
      <c r="C70">
        <v>51</v>
      </c>
      <c r="D70">
        <v>607</v>
      </c>
      <c r="E70">
        <f t="shared" si="8"/>
        <v>42.083320379294264</v>
      </c>
      <c r="F70">
        <f t="shared" si="9"/>
        <v>607</v>
      </c>
      <c r="G70">
        <v>446</v>
      </c>
      <c r="H70">
        <v>6433</v>
      </c>
      <c r="I70" s="3">
        <f t="shared" si="10"/>
        <v>0.27724870914214728</v>
      </c>
      <c r="J70">
        <f t="shared" si="11"/>
        <v>0.16928315305076796</v>
      </c>
      <c r="K70" t="s">
        <v>10</v>
      </c>
    </row>
    <row r="71" spans="1:11" x14ac:dyDescent="0.2">
      <c r="A71">
        <v>746</v>
      </c>
      <c r="B71" t="s">
        <v>99</v>
      </c>
      <c r="C71">
        <v>7</v>
      </c>
      <c r="D71">
        <v>607</v>
      </c>
      <c r="E71">
        <f t="shared" si="8"/>
        <v>11.700295352090782</v>
      </c>
      <c r="F71">
        <f t="shared" si="9"/>
        <v>607</v>
      </c>
      <c r="G71">
        <v>124</v>
      </c>
      <c r="H71">
        <v>6433</v>
      </c>
      <c r="I71" s="3">
        <f t="shared" si="10"/>
        <v>-0.74111812123831466</v>
      </c>
      <c r="J71">
        <f t="shared" si="11"/>
        <v>0.16940239311721278</v>
      </c>
      <c r="K71" t="s">
        <v>100</v>
      </c>
    </row>
    <row r="72" spans="1:11" x14ac:dyDescent="0.2">
      <c r="A72">
        <v>51052</v>
      </c>
      <c r="B72" t="s">
        <v>115</v>
      </c>
      <c r="C72">
        <v>6</v>
      </c>
      <c r="D72">
        <v>607</v>
      </c>
      <c r="E72">
        <f t="shared" si="8"/>
        <v>10.096222602207368</v>
      </c>
      <c r="F72">
        <f t="shared" si="9"/>
        <v>607</v>
      </c>
      <c r="G72">
        <v>107</v>
      </c>
      <c r="H72">
        <v>6433</v>
      </c>
      <c r="I72" s="3">
        <f t="shared" si="10"/>
        <v>-0.75078121858903424</v>
      </c>
      <c r="J72">
        <f t="shared" si="11"/>
        <v>0.19734528550937805</v>
      </c>
      <c r="K72" t="s">
        <v>116</v>
      </c>
    </row>
    <row r="73" spans="1:11" x14ac:dyDescent="0.2">
      <c r="A73">
        <v>43934</v>
      </c>
      <c r="B73" t="s">
        <v>49</v>
      </c>
      <c r="C73">
        <v>17</v>
      </c>
      <c r="D73">
        <v>607</v>
      </c>
      <c r="E73">
        <f t="shared" si="8"/>
        <v>12.549510337323177</v>
      </c>
      <c r="F73">
        <f t="shared" si="9"/>
        <v>607</v>
      </c>
      <c r="G73">
        <v>133</v>
      </c>
      <c r="H73">
        <v>6433</v>
      </c>
      <c r="I73" s="3">
        <f t="shared" si="10"/>
        <v>0.43790367284010628</v>
      </c>
      <c r="J73">
        <f t="shared" si="11"/>
        <v>0.20900612474887709</v>
      </c>
      <c r="K73" t="s">
        <v>50</v>
      </c>
    </row>
    <row r="74" spans="1:11" x14ac:dyDescent="0.2">
      <c r="A74">
        <v>7031</v>
      </c>
      <c r="B74" t="s">
        <v>181</v>
      </c>
      <c r="C74">
        <v>2</v>
      </c>
      <c r="D74">
        <v>607</v>
      </c>
      <c r="E74">
        <f t="shared" si="8"/>
        <v>4.7178610290688638</v>
      </c>
      <c r="F74">
        <f t="shared" si="9"/>
        <v>607</v>
      </c>
      <c r="G74">
        <v>50</v>
      </c>
      <c r="H74">
        <v>6433</v>
      </c>
      <c r="I74" s="3">
        <f t="shared" si="10"/>
        <v>-1.2381329226837683</v>
      </c>
      <c r="J74">
        <f t="shared" si="11"/>
        <v>0.21083215956640913</v>
      </c>
      <c r="K74" t="s">
        <v>182</v>
      </c>
    </row>
    <row r="75" spans="1:11" x14ac:dyDescent="0.2">
      <c r="A75">
        <v>6486</v>
      </c>
      <c r="B75" t="s">
        <v>147</v>
      </c>
      <c r="C75">
        <v>3</v>
      </c>
      <c r="D75">
        <v>607</v>
      </c>
      <c r="E75">
        <f t="shared" si="8"/>
        <v>5.850147676045391</v>
      </c>
      <c r="F75">
        <f t="shared" si="9"/>
        <v>607</v>
      </c>
      <c r="G75">
        <v>62</v>
      </c>
      <c r="H75">
        <v>6433</v>
      </c>
      <c r="I75" s="3">
        <f t="shared" si="10"/>
        <v>-0.96351054257476254</v>
      </c>
      <c r="J75">
        <f t="shared" si="11"/>
        <v>0.23864667680302706</v>
      </c>
      <c r="K75" t="s">
        <v>148</v>
      </c>
    </row>
    <row r="76" spans="1:11" x14ac:dyDescent="0.2">
      <c r="A76">
        <v>16197</v>
      </c>
      <c r="B76" t="s">
        <v>111</v>
      </c>
      <c r="C76">
        <v>6</v>
      </c>
      <c r="D76">
        <v>607</v>
      </c>
      <c r="E76">
        <f t="shared" si="8"/>
        <v>9.6244364993004812</v>
      </c>
      <c r="F76">
        <f t="shared" si="9"/>
        <v>607</v>
      </c>
      <c r="G76">
        <v>102</v>
      </c>
      <c r="H76">
        <v>6433</v>
      </c>
      <c r="I76" s="3">
        <f t="shared" si="10"/>
        <v>-0.6817395741593828</v>
      </c>
      <c r="J76">
        <f t="shared" si="11"/>
        <v>0.24268744277730325</v>
      </c>
      <c r="K76" t="s">
        <v>112</v>
      </c>
    </row>
    <row r="77" spans="1:11" x14ac:dyDescent="0.2">
      <c r="A77">
        <v>48308</v>
      </c>
      <c r="B77" t="s">
        <v>151</v>
      </c>
      <c r="C77">
        <v>3</v>
      </c>
      <c r="D77">
        <v>607</v>
      </c>
      <c r="E77">
        <f t="shared" si="8"/>
        <v>5.6614332348826366</v>
      </c>
      <c r="F77">
        <f t="shared" si="9"/>
        <v>607</v>
      </c>
      <c r="G77">
        <v>60</v>
      </c>
      <c r="H77">
        <v>6433</v>
      </c>
      <c r="I77" s="3">
        <f t="shared" si="10"/>
        <v>-0.91620482779640577</v>
      </c>
      <c r="J77">
        <f t="shared" si="11"/>
        <v>0.26333548580582417</v>
      </c>
      <c r="K77" t="s">
        <v>152</v>
      </c>
    </row>
    <row r="78" spans="1:11" x14ac:dyDescent="0.2">
      <c r="A78">
        <v>8033</v>
      </c>
      <c r="B78" t="s">
        <v>103</v>
      </c>
      <c r="C78">
        <v>7</v>
      </c>
      <c r="D78">
        <v>607</v>
      </c>
      <c r="E78">
        <f t="shared" si="8"/>
        <v>10.284937043370123</v>
      </c>
      <c r="F78">
        <f t="shared" si="9"/>
        <v>607</v>
      </c>
      <c r="G78">
        <v>109</v>
      </c>
      <c r="H78">
        <v>6433</v>
      </c>
      <c r="I78" s="3">
        <f t="shared" si="10"/>
        <v>-0.55510613562836564</v>
      </c>
      <c r="J78">
        <f t="shared" si="11"/>
        <v>0.30569464580966932</v>
      </c>
      <c r="K78" t="s">
        <v>104</v>
      </c>
    </row>
    <row r="79" spans="1:11" x14ac:dyDescent="0.2">
      <c r="A79">
        <v>6353</v>
      </c>
      <c r="B79" t="s">
        <v>167</v>
      </c>
      <c r="C79">
        <v>2</v>
      </c>
      <c r="D79">
        <v>607</v>
      </c>
      <c r="E79">
        <f t="shared" si="8"/>
        <v>4.0573604849992231</v>
      </c>
      <c r="F79">
        <f t="shared" si="9"/>
        <v>607</v>
      </c>
      <c r="G79">
        <v>43</v>
      </c>
      <c r="H79">
        <v>6433</v>
      </c>
      <c r="I79" s="3">
        <f t="shared" si="10"/>
        <v>-1.0205414876111414</v>
      </c>
      <c r="J79">
        <f t="shared" si="11"/>
        <v>0.30707304816488118</v>
      </c>
      <c r="K79" t="s">
        <v>168</v>
      </c>
    </row>
    <row r="80" spans="1:11" x14ac:dyDescent="0.2">
      <c r="A80">
        <v>71554</v>
      </c>
      <c r="B80" t="s">
        <v>57</v>
      </c>
      <c r="C80">
        <v>15</v>
      </c>
      <c r="D80">
        <v>607</v>
      </c>
      <c r="E80">
        <f t="shared" si="8"/>
        <v>18.6827296751127</v>
      </c>
      <c r="F80">
        <f t="shared" si="9"/>
        <v>607</v>
      </c>
      <c r="G80">
        <v>198</v>
      </c>
      <c r="H80">
        <v>6433</v>
      </c>
      <c r="I80" s="3">
        <f t="shared" si="10"/>
        <v>-0.31674275738013458</v>
      </c>
      <c r="J80">
        <f t="shared" si="11"/>
        <v>0.39420311469140584</v>
      </c>
      <c r="K80" t="s">
        <v>58</v>
      </c>
    </row>
    <row r="81" spans="1:11" x14ac:dyDescent="0.2">
      <c r="A81">
        <v>61025</v>
      </c>
      <c r="B81" t="s">
        <v>135</v>
      </c>
      <c r="C81">
        <v>5</v>
      </c>
      <c r="D81">
        <v>607</v>
      </c>
      <c r="E81">
        <f t="shared" si="8"/>
        <v>7.1711487641846725</v>
      </c>
      <c r="F81">
        <f t="shared" si="9"/>
        <v>607</v>
      </c>
      <c r="G81">
        <v>76</v>
      </c>
      <c r="H81">
        <v>6433</v>
      </c>
      <c r="I81" s="3">
        <f t="shared" si="10"/>
        <v>-0.52027615146526662</v>
      </c>
      <c r="J81">
        <f t="shared" si="11"/>
        <v>0.41750039796829364</v>
      </c>
      <c r="K81" t="s">
        <v>136</v>
      </c>
    </row>
    <row r="82" spans="1:11" x14ac:dyDescent="0.2">
      <c r="A82">
        <v>9451</v>
      </c>
      <c r="B82" t="s">
        <v>63</v>
      </c>
      <c r="C82">
        <v>13</v>
      </c>
      <c r="D82">
        <v>607</v>
      </c>
      <c r="E82">
        <f t="shared" si="8"/>
        <v>16.229441939996892</v>
      </c>
      <c r="F82">
        <f t="shared" si="9"/>
        <v>607</v>
      </c>
      <c r="G82">
        <v>172</v>
      </c>
      <c r="H82">
        <v>6433</v>
      </c>
      <c r="I82" s="3">
        <f t="shared" si="10"/>
        <v>-0.32010176947004926</v>
      </c>
      <c r="J82">
        <f t="shared" si="11"/>
        <v>0.42276517514717021</v>
      </c>
      <c r="K82" t="s">
        <v>64</v>
      </c>
    </row>
    <row r="83" spans="1:11" x14ac:dyDescent="0.2">
      <c r="A83">
        <v>6887</v>
      </c>
      <c r="B83" t="s">
        <v>153</v>
      </c>
      <c r="C83">
        <v>3</v>
      </c>
      <c r="D83">
        <v>607</v>
      </c>
      <c r="E83">
        <f t="shared" si="8"/>
        <v>4.6235038084874862</v>
      </c>
      <c r="F83">
        <f t="shared" si="9"/>
        <v>607</v>
      </c>
      <c r="G83">
        <v>49</v>
      </c>
      <c r="H83">
        <v>6433</v>
      </c>
      <c r="I83" s="3">
        <f t="shared" si="10"/>
        <v>-0.62402407630309553</v>
      </c>
      <c r="J83">
        <f t="shared" si="11"/>
        <v>0.45022733752082084</v>
      </c>
      <c r="K83" t="s">
        <v>154</v>
      </c>
    </row>
    <row r="84" spans="1:11" x14ac:dyDescent="0.2">
      <c r="A84">
        <v>6401</v>
      </c>
      <c r="B84" t="s">
        <v>75</v>
      </c>
      <c r="C84">
        <v>10</v>
      </c>
      <c r="D84">
        <v>607</v>
      </c>
      <c r="E84">
        <f t="shared" si="8"/>
        <v>12.455153116741799</v>
      </c>
      <c r="F84">
        <f t="shared" si="9"/>
        <v>607</v>
      </c>
      <c r="G84">
        <v>132</v>
      </c>
      <c r="H84">
        <v>6433</v>
      </c>
      <c r="I84" s="3">
        <f t="shared" si="10"/>
        <v>-0.31674275738013458</v>
      </c>
      <c r="J84">
        <f t="shared" si="11"/>
        <v>0.48663474311678234</v>
      </c>
      <c r="K84" t="s">
        <v>76</v>
      </c>
    </row>
    <row r="85" spans="1:11" x14ac:dyDescent="0.2">
      <c r="A85">
        <v>8213</v>
      </c>
      <c r="B85" t="s">
        <v>113</v>
      </c>
      <c r="C85">
        <v>6</v>
      </c>
      <c r="D85">
        <v>607</v>
      </c>
      <c r="E85">
        <f t="shared" si="8"/>
        <v>4.7178610290688638</v>
      </c>
      <c r="F85">
        <f t="shared" si="9"/>
        <v>607</v>
      </c>
      <c r="G85">
        <v>50</v>
      </c>
      <c r="H85">
        <v>6433</v>
      </c>
      <c r="I85" s="3">
        <f t="shared" si="10"/>
        <v>0.34682957803738801</v>
      </c>
      <c r="J85">
        <f t="shared" si="11"/>
        <v>0.55499888198463709</v>
      </c>
      <c r="K85" t="s">
        <v>114</v>
      </c>
    </row>
    <row r="86" spans="1:11" x14ac:dyDescent="0.2">
      <c r="A86">
        <v>6766</v>
      </c>
      <c r="B86" t="s">
        <v>161</v>
      </c>
      <c r="C86">
        <v>3</v>
      </c>
      <c r="D86">
        <v>607</v>
      </c>
      <c r="E86">
        <f t="shared" si="8"/>
        <v>4.0573604849992231</v>
      </c>
      <c r="F86">
        <f t="shared" si="9"/>
        <v>607</v>
      </c>
      <c r="G86">
        <v>43</v>
      </c>
      <c r="H86">
        <v>6433</v>
      </c>
      <c r="I86" s="3">
        <f t="shared" si="10"/>
        <v>-0.43557898688998531</v>
      </c>
      <c r="J86">
        <f t="shared" si="11"/>
        <v>0.59963195015821902</v>
      </c>
      <c r="K86" t="s">
        <v>162</v>
      </c>
    </row>
    <row r="87" spans="1:11" x14ac:dyDescent="0.2">
      <c r="A87">
        <v>8150</v>
      </c>
      <c r="B87" t="s">
        <v>3</v>
      </c>
      <c r="C87">
        <v>112</v>
      </c>
      <c r="D87">
        <v>607</v>
      </c>
      <c r="E87">
        <f t="shared" si="8"/>
        <v>106.90673091870045</v>
      </c>
      <c r="F87">
        <f t="shared" si="9"/>
        <v>607</v>
      </c>
      <c r="G87">
        <v>1133</v>
      </c>
      <c r="H87">
        <v>6433</v>
      </c>
      <c r="I87" s="3">
        <f t="shared" si="10"/>
        <v>6.7146043328044969E-2</v>
      </c>
      <c r="J87">
        <f t="shared" si="11"/>
        <v>0.62229549765249614</v>
      </c>
      <c r="K87" t="s">
        <v>4</v>
      </c>
    </row>
    <row r="88" spans="1:11" x14ac:dyDescent="0.2">
      <c r="A88">
        <v>7033</v>
      </c>
      <c r="B88" t="s">
        <v>101</v>
      </c>
      <c r="C88">
        <v>7</v>
      </c>
      <c r="D88">
        <v>607</v>
      </c>
      <c r="E88">
        <f t="shared" si="8"/>
        <v>8.3034354111611997</v>
      </c>
      <c r="F88">
        <f t="shared" si="9"/>
        <v>607</v>
      </c>
      <c r="G88">
        <v>88</v>
      </c>
      <c r="H88">
        <v>6433</v>
      </c>
      <c r="I88" s="3">
        <f t="shared" si="10"/>
        <v>-0.2463534294887367</v>
      </c>
      <c r="J88">
        <f t="shared" si="11"/>
        <v>0.65102735297507708</v>
      </c>
      <c r="K88" t="s">
        <v>102</v>
      </c>
    </row>
    <row r="89" spans="1:11" x14ac:dyDescent="0.2">
      <c r="A89">
        <v>55085</v>
      </c>
      <c r="B89" t="s">
        <v>35</v>
      </c>
      <c r="C89">
        <v>20</v>
      </c>
      <c r="D89">
        <v>607</v>
      </c>
      <c r="E89">
        <f t="shared" si="8"/>
        <v>22.079589616042281</v>
      </c>
      <c r="F89">
        <f t="shared" si="9"/>
        <v>607</v>
      </c>
      <c r="G89">
        <v>234</v>
      </c>
      <c r="H89">
        <v>6433</v>
      </c>
      <c r="I89" s="3">
        <f t="shared" si="10"/>
        <v>-0.14271335760508569</v>
      </c>
      <c r="J89">
        <f t="shared" si="11"/>
        <v>0.6580766626774015</v>
      </c>
      <c r="K89" t="s">
        <v>36</v>
      </c>
    </row>
    <row r="90" spans="1:11" x14ac:dyDescent="0.2">
      <c r="A90">
        <v>6897</v>
      </c>
      <c r="B90" t="s">
        <v>93</v>
      </c>
      <c r="C90">
        <v>8</v>
      </c>
      <c r="D90">
        <v>607</v>
      </c>
      <c r="E90">
        <f t="shared" si="8"/>
        <v>9.1526503963935948</v>
      </c>
      <c r="F90">
        <f t="shared" si="9"/>
        <v>607</v>
      </c>
      <c r="G90">
        <v>97</v>
      </c>
      <c r="H90">
        <v>6433</v>
      </c>
      <c r="I90" s="3">
        <f t="shared" si="10"/>
        <v>-0.19418957509617119</v>
      </c>
      <c r="J90">
        <f t="shared" si="11"/>
        <v>0.70320377496276176</v>
      </c>
      <c r="K90" t="s">
        <v>94</v>
      </c>
    </row>
    <row r="91" spans="1:11" x14ac:dyDescent="0.2">
      <c r="A91">
        <v>7124</v>
      </c>
      <c r="B91" t="s">
        <v>117</v>
      </c>
      <c r="C91">
        <v>6</v>
      </c>
      <c r="D91">
        <v>607</v>
      </c>
      <c r="E91">
        <f t="shared" si="8"/>
        <v>6.9824343230219181</v>
      </c>
      <c r="F91">
        <f t="shared" si="9"/>
        <v>607</v>
      </c>
      <c r="G91">
        <v>74</v>
      </c>
      <c r="H91">
        <v>6433</v>
      </c>
      <c r="I91" s="3">
        <f t="shared" si="10"/>
        <v>-0.21876759781683708</v>
      </c>
      <c r="J91">
        <f t="shared" si="11"/>
        <v>0.71004768445159105</v>
      </c>
      <c r="K91" t="s">
        <v>118</v>
      </c>
    </row>
    <row r="92" spans="1:11" x14ac:dyDescent="0.2">
      <c r="A92">
        <v>43144</v>
      </c>
      <c r="B92" t="s">
        <v>129</v>
      </c>
      <c r="C92">
        <v>5</v>
      </c>
      <c r="D92">
        <v>607</v>
      </c>
      <c r="E92">
        <f t="shared" si="8"/>
        <v>4.2460749261619775</v>
      </c>
      <c r="F92">
        <f t="shared" si="9"/>
        <v>607</v>
      </c>
      <c r="G92">
        <v>45</v>
      </c>
      <c r="H92">
        <v>6433</v>
      </c>
      <c r="I92" s="3">
        <f t="shared" si="10"/>
        <v>0.23579826564864431</v>
      </c>
      <c r="J92">
        <f t="shared" si="11"/>
        <v>0.71445733037734727</v>
      </c>
      <c r="K92" t="s">
        <v>130</v>
      </c>
    </row>
    <row r="93" spans="1:11" x14ac:dyDescent="0.2">
      <c r="A93">
        <v>6629</v>
      </c>
      <c r="B93" t="s">
        <v>23</v>
      </c>
      <c r="C93">
        <v>26</v>
      </c>
      <c r="D93">
        <v>607</v>
      </c>
      <c r="E93">
        <f t="shared" si="8"/>
        <v>27.929737292087673</v>
      </c>
      <c r="F93">
        <f t="shared" si="9"/>
        <v>607</v>
      </c>
      <c r="G93">
        <v>296</v>
      </c>
      <c r="H93">
        <v>6433</v>
      </c>
      <c r="I93" s="3">
        <f t="shared" si="10"/>
        <v>-0.10329038039690101</v>
      </c>
      <c r="J93">
        <f t="shared" si="11"/>
        <v>0.71500354408732281</v>
      </c>
      <c r="K93" t="s">
        <v>24</v>
      </c>
    </row>
    <row r="94" spans="1:11" x14ac:dyDescent="0.2">
      <c r="A94">
        <v>6470</v>
      </c>
      <c r="B94" t="s">
        <v>141</v>
      </c>
      <c r="C94">
        <v>4</v>
      </c>
      <c r="D94">
        <v>607</v>
      </c>
      <c r="E94">
        <f t="shared" si="8"/>
        <v>4.6235038084874862</v>
      </c>
      <c r="F94">
        <f t="shared" si="9"/>
        <v>607</v>
      </c>
      <c r="G94">
        <v>49</v>
      </c>
      <c r="H94">
        <v>6433</v>
      </c>
      <c r="I94" s="3">
        <f t="shared" si="10"/>
        <v>-0.20898657702425166</v>
      </c>
      <c r="J94">
        <f t="shared" si="11"/>
        <v>0.77183896782399164</v>
      </c>
      <c r="K94" t="s">
        <v>142</v>
      </c>
    </row>
    <row r="95" spans="1:11" x14ac:dyDescent="0.2">
      <c r="A95">
        <v>1403</v>
      </c>
      <c r="B95" t="s">
        <v>131</v>
      </c>
      <c r="C95">
        <v>5</v>
      </c>
      <c r="D95">
        <v>607</v>
      </c>
      <c r="E95">
        <f t="shared" si="8"/>
        <v>5.567076014301259</v>
      </c>
      <c r="F95">
        <f t="shared" si="9"/>
        <v>607</v>
      </c>
      <c r="G95">
        <v>59</v>
      </c>
      <c r="H95">
        <v>6433</v>
      </c>
      <c r="I95" s="3">
        <f t="shared" si="10"/>
        <v>-0.1549916873835224</v>
      </c>
      <c r="J95">
        <f t="shared" si="11"/>
        <v>0.81006598206243507</v>
      </c>
      <c r="K95" t="s">
        <v>132</v>
      </c>
    </row>
    <row r="96" spans="1:11" x14ac:dyDescent="0.2">
      <c r="A96">
        <v>7005</v>
      </c>
      <c r="B96" t="s">
        <v>29</v>
      </c>
      <c r="C96">
        <v>24</v>
      </c>
      <c r="D96">
        <v>607</v>
      </c>
      <c r="E96">
        <f t="shared" si="8"/>
        <v>25.004663454064978</v>
      </c>
      <c r="F96">
        <f t="shared" si="9"/>
        <v>607</v>
      </c>
      <c r="G96">
        <v>265</v>
      </c>
      <c r="H96">
        <v>6433</v>
      </c>
      <c r="I96" s="3">
        <f t="shared" si="10"/>
        <v>-5.9162781638448743E-2</v>
      </c>
      <c r="J96">
        <f t="shared" si="11"/>
        <v>0.84076585755076805</v>
      </c>
      <c r="K96" t="s">
        <v>30</v>
      </c>
    </row>
    <row r="97" spans="1:11" x14ac:dyDescent="0.2">
      <c r="A97">
        <v>902</v>
      </c>
      <c r="B97" t="s">
        <v>149</v>
      </c>
      <c r="C97">
        <v>3</v>
      </c>
      <c r="D97">
        <v>607</v>
      </c>
      <c r="E97">
        <f t="shared" si="8"/>
        <v>2.7363593968599411</v>
      </c>
      <c r="F97">
        <f t="shared" si="9"/>
        <v>607</v>
      </c>
      <c r="G97">
        <v>29</v>
      </c>
      <c r="H97">
        <v>6433</v>
      </c>
      <c r="I97" s="3">
        <f t="shared" si="10"/>
        <v>0.13270477268454053</v>
      </c>
      <c r="J97">
        <f t="shared" si="11"/>
        <v>0.87337183548958719</v>
      </c>
      <c r="K97" t="s">
        <v>150</v>
      </c>
    </row>
    <row r="98" spans="1:11" x14ac:dyDescent="0.2">
      <c r="A98">
        <v>32196</v>
      </c>
      <c r="B98" t="s">
        <v>77</v>
      </c>
      <c r="C98">
        <v>10</v>
      </c>
      <c r="D98">
        <v>607</v>
      </c>
      <c r="E98">
        <f t="shared" ref="E98:E129" si="12">D98*G98/H98</f>
        <v>10.3792942639515</v>
      </c>
      <c r="F98">
        <f t="shared" ref="F98:F103" si="13">D98</f>
        <v>607</v>
      </c>
      <c r="G98">
        <v>110</v>
      </c>
      <c r="H98">
        <v>6433</v>
      </c>
      <c r="I98" s="3">
        <f t="shared" ref="I98:I129" si="14">LOG((C98*H98)/(D98*G98),2)</f>
        <v>-5.3708351546340669E-2</v>
      </c>
      <c r="J98">
        <f t="shared" si="11"/>
        <v>0.90628047457512906</v>
      </c>
      <c r="K98" t="s">
        <v>78</v>
      </c>
    </row>
    <row r="99" spans="1:11" x14ac:dyDescent="0.2">
      <c r="A99">
        <v>6520</v>
      </c>
      <c r="B99" t="s">
        <v>41</v>
      </c>
      <c r="C99">
        <v>19</v>
      </c>
      <c r="D99">
        <v>607</v>
      </c>
      <c r="E99">
        <f t="shared" si="12"/>
        <v>18.777086895694076</v>
      </c>
      <c r="F99">
        <f t="shared" si="13"/>
        <v>607</v>
      </c>
      <c r="G99">
        <v>199</v>
      </c>
      <c r="H99">
        <v>6433</v>
      </c>
      <c r="I99" s="3">
        <f t="shared" si="14"/>
        <v>1.7026159990893103E-2</v>
      </c>
      <c r="J99">
        <f t="shared" si="11"/>
        <v>0.95897297369401202</v>
      </c>
      <c r="K99" t="s">
        <v>42</v>
      </c>
    </row>
    <row r="100" spans="1:11" x14ac:dyDescent="0.2">
      <c r="A100">
        <v>6811</v>
      </c>
      <c r="B100" t="s">
        <v>27</v>
      </c>
      <c r="C100">
        <v>25</v>
      </c>
      <c r="D100">
        <v>607</v>
      </c>
      <c r="E100">
        <f t="shared" si="12"/>
        <v>24.815949012902223</v>
      </c>
      <c r="F100">
        <f t="shared" si="13"/>
        <v>607</v>
      </c>
      <c r="G100">
        <v>263</v>
      </c>
      <c r="H100">
        <v>6433</v>
      </c>
      <c r="I100" s="3">
        <f t="shared" si="14"/>
        <v>1.0660467573378889E-2</v>
      </c>
      <c r="J100">
        <f t="shared" si="11"/>
        <v>0.97052770385202003</v>
      </c>
      <c r="K100" t="s">
        <v>28</v>
      </c>
    </row>
    <row r="101" spans="1:11" x14ac:dyDescent="0.2">
      <c r="A101">
        <v>6873</v>
      </c>
      <c r="B101" t="s">
        <v>71</v>
      </c>
      <c r="C101">
        <v>12</v>
      </c>
      <c r="D101">
        <v>607</v>
      </c>
      <c r="E101">
        <f t="shared" si="12"/>
        <v>12.077724234416291</v>
      </c>
      <c r="F101">
        <f t="shared" si="13"/>
        <v>607</v>
      </c>
      <c r="G101">
        <v>128</v>
      </c>
      <c r="H101">
        <v>6433</v>
      </c>
      <c r="I101" s="3">
        <f t="shared" si="14"/>
        <v>-9.3142321878873589E-3</v>
      </c>
      <c r="J101">
        <f t="shared" si="11"/>
        <v>0.98215700488400903</v>
      </c>
      <c r="K101" t="s">
        <v>72</v>
      </c>
    </row>
    <row r="102" spans="1:11" x14ac:dyDescent="0.2">
      <c r="A102">
        <v>10324</v>
      </c>
      <c r="B102" t="s">
        <v>194</v>
      </c>
      <c r="C102">
        <v>0</v>
      </c>
      <c r="D102">
        <v>607</v>
      </c>
      <c r="E102">
        <f t="shared" si="12"/>
        <v>0</v>
      </c>
      <c r="F102">
        <f t="shared" si="13"/>
        <v>607</v>
      </c>
      <c r="G102">
        <v>0</v>
      </c>
      <c r="H102">
        <v>6433</v>
      </c>
      <c r="I102" s="3" t="e">
        <f t="shared" si="14"/>
        <v>#DIV/0!</v>
      </c>
      <c r="J102" t="e">
        <f t="shared" si="11"/>
        <v>#DIV/0!</v>
      </c>
      <c r="K102" t="s">
        <v>191</v>
      </c>
    </row>
    <row r="103" spans="1:11" x14ac:dyDescent="0.2">
      <c r="A103" t="s">
        <v>198</v>
      </c>
      <c r="B103" t="s">
        <v>198</v>
      </c>
      <c r="C103">
        <v>31</v>
      </c>
      <c r="D103">
        <v>607</v>
      </c>
      <c r="E103" t="e">
        <f t="shared" si="12"/>
        <v>#DIV/0!</v>
      </c>
      <c r="F103">
        <f t="shared" si="13"/>
        <v>607</v>
      </c>
      <c r="K103" t="s">
        <v>199</v>
      </c>
    </row>
  </sheetData>
  <sortState ref="A2:K103">
    <sortCondition ref="J2:J10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slimMapperResult.20746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2017-03-10T18:16:30Z</dcterms:created>
  <dcterms:modified xsi:type="dcterms:W3CDTF">2017-03-12T15:18:37Z</dcterms:modified>
</cp:coreProperties>
</file>