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60" windowWidth="20730" windowHeight="1156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D2" i="1" l="1"/>
  <c r="G2" i="1"/>
  <c r="D3" i="1"/>
  <c r="G3" i="1"/>
  <c r="D4" i="1"/>
  <c r="G4" i="1"/>
  <c r="D5" i="1"/>
  <c r="G5" i="1"/>
  <c r="D6" i="1"/>
  <c r="G6" i="1"/>
  <c r="D7" i="1"/>
  <c r="G7" i="1"/>
  <c r="D8" i="1"/>
  <c r="G8" i="1"/>
  <c r="D9" i="1"/>
  <c r="G9" i="1"/>
  <c r="D10" i="1"/>
  <c r="G10" i="1"/>
  <c r="D11" i="1"/>
  <c r="G11" i="1"/>
  <c r="D12" i="1"/>
  <c r="G12" i="1"/>
  <c r="D13" i="1"/>
  <c r="G13" i="1"/>
  <c r="D14" i="1"/>
  <c r="G14" i="1"/>
  <c r="D15" i="1"/>
  <c r="G15" i="1"/>
  <c r="D16" i="1"/>
  <c r="G16" i="1"/>
  <c r="D17" i="1"/>
  <c r="G17" i="1"/>
  <c r="D18" i="1"/>
  <c r="G18" i="1"/>
  <c r="D19" i="1"/>
  <c r="G19" i="1"/>
  <c r="D20" i="1"/>
  <c r="G20" i="1"/>
  <c r="D21" i="1"/>
  <c r="G21" i="1"/>
  <c r="D22" i="1"/>
  <c r="G22" i="1"/>
  <c r="D23" i="1"/>
  <c r="G23" i="1"/>
  <c r="D24" i="1"/>
  <c r="G24" i="1"/>
  <c r="D25" i="1"/>
  <c r="G25" i="1"/>
  <c r="D26" i="1"/>
  <c r="G26" i="1"/>
  <c r="D27" i="1"/>
  <c r="G27" i="1"/>
  <c r="D28" i="1"/>
  <c r="G28" i="1"/>
  <c r="G30" i="1"/>
  <c r="E2" i="1"/>
  <c r="F2" i="1"/>
  <c r="E3" i="1"/>
  <c r="F3" i="1"/>
  <c r="E4" i="1"/>
  <c r="F4" i="1"/>
  <c r="E5" i="1"/>
  <c r="F5" i="1"/>
  <c r="E6" i="1"/>
  <c r="F6" i="1"/>
  <c r="E7" i="1"/>
  <c r="F7" i="1"/>
  <c r="E8" i="1"/>
  <c r="F8" i="1"/>
  <c r="E9" i="1"/>
  <c r="F9" i="1"/>
  <c r="E10" i="1"/>
  <c r="F10" i="1"/>
  <c r="E11" i="1"/>
  <c r="F11" i="1"/>
  <c r="E12" i="1"/>
  <c r="F12" i="1"/>
  <c r="E13" i="1"/>
  <c r="F13" i="1"/>
  <c r="E14" i="1"/>
  <c r="F14" i="1"/>
  <c r="E15" i="1"/>
  <c r="F15" i="1"/>
  <c r="E16" i="1"/>
  <c r="F16" i="1"/>
  <c r="E17" i="1"/>
  <c r="F17" i="1"/>
  <c r="E18" i="1"/>
  <c r="F18" i="1"/>
  <c r="E19" i="1"/>
  <c r="F19" i="1"/>
  <c r="E20" i="1"/>
  <c r="F20" i="1"/>
  <c r="E21" i="1"/>
  <c r="F21" i="1"/>
  <c r="E22" i="1"/>
  <c r="F22" i="1"/>
  <c r="E23" i="1"/>
  <c r="F23" i="1"/>
  <c r="E24" i="1"/>
  <c r="F24" i="1"/>
  <c r="E25" i="1"/>
  <c r="F25" i="1"/>
  <c r="E26" i="1"/>
  <c r="F26" i="1"/>
  <c r="E27" i="1"/>
  <c r="F27" i="1"/>
  <c r="E28" i="1"/>
  <c r="F28" i="1"/>
  <c r="G31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30" i="1"/>
  <c r="H31" i="1"/>
  <c r="D30" i="1"/>
  <c r="D31" i="1"/>
  <c r="E30" i="1"/>
  <c r="E31" i="1"/>
  <c r="G29" i="1"/>
  <c r="H29" i="1"/>
  <c r="D29" i="1"/>
  <c r="E29" i="1"/>
</calcChain>
</file>

<file path=xl/comments1.xml><?xml version="1.0" encoding="utf-8"?>
<comments xmlns="http://schemas.openxmlformats.org/spreadsheetml/2006/main">
  <authors>
    <author>Editor A</author>
  </authors>
  <commentList>
    <comment ref="B1" authorId="0">
      <text>
        <r>
          <rPr>
            <b/>
            <sz val="9"/>
            <color indexed="81"/>
            <rFont val="Calibri"/>
            <family val="2"/>
          </rPr>
          <t>Editor A:</t>
        </r>
        <r>
          <rPr>
            <sz val="9"/>
            <color indexed="81"/>
            <rFont val="Calibri"/>
            <family val="2"/>
          </rPr>
          <t xml:space="preserve">
I recommend that you get rid of this column because you defined the type of flies being tested in the table heading.</t>
        </r>
      </text>
    </comment>
  </commentList>
</comments>
</file>

<file path=xl/sharedStrings.xml><?xml version="1.0" encoding="utf-8"?>
<sst xmlns="http://schemas.openxmlformats.org/spreadsheetml/2006/main" count="41" uniqueCount="13">
  <si>
    <t>Day 1</t>
  </si>
  <si>
    <t>Genotype (sex)</t>
  </si>
  <si>
    <t>Number of flies</t>
  </si>
  <si>
    <t xml:space="preserve"> µl [Suc+EtOH]</t>
  </si>
  <si>
    <t xml:space="preserve"> µl [Suc]</t>
  </si>
  <si>
    <t>Total (µl)</t>
  </si>
  <si>
    <t>µl [Suc+EtOH] per fly</t>
  </si>
  <si>
    <t>µl [Suc] per fly</t>
  </si>
  <si>
    <t>Group Mean</t>
  </si>
  <si>
    <t>Individual Mean</t>
  </si>
  <si>
    <t>STDEV</t>
  </si>
  <si>
    <t>STERROR</t>
  </si>
  <si>
    <r>
      <rPr>
        <i/>
        <sz val="12"/>
        <color theme="1"/>
        <rFont val="Calibri"/>
        <family val="2"/>
        <scheme val="minor"/>
      </rPr>
      <t>white</t>
    </r>
    <r>
      <rPr>
        <i/>
        <vertAlign val="superscript"/>
        <sz val="12"/>
        <color theme="1"/>
        <rFont val="Calibri"/>
        <family val="2"/>
        <scheme val="minor"/>
      </rPr>
      <t>1118</t>
    </r>
    <r>
      <rPr>
        <i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(male)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</si>
</sst>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vertAlign val="superscript"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color indexed="81"/>
      <name val="Calibri"/>
      <family val="2"/>
    </font>
    <font>
      <sz val="9"/>
      <color indexed="8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" fontId="2" fillId="3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2" fontId="2" fillId="8" borderId="1" xfId="0" applyNumberFormat="1" applyFont="1" applyFill="1" applyBorder="1" applyAlignment="1">
      <alignment horizontal="center" vertical="center"/>
    </xf>
    <xf numFmtId="2" fontId="2" fillId="6" borderId="1" xfId="0" applyNumberFormat="1" applyFont="1" applyFill="1" applyBorder="1" applyAlignment="1">
      <alignment horizontal="center" vertical="center"/>
    </xf>
    <xf numFmtId="2" fontId="2" fillId="5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5" borderId="1" xfId="0" applyFont="1" applyFill="1" applyBorder="1" applyAlignment="1">
      <alignment vertical="center"/>
    </xf>
    <xf numFmtId="0" fontId="1" fillId="7" borderId="1" xfId="0" applyFont="1" applyFill="1" applyBorder="1" applyAlignment="1">
      <alignment vertical="center"/>
    </xf>
    <xf numFmtId="2" fontId="1" fillId="7" borderId="1" xfId="0" applyNumberFormat="1" applyFont="1" applyFill="1" applyBorder="1" applyAlignment="1">
      <alignment vertical="center"/>
    </xf>
    <xf numFmtId="2" fontId="5" fillId="7" borderId="1" xfId="0" applyNumberFormat="1" applyFont="1" applyFill="1" applyBorder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diegelm/AppData/Local/Temp/Users/Annika/Documents/Bachelor/Fly%20BA/CAFE%20Hang%20vs%20white/Cafe%20WvsH%20Dez14%20+statisti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Tabelle2"/>
      <sheetName val="Tabelle3"/>
    </sheetNames>
    <sheetDataSet>
      <sheetData sheetId="0" refreshError="1">
        <row r="2">
          <cell r="O2">
            <v>49</v>
          </cell>
          <cell r="P2">
            <v>2</v>
          </cell>
        </row>
        <row r="3">
          <cell r="O3">
            <v>58</v>
          </cell>
          <cell r="P3">
            <v>6</v>
          </cell>
        </row>
        <row r="4">
          <cell r="O4">
            <v>37</v>
          </cell>
          <cell r="P4">
            <v>9</v>
          </cell>
        </row>
        <row r="5">
          <cell r="O5">
            <v>41</v>
          </cell>
          <cell r="P5">
            <v>14</v>
          </cell>
        </row>
        <row r="6">
          <cell r="O6">
            <v>48</v>
          </cell>
          <cell r="P6">
            <v>14</v>
          </cell>
        </row>
        <row r="7">
          <cell r="O7">
            <v>34</v>
          </cell>
          <cell r="P7">
            <v>14</v>
          </cell>
        </row>
        <row r="8">
          <cell r="O8">
            <v>39</v>
          </cell>
          <cell r="P8">
            <v>30</v>
          </cell>
        </row>
        <row r="9">
          <cell r="O9">
            <v>56</v>
          </cell>
          <cell r="P9">
            <v>8</v>
          </cell>
        </row>
        <row r="10">
          <cell r="O10">
            <v>40</v>
          </cell>
          <cell r="P10">
            <v>11</v>
          </cell>
        </row>
        <row r="11">
          <cell r="O11">
            <v>29</v>
          </cell>
          <cell r="P11">
            <v>12</v>
          </cell>
        </row>
        <row r="12">
          <cell r="O12">
            <v>57</v>
          </cell>
          <cell r="P12">
            <v>22</v>
          </cell>
        </row>
        <row r="13">
          <cell r="O13">
            <v>70</v>
          </cell>
          <cell r="P13">
            <v>33</v>
          </cell>
        </row>
        <row r="14">
          <cell r="O14">
            <v>51</v>
          </cell>
          <cell r="P14">
            <v>25</v>
          </cell>
        </row>
        <row r="15">
          <cell r="O15">
            <v>50</v>
          </cell>
          <cell r="P15">
            <v>30</v>
          </cell>
        </row>
        <row r="16">
          <cell r="O16">
            <v>96</v>
          </cell>
          <cell r="P16">
            <v>25</v>
          </cell>
        </row>
        <row r="17">
          <cell r="O17">
            <v>57</v>
          </cell>
          <cell r="P17">
            <v>40</v>
          </cell>
        </row>
        <row r="18">
          <cell r="O18">
            <v>47</v>
          </cell>
          <cell r="P18">
            <v>59</v>
          </cell>
        </row>
        <row r="19">
          <cell r="O19">
            <v>50</v>
          </cell>
          <cell r="P19">
            <v>60</v>
          </cell>
        </row>
        <row r="20">
          <cell r="O20">
            <v>55</v>
          </cell>
          <cell r="P20">
            <v>30</v>
          </cell>
        </row>
        <row r="21">
          <cell r="O21">
            <v>50</v>
          </cell>
          <cell r="P21">
            <v>38</v>
          </cell>
        </row>
        <row r="22">
          <cell r="O22">
            <v>47</v>
          </cell>
          <cell r="P22">
            <v>69</v>
          </cell>
        </row>
        <row r="23">
          <cell r="O23">
            <v>53</v>
          </cell>
          <cell r="P23">
            <v>38</v>
          </cell>
        </row>
        <row r="24">
          <cell r="O24">
            <v>49</v>
          </cell>
          <cell r="P24">
            <v>28</v>
          </cell>
        </row>
        <row r="25">
          <cell r="O25">
            <v>49</v>
          </cell>
          <cell r="P25">
            <v>45</v>
          </cell>
        </row>
        <row r="26">
          <cell r="O26">
            <v>50</v>
          </cell>
          <cell r="P26">
            <v>23</v>
          </cell>
        </row>
        <row r="27">
          <cell r="O27">
            <v>40</v>
          </cell>
          <cell r="P27">
            <v>39</v>
          </cell>
        </row>
        <row r="28">
          <cell r="O28">
            <v>44</v>
          </cell>
          <cell r="P28">
            <v>38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zoomScaleNormal="100" workbookViewId="0">
      <selection activeCell="K26" sqref="K26"/>
    </sheetView>
  </sheetViews>
  <sheetFormatPr baseColWidth="10" defaultColWidth="9.140625" defaultRowHeight="15" x14ac:dyDescent="0.25"/>
  <cols>
    <col min="1" max="1" width="9.140625" style="2"/>
    <col min="2" max="2" width="17.7109375" style="2" bestFit="1" customWidth="1"/>
    <col min="3" max="3" width="16.140625" style="2" bestFit="1" customWidth="1"/>
    <col min="4" max="4" width="15.140625" style="2" bestFit="1" customWidth="1"/>
    <col min="5" max="5" width="15" style="2" bestFit="1" customWidth="1"/>
    <col min="6" max="6" width="17" style="2" bestFit="1" customWidth="1"/>
    <col min="7" max="7" width="15.140625" style="2" bestFit="1" customWidth="1"/>
    <col min="8" max="8" width="21.5703125" style="2" bestFit="1" customWidth="1"/>
    <col min="9" max="16384" width="9.140625" style="2"/>
  </cols>
  <sheetData>
    <row r="1" spans="1:8" ht="21" customHeight="1" thickBot="1" x14ac:dyDescent="0.3">
      <c r="A1" s="1" t="s">
        <v>0</v>
      </c>
      <c r="B1" s="1" t="s">
        <v>1</v>
      </c>
      <c r="C1" s="1" t="s">
        <v>2</v>
      </c>
      <c r="D1" s="1" t="s">
        <v>4</v>
      </c>
      <c r="E1" s="1" t="s">
        <v>3</v>
      </c>
      <c r="F1" s="1" t="s">
        <v>5</v>
      </c>
      <c r="G1" s="1" t="s">
        <v>7</v>
      </c>
      <c r="H1" s="1" t="s">
        <v>6</v>
      </c>
    </row>
    <row r="2" spans="1:8" ht="21" customHeight="1" thickBot="1" x14ac:dyDescent="0.3">
      <c r="A2" s="3">
        <v>1</v>
      </c>
      <c r="B2" s="4" t="s">
        <v>12</v>
      </c>
      <c r="C2" s="5">
        <v>20</v>
      </c>
      <c r="D2" s="6">
        <f>[1]Tabelle1!P2/14.6</f>
        <v>0.13698630136986301</v>
      </c>
      <c r="E2" s="7">
        <f>[1]Tabelle1!O2/14.6</f>
        <v>3.3561643835616439</v>
      </c>
      <c r="F2" s="8">
        <f t="shared" ref="F2:F28" si="0">E2+D2</f>
        <v>3.493150684931507</v>
      </c>
      <c r="G2" s="6">
        <f t="shared" ref="G2:G28" si="1">D2/C2</f>
        <v>6.8493150684931503E-3</v>
      </c>
      <c r="H2" s="7">
        <f t="shared" ref="H2:H28" si="2">E2/C2</f>
        <v>0.1678082191780822</v>
      </c>
    </row>
    <row r="3" spans="1:8" ht="21" customHeight="1" thickBot="1" x14ac:dyDescent="0.3">
      <c r="A3" s="3">
        <v>1</v>
      </c>
      <c r="B3" s="4" t="s">
        <v>12</v>
      </c>
      <c r="C3" s="5">
        <v>20</v>
      </c>
      <c r="D3" s="6">
        <f>[1]Tabelle1!P3/14.6</f>
        <v>0.41095890410958907</v>
      </c>
      <c r="E3" s="7">
        <f>[1]Tabelle1!O3/14.6</f>
        <v>3.9726027397260273</v>
      </c>
      <c r="F3" s="8">
        <f t="shared" si="0"/>
        <v>4.3835616438356162</v>
      </c>
      <c r="G3" s="6">
        <f t="shared" si="1"/>
        <v>2.0547945205479454E-2</v>
      </c>
      <c r="H3" s="7">
        <f t="shared" si="2"/>
        <v>0.19863013698630136</v>
      </c>
    </row>
    <row r="4" spans="1:8" ht="21" customHeight="1" thickBot="1" x14ac:dyDescent="0.3">
      <c r="A4" s="3">
        <v>1</v>
      </c>
      <c r="B4" s="4" t="s">
        <v>12</v>
      </c>
      <c r="C4" s="5">
        <v>20</v>
      </c>
      <c r="D4" s="6">
        <f>[1]Tabelle1!P4/14.6</f>
        <v>0.61643835616438358</v>
      </c>
      <c r="E4" s="7">
        <f>[1]Tabelle1!O4/14.6</f>
        <v>2.5342465753424657</v>
      </c>
      <c r="F4" s="8">
        <f t="shared" si="0"/>
        <v>3.1506849315068495</v>
      </c>
      <c r="G4" s="6">
        <f t="shared" si="1"/>
        <v>3.082191780821918E-2</v>
      </c>
      <c r="H4" s="7">
        <f t="shared" si="2"/>
        <v>0.12671232876712329</v>
      </c>
    </row>
    <row r="5" spans="1:8" ht="21" customHeight="1" thickBot="1" x14ac:dyDescent="0.3">
      <c r="A5" s="3">
        <v>1</v>
      </c>
      <c r="B5" s="4" t="s">
        <v>12</v>
      </c>
      <c r="C5" s="5">
        <v>20</v>
      </c>
      <c r="D5" s="6">
        <f>[1]Tabelle1!P5/14.6</f>
        <v>0.95890410958904115</v>
      </c>
      <c r="E5" s="7">
        <f>[1]Tabelle1!O5/14.6</f>
        <v>2.8082191780821919</v>
      </c>
      <c r="F5" s="8">
        <f t="shared" si="0"/>
        <v>3.7671232876712333</v>
      </c>
      <c r="G5" s="6">
        <f t="shared" si="1"/>
        <v>4.7945205479452059E-2</v>
      </c>
      <c r="H5" s="7">
        <f t="shared" si="2"/>
        <v>0.1404109589041096</v>
      </c>
    </row>
    <row r="6" spans="1:8" ht="21" customHeight="1" thickBot="1" x14ac:dyDescent="0.3">
      <c r="A6" s="3">
        <v>1</v>
      </c>
      <c r="B6" s="4" t="s">
        <v>12</v>
      </c>
      <c r="C6" s="5">
        <v>20</v>
      </c>
      <c r="D6" s="6">
        <f>[1]Tabelle1!P6/14.6</f>
        <v>0.95890410958904115</v>
      </c>
      <c r="E6" s="7">
        <f>[1]Tabelle1!O6/14.6</f>
        <v>3.2876712328767126</v>
      </c>
      <c r="F6" s="8">
        <f t="shared" si="0"/>
        <v>4.2465753424657535</v>
      </c>
      <c r="G6" s="6">
        <f t="shared" si="1"/>
        <v>4.7945205479452059E-2</v>
      </c>
      <c r="H6" s="7">
        <f t="shared" si="2"/>
        <v>0.16438356164383564</v>
      </c>
    </row>
    <row r="7" spans="1:8" ht="21" customHeight="1" thickBot="1" x14ac:dyDescent="0.3">
      <c r="A7" s="3">
        <v>1</v>
      </c>
      <c r="B7" s="4" t="s">
        <v>12</v>
      </c>
      <c r="C7" s="5">
        <v>18</v>
      </c>
      <c r="D7" s="6">
        <f>[1]Tabelle1!P7/14.6</f>
        <v>0.95890410958904115</v>
      </c>
      <c r="E7" s="7">
        <f>[1]Tabelle1!O7/14.6</f>
        <v>2.3287671232876712</v>
      </c>
      <c r="F7" s="8">
        <f t="shared" si="0"/>
        <v>3.2876712328767121</v>
      </c>
      <c r="G7" s="6">
        <f t="shared" si="1"/>
        <v>5.3272450532724509E-2</v>
      </c>
      <c r="H7" s="7">
        <f t="shared" si="2"/>
        <v>0.12937595129375951</v>
      </c>
    </row>
    <row r="8" spans="1:8" ht="21" customHeight="1" thickBot="1" x14ac:dyDescent="0.3">
      <c r="A8" s="3">
        <v>1</v>
      </c>
      <c r="B8" s="4" t="s">
        <v>12</v>
      </c>
      <c r="C8" s="5">
        <v>20</v>
      </c>
      <c r="D8" s="6">
        <f>[1]Tabelle1!P8/14.6</f>
        <v>2.0547945205479454</v>
      </c>
      <c r="E8" s="7">
        <f>[1]Tabelle1!O8/14.6</f>
        <v>2.6712328767123288</v>
      </c>
      <c r="F8" s="8">
        <f t="shared" si="0"/>
        <v>4.7260273972602747</v>
      </c>
      <c r="G8" s="6">
        <f t="shared" si="1"/>
        <v>0.10273972602739727</v>
      </c>
      <c r="H8" s="7">
        <f t="shared" si="2"/>
        <v>0.13356164383561644</v>
      </c>
    </row>
    <row r="9" spans="1:8" ht="21" customHeight="1" thickBot="1" x14ac:dyDescent="0.3">
      <c r="A9" s="3">
        <v>1</v>
      </c>
      <c r="B9" s="4" t="s">
        <v>12</v>
      </c>
      <c r="C9" s="5">
        <v>20</v>
      </c>
      <c r="D9" s="6">
        <f>[1]Tabelle1!P9/14.6</f>
        <v>0.54794520547945202</v>
      </c>
      <c r="E9" s="7">
        <f>[1]Tabelle1!O9/14.6</f>
        <v>3.8356164383561646</v>
      </c>
      <c r="F9" s="8">
        <f t="shared" si="0"/>
        <v>4.3835616438356162</v>
      </c>
      <c r="G9" s="6">
        <f t="shared" si="1"/>
        <v>2.7397260273972601E-2</v>
      </c>
      <c r="H9" s="7">
        <f t="shared" si="2"/>
        <v>0.19178082191780824</v>
      </c>
    </row>
    <row r="10" spans="1:8" ht="21" customHeight="1" thickBot="1" x14ac:dyDescent="0.3">
      <c r="A10" s="3">
        <v>1</v>
      </c>
      <c r="B10" s="4" t="s">
        <v>12</v>
      </c>
      <c r="C10" s="5">
        <v>20</v>
      </c>
      <c r="D10" s="6">
        <f>[1]Tabelle1!P10/14.6</f>
        <v>0.75342465753424659</v>
      </c>
      <c r="E10" s="7">
        <f>[1]Tabelle1!O10/14.6</f>
        <v>2.7397260273972601</v>
      </c>
      <c r="F10" s="8">
        <f t="shared" si="0"/>
        <v>3.4931506849315066</v>
      </c>
      <c r="G10" s="6">
        <f t="shared" si="1"/>
        <v>3.7671232876712327E-2</v>
      </c>
      <c r="H10" s="7">
        <f t="shared" si="2"/>
        <v>0.13698630136986301</v>
      </c>
    </row>
    <row r="11" spans="1:8" ht="21" customHeight="1" thickBot="1" x14ac:dyDescent="0.3">
      <c r="A11" s="3">
        <v>2</v>
      </c>
      <c r="B11" s="4" t="s">
        <v>12</v>
      </c>
      <c r="C11" s="5">
        <v>20</v>
      </c>
      <c r="D11" s="6">
        <f>[1]Tabelle1!P11/14.6</f>
        <v>0.82191780821917815</v>
      </c>
      <c r="E11" s="7">
        <f>[1]Tabelle1!O11/14.6</f>
        <v>1.9863013698630136</v>
      </c>
      <c r="F11" s="8">
        <f t="shared" si="0"/>
        <v>2.8082191780821919</v>
      </c>
      <c r="G11" s="6">
        <f t="shared" si="1"/>
        <v>4.1095890410958909E-2</v>
      </c>
      <c r="H11" s="7">
        <f t="shared" si="2"/>
        <v>9.9315068493150679E-2</v>
      </c>
    </row>
    <row r="12" spans="1:8" ht="21" customHeight="1" thickBot="1" x14ac:dyDescent="0.3">
      <c r="A12" s="3">
        <v>2</v>
      </c>
      <c r="B12" s="4" t="s">
        <v>12</v>
      </c>
      <c r="C12" s="5">
        <v>19</v>
      </c>
      <c r="D12" s="6">
        <f>[1]Tabelle1!P12/14.6</f>
        <v>1.5068493150684932</v>
      </c>
      <c r="E12" s="7">
        <f>[1]Tabelle1!O12/14.6</f>
        <v>3.904109589041096</v>
      </c>
      <c r="F12" s="8">
        <f t="shared" si="0"/>
        <v>5.4109589041095889</v>
      </c>
      <c r="G12" s="6">
        <f t="shared" si="1"/>
        <v>7.9307858687815425E-2</v>
      </c>
      <c r="H12" s="7">
        <f t="shared" si="2"/>
        <v>0.20547945205479454</v>
      </c>
    </row>
    <row r="13" spans="1:8" ht="21" customHeight="1" thickBot="1" x14ac:dyDescent="0.3">
      <c r="A13" s="3">
        <v>2</v>
      </c>
      <c r="B13" s="4" t="s">
        <v>12</v>
      </c>
      <c r="C13" s="5">
        <v>20</v>
      </c>
      <c r="D13" s="6">
        <f>[1]Tabelle1!P13/14.6</f>
        <v>2.2602739726027399</v>
      </c>
      <c r="E13" s="7">
        <f>[1]Tabelle1!O13/14.6</f>
        <v>4.794520547945206</v>
      </c>
      <c r="F13" s="8">
        <f t="shared" si="0"/>
        <v>7.0547945205479454</v>
      </c>
      <c r="G13" s="6">
        <f t="shared" si="1"/>
        <v>0.11301369863013699</v>
      </c>
      <c r="H13" s="7">
        <f t="shared" si="2"/>
        <v>0.23972602739726029</v>
      </c>
    </row>
    <row r="14" spans="1:8" ht="21" customHeight="1" thickBot="1" x14ac:dyDescent="0.3">
      <c r="A14" s="3">
        <v>2</v>
      </c>
      <c r="B14" s="4" t="s">
        <v>12</v>
      </c>
      <c r="C14" s="5">
        <v>20</v>
      </c>
      <c r="D14" s="6">
        <f>[1]Tabelle1!P14/14.6</f>
        <v>1.7123287671232876</v>
      </c>
      <c r="E14" s="7">
        <f>[1]Tabelle1!O14/14.6</f>
        <v>3.493150684931507</v>
      </c>
      <c r="F14" s="8">
        <f t="shared" si="0"/>
        <v>5.2054794520547949</v>
      </c>
      <c r="G14" s="6">
        <f t="shared" si="1"/>
        <v>8.5616438356164379E-2</v>
      </c>
      <c r="H14" s="7">
        <f t="shared" si="2"/>
        <v>0.17465753424657535</v>
      </c>
    </row>
    <row r="15" spans="1:8" ht="21" customHeight="1" thickBot="1" x14ac:dyDescent="0.3">
      <c r="A15" s="3">
        <v>2</v>
      </c>
      <c r="B15" s="4" t="s">
        <v>12</v>
      </c>
      <c r="C15" s="5">
        <v>20</v>
      </c>
      <c r="D15" s="6">
        <f>[1]Tabelle1!P15/14.6</f>
        <v>2.0547945205479454</v>
      </c>
      <c r="E15" s="7">
        <f>[1]Tabelle1!O15/14.6</f>
        <v>3.4246575342465753</v>
      </c>
      <c r="F15" s="8">
        <f t="shared" si="0"/>
        <v>5.4794520547945211</v>
      </c>
      <c r="G15" s="6">
        <f t="shared" si="1"/>
        <v>0.10273972602739727</v>
      </c>
      <c r="H15" s="7">
        <f t="shared" si="2"/>
        <v>0.17123287671232876</v>
      </c>
    </row>
    <row r="16" spans="1:8" ht="21" customHeight="1" thickBot="1" x14ac:dyDescent="0.3">
      <c r="A16" s="3">
        <v>2</v>
      </c>
      <c r="B16" s="4" t="s">
        <v>12</v>
      </c>
      <c r="C16" s="5">
        <v>30</v>
      </c>
      <c r="D16" s="6">
        <f>[1]Tabelle1!P16/14.6</f>
        <v>1.7123287671232876</v>
      </c>
      <c r="E16" s="7">
        <f>[1]Tabelle1!O16/14.6</f>
        <v>6.5753424657534252</v>
      </c>
      <c r="F16" s="8">
        <f t="shared" si="0"/>
        <v>8.287671232876713</v>
      </c>
      <c r="G16" s="6">
        <f t="shared" si="1"/>
        <v>5.7077625570776253E-2</v>
      </c>
      <c r="H16" s="7">
        <f t="shared" si="2"/>
        <v>0.21917808219178084</v>
      </c>
    </row>
    <row r="17" spans="1:8" ht="21" customHeight="1" thickBot="1" x14ac:dyDescent="0.3">
      <c r="A17" s="3">
        <v>3</v>
      </c>
      <c r="B17" s="4" t="s">
        <v>12</v>
      </c>
      <c r="C17" s="5">
        <v>11</v>
      </c>
      <c r="D17" s="6">
        <f>[1]Tabelle1!P17/14.6</f>
        <v>2.7397260273972601</v>
      </c>
      <c r="E17" s="7">
        <f>[1]Tabelle1!O17/14.6</f>
        <v>3.904109589041096</v>
      </c>
      <c r="F17" s="8">
        <f t="shared" si="0"/>
        <v>6.6438356164383556</v>
      </c>
      <c r="G17" s="6">
        <f t="shared" si="1"/>
        <v>0.24906600249066002</v>
      </c>
      <c r="H17" s="7">
        <f t="shared" si="2"/>
        <v>0.35491905354919057</v>
      </c>
    </row>
    <row r="18" spans="1:8" ht="21" customHeight="1" thickBot="1" x14ac:dyDescent="0.3">
      <c r="A18" s="3">
        <v>3</v>
      </c>
      <c r="B18" s="4" t="s">
        <v>12</v>
      </c>
      <c r="C18" s="5">
        <v>20</v>
      </c>
      <c r="D18" s="6">
        <f>[1]Tabelle1!P18/14.6</f>
        <v>4.0410958904109586</v>
      </c>
      <c r="E18" s="7">
        <f>[1]Tabelle1!O18/14.6</f>
        <v>3.2191780821917808</v>
      </c>
      <c r="F18" s="8">
        <f t="shared" si="0"/>
        <v>7.2602739726027394</v>
      </c>
      <c r="G18" s="6">
        <f t="shared" si="1"/>
        <v>0.20205479452054792</v>
      </c>
      <c r="H18" s="7">
        <f t="shared" si="2"/>
        <v>0.16095890410958905</v>
      </c>
    </row>
    <row r="19" spans="1:8" ht="21" customHeight="1" thickBot="1" x14ac:dyDescent="0.3">
      <c r="A19" s="3">
        <v>3</v>
      </c>
      <c r="B19" s="4" t="s">
        <v>12</v>
      </c>
      <c r="C19" s="5">
        <v>20</v>
      </c>
      <c r="D19" s="6">
        <f>[1]Tabelle1!P19/14.6</f>
        <v>4.1095890410958908</v>
      </c>
      <c r="E19" s="7">
        <f>[1]Tabelle1!O19/14.6</f>
        <v>3.4246575342465753</v>
      </c>
      <c r="F19" s="8">
        <f t="shared" si="0"/>
        <v>7.5342465753424666</v>
      </c>
      <c r="G19" s="6">
        <f t="shared" si="1"/>
        <v>0.20547945205479454</v>
      </c>
      <c r="H19" s="7">
        <f t="shared" si="2"/>
        <v>0.17123287671232876</v>
      </c>
    </row>
    <row r="20" spans="1:8" ht="21" customHeight="1" thickBot="1" x14ac:dyDescent="0.3">
      <c r="A20" s="3">
        <v>3</v>
      </c>
      <c r="B20" s="4" t="s">
        <v>12</v>
      </c>
      <c r="C20" s="5">
        <v>20</v>
      </c>
      <c r="D20" s="6">
        <f>[1]Tabelle1!P20/14.6</f>
        <v>2.0547945205479454</v>
      </c>
      <c r="E20" s="7">
        <f>[1]Tabelle1!O20/14.6</f>
        <v>3.7671232876712328</v>
      </c>
      <c r="F20" s="8">
        <f t="shared" si="0"/>
        <v>5.8219178082191778</v>
      </c>
      <c r="G20" s="6">
        <f t="shared" si="1"/>
        <v>0.10273972602739727</v>
      </c>
      <c r="H20" s="7">
        <f t="shared" si="2"/>
        <v>0.18835616438356165</v>
      </c>
    </row>
    <row r="21" spans="1:8" ht="21" customHeight="1" thickBot="1" x14ac:dyDescent="0.3">
      <c r="A21" s="3">
        <v>3</v>
      </c>
      <c r="B21" s="4" t="s">
        <v>12</v>
      </c>
      <c r="C21" s="5">
        <v>22</v>
      </c>
      <c r="D21" s="6">
        <f>[1]Tabelle1!P21/14.6</f>
        <v>2.6027397260273974</v>
      </c>
      <c r="E21" s="7">
        <f>[1]Tabelle1!O21/14.6</f>
        <v>3.4246575342465753</v>
      </c>
      <c r="F21" s="8">
        <f t="shared" si="0"/>
        <v>6.0273972602739727</v>
      </c>
      <c r="G21" s="6">
        <f t="shared" si="1"/>
        <v>0.11830635118306353</v>
      </c>
      <c r="H21" s="7">
        <f t="shared" si="2"/>
        <v>0.1556662515566625</v>
      </c>
    </row>
    <row r="22" spans="1:8" ht="21" customHeight="1" thickBot="1" x14ac:dyDescent="0.3">
      <c r="A22" s="3">
        <v>3</v>
      </c>
      <c r="B22" s="4" t="s">
        <v>12</v>
      </c>
      <c r="C22" s="5">
        <v>20</v>
      </c>
      <c r="D22" s="6">
        <f>[1]Tabelle1!P22/14.6</f>
        <v>4.7260273972602738</v>
      </c>
      <c r="E22" s="7">
        <f>[1]Tabelle1!O22/14.6</f>
        <v>3.2191780821917808</v>
      </c>
      <c r="F22" s="8">
        <f t="shared" si="0"/>
        <v>7.9452054794520546</v>
      </c>
      <c r="G22" s="6">
        <f t="shared" si="1"/>
        <v>0.2363013698630137</v>
      </c>
      <c r="H22" s="7">
        <f t="shared" si="2"/>
        <v>0.16095890410958905</v>
      </c>
    </row>
    <row r="23" spans="1:8" ht="21" customHeight="1" thickBot="1" x14ac:dyDescent="0.3">
      <c r="A23" s="3">
        <v>3</v>
      </c>
      <c r="B23" s="4" t="s">
        <v>12</v>
      </c>
      <c r="C23" s="5">
        <v>20</v>
      </c>
      <c r="D23" s="6">
        <f>[1]Tabelle1!P23/14.6</f>
        <v>2.6027397260273974</v>
      </c>
      <c r="E23" s="7">
        <f>[1]Tabelle1!O23/14.6</f>
        <v>3.6301369863013702</v>
      </c>
      <c r="F23" s="8">
        <f t="shared" si="0"/>
        <v>6.2328767123287676</v>
      </c>
      <c r="G23" s="6">
        <f t="shared" si="1"/>
        <v>0.13013698630136988</v>
      </c>
      <c r="H23" s="7">
        <f t="shared" si="2"/>
        <v>0.1815068493150685</v>
      </c>
    </row>
    <row r="24" spans="1:8" ht="21" customHeight="1" thickBot="1" x14ac:dyDescent="0.3">
      <c r="A24" s="3">
        <v>3</v>
      </c>
      <c r="B24" s="4" t="s">
        <v>12</v>
      </c>
      <c r="C24" s="5">
        <v>20</v>
      </c>
      <c r="D24" s="6">
        <f>[1]Tabelle1!P24/14.6</f>
        <v>1.9178082191780823</v>
      </c>
      <c r="E24" s="7">
        <f>[1]Tabelle1!O24/14.6</f>
        <v>3.3561643835616439</v>
      </c>
      <c r="F24" s="8">
        <f t="shared" si="0"/>
        <v>5.2739726027397262</v>
      </c>
      <c r="G24" s="6">
        <f t="shared" si="1"/>
        <v>9.5890410958904118E-2</v>
      </c>
      <c r="H24" s="7">
        <f t="shared" si="2"/>
        <v>0.1678082191780822</v>
      </c>
    </row>
    <row r="25" spans="1:8" ht="21" customHeight="1" thickBot="1" x14ac:dyDescent="0.3">
      <c r="A25" s="3">
        <v>3</v>
      </c>
      <c r="B25" s="4" t="s">
        <v>12</v>
      </c>
      <c r="C25" s="5">
        <v>19</v>
      </c>
      <c r="D25" s="6">
        <f>[1]Tabelle1!P25/14.6</f>
        <v>3.0821917808219177</v>
      </c>
      <c r="E25" s="7">
        <f>[1]Tabelle1!O25/14.6</f>
        <v>3.3561643835616439</v>
      </c>
      <c r="F25" s="8">
        <f t="shared" si="0"/>
        <v>6.4383561643835616</v>
      </c>
      <c r="G25" s="6">
        <f t="shared" si="1"/>
        <v>0.16222062004325882</v>
      </c>
      <c r="H25" s="7">
        <f t="shared" si="2"/>
        <v>0.17664023071377075</v>
      </c>
    </row>
    <row r="26" spans="1:8" ht="21" customHeight="1" thickBot="1" x14ac:dyDescent="0.3">
      <c r="A26" s="3">
        <v>3</v>
      </c>
      <c r="B26" s="4" t="s">
        <v>12</v>
      </c>
      <c r="C26" s="5">
        <v>20</v>
      </c>
      <c r="D26" s="6">
        <f>[1]Tabelle1!P26/14.6</f>
        <v>1.5753424657534247</v>
      </c>
      <c r="E26" s="7">
        <f>[1]Tabelle1!O26/14.6</f>
        <v>3.4246575342465753</v>
      </c>
      <c r="F26" s="8">
        <f t="shared" si="0"/>
        <v>5</v>
      </c>
      <c r="G26" s="6">
        <f t="shared" si="1"/>
        <v>7.8767123287671242E-2</v>
      </c>
      <c r="H26" s="7">
        <f t="shared" si="2"/>
        <v>0.17123287671232876</v>
      </c>
    </row>
    <row r="27" spans="1:8" ht="21" customHeight="1" thickBot="1" x14ac:dyDescent="0.3">
      <c r="A27" s="3">
        <v>3</v>
      </c>
      <c r="B27" s="4" t="s">
        <v>12</v>
      </c>
      <c r="C27" s="5">
        <v>20</v>
      </c>
      <c r="D27" s="6">
        <f>[1]Tabelle1!P27/14.6</f>
        <v>2.6712328767123288</v>
      </c>
      <c r="E27" s="7">
        <f>[1]Tabelle1!O27/14.6</f>
        <v>2.7397260273972601</v>
      </c>
      <c r="F27" s="8">
        <f t="shared" si="0"/>
        <v>5.4109589041095889</v>
      </c>
      <c r="G27" s="6">
        <f t="shared" si="1"/>
        <v>0.13356164383561644</v>
      </c>
      <c r="H27" s="7">
        <f t="shared" si="2"/>
        <v>0.13698630136986301</v>
      </c>
    </row>
    <row r="28" spans="1:8" ht="21" customHeight="1" thickBot="1" x14ac:dyDescent="0.3">
      <c r="A28" s="3">
        <v>3</v>
      </c>
      <c r="B28" s="4" t="s">
        <v>12</v>
      </c>
      <c r="C28" s="5">
        <v>20</v>
      </c>
      <c r="D28" s="6">
        <f>[1]Tabelle1!P28/14.6</f>
        <v>2.6027397260273974</v>
      </c>
      <c r="E28" s="7">
        <f>[1]Tabelle1!O28/14.6</f>
        <v>3.0136986301369864</v>
      </c>
      <c r="F28" s="8">
        <f t="shared" si="0"/>
        <v>5.6164383561643838</v>
      </c>
      <c r="G28" s="6">
        <f t="shared" si="1"/>
        <v>0.13013698630136988</v>
      </c>
      <c r="H28" s="7">
        <f t="shared" si="2"/>
        <v>0.15068493150684931</v>
      </c>
    </row>
    <row r="29" spans="1:8" ht="21" customHeight="1" thickBot="1" x14ac:dyDescent="0.3">
      <c r="A29" s="9"/>
      <c r="B29" s="10"/>
      <c r="C29" s="11" t="s">
        <v>8</v>
      </c>
      <c r="D29" s="13">
        <f>AVERAGE(D2:D28)</f>
        <v>1.933028919330289</v>
      </c>
      <c r="E29" s="13">
        <f>AVERAGE(E2:E28)</f>
        <v>3.4145104008117708</v>
      </c>
      <c r="F29" s="12" t="s">
        <v>9</v>
      </c>
      <c r="G29" s="13">
        <f>AVERAGE(G2:G28)</f>
        <v>9.995196160380812E-2</v>
      </c>
      <c r="H29" s="13">
        <f>AVERAGE(H2:H28)</f>
        <v>0.17319224178552861</v>
      </c>
    </row>
    <row r="30" spans="1:8" ht="21" customHeight="1" thickBot="1" x14ac:dyDescent="0.3">
      <c r="A30" s="9"/>
      <c r="B30" s="10"/>
      <c r="C30" s="11" t="s">
        <v>10</v>
      </c>
      <c r="D30" s="13">
        <f>STDEV(D2:D28)</f>
        <v>1.1778391528492962</v>
      </c>
      <c r="E30" s="13">
        <f>STDEV(E2:E28)</f>
        <v>0.85773379944155947</v>
      </c>
      <c r="F30" s="12" t="s">
        <v>10</v>
      </c>
      <c r="G30" s="13">
        <f>STDEV(G2:G28)</f>
        <v>6.5817351774390812E-2</v>
      </c>
      <c r="H30" s="13">
        <f>STDEV(H2:H28)</f>
        <v>4.7222644674325555E-2</v>
      </c>
    </row>
    <row r="31" spans="1:8" ht="21" customHeight="1" thickBot="1" x14ac:dyDescent="0.3">
      <c r="A31" s="9"/>
      <c r="B31" s="10"/>
      <c r="C31" s="11" t="s">
        <v>11</v>
      </c>
      <c r="D31" s="13">
        <f>D30/SQRT(COUNT(C2:C28))</f>
        <v>0.22667525065320729</v>
      </c>
      <c r="E31" s="13">
        <f>E30/SQRT(COUNT(C2:C28))</f>
        <v>0.16507094666687494</v>
      </c>
      <c r="F31" s="12" t="s">
        <v>11</v>
      </c>
      <c r="G31" s="13">
        <f>G30/SQRT(COUNT(F2:F28))</f>
        <v>1.2666555254764275E-2</v>
      </c>
      <c r="H31" s="13">
        <f>H30/SQRT(COUNT(F2:F28))</f>
        <v>9.0880022048559685E-3</v>
      </c>
    </row>
  </sheetData>
  <printOptions gridLines="1"/>
  <pageMargins left="0.7" right="0.7" top="0.75" bottom="0.75" header="0.3" footer="0.3"/>
  <pageSetup paperSize="9" scale="68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sdiegelm</dc:creator>
  <cp:lastModifiedBy>Sören</cp:lastModifiedBy>
  <cp:lastPrinted>2016-08-30T10:48:21Z</cp:lastPrinted>
  <dcterms:created xsi:type="dcterms:W3CDTF">2016-06-20T10:13:59Z</dcterms:created>
  <dcterms:modified xsi:type="dcterms:W3CDTF">2016-09-11T13:00:08Z</dcterms:modified>
</cp:coreProperties>
</file>