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8580" tabRatio="500"/>
  </bookViews>
  <sheets>
    <sheet name="Sheet 1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Y3" i="2" l="1"/>
  <c r="BW4" i="2"/>
  <c r="BY4" i="2"/>
  <c r="BW5" i="2"/>
  <c r="BY5" i="2"/>
  <c r="BW6" i="2"/>
  <c r="BY6" i="2"/>
  <c r="BZ6" i="2"/>
  <c r="BW7" i="2"/>
  <c r="BY7" i="2"/>
  <c r="BZ7" i="2"/>
  <c r="BW8" i="2"/>
  <c r="BY8" i="2"/>
  <c r="BW9" i="2"/>
  <c r="BW10" i="2"/>
  <c r="BW11" i="2"/>
  <c r="BY9" i="2"/>
  <c r="BY10" i="2"/>
  <c r="BZ10" i="2"/>
  <c r="BY11" i="2"/>
  <c r="BZ11" i="2"/>
  <c r="BW12" i="2"/>
  <c r="BY12" i="2"/>
  <c r="BZ12" i="2"/>
  <c r="BW13" i="2"/>
  <c r="BY13" i="2"/>
  <c r="BZ13" i="2"/>
  <c r="BW14" i="2"/>
  <c r="BY14" i="2"/>
  <c r="BZ14" i="2"/>
  <c r="BW15" i="2"/>
  <c r="BY15" i="2"/>
  <c r="BW16" i="2"/>
  <c r="BY16" i="2"/>
  <c r="BZ16" i="2"/>
  <c r="BW17" i="2"/>
  <c r="BY17" i="2"/>
  <c r="BW18" i="2"/>
  <c r="BY18" i="2"/>
  <c r="BW19" i="2"/>
  <c r="BY19" i="2"/>
  <c r="BW20" i="2"/>
  <c r="BY20" i="2"/>
  <c r="BW21" i="2"/>
  <c r="BY21" i="2"/>
  <c r="BW22" i="2"/>
  <c r="BY22" i="2"/>
  <c r="BW23" i="2"/>
  <c r="BY23" i="2"/>
  <c r="BW24" i="2"/>
  <c r="BY24" i="2"/>
  <c r="BW25" i="2"/>
  <c r="BY25" i="2"/>
  <c r="BW26" i="2"/>
  <c r="BY26" i="2"/>
  <c r="BW27" i="2"/>
  <c r="BY27" i="2"/>
  <c r="BW28" i="2"/>
  <c r="BY28" i="2"/>
  <c r="BW29" i="2"/>
  <c r="BY29" i="2"/>
  <c r="BW30" i="2"/>
  <c r="BY30" i="2"/>
  <c r="BW31" i="2"/>
  <c r="BY31" i="2"/>
  <c r="BW32" i="2"/>
  <c r="BY32" i="2"/>
  <c r="BW33" i="2"/>
  <c r="BY33" i="2"/>
  <c r="BW34" i="2"/>
  <c r="BY34" i="2"/>
  <c r="BW35" i="2"/>
  <c r="BY35" i="2"/>
  <c r="BW36" i="2"/>
  <c r="BY36" i="2"/>
  <c r="BW37" i="2"/>
  <c r="BY37" i="2"/>
  <c r="BW38" i="2"/>
  <c r="BY38" i="2"/>
  <c r="BW39" i="2"/>
  <c r="BY39" i="2"/>
  <c r="BW40" i="2"/>
  <c r="BY40" i="2"/>
  <c r="BW41" i="2"/>
  <c r="BY41" i="2"/>
  <c r="BW42" i="2"/>
  <c r="BY42" i="2"/>
  <c r="BW43" i="2"/>
  <c r="BY43" i="2"/>
  <c r="BW44" i="2"/>
  <c r="BY44" i="2"/>
  <c r="BW45" i="2"/>
  <c r="BY45" i="2"/>
  <c r="BW46" i="2"/>
  <c r="BY46" i="2"/>
  <c r="BW47" i="2"/>
  <c r="BY47" i="2"/>
  <c r="BW48" i="2"/>
  <c r="BY48" i="2"/>
  <c r="BW49" i="2"/>
  <c r="BY49" i="2"/>
  <c r="BW50" i="2"/>
  <c r="BY50" i="2"/>
  <c r="BW51" i="2"/>
  <c r="BY51" i="2"/>
  <c r="BW52" i="2"/>
  <c r="BY52" i="2"/>
  <c r="BW53" i="2"/>
  <c r="BY53" i="2"/>
  <c r="BW54" i="2"/>
  <c r="BY54" i="2"/>
  <c r="BW55" i="2"/>
  <c r="BY55" i="2"/>
  <c r="BW56" i="2"/>
  <c r="BY56" i="2"/>
  <c r="BW57" i="2"/>
  <c r="BY57" i="2"/>
  <c r="BW58" i="2"/>
  <c r="BY58" i="2"/>
  <c r="BW59" i="2"/>
  <c r="BY59" i="2"/>
  <c r="BW60" i="2"/>
  <c r="BY60" i="2"/>
  <c r="BW61" i="2"/>
  <c r="BY61" i="2"/>
  <c r="BW62" i="2"/>
  <c r="BY62" i="2"/>
  <c r="BW63" i="2"/>
  <c r="BY63" i="2"/>
  <c r="BW64" i="2"/>
  <c r="BY64" i="2"/>
  <c r="BW65" i="2"/>
  <c r="BY65" i="2"/>
  <c r="BW66" i="2"/>
  <c r="BY66" i="2"/>
  <c r="BW67" i="2"/>
  <c r="BY67" i="2"/>
  <c r="BW68" i="2"/>
  <c r="BY68" i="2"/>
  <c r="BW69" i="2"/>
  <c r="BY69" i="2"/>
  <c r="BW70" i="2"/>
  <c r="BY70" i="2"/>
  <c r="BW71" i="2"/>
  <c r="BY71" i="2"/>
  <c r="BW72" i="2"/>
  <c r="BY72" i="2"/>
  <c r="BW73" i="2"/>
  <c r="BY73" i="2"/>
  <c r="BW74" i="2"/>
  <c r="BY74" i="2"/>
  <c r="BW75" i="2"/>
  <c r="BY75" i="2"/>
  <c r="BW76" i="2"/>
  <c r="BY76" i="2"/>
  <c r="BW77" i="2"/>
  <c r="BY77" i="2"/>
  <c r="BW78" i="2"/>
  <c r="BY78" i="2"/>
  <c r="BW79" i="2"/>
  <c r="BY79" i="2"/>
  <c r="BW80" i="2"/>
  <c r="BY80" i="2"/>
  <c r="BW81" i="2"/>
  <c r="BY81" i="2"/>
  <c r="BW82" i="2"/>
  <c r="BY82" i="2"/>
  <c r="BW83" i="2"/>
  <c r="BY83" i="2"/>
  <c r="BW84" i="2"/>
  <c r="BY84" i="2"/>
  <c r="BW85" i="2"/>
  <c r="BY85" i="2"/>
  <c r="BW86" i="2"/>
  <c r="BY86" i="2"/>
  <c r="BW87" i="2"/>
  <c r="BY87" i="2"/>
  <c r="BW88" i="2"/>
  <c r="BY88" i="2"/>
  <c r="BW89" i="2"/>
  <c r="BY89" i="2"/>
  <c r="BW90" i="2"/>
  <c r="BY90" i="2"/>
  <c r="BW91" i="2"/>
  <c r="BY91" i="2"/>
  <c r="BW92" i="2"/>
  <c r="BY92" i="2"/>
  <c r="BW93" i="2"/>
  <c r="BY93" i="2"/>
  <c r="BW94" i="2"/>
  <c r="BY94" i="2"/>
  <c r="BW95" i="2"/>
  <c r="BY95" i="2"/>
  <c r="BW96" i="2"/>
  <c r="BY96" i="2"/>
  <c r="BW97" i="2"/>
  <c r="BY97" i="2"/>
  <c r="BW98" i="2"/>
  <c r="BY98" i="2"/>
  <c r="BW99" i="2"/>
  <c r="BY99" i="2"/>
  <c r="BW100" i="2"/>
  <c r="BY100" i="2"/>
  <c r="BW101" i="2"/>
  <c r="BY101" i="2"/>
  <c r="BW102" i="2"/>
  <c r="BY102" i="2"/>
  <c r="BW103" i="2"/>
  <c r="BY103" i="2"/>
  <c r="CS4" i="2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6" i="2"/>
  <c r="CS37" i="2"/>
  <c r="CS38" i="2"/>
  <c r="CS39" i="2"/>
  <c r="CS40" i="2"/>
  <c r="CS41" i="2"/>
  <c r="CS42" i="2"/>
  <c r="CS43" i="2"/>
  <c r="CS44" i="2"/>
  <c r="CS45" i="2"/>
  <c r="CS46" i="2"/>
  <c r="CS47" i="2"/>
  <c r="CS48" i="2"/>
  <c r="CS49" i="2"/>
  <c r="CS50" i="2"/>
  <c r="CS51" i="2"/>
  <c r="CS52" i="2"/>
  <c r="CS53" i="2"/>
  <c r="CS54" i="2"/>
  <c r="CS55" i="2"/>
  <c r="CS56" i="2"/>
  <c r="CS57" i="2"/>
  <c r="CS58" i="2"/>
  <c r="CS59" i="2"/>
  <c r="CS60" i="2"/>
  <c r="CS61" i="2"/>
  <c r="CS62" i="2"/>
  <c r="CS63" i="2"/>
  <c r="CS64" i="2"/>
  <c r="CS65" i="2"/>
  <c r="CS66" i="2"/>
  <c r="CS67" i="2"/>
  <c r="CS68" i="2"/>
  <c r="CS69" i="2"/>
  <c r="CS70" i="2"/>
  <c r="CS71" i="2"/>
  <c r="CS72" i="2"/>
  <c r="CS73" i="2"/>
  <c r="CS74" i="2"/>
  <c r="CS75" i="2"/>
  <c r="CS76" i="2"/>
  <c r="CS77" i="2"/>
  <c r="CS78" i="2"/>
  <c r="CS79" i="2"/>
  <c r="CS80" i="2"/>
  <c r="CS81" i="2"/>
  <c r="CS82" i="2"/>
  <c r="CS83" i="2"/>
  <c r="CS84" i="2"/>
  <c r="CS85" i="2"/>
  <c r="CS86" i="2"/>
  <c r="CS87" i="2"/>
  <c r="CS88" i="2"/>
  <c r="CS89" i="2"/>
  <c r="CS90" i="2"/>
  <c r="CS91" i="2"/>
  <c r="CS92" i="2"/>
  <c r="CS93" i="2"/>
  <c r="CS94" i="2"/>
  <c r="CS95" i="2"/>
  <c r="CS96" i="2"/>
  <c r="CS97" i="2"/>
  <c r="CS98" i="2"/>
  <c r="CS99" i="2"/>
  <c r="CS100" i="2"/>
  <c r="CS101" i="2"/>
  <c r="CS102" i="2"/>
  <c r="CS103" i="2"/>
  <c r="CS3" i="2"/>
  <c r="CR4" i="2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R25" i="2"/>
  <c r="CR26" i="2"/>
  <c r="CR27" i="2"/>
  <c r="CR28" i="2"/>
  <c r="CR29" i="2"/>
  <c r="CR30" i="2"/>
  <c r="CR31" i="2"/>
  <c r="CR32" i="2"/>
  <c r="CR33" i="2"/>
  <c r="CR34" i="2"/>
  <c r="CR35" i="2"/>
  <c r="CR36" i="2"/>
  <c r="CR37" i="2"/>
  <c r="CR38" i="2"/>
  <c r="CR39" i="2"/>
  <c r="CR40" i="2"/>
  <c r="CR41" i="2"/>
  <c r="CR42" i="2"/>
  <c r="CR43" i="2"/>
  <c r="CR44" i="2"/>
  <c r="CR45" i="2"/>
  <c r="CR46" i="2"/>
  <c r="CR47" i="2"/>
  <c r="CR48" i="2"/>
  <c r="CR49" i="2"/>
  <c r="CR50" i="2"/>
  <c r="CR51" i="2"/>
  <c r="CR52" i="2"/>
  <c r="CR53" i="2"/>
  <c r="CR54" i="2"/>
  <c r="CR55" i="2"/>
  <c r="CR56" i="2"/>
  <c r="CR57" i="2"/>
  <c r="CR58" i="2"/>
  <c r="CR59" i="2"/>
  <c r="CR60" i="2"/>
  <c r="CR61" i="2"/>
  <c r="CR62" i="2"/>
  <c r="CR63" i="2"/>
  <c r="CR64" i="2"/>
  <c r="CR65" i="2"/>
  <c r="CR66" i="2"/>
  <c r="CR67" i="2"/>
  <c r="CR68" i="2"/>
  <c r="CR69" i="2"/>
  <c r="CR70" i="2"/>
  <c r="CR71" i="2"/>
  <c r="CR72" i="2"/>
  <c r="CR73" i="2"/>
  <c r="CR74" i="2"/>
  <c r="CR75" i="2"/>
  <c r="CR76" i="2"/>
  <c r="CR77" i="2"/>
  <c r="CR78" i="2"/>
  <c r="CR79" i="2"/>
  <c r="CR80" i="2"/>
  <c r="CR81" i="2"/>
  <c r="CR82" i="2"/>
  <c r="CR83" i="2"/>
  <c r="CR84" i="2"/>
  <c r="CR85" i="2"/>
  <c r="CR86" i="2"/>
  <c r="CR87" i="2"/>
  <c r="CR88" i="2"/>
  <c r="CR89" i="2"/>
  <c r="CR90" i="2"/>
  <c r="CR91" i="2"/>
  <c r="CR92" i="2"/>
  <c r="CR93" i="2"/>
  <c r="CR94" i="2"/>
  <c r="CR95" i="2"/>
  <c r="CR96" i="2"/>
  <c r="CR97" i="2"/>
  <c r="CR98" i="2"/>
  <c r="CR99" i="2"/>
  <c r="CR100" i="2"/>
  <c r="CR101" i="2"/>
  <c r="CR102" i="2"/>
  <c r="CR103" i="2"/>
  <c r="CR3" i="2"/>
  <c r="CQ4" i="2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5" i="2"/>
  <c r="CQ36" i="2"/>
  <c r="CQ37" i="2"/>
  <c r="CQ38" i="2"/>
  <c r="CQ39" i="2"/>
  <c r="CQ40" i="2"/>
  <c r="CQ41" i="2"/>
  <c r="CQ42" i="2"/>
  <c r="CQ43" i="2"/>
  <c r="CQ44" i="2"/>
  <c r="CQ45" i="2"/>
  <c r="CQ46" i="2"/>
  <c r="CQ47" i="2"/>
  <c r="CQ48" i="2"/>
  <c r="CQ49" i="2"/>
  <c r="CQ50" i="2"/>
  <c r="CQ51" i="2"/>
  <c r="CQ52" i="2"/>
  <c r="CQ53" i="2"/>
  <c r="CQ54" i="2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70" i="2"/>
  <c r="CQ71" i="2"/>
  <c r="CQ72" i="2"/>
  <c r="CQ73" i="2"/>
  <c r="CQ74" i="2"/>
  <c r="CQ75" i="2"/>
  <c r="CQ76" i="2"/>
  <c r="CQ77" i="2"/>
  <c r="CQ78" i="2"/>
  <c r="CQ79" i="2"/>
  <c r="CQ80" i="2"/>
  <c r="CQ81" i="2"/>
  <c r="CQ82" i="2"/>
  <c r="CQ83" i="2"/>
  <c r="CQ84" i="2"/>
  <c r="CQ85" i="2"/>
  <c r="CQ86" i="2"/>
  <c r="CQ87" i="2"/>
  <c r="CQ88" i="2"/>
  <c r="CQ89" i="2"/>
  <c r="CQ90" i="2"/>
  <c r="CQ91" i="2"/>
  <c r="CQ92" i="2"/>
  <c r="CQ93" i="2"/>
  <c r="CQ94" i="2"/>
  <c r="CQ95" i="2"/>
  <c r="CQ96" i="2"/>
  <c r="CQ97" i="2"/>
  <c r="CQ98" i="2"/>
  <c r="CQ99" i="2"/>
  <c r="CQ100" i="2"/>
  <c r="CQ101" i="2"/>
  <c r="CQ102" i="2"/>
  <c r="CQ103" i="2"/>
  <c r="CQ3" i="2"/>
  <c r="CP89" i="2"/>
  <c r="CP90" i="2"/>
  <c r="CP91" i="2"/>
  <c r="CP92" i="2"/>
  <c r="CP93" i="2"/>
  <c r="CP94" i="2"/>
  <c r="CP95" i="2"/>
  <c r="CP96" i="2"/>
  <c r="CP97" i="2"/>
  <c r="CP98" i="2"/>
  <c r="CP99" i="2"/>
  <c r="CP100" i="2"/>
  <c r="CP101" i="2"/>
  <c r="CP102" i="2"/>
  <c r="CP103" i="2"/>
  <c r="CP69" i="2"/>
  <c r="CP70" i="2"/>
  <c r="CP71" i="2"/>
  <c r="CP72" i="2"/>
  <c r="CP73" i="2"/>
  <c r="CP74" i="2"/>
  <c r="CP75" i="2"/>
  <c r="CP76" i="2"/>
  <c r="CP77" i="2"/>
  <c r="CP78" i="2"/>
  <c r="CP79" i="2"/>
  <c r="CP80" i="2"/>
  <c r="CP81" i="2"/>
  <c r="CP82" i="2"/>
  <c r="CP83" i="2"/>
  <c r="CP84" i="2"/>
  <c r="CP85" i="2"/>
  <c r="CP86" i="2"/>
  <c r="CP87" i="2"/>
  <c r="CP88" i="2"/>
  <c r="CP65" i="2"/>
  <c r="CP66" i="2"/>
  <c r="CP67" i="2"/>
  <c r="CP68" i="2"/>
  <c r="CP4" i="2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P25" i="2"/>
  <c r="CP26" i="2"/>
  <c r="CP27" i="2"/>
  <c r="CP28" i="2"/>
  <c r="CP29" i="2"/>
  <c r="CP30" i="2"/>
  <c r="CP31" i="2"/>
  <c r="CP32" i="2"/>
  <c r="CP33" i="2"/>
  <c r="CP34" i="2"/>
  <c r="CP35" i="2"/>
  <c r="CP36" i="2"/>
  <c r="CP37" i="2"/>
  <c r="CP38" i="2"/>
  <c r="CP39" i="2"/>
  <c r="CP40" i="2"/>
  <c r="CP41" i="2"/>
  <c r="CP42" i="2"/>
  <c r="CP43" i="2"/>
  <c r="CP44" i="2"/>
  <c r="CP45" i="2"/>
  <c r="CP46" i="2"/>
  <c r="CP47" i="2"/>
  <c r="CP48" i="2"/>
  <c r="CP49" i="2"/>
  <c r="CP50" i="2"/>
  <c r="CP51" i="2"/>
  <c r="CP52" i="2"/>
  <c r="CP53" i="2"/>
  <c r="CP54" i="2"/>
  <c r="CP55" i="2"/>
  <c r="CP56" i="2"/>
  <c r="CP57" i="2"/>
  <c r="CP58" i="2"/>
  <c r="CP59" i="2"/>
  <c r="CP60" i="2"/>
  <c r="CP61" i="2"/>
  <c r="CP62" i="2"/>
  <c r="CP63" i="2"/>
  <c r="CP64" i="2"/>
  <c r="CP3" i="2"/>
  <c r="CG4" i="2"/>
  <c r="CE4" i="2"/>
  <c r="CI4" i="2"/>
  <c r="CG5" i="2"/>
  <c r="CE5" i="2"/>
  <c r="CI5" i="2"/>
  <c r="AT6" i="2"/>
  <c r="BB6" i="2"/>
  <c r="BJ6" i="2"/>
  <c r="BR6" i="2"/>
  <c r="CG6" i="2"/>
  <c r="F6" i="2"/>
  <c r="N6" i="2"/>
  <c r="V6" i="2"/>
  <c r="AD6" i="2"/>
  <c r="AL6" i="2"/>
  <c r="CE6" i="2"/>
  <c r="CI6" i="2"/>
  <c r="AT7" i="2"/>
  <c r="BB7" i="2"/>
  <c r="BJ7" i="2"/>
  <c r="BR7" i="2"/>
  <c r="CG7" i="2"/>
  <c r="F7" i="2"/>
  <c r="N7" i="2"/>
  <c r="V7" i="2"/>
  <c r="AD7" i="2"/>
  <c r="AL7" i="2"/>
  <c r="CE7" i="2"/>
  <c r="CI7" i="2"/>
  <c r="AQ4" i="2"/>
  <c r="AQ5" i="2"/>
  <c r="AQ6" i="2"/>
  <c r="AQ7" i="2"/>
  <c r="AQ8" i="2"/>
  <c r="AQ9" i="2"/>
  <c r="AQ10" i="2"/>
  <c r="AQ11" i="2"/>
  <c r="AQ12" i="2"/>
  <c r="AQ13" i="2"/>
  <c r="AQ14" i="2"/>
  <c r="AQ15" i="2"/>
  <c r="AT8" i="2"/>
  <c r="AY4" i="2"/>
  <c r="AY5" i="2"/>
  <c r="AY6" i="2"/>
  <c r="AY7" i="2"/>
  <c r="AY8" i="2"/>
  <c r="AY9" i="2"/>
  <c r="AY10" i="2"/>
  <c r="AY11" i="2"/>
  <c r="AY12" i="2"/>
  <c r="AY13" i="2"/>
  <c r="AY14" i="2"/>
  <c r="AY15" i="2"/>
  <c r="BB8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J8" i="2"/>
  <c r="BO4" i="2"/>
  <c r="BO5" i="2"/>
  <c r="BO6" i="2"/>
  <c r="BO7" i="2"/>
  <c r="BO8" i="2"/>
  <c r="BO9" i="2"/>
  <c r="BO10" i="2"/>
  <c r="BO11" i="2"/>
  <c r="BO12" i="2"/>
  <c r="BO13" i="2"/>
  <c r="BR8" i="2"/>
  <c r="CG8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F8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N8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V8" i="2"/>
  <c r="CE8" i="2"/>
  <c r="CI8" i="2"/>
  <c r="CG9" i="2"/>
  <c r="CE9" i="2"/>
  <c r="CI9" i="2"/>
  <c r="AT10" i="2"/>
  <c r="BB10" i="2"/>
  <c r="BJ10" i="2"/>
  <c r="BR10" i="2"/>
  <c r="CG10" i="2"/>
  <c r="AL10" i="2"/>
  <c r="F10" i="2"/>
  <c r="N10" i="2"/>
  <c r="V10" i="2"/>
  <c r="AD10" i="2"/>
  <c r="CE10" i="2"/>
  <c r="CI10" i="2"/>
  <c r="AT11" i="2"/>
  <c r="BB11" i="2"/>
  <c r="BJ11" i="2"/>
  <c r="BR11" i="2"/>
  <c r="CG11" i="2"/>
  <c r="AL11" i="2"/>
  <c r="F11" i="2"/>
  <c r="N11" i="2"/>
  <c r="V11" i="2"/>
  <c r="AD11" i="2"/>
  <c r="CE11" i="2"/>
  <c r="CI11" i="2"/>
  <c r="AT12" i="2"/>
  <c r="BB12" i="2"/>
  <c r="BJ12" i="2"/>
  <c r="BR12" i="2"/>
  <c r="CG12" i="2"/>
  <c r="AL12" i="2"/>
  <c r="F12" i="2"/>
  <c r="N12" i="2"/>
  <c r="V12" i="2"/>
  <c r="AD12" i="2"/>
  <c r="CE12" i="2"/>
  <c r="CI12" i="2"/>
  <c r="AT13" i="2"/>
  <c r="BB13" i="2"/>
  <c r="BJ13" i="2"/>
  <c r="BR13" i="2"/>
  <c r="CG13" i="2"/>
  <c r="AL13" i="2"/>
  <c r="F13" i="2"/>
  <c r="N13" i="2"/>
  <c r="V13" i="2"/>
  <c r="AD13" i="2"/>
  <c r="CE13" i="2"/>
  <c r="CI13" i="2"/>
  <c r="AT14" i="2"/>
  <c r="BB14" i="2"/>
  <c r="BJ14" i="2"/>
  <c r="BR14" i="2"/>
  <c r="CG14" i="2"/>
  <c r="AL14" i="2"/>
  <c r="F14" i="2"/>
  <c r="N14" i="2"/>
  <c r="V14" i="2"/>
  <c r="AD14" i="2"/>
  <c r="CE14" i="2"/>
  <c r="CI14" i="2"/>
  <c r="AT15" i="2"/>
  <c r="BB15" i="2"/>
  <c r="BJ15" i="2"/>
  <c r="BR15" i="2"/>
  <c r="CG15" i="2"/>
  <c r="F15" i="2"/>
  <c r="N15" i="2"/>
  <c r="V15" i="2"/>
  <c r="CE15" i="2"/>
  <c r="CI15" i="2"/>
  <c r="AT16" i="2"/>
  <c r="BB16" i="2"/>
  <c r="BJ16" i="2"/>
  <c r="BR16" i="2"/>
  <c r="CG16" i="2"/>
  <c r="AL16" i="2"/>
  <c r="F16" i="2"/>
  <c r="N16" i="2"/>
  <c r="V16" i="2"/>
  <c r="AD16" i="2"/>
  <c r="CE16" i="2"/>
  <c r="CI16" i="2"/>
  <c r="CG3" i="2"/>
  <c r="CE3" i="2"/>
  <c r="CI3" i="2"/>
  <c r="CH4" i="2"/>
  <c r="CH5" i="2"/>
  <c r="CH6" i="2"/>
  <c r="CH7" i="2"/>
  <c r="CH8" i="2"/>
  <c r="CH9" i="2"/>
  <c r="CH10" i="2"/>
  <c r="CH11" i="2"/>
  <c r="CH12" i="2"/>
  <c r="CH13" i="2"/>
  <c r="CH14" i="2"/>
  <c r="CH15" i="2"/>
  <c r="CH16" i="2"/>
  <c r="CH3" i="2"/>
  <c r="CF4" i="2"/>
  <c r="CF5" i="2"/>
  <c r="CF6" i="2"/>
  <c r="CF7" i="2"/>
  <c r="CF8" i="2"/>
  <c r="CF9" i="2"/>
  <c r="CF10" i="2"/>
  <c r="CF11" i="2"/>
  <c r="CF12" i="2"/>
  <c r="CF13" i="2"/>
  <c r="CF14" i="2"/>
  <c r="CF15" i="2"/>
  <c r="CF16" i="2"/>
  <c r="CF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BQ103" i="2"/>
  <c r="BQ102" i="2"/>
  <c r="BQ101" i="2"/>
  <c r="BQ100" i="2"/>
  <c r="BQ99" i="2"/>
  <c r="BQ98" i="2"/>
  <c r="BQ97" i="2"/>
  <c r="BQ96" i="2"/>
  <c r="BQ95" i="2"/>
  <c r="BQ94" i="2"/>
  <c r="BQ93" i="2"/>
  <c r="BQ92" i="2"/>
  <c r="BQ91" i="2"/>
  <c r="BQ90" i="2"/>
  <c r="BQ89" i="2"/>
  <c r="BQ88" i="2"/>
  <c r="BQ87" i="2"/>
  <c r="BQ86" i="2"/>
  <c r="BQ85" i="2"/>
  <c r="BQ84" i="2"/>
  <c r="BQ83" i="2"/>
  <c r="BQ82" i="2"/>
  <c r="BQ81" i="2"/>
  <c r="BQ80" i="2"/>
  <c r="BQ79" i="2"/>
  <c r="BQ78" i="2"/>
  <c r="BQ77" i="2"/>
  <c r="BQ76" i="2"/>
  <c r="BQ75" i="2"/>
  <c r="BQ74" i="2"/>
  <c r="BQ73" i="2"/>
  <c r="BQ72" i="2"/>
  <c r="BQ71" i="2"/>
  <c r="BQ70" i="2"/>
  <c r="BQ69" i="2"/>
  <c r="BQ68" i="2"/>
  <c r="BQ67" i="2"/>
  <c r="BQ66" i="2"/>
  <c r="BQ65" i="2"/>
  <c r="BQ64" i="2"/>
  <c r="BQ63" i="2"/>
  <c r="BQ62" i="2"/>
  <c r="BQ61" i="2"/>
  <c r="BQ60" i="2"/>
  <c r="BQ59" i="2"/>
  <c r="BQ58" i="2"/>
  <c r="BQ57" i="2"/>
  <c r="BQ56" i="2"/>
  <c r="BQ55" i="2"/>
  <c r="BQ54" i="2"/>
  <c r="BQ53" i="2"/>
  <c r="BQ52" i="2"/>
  <c r="BQ51" i="2"/>
  <c r="BQ50" i="2"/>
  <c r="BQ49" i="2"/>
  <c r="BQ48" i="2"/>
  <c r="BQ47" i="2"/>
  <c r="BQ46" i="2"/>
  <c r="BQ45" i="2"/>
  <c r="BQ44" i="2"/>
  <c r="BQ43" i="2"/>
  <c r="BQ42" i="2"/>
  <c r="BQ41" i="2"/>
  <c r="BQ40" i="2"/>
  <c r="BQ39" i="2"/>
  <c r="BQ38" i="2"/>
  <c r="BQ37" i="2"/>
  <c r="BQ36" i="2"/>
  <c r="BQ35" i="2"/>
  <c r="BQ34" i="2"/>
  <c r="BQ33" i="2"/>
  <c r="BQ32" i="2"/>
  <c r="BQ31" i="2"/>
  <c r="BQ30" i="2"/>
  <c r="BQ29" i="2"/>
  <c r="BQ28" i="2"/>
  <c r="BQ27" i="2"/>
  <c r="BQ26" i="2"/>
  <c r="BQ25" i="2"/>
  <c r="BQ24" i="2"/>
  <c r="BQ23" i="2"/>
  <c r="BQ22" i="2"/>
  <c r="BQ21" i="2"/>
  <c r="BQ20" i="2"/>
  <c r="BQ19" i="2"/>
  <c r="BQ18" i="2"/>
  <c r="BQ17" i="2"/>
  <c r="BQ16" i="2"/>
  <c r="BQ15" i="2"/>
  <c r="BQ14" i="2"/>
  <c r="BQ13" i="2"/>
  <c r="BQ12" i="2"/>
  <c r="BQ11" i="2"/>
  <c r="BQ10" i="2"/>
  <c r="BQ9" i="2"/>
  <c r="BQ8" i="2"/>
  <c r="BQ7" i="2"/>
  <c r="BQ6" i="2"/>
  <c r="BQ5" i="2"/>
  <c r="BQ4" i="2"/>
  <c r="BQ3" i="2"/>
  <c r="BI103" i="2"/>
  <c r="BI102" i="2"/>
  <c r="BI101" i="2"/>
  <c r="BI100" i="2"/>
  <c r="BI99" i="2"/>
  <c r="BI98" i="2"/>
  <c r="BI97" i="2"/>
  <c r="BI96" i="2"/>
  <c r="BI95" i="2"/>
  <c r="BI94" i="2"/>
  <c r="BI93" i="2"/>
  <c r="BI92" i="2"/>
  <c r="BI91" i="2"/>
  <c r="BI90" i="2"/>
  <c r="BI89" i="2"/>
  <c r="BI88" i="2"/>
  <c r="BI87" i="2"/>
  <c r="BI86" i="2"/>
  <c r="BI85" i="2"/>
  <c r="BI84" i="2"/>
  <c r="BI83" i="2"/>
  <c r="BI82" i="2"/>
  <c r="BI81" i="2"/>
  <c r="BI80" i="2"/>
  <c r="BI79" i="2"/>
  <c r="BI78" i="2"/>
  <c r="BI77" i="2"/>
  <c r="BI76" i="2"/>
  <c r="BI75" i="2"/>
  <c r="BI74" i="2"/>
  <c r="BI73" i="2"/>
  <c r="BI72" i="2"/>
  <c r="BI71" i="2"/>
  <c r="BI70" i="2"/>
  <c r="BI69" i="2"/>
  <c r="BI68" i="2"/>
  <c r="BI67" i="2"/>
  <c r="BI66" i="2"/>
  <c r="BI65" i="2"/>
  <c r="BI64" i="2"/>
  <c r="BI63" i="2"/>
  <c r="BI62" i="2"/>
  <c r="BI61" i="2"/>
  <c r="BI60" i="2"/>
  <c r="BI59" i="2"/>
  <c r="BI58" i="2"/>
  <c r="BI57" i="2"/>
  <c r="BI56" i="2"/>
  <c r="BI55" i="2"/>
  <c r="BI54" i="2"/>
  <c r="BI53" i="2"/>
  <c r="BI52" i="2"/>
  <c r="BI51" i="2"/>
  <c r="BI50" i="2"/>
  <c r="BI49" i="2"/>
  <c r="BI48" i="2"/>
  <c r="BI47" i="2"/>
  <c r="BI46" i="2"/>
  <c r="BI45" i="2"/>
  <c r="BI44" i="2"/>
  <c r="BI43" i="2"/>
  <c r="BI42" i="2"/>
  <c r="BI41" i="2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I10" i="2"/>
  <c r="BI9" i="2"/>
  <c r="BI8" i="2"/>
  <c r="BI7" i="2"/>
  <c r="BI6" i="2"/>
  <c r="BI5" i="2"/>
  <c r="BI4" i="2"/>
  <c r="BI3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AS103" i="2"/>
  <c r="AS102" i="2"/>
  <c r="AS101" i="2"/>
  <c r="AS100" i="2"/>
  <c r="AS99" i="2"/>
  <c r="AS98" i="2"/>
  <c r="AS97" i="2"/>
  <c r="AS96" i="2"/>
  <c r="AS95" i="2"/>
  <c r="AS94" i="2"/>
  <c r="AS93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S3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M3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E36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3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102" i="2"/>
  <c r="BG103" i="2"/>
  <c r="AY102" i="2"/>
  <c r="AY103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</calcChain>
</file>

<file path=xl/sharedStrings.xml><?xml version="1.0" encoding="utf-8"?>
<sst xmlns="http://schemas.openxmlformats.org/spreadsheetml/2006/main" count="231" uniqueCount="51">
  <si>
    <t xml:space="preserve">cell length </t>
  </si>
  <si>
    <t>slope</t>
  </si>
  <si>
    <t>Length of the growth zone (mm)</t>
  </si>
  <si>
    <t>Number of cells in meristem</t>
  </si>
  <si>
    <t>Number of cells in growth zone</t>
  </si>
  <si>
    <t>Number of cells in elongation zone</t>
  </si>
  <si>
    <t>control</t>
  </si>
  <si>
    <t>drought</t>
  </si>
  <si>
    <t>SE control</t>
  </si>
  <si>
    <t>SE drought</t>
  </si>
  <si>
    <t>%change c-d</t>
  </si>
  <si>
    <t>p-value</t>
  </si>
  <si>
    <t>position</t>
  </si>
  <si>
    <t>SE drough</t>
  </si>
  <si>
    <t>Control 1</t>
  </si>
  <si>
    <t>Drought 1</t>
  </si>
  <si>
    <t>Control 2</t>
  </si>
  <si>
    <t>Control 3</t>
  </si>
  <si>
    <t>Control 4</t>
  </si>
  <si>
    <t>Control 5</t>
  </si>
  <si>
    <t>Drought 2</t>
  </si>
  <si>
    <t>Drought 3</t>
  </si>
  <si>
    <t>Drought 4</t>
  </si>
  <si>
    <t>Drought 5</t>
  </si>
  <si>
    <t>Mature cell length (micrometers)</t>
  </si>
  <si>
    <t>cummulative cell number</t>
  </si>
  <si>
    <t>Cell length profile</t>
  </si>
  <si>
    <t>kinematic parameters</t>
  </si>
  <si>
    <t>LER (mm/h)</t>
  </si>
  <si>
    <r>
      <t>P</t>
    </r>
    <r>
      <rPr>
        <sz val="12"/>
        <color rgb="FF000000"/>
        <rFont val="Cambria"/>
        <family val="1"/>
      </rPr>
      <t xml:space="preserve"> (cells/h)</t>
    </r>
  </si>
  <si>
    <r>
      <t>D (cells.cell</t>
    </r>
    <r>
      <rPr>
        <i/>
        <vertAlign val="superscript"/>
        <sz val="12"/>
        <color rgb="FF000000"/>
        <rFont val="Cambria"/>
        <family val="1"/>
      </rPr>
      <t>-1</t>
    </r>
    <r>
      <rPr>
        <i/>
        <sz val="12"/>
        <color rgb="FF000000"/>
        <rFont val="Cambria"/>
        <family val="1"/>
      </rPr>
      <t>.h</t>
    </r>
    <r>
      <rPr>
        <i/>
        <vertAlign val="superscript"/>
        <sz val="12"/>
        <color rgb="FF000000"/>
        <rFont val="Cambria"/>
        <family val="1"/>
      </rPr>
      <t>-1</t>
    </r>
    <r>
      <rPr>
        <i/>
        <sz val="12"/>
        <color rgb="FF000000"/>
        <rFont val="Cambria"/>
        <family val="1"/>
      </rPr>
      <t>)</t>
    </r>
  </si>
  <si>
    <r>
      <t>T</t>
    </r>
    <r>
      <rPr>
        <i/>
        <vertAlign val="subscript"/>
        <sz val="12"/>
        <color rgb="FF000000"/>
        <rFont val="Cambria"/>
        <family val="1"/>
      </rPr>
      <t>c</t>
    </r>
    <r>
      <rPr>
        <i/>
        <sz val="12"/>
        <color rgb="FF000000"/>
        <rFont val="Cambria"/>
        <family val="1"/>
      </rPr>
      <t xml:space="preserve"> (h)</t>
    </r>
  </si>
  <si>
    <r>
      <t>T</t>
    </r>
    <r>
      <rPr>
        <i/>
        <vertAlign val="subscript"/>
        <sz val="12"/>
        <color rgb="FF000000"/>
        <rFont val="Cambria"/>
        <family val="1"/>
      </rPr>
      <t xml:space="preserve">div </t>
    </r>
    <r>
      <rPr>
        <i/>
        <sz val="12"/>
        <color rgb="FF000000"/>
        <rFont val="Cambria"/>
        <family val="1"/>
      </rPr>
      <t>(h)</t>
    </r>
  </si>
  <si>
    <r>
      <t>L</t>
    </r>
    <r>
      <rPr>
        <i/>
        <vertAlign val="subscript"/>
        <sz val="12"/>
        <color rgb="FF000000"/>
        <rFont val="Cambria"/>
        <family val="1"/>
      </rPr>
      <t xml:space="preserve">mer </t>
    </r>
    <r>
      <rPr>
        <i/>
        <sz val="12"/>
        <color rgb="FF000000"/>
        <rFont val="Cambria"/>
        <family val="1"/>
      </rPr>
      <t>(mm)</t>
    </r>
  </si>
  <si>
    <r>
      <t>N</t>
    </r>
    <r>
      <rPr>
        <i/>
        <vertAlign val="subscript"/>
        <sz val="12"/>
        <color rgb="FF000000"/>
        <rFont val="Cambria"/>
        <family val="1"/>
      </rPr>
      <t>mer</t>
    </r>
  </si>
  <si>
    <r>
      <t>R</t>
    </r>
    <r>
      <rPr>
        <vertAlign val="subscript"/>
        <sz val="12"/>
        <color rgb="FF000000"/>
        <rFont val="Cambria"/>
        <family val="1"/>
      </rPr>
      <t>el</t>
    </r>
    <r>
      <rPr>
        <sz val="12"/>
        <color rgb="FF000000"/>
        <rFont val="Cambria"/>
        <family val="1"/>
      </rPr>
      <t xml:space="preserve"> (</t>
    </r>
    <r>
      <rPr>
        <i/>
        <sz val="12"/>
        <color rgb="FF000000"/>
        <rFont val="Cambria"/>
        <family val="1"/>
      </rPr>
      <t>μm</t>
    </r>
    <r>
      <rPr>
        <sz val="12"/>
        <color rgb="FF000000"/>
        <rFont val="Cambria"/>
        <family val="1"/>
      </rPr>
      <t>.</t>
    </r>
    <r>
      <rPr>
        <i/>
        <sz val="12"/>
        <color rgb="FF000000"/>
        <rFont val="Cambria"/>
        <family val="1"/>
      </rPr>
      <t xml:space="preserve"> μm</t>
    </r>
    <r>
      <rPr>
        <sz val="12"/>
        <color rgb="FF000000"/>
        <rFont val="Cambria"/>
        <family val="1"/>
      </rPr>
      <t xml:space="preserve"> </t>
    </r>
    <r>
      <rPr>
        <vertAlign val="superscript"/>
        <sz val="12"/>
        <color rgb="FF000000"/>
        <rFont val="Cambria"/>
        <family val="1"/>
      </rPr>
      <t>-1</t>
    </r>
    <r>
      <rPr>
        <sz val="12"/>
        <color rgb="FF000000"/>
        <rFont val="Cambria"/>
        <family val="1"/>
      </rPr>
      <t>.h</t>
    </r>
    <r>
      <rPr>
        <vertAlign val="superscript"/>
        <sz val="12"/>
        <color rgb="FF000000"/>
        <rFont val="Cambria"/>
        <family val="1"/>
      </rPr>
      <t>-1</t>
    </r>
    <r>
      <rPr>
        <sz val="12"/>
        <color rgb="FF000000"/>
        <rFont val="Cambria"/>
        <family val="1"/>
      </rPr>
      <t>)</t>
    </r>
  </si>
  <si>
    <r>
      <t>T</t>
    </r>
    <r>
      <rPr>
        <i/>
        <vertAlign val="subscript"/>
        <sz val="12"/>
        <color rgb="FF000000"/>
        <rFont val="Cambria"/>
        <family val="1"/>
      </rPr>
      <t>el</t>
    </r>
    <r>
      <rPr>
        <i/>
        <sz val="12"/>
        <color rgb="FF000000"/>
        <rFont val="Cambria"/>
        <family val="1"/>
      </rPr>
      <t xml:space="preserve"> (h)</t>
    </r>
  </si>
  <si>
    <r>
      <t>N</t>
    </r>
    <r>
      <rPr>
        <vertAlign val="subscript"/>
        <sz val="12"/>
        <color rgb="FF000000"/>
        <rFont val="Cambria"/>
        <family val="1"/>
      </rPr>
      <t>el</t>
    </r>
  </si>
  <si>
    <t>Leaf Elongation Rate (mm/h)</t>
  </si>
  <si>
    <t>Meristem length (mm)</t>
  </si>
  <si>
    <t>Cell production rate (cells/h)</t>
  </si>
  <si>
    <t>Average cell division rate (cell.cell-1.h-1)</t>
  </si>
  <si>
    <t>Cell cycle duration (h)</t>
  </si>
  <si>
    <t>Time in elongation zone (h)</t>
  </si>
  <si>
    <t>Time in division zone (h)</t>
  </si>
  <si>
    <t>Length of cells leaving meristem (micrometers)</t>
  </si>
  <si>
    <t>Average cell expansion rates (μm. μm -1.h-1)</t>
  </si>
  <si>
    <r>
      <t>L</t>
    </r>
    <r>
      <rPr>
        <i/>
        <vertAlign val="subscript"/>
        <sz val="12"/>
        <color rgb="FF000000"/>
        <rFont val="Cambria"/>
        <family val="1"/>
      </rPr>
      <t xml:space="preserve">gz </t>
    </r>
    <r>
      <rPr>
        <i/>
        <sz val="12"/>
        <color rgb="FF000000"/>
        <rFont val="Cambria"/>
        <family val="1"/>
      </rPr>
      <t>(mm)</t>
    </r>
  </si>
  <si>
    <r>
      <t>l</t>
    </r>
    <r>
      <rPr>
        <i/>
        <vertAlign val="subscript"/>
        <sz val="12"/>
        <color rgb="FF000000"/>
        <rFont val="Cambria"/>
        <family val="1"/>
      </rPr>
      <t>mat</t>
    </r>
    <r>
      <rPr>
        <i/>
        <sz val="12"/>
        <color rgb="FF000000"/>
        <rFont val="Cambria"/>
        <family val="1"/>
      </rPr>
      <t xml:space="preserve"> (μm)</t>
    </r>
  </si>
  <si>
    <r>
      <t>N</t>
    </r>
    <r>
      <rPr>
        <i/>
        <vertAlign val="subscript"/>
        <sz val="12"/>
        <color rgb="FF000000"/>
        <rFont val="Cambria"/>
        <family val="1"/>
      </rPr>
      <t>gz</t>
    </r>
  </si>
  <si>
    <r>
      <t>l</t>
    </r>
    <r>
      <rPr>
        <i/>
        <vertAlign val="subscript"/>
        <sz val="12"/>
        <color rgb="FF000000"/>
        <rFont val="Cambria"/>
        <family val="1"/>
      </rPr>
      <t>div</t>
    </r>
    <r>
      <rPr>
        <i/>
        <sz val="12"/>
        <color rgb="FF000000"/>
        <rFont val="Cambria"/>
        <family val="1"/>
      </rPr>
      <t xml:space="preserve"> (μm)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</si>
</sst>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000000"/>
      <name val="Cambria"/>
      <family val="1"/>
    </font>
    <font>
      <i/>
      <vertAlign val="subscript"/>
      <sz val="12"/>
      <color rgb="FF000000"/>
      <name val="Cambria"/>
      <family val="1"/>
    </font>
    <font>
      <sz val="12"/>
      <color rgb="FF000000"/>
      <name val="Cambria"/>
      <family val="1"/>
    </font>
    <font>
      <i/>
      <vertAlign val="superscript"/>
      <sz val="12"/>
      <color rgb="FF000000"/>
      <name val="Cambria"/>
      <family val="1"/>
    </font>
    <font>
      <vertAlign val="subscript"/>
      <sz val="12"/>
      <color rgb="FF000000"/>
      <name val="Cambria"/>
      <family val="1"/>
    </font>
    <font>
      <vertAlign val="superscript"/>
      <sz val="12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 applyBorder="1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Border="1"/>
    <xf numFmtId="2" fontId="0" fillId="0" borderId="0" xfId="0" applyNumberFormat="1" applyFill="1" applyBorder="1"/>
    <xf numFmtId="2" fontId="1" fillId="0" borderId="0" xfId="0" applyNumberFormat="1" applyFont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1" fillId="5" borderId="0" xfId="0" applyFont="1" applyFill="1" applyBorder="1"/>
    <xf numFmtId="0" fontId="1" fillId="4" borderId="0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7" borderId="0" xfId="0" applyFill="1" applyBorder="1"/>
    <xf numFmtId="0" fontId="1" fillId="7" borderId="0" xfId="0" applyFont="1" applyFill="1" applyBorder="1"/>
    <xf numFmtId="0" fontId="1" fillId="3" borderId="0" xfId="0" applyFont="1" applyFill="1" applyBorder="1"/>
    <xf numFmtId="9" fontId="1" fillId="0" borderId="0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2" fontId="1" fillId="0" borderId="7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2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03"/>
  <sheetViews>
    <sheetView tabSelected="1" topLeftCell="BO1" workbookViewId="0">
      <selection activeCell="CG36" sqref="CG36"/>
    </sheetView>
  </sheetViews>
  <sheetFormatPr baseColWidth="10" defaultColWidth="10.83203125" defaultRowHeight="15" x14ac:dyDescent="0"/>
  <cols>
    <col min="1" max="1" width="10.83203125" style="3"/>
    <col min="2" max="7" width="10.83203125" style="2"/>
    <col min="8" max="9" width="10.83203125" style="3"/>
    <col min="10" max="15" width="10.83203125" style="2"/>
    <col min="16" max="17" width="10.83203125" style="3"/>
    <col min="18" max="24" width="10.83203125" style="2"/>
    <col min="25" max="25" width="10.83203125" style="3"/>
    <col min="26" max="30" width="10.83203125" style="2"/>
    <col min="31" max="31" width="22.1640625" style="2" customWidth="1"/>
    <col min="32" max="32" width="10.83203125" style="2" customWidth="1"/>
    <col min="33" max="33" width="10.83203125" style="3"/>
    <col min="34" max="40" width="10.83203125" style="2"/>
    <col min="41" max="41" width="10.83203125" style="3"/>
    <col min="42" max="46" width="10.83203125" style="2"/>
    <col min="47" max="49" width="10.83203125" style="3"/>
    <col min="50" max="56" width="10.83203125" style="2"/>
    <col min="57" max="57" width="10.83203125" style="3"/>
    <col min="58" max="62" width="10.83203125" style="2"/>
    <col min="63" max="65" width="10.83203125" style="3"/>
    <col min="66" max="71" width="10.83203125" style="2"/>
    <col min="72" max="73" width="10.83203125" style="3"/>
    <col min="74" max="80" width="10.83203125" style="2"/>
    <col min="81" max="88" width="10.83203125" style="3"/>
    <col min="89" max="89" width="51.83203125" style="3" customWidth="1"/>
    <col min="90" max="16384" width="10.83203125" style="3"/>
  </cols>
  <sheetData>
    <row r="1" spans="1:97" ht="16" thickBot="1">
      <c r="A1" s="1" t="s">
        <v>14</v>
      </c>
      <c r="I1" s="1" t="s">
        <v>16</v>
      </c>
      <c r="Q1" s="1" t="s">
        <v>17</v>
      </c>
      <c r="Y1" s="1" t="s">
        <v>18</v>
      </c>
      <c r="AG1" s="1" t="s">
        <v>19</v>
      </c>
      <c r="AO1" s="1" t="s">
        <v>15</v>
      </c>
      <c r="AW1" s="1" t="s">
        <v>20</v>
      </c>
      <c r="BE1" s="1" t="s">
        <v>21</v>
      </c>
      <c r="BM1" s="1" t="s">
        <v>22</v>
      </c>
      <c r="BU1" s="1" t="s">
        <v>23</v>
      </c>
      <c r="CD1" s="33" t="s">
        <v>27</v>
      </c>
      <c r="CE1" s="34"/>
      <c r="CF1" s="34"/>
      <c r="CG1" s="34"/>
      <c r="CH1" s="34"/>
      <c r="CI1" s="34"/>
      <c r="CJ1" s="34"/>
      <c r="CK1" s="35"/>
      <c r="CO1" s="33" t="s">
        <v>26</v>
      </c>
      <c r="CP1" s="34"/>
      <c r="CQ1" s="34"/>
      <c r="CR1" s="34"/>
      <c r="CS1" s="35"/>
    </row>
    <row r="2" spans="1:97">
      <c r="A2" s="3" t="s">
        <v>12</v>
      </c>
      <c r="B2" s="2" t="s">
        <v>0</v>
      </c>
      <c r="C2" s="2" t="s">
        <v>25</v>
      </c>
      <c r="D2" s="4" t="s">
        <v>1</v>
      </c>
      <c r="E2" s="18">
        <v>0.95</v>
      </c>
      <c r="I2" s="3" t="s">
        <v>12</v>
      </c>
      <c r="J2" s="2" t="s">
        <v>0</v>
      </c>
      <c r="K2" s="2" t="s">
        <v>25</v>
      </c>
      <c r="L2" s="4" t="s">
        <v>1</v>
      </c>
      <c r="M2" s="18">
        <v>0.95</v>
      </c>
      <c r="N2" s="4"/>
      <c r="O2" s="4"/>
      <c r="P2" s="5"/>
      <c r="Q2" s="3" t="s">
        <v>12</v>
      </c>
      <c r="R2" s="2" t="s">
        <v>0</v>
      </c>
      <c r="S2" s="2" t="s">
        <v>25</v>
      </c>
      <c r="T2" s="4" t="s">
        <v>1</v>
      </c>
      <c r="U2" s="18">
        <v>0.95</v>
      </c>
      <c r="V2" s="4"/>
      <c r="W2" s="4"/>
      <c r="X2" s="4"/>
      <c r="Y2" s="3" t="s">
        <v>12</v>
      </c>
      <c r="Z2" s="2" t="s">
        <v>0</v>
      </c>
      <c r="AA2" s="2" t="s">
        <v>25</v>
      </c>
      <c r="AB2" s="4" t="s">
        <v>1</v>
      </c>
      <c r="AC2" s="18">
        <v>0.95</v>
      </c>
      <c r="AD2" s="4"/>
      <c r="AE2" s="4"/>
      <c r="AF2" s="4"/>
      <c r="AG2" s="3" t="s">
        <v>12</v>
      </c>
      <c r="AH2" s="2" t="s">
        <v>0</v>
      </c>
      <c r="AI2" s="2" t="s">
        <v>25</v>
      </c>
      <c r="AJ2" s="4" t="s">
        <v>1</v>
      </c>
      <c r="AK2" s="18">
        <v>0.95</v>
      </c>
      <c r="AL2" s="4"/>
      <c r="AM2" s="4"/>
      <c r="AN2" s="4"/>
      <c r="AO2" s="3" t="s">
        <v>12</v>
      </c>
      <c r="AP2" s="2" t="s">
        <v>0</v>
      </c>
      <c r="AQ2" s="2" t="s">
        <v>25</v>
      </c>
      <c r="AR2" s="4" t="s">
        <v>1</v>
      </c>
      <c r="AS2" s="18">
        <v>0.95</v>
      </c>
      <c r="AT2" s="4"/>
      <c r="AU2" s="5"/>
      <c r="AV2" s="5"/>
      <c r="AW2" s="3" t="s">
        <v>12</v>
      </c>
      <c r="AX2" s="2" t="s">
        <v>0</v>
      </c>
      <c r="AY2" s="2" t="s">
        <v>25</v>
      </c>
      <c r="AZ2" s="4" t="s">
        <v>1</v>
      </c>
      <c r="BA2" s="18">
        <v>0.95</v>
      </c>
      <c r="BB2" s="4"/>
      <c r="BC2" s="4"/>
      <c r="BD2" s="4"/>
      <c r="BE2" s="3" t="s">
        <v>12</v>
      </c>
      <c r="BF2" s="2" t="s">
        <v>0</v>
      </c>
      <c r="BG2" s="2" t="s">
        <v>25</v>
      </c>
      <c r="BH2" s="4" t="s">
        <v>1</v>
      </c>
      <c r="BI2" s="18">
        <v>0.95</v>
      </c>
      <c r="BJ2" s="4"/>
      <c r="BK2" s="5"/>
      <c r="BL2" s="5"/>
      <c r="BM2" s="3" t="s">
        <v>12</v>
      </c>
      <c r="BN2" s="2" t="s">
        <v>0</v>
      </c>
      <c r="BO2" s="2" t="s">
        <v>25</v>
      </c>
      <c r="BP2" s="4" t="s">
        <v>1</v>
      </c>
      <c r="BQ2" s="18">
        <v>0.95</v>
      </c>
      <c r="BU2" s="3" t="s">
        <v>12</v>
      </c>
      <c r="BV2" s="2" t="s">
        <v>0</v>
      </c>
      <c r="BW2" s="2" t="s">
        <v>25</v>
      </c>
      <c r="BX2" s="4" t="s">
        <v>1</v>
      </c>
      <c r="BY2" s="18">
        <v>0.95</v>
      </c>
      <c r="CD2" s="19"/>
      <c r="CE2" s="20" t="s">
        <v>6</v>
      </c>
      <c r="CF2" s="20" t="s">
        <v>8</v>
      </c>
      <c r="CG2" s="20" t="s">
        <v>7</v>
      </c>
      <c r="CH2" s="20" t="s">
        <v>9</v>
      </c>
      <c r="CI2" s="20" t="s">
        <v>10</v>
      </c>
      <c r="CJ2" s="20" t="s">
        <v>11</v>
      </c>
      <c r="CK2" s="21"/>
      <c r="CO2" s="19" t="s">
        <v>12</v>
      </c>
      <c r="CP2" s="20" t="s">
        <v>6</v>
      </c>
      <c r="CQ2" s="20" t="s">
        <v>7</v>
      </c>
      <c r="CR2" s="20" t="s">
        <v>8</v>
      </c>
      <c r="CS2" s="21" t="s">
        <v>13</v>
      </c>
    </row>
    <row r="3" spans="1:97">
      <c r="A3" s="3">
        <v>0</v>
      </c>
      <c r="B3" s="2">
        <v>21.253104388397698</v>
      </c>
      <c r="D3" s="2">
        <v>-2.4734069530879998</v>
      </c>
      <c r="E3" s="2">
        <f>0.95*(AVERAGE(B3:B$103))</f>
        <v>79.363056960995578</v>
      </c>
      <c r="F3" s="2">
        <v>3.125</v>
      </c>
      <c r="G3" s="31" t="s">
        <v>28</v>
      </c>
      <c r="H3" s="5"/>
      <c r="I3" s="3">
        <v>0</v>
      </c>
      <c r="J3" s="2">
        <v>18.5044336157247</v>
      </c>
      <c r="L3" s="4">
        <v>7.2067252450000003</v>
      </c>
      <c r="M3" s="2">
        <f>0.95*(AVERAGE(J3:J$103))</f>
        <v>87.13108053221643</v>
      </c>
      <c r="N3" s="2">
        <v>3.2083330000000001</v>
      </c>
      <c r="O3" s="31" t="s">
        <v>28</v>
      </c>
      <c r="P3" s="5"/>
      <c r="Q3" s="3">
        <v>0</v>
      </c>
      <c r="R3" s="2">
        <v>17.6035768466541</v>
      </c>
      <c r="T3" s="2">
        <v>-2.8775470542753099</v>
      </c>
      <c r="U3" s="2">
        <f>0.95*(AVERAGE(R3:R$103))</f>
        <v>86.128252929824711</v>
      </c>
      <c r="V3" s="4">
        <v>2.5833300000000001</v>
      </c>
      <c r="W3" s="31" t="s">
        <v>28</v>
      </c>
      <c r="X3" s="31"/>
      <c r="Y3" s="3">
        <v>0</v>
      </c>
      <c r="Z3" s="2">
        <v>18.931373537679399</v>
      </c>
      <c r="AB3" s="2">
        <v>1.4321294308685</v>
      </c>
      <c r="AC3" s="2">
        <f>0.95*(AVERAGE(Z3:Z$103))</f>
        <v>93.716992822576771</v>
      </c>
      <c r="AD3" s="6">
        <v>2.5968399999999998</v>
      </c>
      <c r="AE3" s="31" t="s">
        <v>28</v>
      </c>
      <c r="AG3" s="3">
        <v>0</v>
      </c>
      <c r="AH3" s="2">
        <v>20.951987678038101</v>
      </c>
      <c r="AJ3" s="2">
        <v>-6.7782521251008596</v>
      </c>
      <c r="AK3" s="2">
        <f>0.95*(AVERAGE(AH3:AH$103))</f>
        <v>88.085952829011461</v>
      </c>
      <c r="AL3" s="2">
        <v>2.5737208333333328</v>
      </c>
      <c r="AM3" s="31" t="s">
        <v>28</v>
      </c>
      <c r="AN3" s="32"/>
      <c r="AO3" s="3">
        <v>0</v>
      </c>
      <c r="AP3" s="2">
        <v>19.0063320572722</v>
      </c>
      <c r="AR3" s="2">
        <v>-5.60670676937072</v>
      </c>
      <c r="AS3" s="2">
        <f>0.95*(AVERAGE(AP3:AP$103))</f>
        <v>89.645963000787617</v>
      </c>
      <c r="AT3" s="2">
        <v>0.7954</v>
      </c>
      <c r="AU3" s="31" t="s">
        <v>28</v>
      </c>
      <c r="AW3" s="3">
        <v>0</v>
      </c>
      <c r="AX3" s="2">
        <v>21.380412067539101</v>
      </c>
      <c r="AZ3" s="2">
        <v>-8.3517010838795294</v>
      </c>
      <c r="BA3" s="2">
        <f>0.95*(AVERAGE(AX3:AX$103))</f>
        <v>96.994288066315349</v>
      </c>
      <c r="BB3" s="2">
        <v>0.77559999999999996</v>
      </c>
      <c r="BC3" s="31" t="s">
        <v>28</v>
      </c>
      <c r="BD3" s="32"/>
      <c r="BE3" s="3">
        <v>0</v>
      </c>
      <c r="BF3" s="2">
        <v>20.8776645114235</v>
      </c>
      <c r="BH3" s="2">
        <v>-10.670433840093301</v>
      </c>
      <c r="BI3" s="2">
        <f>0.95*(AVERAGE(BF3:BF$103))</f>
        <v>93.762805510741074</v>
      </c>
      <c r="BJ3" s="2">
        <v>0.66310000000000002</v>
      </c>
      <c r="BK3" s="31" t="s">
        <v>28</v>
      </c>
      <c r="BL3" s="32"/>
      <c r="BM3" s="3">
        <v>0</v>
      </c>
      <c r="BN3" s="2">
        <v>21.1661965639268</v>
      </c>
      <c r="BP3" s="2">
        <v>-9.2382762578472697</v>
      </c>
      <c r="BQ3" s="2">
        <f>0.95*(AVERAGE(BN3:BN$103))</f>
        <v>96.717749251868966</v>
      </c>
      <c r="BR3" s="4">
        <v>0.73850000000000005</v>
      </c>
      <c r="BS3" s="31" t="s">
        <v>28</v>
      </c>
      <c r="BU3" s="3">
        <v>0</v>
      </c>
      <c r="BV3" s="2">
        <v>15.564680893464301</v>
      </c>
      <c r="BX3" s="2">
        <v>-2.1466330637725402</v>
      </c>
      <c r="BY3" s="2">
        <f>0.95*(AVERAGE(BV3:BV$103))</f>
        <v>77.154323222440439</v>
      </c>
      <c r="BZ3" s="4">
        <v>0.83330000000000004</v>
      </c>
      <c r="CA3" s="31" t="s">
        <v>28</v>
      </c>
      <c r="CD3" s="31" t="s">
        <v>28</v>
      </c>
      <c r="CE3" s="7">
        <f t="shared" ref="CE3:CE16" si="0">AVERAGE(F3,N3,V3,AD3,AL3)</f>
        <v>2.8174447666666667</v>
      </c>
      <c r="CF3" s="7">
        <f t="shared" ref="CF3:CF16" si="1">STDEV(F3,N3,V3,AD3,AL3)/SQRT(COUNT(F3,N3,V3,AD3,AL3))</f>
        <v>0.14322384145736516</v>
      </c>
      <c r="CG3" s="5">
        <f t="shared" ref="CG3:CG16" si="2">AVERAGE(AT3,BB3,BJ3,BR3,BZ3)</f>
        <v>0.76117999999999997</v>
      </c>
      <c r="CH3" s="7">
        <f t="shared" ref="CH3:CH16" si="3">STDEV(AT3,BB3,BJ3,BR3,BZ3)/SQRT(COUNT(AT3,BB3,BJ3,BR3,BZ3))</f>
        <v>2.8908742622258753E-2</v>
      </c>
      <c r="CI3" s="7">
        <f>((CG3-CE3)/CE3)*100</f>
        <v>-72.983321305689486</v>
      </c>
      <c r="CJ3" s="7">
        <v>6.3117129948765217E-7</v>
      </c>
      <c r="CK3" s="27" t="s">
        <v>38</v>
      </c>
      <c r="CO3" s="22">
        <v>0</v>
      </c>
      <c r="CP3" s="3">
        <f t="shared" ref="CP3:CP34" si="4">AVERAGE(B3,J3,R3,Z3,AH3)</f>
        <v>19.448895213298801</v>
      </c>
      <c r="CQ3" s="3">
        <f t="shared" ref="CQ3:CQ34" si="5">AVERAGE(AP3,AX3,BF3,BN3,BV3)</f>
        <v>19.599057218725182</v>
      </c>
      <c r="CR3" s="3">
        <f t="shared" ref="CR3:CR34" si="6">STDEV(B3,J3,R3,Z3,AH3)/SQRT(COUNT(B3,J3,R3,Z3,AH3))</f>
        <v>0.70991175414172114</v>
      </c>
      <c r="CS3" s="23">
        <f t="shared" ref="CS3:CS34" si="7">STDEV(AP3,AX3,BF3,BN3,BV3)/SQRT(COUNT(AP3,AX3,BF3,BN3,BV3))</f>
        <v>1.0929662136694309</v>
      </c>
    </row>
    <row r="4" spans="1:97" ht="17">
      <c r="A4" s="3">
        <v>0.1</v>
      </c>
      <c r="B4" s="2">
        <v>21.106729985708899</v>
      </c>
      <c r="C4" s="2">
        <f>(--1000/AVERAGE(B3:B4))</f>
        <v>47.214537770302165</v>
      </c>
      <c r="D4" s="2">
        <v>-1.9919307621151101</v>
      </c>
      <c r="E4" s="2">
        <f>0.95*(AVERAGE(B4:B$103))</f>
        <v>79.954783038915764</v>
      </c>
      <c r="F4" s="8">
        <v>15.1128</v>
      </c>
      <c r="G4" s="31" t="s">
        <v>33</v>
      </c>
      <c r="H4" s="5"/>
      <c r="I4" s="3">
        <v>0.1</v>
      </c>
      <c r="J4" s="2">
        <v>19.1761476351281</v>
      </c>
      <c r="K4" s="2">
        <f>--1000/AVERAGE(J3:J4)</f>
        <v>53.0777374872564</v>
      </c>
      <c r="L4" s="4">
        <v>5.7496460630000001</v>
      </c>
      <c r="M4" s="2">
        <f>0.95*(AVERAGE(J4:J$103))</f>
        <v>87.826599218189216</v>
      </c>
      <c r="N4" s="8">
        <v>13.238</v>
      </c>
      <c r="O4" s="31" t="s">
        <v>33</v>
      </c>
      <c r="P4" s="5"/>
      <c r="Q4" s="3">
        <v>0.1</v>
      </c>
      <c r="R4" s="2">
        <v>17.4298867447547</v>
      </c>
      <c r="S4" s="2">
        <f>--1000/AVERAGE(R3:R4)</f>
        <v>57.08827489413455</v>
      </c>
      <c r="T4" s="2">
        <v>-2.3037630289781799</v>
      </c>
      <c r="U4" s="2">
        <f>0.95*(AVERAGE(R4:R$103))</f>
        <v>86.822301479079741</v>
      </c>
      <c r="V4" s="17">
        <v>12.89</v>
      </c>
      <c r="W4" s="31" t="s">
        <v>33</v>
      </c>
      <c r="X4" s="31"/>
      <c r="Y4" s="3">
        <v>0.1</v>
      </c>
      <c r="Z4" s="2">
        <v>19.220307664109399</v>
      </c>
      <c r="AA4" s="2">
        <f>--1000/AVERAGE(Z3:Z4)</f>
        <v>52.422329422962022</v>
      </c>
      <c r="AB4" s="2">
        <v>1.49068687674906</v>
      </c>
      <c r="AC4" s="2">
        <f>0.95*(AVERAGE(Z4:Z$103))</f>
        <v>94.474314702194548</v>
      </c>
      <c r="AD4" s="8">
        <v>17.779</v>
      </c>
      <c r="AE4" s="31" t="s">
        <v>33</v>
      </c>
      <c r="AG4" s="3">
        <v>0.1</v>
      </c>
      <c r="AH4" s="2">
        <v>20.3682972627109</v>
      </c>
      <c r="AI4" s="2">
        <f>--1000/AVERAGE(AH3:AH4)</f>
        <v>48.402376771309513</v>
      </c>
      <c r="AJ4" s="2">
        <v>-5.8589545579419404</v>
      </c>
      <c r="AK4" s="2">
        <f>0.95*(AVERAGE(AH4:AH$103))</f>
        <v>88.767768474360224</v>
      </c>
      <c r="AL4" s="8">
        <v>16.064990000000002</v>
      </c>
      <c r="AM4" s="31" t="s">
        <v>33</v>
      </c>
      <c r="AN4" s="32"/>
      <c r="AO4" s="3">
        <v>0.1</v>
      </c>
      <c r="AP4" s="2">
        <v>18.598867160884001</v>
      </c>
      <c r="AQ4" s="2">
        <f>--1000/AVERAGE(AP3:AP4)</f>
        <v>53.184135214855559</v>
      </c>
      <c r="AR4" s="2">
        <v>-4.2398689521401103</v>
      </c>
      <c r="AS4" s="2">
        <f>0.95*(AVERAGE(AP4:AP$103))</f>
        <v>90.361862476251417</v>
      </c>
      <c r="AT4" s="8">
        <v>11.600820000000001</v>
      </c>
      <c r="AU4" s="31" t="s">
        <v>33</v>
      </c>
      <c r="AW4" s="3">
        <v>0.1</v>
      </c>
      <c r="AX4" s="2">
        <v>20.6250129434531</v>
      </c>
      <c r="AY4" s="2">
        <f>--1000/AVERAGE(AX3:AX4)</f>
        <v>47.612897607312142</v>
      </c>
      <c r="AZ4" s="2">
        <v>-7.2092481886253399</v>
      </c>
      <c r="BA4" s="2">
        <f>0.95*(AVERAGE(AX4:AX$103))</f>
        <v>97.761117032336884</v>
      </c>
      <c r="BB4" s="8">
        <v>12.46</v>
      </c>
      <c r="BC4" s="31" t="s">
        <v>33</v>
      </c>
      <c r="BD4" s="32"/>
      <c r="BE4" s="3">
        <v>0.1</v>
      </c>
      <c r="BF4" s="2">
        <v>19.953118990349498</v>
      </c>
      <c r="BG4" s="2">
        <f>--1000/AVERAGE(BF3:BF4)</f>
        <v>48.982650551223287</v>
      </c>
      <c r="BH4" s="2">
        <v>-8.7003059091838892</v>
      </c>
      <c r="BI4" s="2">
        <f>0.95*(AVERAGE(BF4:BF$103))</f>
        <v>94.502095752989959</v>
      </c>
      <c r="BJ4" s="8">
        <v>13.02</v>
      </c>
      <c r="BK4" s="31" t="s">
        <v>33</v>
      </c>
      <c r="BL4" s="32"/>
      <c r="BM4" s="3">
        <v>0.1</v>
      </c>
      <c r="BN4" s="2">
        <v>20.471365541899001</v>
      </c>
      <c r="BO4" s="2">
        <f>--1000/AVERAGE(BN3:BN4)</f>
        <v>48.033551890401533</v>
      </c>
      <c r="BP4" s="2">
        <v>-8.7867547428649608</v>
      </c>
      <c r="BQ4" s="2">
        <f>0.95*(AVERAGE(BN4:BN$103))</f>
        <v>97.483847877030357</v>
      </c>
      <c r="BR4" s="17">
        <v>10.12158</v>
      </c>
      <c r="BS4" s="31" t="s">
        <v>33</v>
      </c>
      <c r="BU4" s="3">
        <v>0.1</v>
      </c>
      <c r="BV4" s="2">
        <v>15.426896468587801</v>
      </c>
      <c r="BW4" s="2">
        <f>--1000/AVERAGE(BV3:BV4)</f>
        <v>64.533662699237667</v>
      </c>
      <c r="BX4" s="2">
        <v>-1.39452593494348</v>
      </c>
      <c r="BY4" s="2">
        <f>0.95*(AVERAGE(BV4:BV$103))</f>
        <v>77.778001986176918</v>
      </c>
      <c r="BZ4" s="17">
        <v>8.8239999999999998</v>
      </c>
      <c r="CA4" s="31" t="s">
        <v>33</v>
      </c>
      <c r="CD4" s="31" t="s">
        <v>33</v>
      </c>
      <c r="CE4" s="7">
        <f t="shared" si="0"/>
        <v>15.016957999999999</v>
      </c>
      <c r="CF4" s="7">
        <f t="shared" si="1"/>
        <v>0.90623050796362159</v>
      </c>
      <c r="CG4" s="5">
        <f t="shared" si="2"/>
        <v>11.20528</v>
      </c>
      <c r="CH4" s="7">
        <f t="shared" si="3"/>
        <v>0.77035326236733459</v>
      </c>
      <c r="CI4" s="7">
        <f t="shared" ref="CI4:CI16" si="8">((CG4-CE4)/CE4)*100</f>
        <v>-25.382490914604674</v>
      </c>
      <c r="CJ4" s="7">
        <v>1.2524016477768954E-2</v>
      </c>
      <c r="CK4" s="27" t="s">
        <v>39</v>
      </c>
      <c r="CO4" s="22">
        <v>0.1</v>
      </c>
      <c r="CP4" s="3">
        <f t="shared" si="4"/>
        <v>19.460273858482399</v>
      </c>
      <c r="CQ4" s="3">
        <f t="shared" si="5"/>
        <v>19.015052221034679</v>
      </c>
      <c r="CR4" s="3">
        <f t="shared" si="6"/>
        <v>0.62434395962239164</v>
      </c>
      <c r="CS4" s="23">
        <f t="shared" si="7"/>
        <v>0.96542381853929848</v>
      </c>
    </row>
    <row r="5" spans="1:97" ht="17">
      <c r="A5" s="3">
        <v>0.2</v>
      </c>
      <c r="B5" s="2">
        <v>20.987586697849601</v>
      </c>
      <c r="C5" s="2">
        <f>(C4+1000/AVERAGE(B4:B5))</f>
        <v>94.72688997297314</v>
      </c>
      <c r="D5" s="2">
        <v>-1.45237856391306</v>
      </c>
      <c r="E5" s="2">
        <f>0.95*(AVERAGE(B5:B$103))</f>
        <v>80.559867781870224</v>
      </c>
      <c r="F5" s="13">
        <v>69</v>
      </c>
      <c r="G5" s="31" t="s">
        <v>47</v>
      </c>
      <c r="H5" s="5"/>
      <c r="I5" s="3">
        <v>0.2</v>
      </c>
      <c r="J5" s="2">
        <v>19.666483470909</v>
      </c>
      <c r="K5" s="2">
        <f>K4+1000/AVERAGE(J4:J5)</f>
        <v>104.56755532529546</v>
      </c>
      <c r="L5" s="4">
        <v>4.0889782109999997</v>
      </c>
      <c r="M5" s="2">
        <f>0.95*(AVERAGE(J5:J$103))</f>
        <v>88.529723046116644</v>
      </c>
      <c r="N5" s="14">
        <v>65</v>
      </c>
      <c r="O5" s="31" t="s">
        <v>47</v>
      </c>
      <c r="P5" s="5"/>
      <c r="Q5" s="3">
        <v>0.2</v>
      </c>
      <c r="R5" s="2">
        <v>17.286456230132</v>
      </c>
      <c r="S5" s="2">
        <f>S4+1000/AVERAGE(R4:R5)</f>
        <v>114.69802951162899</v>
      </c>
      <c r="T5" s="2">
        <v>-1.6386103309816999</v>
      </c>
      <c r="U5" s="2">
        <f>0.95*(AVERAGE(R5:R$103))</f>
        <v>87.532037934348054</v>
      </c>
      <c r="V5" s="13">
        <v>71</v>
      </c>
      <c r="W5" s="31" t="s">
        <v>47</v>
      </c>
      <c r="X5" s="31"/>
      <c r="Y5" s="3">
        <v>0.2</v>
      </c>
      <c r="Z5" s="2">
        <v>19.486118404649599</v>
      </c>
      <c r="AA5" s="2">
        <f>AA4+1000/AVERAGE(Z4:Z5)</f>
        <v>104.09333610405299</v>
      </c>
      <c r="AB5" s="2">
        <v>1.56966541520676</v>
      </c>
      <c r="AC5" s="2">
        <f>0.95*(AVERAGE(Z5:Z$103))</f>
        <v>95.244163413520724</v>
      </c>
      <c r="AD5" s="13">
        <v>65</v>
      </c>
      <c r="AE5" s="31" t="s">
        <v>47</v>
      </c>
      <c r="AG5" s="3">
        <v>0.2</v>
      </c>
      <c r="AH5" s="2">
        <v>19.865254721627299</v>
      </c>
      <c r="AI5" s="2">
        <f>AI4+1000/AVERAGE(AH4:AH5)</f>
        <v>98.112131475009164</v>
      </c>
      <c r="AJ5" s="2">
        <v>-4.91346700951601</v>
      </c>
      <c r="AK5" s="2">
        <f>0.95*(AVERAGE(AH5:AH$103))</f>
        <v>89.468959242792408</v>
      </c>
      <c r="AL5" s="13">
        <v>72</v>
      </c>
      <c r="AM5" s="31" t="s">
        <v>47</v>
      </c>
      <c r="AN5" s="32"/>
      <c r="AO5" s="3">
        <v>0.2</v>
      </c>
      <c r="AP5" s="2">
        <v>18.298288279874502</v>
      </c>
      <c r="AQ5" s="2">
        <f>AQ4+1000/AVERAGE(AP4:AP5)</f>
        <v>107.38885577146239</v>
      </c>
      <c r="AR5" s="2">
        <v>-2.7338711693225202</v>
      </c>
      <c r="AS5" s="2">
        <f>0.95*(AVERAGE(AP5:AP$103))</f>
        <v>91.096134584063662</v>
      </c>
      <c r="AT5" s="13">
        <v>60</v>
      </c>
      <c r="AU5" s="31" t="s">
        <v>47</v>
      </c>
      <c r="AV5" s="5"/>
      <c r="AW5" s="3">
        <v>0.2</v>
      </c>
      <c r="AX5" s="2">
        <v>19.956658989792999</v>
      </c>
      <c r="AY5" s="2">
        <f>AY4+1000/AVERAGE(AX4:AX5)</f>
        <v>96.89622933622303</v>
      </c>
      <c r="AZ5" s="2">
        <v>-5.8711021453594698</v>
      </c>
      <c r="BA5" s="2">
        <f>0.95*(AVERAGE(AX5:AX$103))</f>
        <v>98.550686272095035</v>
      </c>
      <c r="BB5" s="13">
        <v>51</v>
      </c>
      <c r="BC5" s="31" t="s">
        <v>47</v>
      </c>
      <c r="BD5" s="32"/>
      <c r="BE5" s="3">
        <v>0.2</v>
      </c>
      <c r="BF5" s="2">
        <v>19.202350076297101</v>
      </c>
      <c r="BG5" s="2">
        <f>BG4+1000/AVERAGE(BF4:BF5)</f>
        <v>100.06108346683453</v>
      </c>
      <c r="BH5" s="2">
        <v>-6.5566887632993804</v>
      </c>
      <c r="BI5" s="2">
        <f>0.95*(AVERAGE(BF5:BF$103))</f>
        <v>95.265193053112782</v>
      </c>
      <c r="BJ5" s="13">
        <v>77</v>
      </c>
      <c r="BK5" s="31" t="s">
        <v>47</v>
      </c>
      <c r="BL5" s="32"/>
      <c r="BM5" s="3">
        <v>0.2</v>
      </c>
      <c r="BN5" s="2">
        <v>19.731885594513201</v>
      </c>
      <c r="BO5" s="2">
        <f>BO4+1000/AVERAGE(BN4:BN5)</f>
        <v>97.780772412788437</v>
      </c>
      <c r="BP5" s="2">
        <v>-7.8758980443648801</v>
      </c>
      <c r="BQ5" s="2">
        <f>0.95*(AVERAGE(BN5:BN$103))</f>
        <v>98.2720908125074</v>
      </c>
      <c r="BR5" s="13">
        <v>52</v>
      </c>
      <c r="BS5" s="31" t="s">
        <v>47</v>
      </c>
      <c r="BU5" s="3">
        <v>0.2</v>
      </c>
      <c r="BV5" s="2">
        <v>15.342816968322699</v>
      </c>
      <c r="BW5" s="2">
        <f>BW4+1000/AVERAGE(BV4:BV5)</f>
        <v>129.53264307975871</v>
      </c>
      <c r="BX5" s="2">
        <v>-0.28986502418999099</v>
      </c>
      <c r="BY5" s="2">
        <f>0.95*(AVERAGE(BV5:BV$103))</f>
        <v>78.415602494672072</v>
      </c>
      <c r="BZ5" s="13">
        <v>64</v>
      </c>
      <c r="CA5" s="31" t="s">
        <v>47</v>
      </c>
      <c r="CD5" s="31" t="s">
        <v>47</v>
      </c>
      <c r="CE5" s="7">
        <f t="shared" si="0"/>
        <v>68.400000000000006</v>
      </c>
      <c r="CF5" s="7">
        <f t="shared" si="1"/>
        <v>1.4696938456699067</v>
      </c>
      <c r="CG5" s="5">
        <f t="shared" si="2"/>
        <v>60.8</v>
      </c>
      <c r="CH5" s="7">
        <f t="shared" si="3"/>
        <v>4.7265209192385855</v>
      </c>
      <c r="CI5" s="7">
        <f t="shared" si="8"/>
        <v>-11.111111111111123</v>
      </c>
      <c r="CJ5" s="7">
        <v>0.16322708628995264</v>
      </c>
      <c r="CK5" s="27" t="s">
        <v>2</v>
      </c>
      <c r="CO5" s="22">
        <v>0.2</v>
      </c>
      <c r="CP5" s="3">
        <f t="shared" si="4"/>
        <v>19.4583799050335</v>
      </c>
      <c r="CQ5" s="3">
        <f t="shared" si="5"/>
        <v>18.506399981760097</v>
      </c>
      <c r="CR5" s="3">
        <f t="shared" si="6"/>
        <v>0.60271674523202978</v>
      </c>
      <c r="CS5" s="23">
        <f t="shared" si="7"/>
        <v>0.84086207771854171</v>
      </c>
    </row>
    <row r="6" spans="1:97" ht="17">
      <c r="A6" s="3">
        <v>0.3</v>
      </c>
      <c r="B6" s="2">
        <v>20.9041998435466</v>
      </c>
      <c r="C6" s="2">
        <f>(C5+1000/AVERAGE(B5:B6))</f>
        <v>142.46894551943831</v>
      </c>
      <c r="D6" s="2">
        <v>-0.84290654015246802</v>
      </c>
      <c r="E6" s="2">
        <f>0.95*(AVERAGE(B6:B$103))</f>
        <v>81.178456153491794</v>
      </c>
      <c r="F6" s="2">
        <f>AVERAGE(B73:B103)</f>
        <v>130.66804709566594</v>
      </c>
      <c r="G6" s="31" t="s">
        <v>48</v>
      </c>
      <c r="H6" s="5"/>
      <c r="I6" s="3">
        <v>0.3</v>
      </c>
      <c r="J6" s="2">
        <v>19.974138068973701</v>
      </c>
      <c r="K6" s="2">
        <f t="shared" ref="K6:K69" si="9">K5+1000/AVERAGE(J5:J6)</f>
        <v>155.02085101814393</v>
      </c>
      <c r="L6" s="4">
        <v>2.7449143189999998</v>
      </c>
      <c r="M6" s="2">
        <f>0.95*(AVERAGE(J6:J$103))</f>
        <v>89.242443084369228</v>
      </c>
      <c r="N6" s="2">
        <f>AVERAGE(J69:J103)</f>
        <v>141.64201055577951</v>
      </c>
      <c r="O6" s="31" t="s">
        <v>48</v>
      </c>
      <c r="P6" s="5"/>
      <c r="Q6" s="3">
        <v>0.3</v>
      </c>
      <c r="R6" s="2">
        <v>17.188471320361799</v>
      </c>
      <c r="S6" s="2">
        <f t="shared" ref="S6:S69" si="10">S5+1000/AVERAGE(R5:R6)</f>
        <v>172.71120436372098</v>
      </c>
      <c r="T6" s="2">
        <v>-0.93221182203140596</v>
      </c>
      <c r="U6" s="2">
        <f>0.95*(AVERAGE(R6:R$103))</f>
        <v>88.257649204916646</v>
      </c>
      <c r="V6" s="4">
        <f>AVERAGE(R75:R103)</f>
        <v>135.57389148681594</v>
      </c>
      <c r="W6" s="31" t="s">
        <v>48</v>
      </c>
      <c r="X6" s="31"/>
      <c r="Y6" s="3">
        <v>0.3</v>
      </c>
      <c r="Z6" s="2">
        <v>19.721394465558401</v>
      </c>
      <c r="AA6" s="2">
        <f t="shared" ref="AA6:AA69" si="11">AA5+1000/AVERAGE(Z5:Z6)</f>
        <v>155.10396783223152</v>
      </c>
      <c r="AB6" s="2">
        <v>1.7714186781129699</v>
      </c>
      <c r="AC6" s="2">
        <f>0.95*(AVERAGE(Z6:Z$103))</f>
        <v>96.027146586266696</v>
      </c>
      <c r="AD6" s="4">
        <f>AVERAGE(Z69:Z103)</f>
        <v>150.6862301500442</v>
      </c>
      <c r="AE6" s="31" t="s">
        <v>48</v>
      </c>
      <c r="AG6" s="3">
        <v>0.3</v>
      </c>
      <c r="AH6" s="2">
        <v>19.445604339200901</v>
      </c>
      <c r="AI6" s="2">
        <f t="shared" ref="AI6:AI69" si="12">AI5+1000/AVERAGE(AH5:AH6)</f>
        <v>148.98865892268645</v>
      </c>
      <c r="AJ6" s="2">
        <v>-3.9437710722481598</v>
      </c>
      <c r="AK6" s="2">
        <f>0.95*(AVERAGE(AH6:AH$103))</f>
        <v>90.189336459703071</v>
      </c>
      <c r="AL6" s="4">
        <f>AVERAGE(AH76:AH103)</f>
        <v>141.4978255896045</v>
      </c>
      <c r="AM6" s="31" t="s">
        <v>48</v>
      </c>
      <c r="AN6" s="32"/>
      <c r="AO6" s="3">
        <v>0.3</v>
      </c>
      <c r="AP6" s="2">
        <v>18.1285579617766</v>
      </c>
      <c r="AQ6" s="2">
        <f t="shared" ref="AQ6:AQ69" si="13">AQ5+1000/AVERAGE(AP5:AP6)</f>
        <v>162.29341672994482</v>
      </c>
      <c r="AR6" s="2">
        <v>-1.0986717580915699</v>
      </c>
      <c r="AS6" s="2">
        <f>0.95*(AVERAGE(AP6:AP$103))</f>
        <v>91.848305611800185</v>
      </c>
      <c r="AT6" s="4">
        <f>AVERAGE(AP64:AP103)</f>
        <v>128.71674792332161</v>
      </c>
      <c r="AU6" s="31" t="s">
        <v>48</v>
      </c>
      <c r="AV6" s="5"/>
      <c r="AW6" s="3">
        <v>0.3</v>
      </c>
      <c r="AX6" s="2">
        <v>19.3943434502252</v>
      </c>
      <c r="AY6" s="2">
        <f t="shared" ref="AY6:AY69" si="14">AY5+1000/AVERAGE(AX5:AX6)</f>
        <v>147.72085580027698</v>
      </c>
      <c r="AZ6" s="2">
        <v>-4.3408992593249804</v>
      </c>
      <c r="BA6" s="2">
        <f>0.95*(AVERAGE(AX6:AX$103))</f>
        <v>99.36284811119495</v>
      </c>
      <c r="BB6" s="4">
        <f>AVERAGE(AX55:AX103)</f>
        <v>138.09756482757783</v>
      </c>
      <c r="BC6" s="31" t="s">
        <v>48</v>
      </c>
      <c r="BD6" s="32"/>
      <c r="BE6" s="3">
        <v>0.3</v>
      </c>
      <c r="BF6" s="2">
        <v>18.6593721472086</v>
      </c>
      <c r="BG6" s="2">
        <f t="shared" ref="BG6:BG69" si="15">BG5+1000/AVERAGE(BF5:BF6)</f>
        <v>152.88488234723357</v>
      </c>
      <c r="BH6" s="2">
        <v>-4.4232857058875403</v>
      </c>
      <c r="BI6" s="2">
        <f>0.95*(AVERAGE(BF6:BF$103))</f>
        <v>96.051141629445752</v>
      </c>
      <c r="BJ6" s="4">
        <f>AVERAGE(BF81:BF103)</f>
        <v>142.0943099941405</v>
      </c>
      <c r="BK6" s="31" t="s">
        <v>48</v>
      </c>
      <c r="BL6" s="32"/>
      <c r="BM6" s="3">
        <v>0.3</v>
      </c>
      <c r="BN6" s="2">
        <v>19.014829418263901</v>
      </c>
      <c r="BO6" s="2">
        <f t="shared" ref="BO6:BO69" si="16">BO5+1000/AVERAGE(BN5:BN6)</f>
        <v>149.3980514347773</v>
      </c>
      <c r="BP6" s="2">
        <v>-6.5208071469360496</v>
      </c>
      <c r="BQ6" s="2">
        <f>0.95*(AVERAGE(BN6:BN$103))</f>
        <v>99.083588766565754</v>
      </c>
      <c r="BR6" s="4">
        <f>AVERAGE(BN56:BN103)</f>
        <v>131.74829627783365</v>
      </c>
      <c r="BS6" s="31" t="s">
        <v>48</v>
      </c>
      <c r="BU6" s="3">
        <v>0.3</v>
      </c>
      <c r="BV6" s="2">
        <v>15.3632954847956</v>
      </c>
      <c r="BW6" s="2">
        <f t="shared" ref="BW6:BW69" si="17">BW5+1000/AVERAGE(BV5:BV6)</f>
        <v>194.66625460591899</v>
      </c>
      <c r="BX6" s="2">
        <v>1.02310543920097</v>
      </c>
      <c r="BY6" s="2">
        <f>0.95*(AVERAGE(BV6:BV$103))</f>
        <v>79.06703031482273</v>
      </c>
      <c r="BZ6" s="4">
        <f>AVERAGE(BV68:BV103)</f>
        <v>109.94298013844299</v>
      </c>
      <c r="CA6" s="31" t="s">
        <v>48</v>
      </c>
      <c r="CD6" s="31" t="s">
        <v>48</v>
      </c>
      <c r="CE6" s="7">
        <f t="shared" si="0"/>
        <v>140.01360097558202</v>
      </c>
      <c r="CF6" s="7">
        <f t="shared" si="1"/>
        <v>3.3601343100267909</v>
      </c>
      <c r="CG6" s="5">
        <f t="shared" si="2"/>
        <v>130.11997983226331</v>
      </c>
      <c r="CH6" s="7">
        <f t="shared" si="3"/>
        <v>5.5621858835565776</v>
      </c>
      <c r="CI6" s="7">
        <f t="shared" si="8"/>
        <v>-7.0661857665128762</v>
      </c>
      <c r="CJ6" s="7">
        <v>0.16638632356776467</v>
      </c>
      <c r="CK6" s="27" t="s">
        <v>24</v>
      </c>
      <c r="CO6" s="22">
        <v>0.3</v>
      </c>
      <c r="CP6" s="3">
        <f t="shared" si="4"/>
        <v>19.446761607528281</v>
      </c>
      <c r="CQ6" s="3">
        <f t="shared" si="5"/>
        <v>18.112079692453982</v>
      </c>
      <c r="CR6" s="3">
        <f t="shared" si="6"/>
        <v>0.61553032869977764</v>
      </c>
      <c r="CS6" s="23">
        <f t="shared" si="7"/>
        <v>0.71814944811671233</v>
      </c>
    </row>
    <row r="7" spans="1:97">
      <c r="A7" s="3">
        <v>0.4</v>
      </c>
      <c r="B7" s="2">
        <v>20.8693776281815</v>
      </c>
      <c r="C7" s="2">
        <f t="shared" ref="C7:C70" si="18">(C6+1000/AVERAGE(B6:B7))</f>
        <v>190.34609947766893</v>
      </c>
      <c r="D7" s="2">
        <v>-0.196237603592994</v>
      </c>
      <c r="E7" s="2">
        <f>0.95*(AVERAGE(B7:B$103))</f>
        <v>81.810615599905432</v>
      </c>
      <c r="F7" s="4">
        <f>F3/F6*1000</f>
        <v>23.91556367037532</v>
      </c>
      <c r="G7" s="31" t="s">
        <v>29</v>
      </c>
      <c r="H7" s="5"/>
      <c r="I7" s="3">
        <v>0.4</v>
      </c>
      <c r="J7" s="2">
        <v>20.108631149806101</v>
      </c>
      <c r="K7" s="2">
        <f t="shared" si="9"/>
        <v>204.91760313832799</v>
      </c>
      <c r="L7" s="4">
        <v>1.575925314</v>
      </c>
      <c r="M7" s="2">
        <f>0.95*(AVERAGE(J7:J$103))</f>
        <v>89.966845269099593</v>
      </c>
      <c r="N7" s="2">
        <f>N3*1000/N6</f>
        <v>22.650998721431865</v>
      </c>
      <c r="O7" s="31" t="s">
        <v>29</v>
      </c>
      <c r="P7" s="5"/>
      <c r="Q7" s="3">
        <v>0.4</v>
      </c>
      <c r="R7" s="2">
        <v>17.145822949261699</v>
      </c>
      <c r="S7" s="2">
        <f t="shared" si="10"/>
        <v>230.96200119950902</v>
      </c>
      <c r="T7" s="2">
        <v>-0.10930041987028399</v>
      </c>
      <c r="U7" s="2">
        <f>0.95*(AVERAGE(R7:R$103))</f>
        <v>88.99918117863389</v>
      </c>
      <c r="V7" s="4">
        <f>V3*1000/V6</f>
        <v>19.054775013603702</v>
      </c>
      <c r="W7" s="31" t="s">
        <v>29</v>
      </c>
      <c r="X7" s="31"/>
      <c r="Y7" s="3">
        <v>0.4</v>
      </c>
      <c r="Z7" s="2">
        <v>19.9430300086863</v>
      </c>
      <c r="AA7" s="2">
        <f t="shared" si="11"/>
        <v>205.52698610389862</v>
      </c>
      <c r="AB7" s="2">
        <v>2.0596932294335701</v>
      </c>
      <c r="AC7" s="2">
        <f>0.95*(AVERAGE(Z7:Z$103))</f>
        <v>96.823969491874777</v>
      </c>
      <c r="AD7" s="4">
        <f>AD3*1000/AD6</f>
        <v>17.23342602316233</v>
      </c>
      <c r="AE7" s="31" t="s">
        <v>29</v>
      </c>
      <c r="AG7" s="3">
        <v>0.4</v>
      </c>
      <c r="AH7" s="2">
        <v>19.112197899191301</v>
      </c>
      <c r="AI7" s="2">
        <f t="shared" si="12"/>
        <v>200.85883522668206</v>
      </c>
      <c r="AJ7" s="2">
        <v>-2.9378940412284602</v>
      </c>
      <c r="AK7" s="2">
        <f>0.95*(AVERAGE(AH7:AH$103))</f>
        <v>90.928676793078949</v>
      </c>
      <c r="AL7" s="4">
        <f>AL3*1000/AL6</f>
        <v>18.189119321155264</v>
      </c>
      <c r="AM7" s="31" t="s">
        <v>29</v>
      </c>
      <c r="AN7" s="32"/>
      <c r="AO7" s="3">
        <v>0.4</v>
      </c>
      <c r="AP7" s="2">
        <v>18.114849075975599</v>
      </c>
      <c r="AQ7" s="2">
        <f t="shared" si="13"/>
        <v>217.4758668212605</v>
      </c>
      <c r="AR7" s="2">
        <v>0.67961650854093203</v>
      </c>
      <c r="AS7" s="2">
        <f>0.95*(AVERAGE(AP7:AP$103))</f>
        <v>92.617647627760121</v>
      </c>
      <c r="AT7" s="4">
        <f>AT3*1000/AT6</f>
        <v>6.1794600378952325</v>
      </c>
      <c r="AU7" s="31" t="s">
        <v>29</v>
      </c>
      <c r="AV7" s="5"/>
      <c r="AW7" s="3">
        <v>0.4</v>
      </c>
      <c r="AX7" s="2">
        <v>18.951693926188302</v>
      </c>
      <c r="AY7" s="2">
        <f t="shared" si="14"/>
        <v>199.87748362514299</v>
      </c>
      <c r="AZ7" s="2">
        <v>-2.6041461492826801</v>
      </c>
      <c r="BA7" s="2">
        <f>0.95*(AVERAGE(AX7:AX$103))</f>
        <v>100.19726276927207</v>
      </c>
      <c r="BB7" s="4">
        <f>BB3*1000/BB6</f>
        <v>5.6163191651379067</v>
      </c>
      <c r="BC7" s="31" t="s">
        <v>29</v>
      </c>
      <c r="BD7" s="32"/>
      <c r="BE7" s="3">
        <v>0.4</v>
      </c>
      <c r="BF7" s="2">
        <v>18.326787160999601</v>
      </c>
      <c r="BG7" s="2">
        <f t="shared" si="15"/>
        <v>206.95916411663447</v>
      </c>
      <c r="BH7" s="2">
        <v>-2.2351745146663702</v>
      </c>
      <c r="BI7" s="2">
        <f>0.95*(AVERAGE(BF7:BF$103))</f>
        <v>96.858613156142624</v>
      </c>
      <c r="BJ7" s="4">
        <f>BJ3*1000/BJ6</f>
        <v>4.6666189520702419</v>
      </c>
      <c r="BK7" s="31" t="s">
        <v>29</v>
      </c>
      <c r="BL7" s="32"/>
      <c r="BM7" s="3">
        <v>0.4</v>
      </c>
      <c r="BN7" s="2">
        <v>18.393646311442001</v>
      </c>
      <c r="BO7" s="2">
        <f t="shared" si="16"/>
        <v>202.86187109027344</v>
      </c>
      <c r="BP7" s="2">
        <v>-4.7093797837194096</v>
      </c>
      <c r="BQ7" s="2">
        <f>0.95*(AVERAGE(BN7:BN$103))</f>
        <v>99.918841352330844</v>
      </c>
      <c r="BR7" s="4">
        <f>BR3*1000/BR6</f>
        <v>5.605385578896863</v>
      </c>
      <c r="BS7" s="31" t="s">
        <v>29</v>
      </c>
      <c r="BU7" s="3">
        <v>0.4</v>
      </c>
      <c r="BV7" s="2">
        <v>15.515973449932099</v>
      </c>
      <c r="BW7" s="2">
        <f t="shared" si="17"/>
        <v>259.43462733610187</v>
      </c>
      <c r="BX7" s="2">
        <v>2.4678783657521</v>
      </c>
      <c r="BY7" s="2">
        <f>0.95*(AVERAGE(BV7:BV$103))</f>
        <v>79.731689073629596</v>
      </c>
      <c r="BZ7" s="4">
        <f>BZ3*1000/BZ6</f>
        <v>7.5793834126625237</v>
      </c>
      <c r="CA7" s="31" t="s">
        <v>29</v>
      </c>
      <c r="CD7" s="31" t="s">
        <v>29</v>
      </c>
      <c r="CE7" s="7">
        <f t="shared" si="0"/>
        <v>20.208776549945696</v>
      </c>
      <c r="CF7" s="7">
        <f t="shared" si="1"/>
        <v>1.3032299397266165</v>
      </c>
      <c r="CG7" s="5">
        <f t="shared" si="2"/>
        <v>5.929433429332553</v>
      </c>
      <c r="CH7" s="7">
        <f t="shared" si="3"/>
        <v>0.47867505722971149</v>
      </c>
      <c r="CI7" s="7">
        <f t="shared" si="8"/>
        <v>-70.659117266807101</v>
      </c>
      <c r="CJ7" s="7">
        <v>6.8787928455868747E-6</v>
      </c>
      <c r="CK7" s="27" t="s">
        <v>40</v>
      </c>
      <c r="CO7" s="22">
        <v>0.4</v>
      </c>
      <c r="CP7" s="3">
        <f t="shared" si="4"/>
        <v>19.435811927025377</v>
      </c>
      <c r="CQ7" s="3">
        <f t="shared" si="5"/>
        <v>17.86058998490752</v>
      </c>
      <c r="CR7" s="3">
        <f t="shared" si="6"/>
        <v>0.63693963865222014</v>
      </c>
      <c r="CS7" s="23">
        <f t="shared" si="7"/>
        <v>0.60224044394261811</v>
      </c>
    </row>
    <row r="8" spans="1:97" ht="17">
      <c r="A8" s="3">
        <v>0.5</v>
      </c>
      <c r="B8" s="2">
        <v>20.889882558793602</v>
      </c>
      <c r="C8" s="2">
        <f t="shared" si="18"/>
        <v>238.23966825846378</v>
      </c>
      <c r="D8" s="2">
        <v>0.49573056650886499</v>
      </c>
      <c r="E8" s="2">
        <f>0.95*(AVERAGE(B8:B$103))</f>
        <v>82.456289629625559</v>
      </c>
      <c r="F8" s="11">
        <f>C18</f>
        <v>684.40109564955685</v>
      </c>
      <c r="G8" s="31" t="s">
        <v>34</v>
      </c>
      <c r="H8" s="5"/>
      <c r="I8" s="3">
        <v>0.5</v>
      </c>
      <c r="J8" s="2">
        <v>20.048349035780699</v>
      </c>
      <c r="K8" s="2">
        <f t="shared" si="9"/>
        <v>254.72214498278279</v>
      </c>
      <c r="L8" s="4">
        <v>0.59081516599999995</v>
      </c>
      <c r="M8" s="2">
        <f>0.95*(AVERAGE(J8:J$103))</f>
        <v>90.705008244899417</v>
      </c>
      <c r="N8" s="10">
        <f>K16</f>
        <v>670.32166242173207</v>
      </c>
      <c r="O8" s="31" t="s">
        <v>34</v>
      </c>
      <c r="P8" s="5"/>
      <c r="Q8" s="3">
        <v>0.5</v>
      </c>
      <c r="R8" s="2">
        <v>17.174220839182201</v>
      </c>
      <c r="S8" s="2">
        <f t="shared" si="10"/>
        <v>289.2369851222694</v>
      </c>
      <c r="T8" s="2">
        <v>0.78156494565665902</v>
      </c>
      <c r="U8" s="2">
        <f>0.95*(AVERAGE(R8:R$103))</f>
        <v>89.756583776309256</v>
      </c>
      <c r="V8" s="11">
        <f>S16</f>
        <v>722.76488416128859</v>
      </c>
      <c r="W8" s="31" t="s">
        <v>34</v>
      </c>
      <c r="X8" s="31"/>
      <c r="Y8" s="3">
        <v>0.5</v>
      </c>
      <c r="Z8" s="2">
        <v>20.1603631750604</v>
      </c>
      <c r="AA8" s="2">
        <f t="shared" si="11"/>
        <v>255.39807783013612</v>
      </c>
      <c r="AB8" s="2">
        <v>2.4272564840939999</v>
      </c>
      <c r="AC8" s="2">
        <f>0.95*(AVERAGE(Z8:Z$103))</f>
        <v>97.635199606287514</v>
      </c>
      <c r="AD8" s="11">
        <v>818.16974249131397</v>
      </c>
      <c r="AE8" s="31" t="s">
        <v>34</v>
      </c>
      <c r="AG8" s="3">
        <v>0.5</v>
      </c>
      <c r="AH8" s="2">
        <v>18.869258832085801</v>
      </c>
      <c r="AI8" s="2">
        <f t="shared" si="12"/>
        <v>253.51610991075265</v>
      </c>
      <c r="AJ8" s="2">
        <v>-1.89905769660797</v>
      </c>
      <c r="AK8" s="2">
        <f>0.95*(AVERAGE(AH8:AH$103))</f>
        <v>91.686719384629455</v>
      </c>
      <c r="AL8" s="11">
        <v>805.20382744574749</v>
      </c>
      <c r="AM8" s="31" t="s">
        <v>34</v>
      </c>
      <c r="AN8" s="32"/>
      <c r="AO8" s="3">
        <v>0.5</v>
      </c>
      <c r="AP8" s="2">
        <v>18.2735616087304</v>
      </c>
      <c r="AQ8" s="2">
        <f t="shared" si="13"/>
        <v>272.43842117213234</v>
      </c>
      <c r="AR8" s="2">
        <v>2.5016885641805202</v>
      </c>
      <c r="AS8" s="2">
        <f>0.95*(AVERAGE(AP8:AP$103))</f>
        <v>93.403153263234969</v>
      </c>
      <c r="AT8" s="11">
        <f>AQ15</f>
        <v>611.31041988131506</v>
      </c>
      <c r="AU8" s="31" t="s">
        <v>34</v>
      </c>
      <c r="AV8" s="5"/>
      <c r="AW8" s="3">
        <v>0.5</v>
      </c>
      <c r="AX8" s="2">
        <v>18.662644937951899</v>
      </c>
      <c r="AY8" s="2">
        <f t="shared" si="14"/>
        <v>253.04869599773926</v>
      </c>
      <c r="AZ8" s="2">
        <v>-0.59428263764476896</v>
      </c>
      <c r="BA8" s="2">
        <f>0.95*(AVERAGE(AX8:AX$103))</f>
        <v>101.05344145197408</v>
      </c>
      <c r="BB8" s="11">
        <f>AY15</f>
        <v>600.08207821396104</v>
      </c>
      <c r="BC8" s="31" t="s">
        <v>34</v>
      </c>
      <c r="BD8" s="32"/>
      <c r="BE8" s="3">
        <v>0.5</v>
      </c>
      <c r="BF8" s="2">
        <v>18.2165025887432</v>
      </c>
      <c r="BG8" s="2">
        <f t="shared" si="15"/>
        <v>261.68877422279837</v>
      </c>
      <c r="BH8" s="2">
        <v>-1.12334834350448E-3</v>
      </c>
      <c r="BI8" s="2">
        <f>0.95*(AVERAGE(BF8:BF$103))</f>
        <v>97.686198211905065</v>
      </c>
      <c r="BJ8" s="11">
        <f>BG16</f>
        <v>648.04203626850801</v>
      </c>
      <c r="BK8" s="31" t="s">
        <v>34</v>
      </c>
      <c r="BL8" s="32"/>
      <c r="BM8" s="3">
        <v>0.5</v>
      </c>
      <c r="BN8" s="2">
        <v>17.9293802696147</v>
      </c>
      <c r="BO8" s="2">
        <f t="shared" si="16"/>
        <v>257.92336205763257</v>
      </c>
      <c r="BP8" s="2">
        <v>-2.52476138318274</v>
      </c>
      <c r="BQ8" s="2">
        <f>0.95*(AVERAGE(BN8:BN$103))</f>
        <v>100.77764215812734</v>
      </c>
      <c r="BR8" s="11">
        <f>BO13</f>
        <v>532.98301437047962</v>
      </c>
      <c r="BS8" s="31" t="s">
        <v>34</v>
      </c>
      <c r="BU8" s="3">
        <v>0.5</v>
      </c>
      <c r="BV8" s="2">
        <v>15.8267128856514</v>
      </c>
      <c r="BW8" s="2">
        <f t="shared" si="17"/>
        <v>323.24536705975441</v>
      </c>
      <c r="BX8" s="2">
        <v>4.0133194989505601</v>
      </c>
      <c r="BY8" s="2">
        <f>0.95*(AVERAGE(BV8:BV$103))</f>
        <v>80.408684014214955</v>
      </c>
      <c r="BZ8" s="11">
        <v>558.37623038781794</v>
      </c>
      <c r="CA8" s="31" t="s">
        <v>34</v>
      </c>
      <c r="CD8" s="31" t="s">
        <v>34</v>
      </c>
      <c r="CE8" s="7">
        <f t="shared" si="0"/>
        <v>740.17224243392775</v>
      </c>
      <c r="CF8" s="7">
        <f t="shared" si="1"/>
        <v>30.500211087849468</v>
      </c>
      <c r="CG8" s="5">
        <f t="shared" si="2"/>
        <v>590.15875582441629</v>
      </c>
      <c r="CH8" s="7">
        <f t="shared" si="3"/>
        <v>20.218226564819609</v>
      </c>
      <c r="CI8" s="7">
        <f t="shared" si="8"/>
        <v>-20.267375349853459</v>
      </c>
      <c r="CJ8" s="7">
        <v>3.4400139245906484E-3</v>
      </c>
      <c r="CK8" s="27" t="s">
        <v>3</v>
      </c>
      <c r="CO8" s="22">
        <v>0.5</v>
      </c>
      <c r="CP8" s="3">
        <f t="shared" si="4"/>
        <v>19.428414888180541</v>
      </c>
      <c r="CQ8" s="3">
        <f t="shared" si="5"/>
        <v>17.781760458138319</v>
      </c>
      <c r="CR8" s="3">
        <f t="shared" si="6"/>
        <v>0.65000002691850756</v>
      </c>
      <c r="CS8" s="23">
        <f t="shared" si="7"/>
        <v>0.50253503251267606</v>
      </c>
    </row>
    <row r="9" spans="1:97" ht="17">
      <c r="A9" s="3">
        <v>0.6</v>
      </c>
      <c r="B9" s="2">
        <v>20.973807268521998</v>
      </c>
      <c r="C9" s="2">
        <f t="shared" si="18"/>
        <v>286.01376576993118</v>
      </c>
      <c r="D9" s="2">
        <v>1.22906397243035</v>
      </c>
      <c r="E9" s="2">
        <f>0.95*(AVERAGE(B9:B$103))</f>
        <v>83.115351747507361</v>
      </c>
      <c r="F9" s="16">
        <v>1589.0654809720761</v>
      </c>
      <c r="G9" s="31" t="s">
        <v>49</v>
      </c>
      <c r="H9" s="5"/>
      <c r="I9" s="3">
        <v>0.6</v>
      </c>
      <c r="J9" s="2">
        <v>19.874732983062099</v>
      </c>
      <c r="K9" s="2">
        <f t="shared" si="9"/>
        <v>304.81847770218667</v>
      </c>
      <c r="L9" s="4">
        <v>-1.3263839999999999E-3</v>
      </c>
      <c r="M9" s="2">
        <f>0.95*(AVERAGE(J9:J$103))</f>
        <v>91.459314315014225</v>
      </c>
      <c r="N9" s="15">
        <v>1593.2126772891884</v>
      </c>
      <c r="O9" s="31" t="s">
        <v>49</v>
      </c>
      <c r="P9" s="5"/>
      <c r="Q9" s="3">
        <v>0.6</v>
      </c>
      <c r="R9" s="2">
        <v>17.284834421838902</v>
      </c>
      <c r="S9" s="2">
        <f t="shared" si="10"/>
        <v>347.27688159796679</v>
      </c>
      <c r="T9" s="2">
        <v>1.7322892064053199</v>
      </c>
      <c r="U9" s="2">
        <f>0.95*(AVERAGE(R9:R$103))</f>
        <v>90.529647712931208</v>
      </c>
      <c r="V9" s="16">
        <v>1656.1429544311018</v>
      </c>
      <c r="W9" s="31" t="s">
        <v>49</v>
      </c>
      <c r="X9" s="31"/>
      <c r="Y9" s="3">
        <v>0.6</v>
      </c>
      <c r="Z9" s="2">
        <v>20.389990801767102</v>
      </c>
      <c r="AA9" s="2">
        <f t="shared" si="11"/>
        <v>304.71947219189434</v>
      </c>
      <c r="AB9" s="2">
        <v>2.9091940916297698</v>
      </c>
      <c r="AC9" s="2">
        <f>0.95*(AVERAGE(Z9:Z$103))</f>
        <v>98.461334917761008</v>
      </c>
      <c r="AD9" s="16">
        <v>1461.8894088812976</v>
      </c>
      <c r="AE9" s="31" t="s">
        <v>49</v>
      </c>
      <c r="AG9" s="3">
        <v>0.6</v>
      </c>
      <c r="AH9" s="2">
        <v>18.7218355284936</v>
      </c>
      <c r="AI9" s="2">
        <f t="shared" si="12"/>
        <v>306.72020077375601</v>
      </c>
      <c r="AJ9" s="2">
        <v>-0.82268073906987804</v>
      </c>
      <c r="AK9" s="2">
        <f>0.95*(AVERAGE(AH9:AH$103))</f>
        <v>92.463150158252063</v>
      </c>
      <c r="AL9" s="16">
        <v>1619.1090423507901</v>
      </c>
      <c r="AM9" s="31" t="s">
        <v>49</v>
      </c>
      <c r="AN9" s="32"/>
      <c r="AO9" s="3">
        <v>0.6</v>
      </c>
      <c r="AP9" s="2">
        <v>18.6182836612583</v>
      </c>
      <c r="AQ9" s="2">
        <f t="shared" si="13"/>
        <v>326.65094389533124</v>
      </c>
      <c r="AR9" s="2">
        <v>4.3792634988415902</v>
      </c>
      <c r="AS9" s="2">
        <f>0.95*(AVERAGE(AP9:AP$103))</f>
        <v>94.203608734129077</v>
      </c>
      <c r="AT9" s="16">
        <v>1306.0921112582009</v>
      </c>
      <c r="AU9" s="31" t="s">
        <v>49</v>
      </c>
      <c r="AV9" s="5"/>
      <c r="AW9" s="3">
        <v>0.6</v>
      </c>
      <c r="AX9" s="2">
        <v>18.562686680288799</v>
      </c>
      <c r="AY9" s="2">
        <f t="shared" si="14"/>
        <v>306.7755511540808</v>
      </c>
      <c r="AZ9" s="2">
        <v>1.71863187599901</v>
      </c>
      <c r="BA9" s="2">
        <f>0.95*(AVERAGE(AX9:AX$103))</f>
        <v>101.93053543893113</v>
      </c>
      <c r="BB9" s="16">
        <v>1187.1656116896913</v>
      </c>
      <c r="BC9" s="31" t="s">
        <v>49</v>
      </c>
      <c r="BD9" s="32"/>
      <c r="BE9" s="3">
        <v>0.6</v>
      </c>
      <c r="BF9" s="2">
        <v>18.3596775649889</v>
      </c>
      <c r="BG9" s="2">
        <f t="shared" si="15"/>
        <v>316.36916981342233</v>
      </c>
      <c r="BH9" s="2">
        <v>2.33783569247294</v>
      </c>
      <c r="BI9" s="2">
        <f>0.95*(AVERAGE(BF9:BF$103))</f>
        <v>98.532308956669269</v>
      </c>
      <c r="BJ9" s="16">
        <v>1423.2278142848406</v>
      </c>
      <c r="BK9" s="31" t="s">
        <v>49</v>
      </c>
      <c r="BL9" s="32"/>
      <c r="BM9" s="3">
        <v>0.6</v>
      </c>
      <c r="BN9" s="2">
        <v>17.679096839625199</v>
      </c>
      <c r="BO9" s="2">
        <f t="shared" si="16"/>
        <v>314.08976293640052</v>
      </c>
      <c r="BP9" s="2">
        <v>-7.0080543845849304E-3</v>
      </c>
      <c r="BQ9" s="2">
        <f>0.95*(AVERAGE(BN9:BN$103))</f>
        <v>101.65916564130622</v>
      </c>
      <c r="BR9" s="16">
        <v>1186.6731681950662</v>
      </c>
      <c r="BS9" s="31" t="s">
        <v>49</v>
      </c>
      <c r="BU9" s="3">
        <v>0.6</v>
      </c>
      <c r="BV9" s="2">
        <v>16.299136006449</v>
      </c>
      <c r="BW9" s="2">
        <f t="shared" si="17"/>
        <v>385.50053132692466</v>
      </c>
      <c r="BX9" s="2">
        <v>5.5991402784864501</v>
      </c>
      <c r="BY9" s="2">
        <f>0.95*(AVERAGE(BV9:BV$103))</f>
        <v>81.096824085508075</v>
      </c>
      <c r="BZ9" s="16">
        <v>1524.8740989537278</v>
      </c>
      <c r="CA9" s="31" t="s">
        <v>49</v>
      </c>
      <c r="CD9" s="31" t="s">
        <v>49</v>
      </c>
      <c r="CE9" s="7">
        <f t="shared" si="0"/>
        <v>1583.8839127848908</v>
      </c>
      <c r="CF9" s="7">
        <f t="shared" si="1"/>
        <v>32.755695940784214</v>
      </c>
      <c r="CG9" s="5">
        <f t="shared" si="2"/>
        <v>1325.6065608763051</v>
      </c>
      <c r="CH9" s="7">
        <f t="shared" si="3"/>
        <v>66.36514846137166</v>
      </c>
      <c r="CI9" s="7">
        <f t="shared" si="8"/>
        <v>-16.306583444898124</v>
      </c>
      <c r="CJ9" s="7">
        <v>8.2004614951562398E-3</v>
      </c>
      <c r="CK9" s="27" t="s">
        <v>4</v>
      </c>
      <c r="CO9" s="22">
        <v>0.6</v>
      </c>
      <c r="CP9" s="3">
        <f t="shared" si="4"/>
        <v>19.449040200736739</v>
      </c>
      <c r="CQ9" s="3">
        <f t="shared" si="5"/>
        <v>17.903776150522042</v>
      </c>
      <c r="CR9" s="3">
        <f t="shared" si="6"/>
        <v>0.65590129891062166</v>
      </c>
      <c r="CS9" s="23">
        <f t="shared" si="7"/>
        <v>0.43461942855587715</v>
      </c>
    </row>
    <row r="10" spans="1:97" ht="17">
      <c r="A10" s="3">
        <v>0.7</v>
      </c>
      <c r="B10" s="2">
        <v>21.1356380117779</v>
      </c>
      <c r="C10" s="2">
        <f t="shared" si="18"/>
        <v>333.50904828165932</v>
      </c>
      <c r="D10" s="2">
        <v>2.0248383822212599</v>
      </c>
      <c r="E10" s="2">
        <f>0.95*(AVERAGE(B10:B$103))</f>
        <v>83.787588288384057</v>
      </c>
      <c r="F10" s="4">
        <f>F9-F8</f>
        <v>904.66438532251925</v>
      </c>
      <c r="G10" s="31" t="s">
        <v>37</v>
      </c>
      <c r="H10" s="5"/>
      <c r="I10" s="3">
        <v>0.7</v>
      </c>
      <c r="J10" s="2">
        <v>19.619197044974602</v>
      </c>
      <c r="K10" s="2">
        <f t="shared" si="9"/>
        <v>355.45917105886713</v>
      </c>
      <c r="L10" s="4">
        <v>-0.198516001</v>
      </c>
      <c r="M10" s="2">
        <f>0.95*(AVERAGE(J10:J$103))</f>
        <v>92.231424080770665</v>
      </c>
      <c r="N10" s="2">
        <f>N9-N8</f>
        <v>922.89101486745631</v>
      </c>
      <c r="O10" s="31" t="s">
        <v>37</v>
      </c>
      <c r="P10" s="5"/>
      <c r="Q10" s="3">
        <v>0.7</v>
      </c>
      <c r="R10" s="2">
        <v>17.487668398163201</v>
      </c>
      <c r="S10" s="2">
        <f t="shared" si="10"/>
        <v>404.79359272896841</v>
      </c>
      <c r="T10" s="2">
        <v>2.7353096060990301</v>
      </c>
      <c r="U10" s="2">
        <f>0.95*(AVERAGE(R10:R$103))</f>
        <v>91.318041915188488</v>
      </c>
      <c r="V10" s="2">
        <f>V9-V8</f>
        <v>933.37807026981318</v>
      </c>
      <c r="W10" s="31" t="s">
        <v>37</v>
      </c>
      <c r="X10" s="31"/>
      <c r="Y10" s="3">
        <v>0.7</v>
      </c>
      <c r="Z10" s="2">
        <v>20.645820540402699</v>
      </c>
      <c r="AA10" s="2">
        <f t="shared" si="11"/>
        <v>353.45738999065202</v>
      </c>
      <c r="AB10" s="2">
        <v>3.4897416065653202</v>
      </c>
      <c r="AC10" s="2">
        <f>0.95*(AVERAGE(Z10:Z$103))</f>
        <v>99.302726871549126</v>
      </c>
      <c r="AD10" s="2">
        <f>AD9-AD8</f>
        <v>643.71966638998367</v>
      </c>
      <c r="AE10" s="31" t="s">
        <v>37</v>
      </c>
      <c r="AG10" s="3">
        <v>0.7</v>
      </c>
      <c r="AH10" s="2">
        <v>18.6740072773121</v>
      </c>
      <c r="AI10" s="2">
        <f t="shared" si="12"/>
        <v>360.20208137705936</v>
      </c>
      <c r="AJ10" s="2">
        <v>0.28762541255443103</v>
      </c>
      <c r="AK10" s="2">
        <f>0.95*(AVERAGE(AH10:AH$103))</f>
        <v>93.257590651934862</v>
      </c>
      <c r="AL10" s="2">
        <f>AL9-AL8</f>
        <v>813.90521490504261</v>
      </c>
      <c r="AM10" s="31" t="s">
        <v>37</v>
      </c>
      <c r="AN10" s="32"/>
      <c r="AO10" s="3">
        <v>0.7</v>
      </c>
      <c r="AP10" s="2">
        <v>19.1604290229639</v>
      </c>
      <c r="AQ10" s="2">
        <f t="shared" si="13"/>
        <v>379.59081023533162</v>
      </c>
      <c r="AR10" s="2">
        <v>6.2950202942843498</v>
      </c>
      <c r="AS10" s="2">
        <f>0.95*(AVERAGE(AP10:AP$103))</f>
        <v>95.017611279404946</v>
      </c>
      <c r="AT10" s="2">
        <f>AT9-AT8</f>
        <v>694.78169137688587</v>
      </c>
      <c r="AU10" s="31" t="s">
        <v>37</v>
      </c>
      <c r="AV10" s="5"/>
      <c r="AW10" s="3">
        <v>0.7</v>
      </c>
      <c r="AX10" s="2">
        <v>18.718426233029</v>
      </c>
      <c r="AY10" s="2">
        <f t="shared" si="14"/>
        <v>360.42201832500979</v>
      </c>
      <c r="AZ10" s="2">
        <v>4.3476121597603203</v>
      </c>
      <c r="BA10" s="2">
        <f>0.95*(AVERAGE(AX10:AX$103))</f>
        <v>102.82730121651259</v>
      </c>
      <c r="BB10" s="2">
        <f>BB9-BB8</f>
        <v>587.08353347573029</v>
      </c>
      <c r="BC10" s="31" t="s">
        <v>37</v>
      </c>
      <c r="BD10" s="32"/>
      <c r="BE10" s="3">
        <v>0.7</v>
      </c>
      <c r="BF10" s="2">
        <v>18.734493739089199</v>
      </c>
      <c r="BG10" s="2">
        <f t="shared" si="15"/>
        <v>370.28599635754631</v>
      </c>
      <c r="BH10" s="2">
        <v>4.62289386619483</v>
      </c>
      <c r="BI10" s="2">
        <f>0.95*(AVERAGE(BF10:BF$103))</f>
        <v>99.394975076562147</v>
      </c>
      <c r="BJ10" s="2">
        <f>BJ9-BJ8</f>
        <v>775.18577801633262</v>
      </c>
      <c r="BK10" s="31" t="s">
        <v>37</v>
      </c>
      <c r="BL10" s="32"/>
      <c r="BM10" s="3">
        <v>0.7</v>
      </c>
      <c r="BN10" s="2">
        <v>17.702677500817501</v>
      </c>
      <c r="BO10" s="2">
        <f t="shared" si="16"/>
        <v>370.61604058307933</v>
      </c>
      <c r="BP10" s="2">
        <v>2.80861279327081</v>
      </c>
      <c r="BQ10" s="2">
        <f>0.95*(AVERAGE(BN10:BN$103))</f>
        <v>102.56197440347282</v>
      </c>
      <c r="BR10" s="2">
        <f>BR9-BR8</f>
        <v>653.69015382458656</v>
      </c>
      <c r="BS10" s="31" t="s">
        <v>37</v>
      </c>
      <c r="BU10" s="3">
        <v>0.7</v>
      </c>
      <c r="BV10" s="2">
        <v>16.933572581382901</v>
      </c>
      <c r="BW10" s="2">
        <f t="shared" si="17"/>
        <v>445.68220429270559</v>
      </c>
      <c r="BX10" s="2">
        <v>7.1997299171047304</v>
      </c>
      <c r="BY10" s="2">
        <f>0.95*(AVERAGE(BV10:BV$103))</f>
        <v>81.794830945927032</v>
      </c>
      <c r="BZ10" s="2">
        <f>BZ9-BZ8</f>
        <v>966.49786856590981</v>
      </c>
      <c r="CA10" s="31" t="s">
        <v>37</v>
      </c>
      <c r="CD10" s="31" t="s">
        <v>37</v>
      </c>
      <c r="CE10" s="7">
        <f t="shared" si="0"/>
        <v>843.711670350963</v>
      </c>
      <c r="CF10" s="7">
        <f t="shared" si="1"/>
        <v>54.272410932927336</v>
      </c>
      <c r="CG10" s="5">
        <f t="shared" si="2"/>
        <v>735.44780505188896</v>
      </c>
      <c r="CH10" s="7">
        <f t="shared" si="3"/>
        <v>65.312036318397517</v>
      </c>
      <c r="CI10" s="7">
        <f t="shared" si="8"/>
        <v>-12.83185584644562</v>
      </c>
      <c r="CJ10" s="7">
        <v>0.23811818954147515</v>
      </c>
      <c r="CK10" s="27" t="s">
        <v>5</v>
      </c>
      <c r="CO10" s="22">
        <v>0.7</v>
      </c>
      <c r="CP10" s="3">
        <f t="shared" si="4"/>
        <v>19.5124662545261</v>
      </c>
      <c r="CQ10" s="3">
        <f t="shared" si="5"/>
        <v>18.249919815456501</v>
      </c>
      <c r="CR10" s="3">
        <f t="shared" si="6"/>
        <v>0.66080972178407937</v>
      </c>
      <c r="CS10" s="23">
        <f t="shared" si="7"/>
        <v>0.4071597573012235</v>
      </c>
    </row>
    <row r="11" spans="1:97" ht="16">
      <c r="A11" s="3">
        <v>0.8</v>
      </c>
      <c r="B11" s="2">
        <v>21.372032621407602</v>
      </c>
      <c r="C11" s="2">
        <f t="shared" si="18"/>
        <v>380.5593799090671</v>
      </c>
      <c r="D11" s="2">
        <v>2.8278937338694199</v>
      </c>
      <c r="E11" s="2">
        <f>0.95*(AVERAGE(B11:B$103))</f>
        <v>84.472628419321651</v>
      </c>
      <c r="F11" s="4">
        <f>F7/F8</f>
        <v>3.4943783436929401E-2</v>
      </c>
      <c r="G11" s="31" t="s">
        <v>30</v>
      </c>
      <c r="H11" s="5"/>
      <c r="I11" s="3">
        <v>0.8</v>
      </c>
      <c r="J11" s="2">
        <v>19.323781511812999</v>
      </c>
      <c r="K11" s="2">
        <f t="shared" si="9"/>
        <v>406.81631101372579</v>
      </c>
      <c r="L11" s="4">
        <v>2.5907642000000002E-2</v>
      </c>
      <c r="M11" s="2">
        <f>0.95*(AVERAGE(J11:J$103))</f>
        <v>93.022748670964702</v>
      </c>
      <c r="N11" s="2">
        <f>N7/N8</f>
        <v>3.3791237835875003E-2</v>
      </c>
      <c r="O11" s="31" t="s">
        <v>30</v>
      </c>
      <c r="P11" s="5"/>
      <c r="Q11" s="3">
        <v>0.8</v>
      </c>
      <c r="R11" s="2">
        <v>17.7907592071492</v>
      </c>
      <c r="S11" s="2">
        <f t="shared" si="10"/>
        <v>461.48546183310134</v>
      </c>
      <c r="T11" s="2">
        <v>3.7815620907755001</v>
      </c>
      <c r="U11" s="2">
        <f>0.95*(AVERAGE(R11:R$103))</f>
        <v>92.121318871499611</v>
      </c>
      <c r="V11" s="2">
        <f>V7/V8</f>
        <v>2.6363725509043319E-2</v>
      </c>
      <c r="W11" s="31" t="s">
        <v>30</v>
      </c>
      <c r="X11" s="31"/>
      <c r="Y11" s="3">
        <v>0.8</v>
      </c>
      <c r="Z11" s="2">
        <v>20.943818583805999</v>
      </c>
      <c r="AA11" s="2">
        <f t="shared" si="11"/>
        <v>401.54629006566688</v>
      </c>
      <c r="AB11" s="2">
        <v>4.1687743097747898</v>
      </c>
      <c r="AC11" s="2">
        <f>0.95*(AVERAGE(Z11:Z$103))</f>
        <v>100.15959996142186</v>
      </c>
      <c r="AD11" s="2">
        <f>AD7/AD8</f>
        <v>2.1063387128796549E-2</v>
      </c>
      <c r="AE11" s="31" t="s">
        <v>30</v>
      </c>
      <c r="AG11" s="3">
        <v>0.8</v>
      </c>
      <c r="AH11" s="2">
        <v>18.7312403544651</v>
      </c>
      <c r="AI11" s="2">
        <f t="shared" si="12"/>
        <v>413.67051499600757</v>
      </c>
      <c r="AJ11" s="2">
        <v>1.4340334994655899</v>
      </c>
      <c r="AK11" s="2">
        <f>0.95*(AVERAGE(AH11:AH$103))</f>
        <v>94.069604455574535</v>
      </c>
      <c r="AL11" s="2">
        <f>AL7/AL8</f>
        <v>2.2589459589200472E-2</v>
      </c>
      <c r="AM11" s="31" t="s">
        <v>30</v>
      </c>
      <c r="AN11" s="32"/>
      <c r="AO11" s="3">
        <v>0.8</v>
      </c>
      <c r="AP11" s="2">
        <v>19.929658903094001</v>
      </c>
      <c r="AQ11" s="2">
        <f t="shared" si="13"/>
        <v>430.75467570893102</v>
      </c>
      <c r="AR11" s="2">
        <v>8.2714548968180708</v>
      </c>
      <c r="AS11" s="2">
        <f>0.95*(AVERAGE(AP11:AP$103))</f>
        <v>95.84358121174462</v>
      </c>
      <c r="AT11" s="2">
        <f>AT7/AT8</f>
        <v>1.010854688047844E-2</v>
      </c>
      <c r="AU11" s="31" t="s">
        <v>30</v>
      </c>
      <c r="AV11" s="5"/>
      <c r="AW11" s="3">
        <v>0.8</v>
      </c>
      <c r="AX11" s="2">
        <v>19.183111659722499</v>
      </c>
      <c r="AY11" s="2">
        <f t="shared" si="14"/>
        <v>413.19032566017182</v>
      </c>
      <c r="AZ11" s="2">
        <v>7.2408976235595297</v>
      </c>
      <c r="BA11" s="2">
        <f>0.95*(AVERAGE(AX11:AX$103))</f>
        <v>103.74176139172909</v>
      </c>
      <c r="BB11" s="2">
        <f>BB7/BB8</f>
        <v>9.3592516241343092E-3</v>
      </c>
      <c r="BC11" s="31" t="s">
        <v>30</v>
      </c>
      <c r="BD11" s="32"/>
      <c r="BE11" s="3">
        <v>0.8</v>
      </c>
      <c r="BF11" s="2">
        <v>19.3568583991777</v>
      </c>
      <c r="BG11" s="2">
        <f t="shared" si="15"/>
        <v>422.79135223833123</v>
      </c>
      <c r="BH11" s="2">
        <v>6.9021631110817401</v>
      </c>
      <c r="BI11" s="2">
        <f>0.95*(AVERAGE(BF11:BF$103))</f>
        <v>100.27236438865275</v>
      </c>
      <c r="BJ11" s="2">
        <f>BJ7/BJ8</f>
        <v>7.201105315545746E-3</v>
      </c>
      <c r="BK11" s="31" t="s">
        <v>30</v>
      </c>
      <c r="BL11" s="32"/>
      <c r="BM11" s="3">
        <v>0.8</v>
      </c>
      <c r="BN11" s="2">
        <v>18.031872808132899</v>
      </c>
      <c r="BO11" s="2">
        <f t="shared" si="16"/>
        <v>426.58428371776517</v>
      </c>
      <c r="BP11" s="2">
        <v>5.8476594891009501</v>
      </c>
      <c r="BQ11" s="2">
        <f>0.95*(AVERAGE(BN11:BN$103))</f>
        <v>103.48395753011471</v>
      </c>
      <c r="BR11" s="2">
        <f>BR7/BR8</f>
        <v>1.0517006035394079E-2</v>
      </c>
      <c r="BS11" s="31" t="s">
        <v>30</v>
      </c>
      <c r="BU11" s="3">
        <v>0.8</v>
      </c>
      <c r="BV11" s="2">
        <v>17.720000682898402</v>
      </c>
      <c r="BW11" s="2">
        <f t="shared" si="17"/>
        <v>503.39631027384758</v>
      </c>
      <c r="BX11" s="2">
        <v>8.8058900478658906</v>
      </c>
      <c r="BY11" s="2">
        <f>0.95*(AVERAGE(BV11:BV$103))</f>
        <v>82.501367902847605</v>
      </c>
      <c r="BZ11" s="2">
        <f>BZ7/BZ8</f>
        <v>1.3573972171770804E-2</v>
      </c>
      <c r="CA11" s="31" t="s">
        <v>30</v>
      </c>
      <c r="CD11" s="31" t="s">
        <v>30</v>
      </c>
      <c r="CE11" s="7">
        <f t="shared" si="0"/>
        <v>2.7750318699968947E-2</v>
      </c>
      <c r="CF11" s="7">
        <f t="shared" si="1"/>
        <v>2.8417494629568957E-3</v>
      </c>
      <c r="CG11" s="5">
        <f t="shared" si="2"/>
        <v>1.0151976405464676E-2</v>
      </c>
      <c r="CH11" s="7">
        <f t="shared" si="3"/>
        <v>1.0291073935027046E-3</v>
      </c>
      <c r="CI11" s="7">
        <f t="shared" si="8"/>
        <v>-63.41672138894738</v>
      </c>
      <c r="CJ11" s="7">
        <v>3.9481125675803412E-4</v>
      </c>
      <c r="CK11" s="27" t="s">
        <v>41</v>
      </c>
      <c r="CO11" s="22">
        <v>0.8</v>
      </c>
      <c r="CP11" s="3">
        <f t="shared" si="4"/>
        <v>19.632326455728183</v>
      </c>
      <c r="CQ11" s="3">
        <f t="shared" si="5"/>
        <v>18.8443004906051</v>
      </c>
      <c r="CR11" s="3">
        <f t="shared" si="6"/>
        <v>0.67249963644068067</v>
      </c>
      <c r="CS11" s="23">
        <f t="shared" si="7"/>
        <v>0.41710911632185138</v>
      </c>
    </row>
    <row r="12" spans="1:97" ht="17">
      <c r="A12" s="3">
        <v>0.9</v>
      </c>
      <c r="B12" s="2">
        <v>21.691487486256399</v>
      </c>
      <c r="C12" s="2">
        <f t="shared" si="18"/>
        <v>427.00240163603598</v>
      </c>
      <c r="D12" s="2">
        <v>3.6534366024092702</v>
      </c>
      <c r="E12" s="2">
        <f>0.95*(AVERAGE(B12:B$103))</f>
        <v>85.17011969572367</v>
      </c>
      <c r="F12" s="4">
        <f>LN(2)/F11</f>
        <v>19.836065599794534</v>
      </c>
      <c r="G12" s="31" t="s">
        <v>31</v>
      </c>
      <c r="H12" s="5"/>
      <c r="I12" s="3">
        <v>0.9</v>
      </c>
      <c r="J12" s="2">
        <v>19.070405537551501</v>
      </c>
      <c r="K12" s="2">
        <f t="shared" si="9"/>
        <v>458.90752985965531</v>
      </c>
      <c r="L12" s="4">
        <v>0.65417121499999997</v>
      </c>
      <c r="M12" s="2">
        <f>0.95*(AVERAGE(J12:J$103))</f>
        <v>93.834326456124955</v>
      </c>
      <c r="N12" s="2">
        <f>LN(2)/N11</f>
        <v>20.512630638941985</v>
      </c>
      <c r="O12" s="31" t="s">
        <v>31</v>
      </c>
      <c r="P12" s="5"/>
      <c r="Q12" s="3">
        <v>0.9</v>
      </c>
      <c r="R12" s="2">
        <v>18.201361013105501</v>
      </c>
      <c r="S12" s="2">
        <f t="shared" si="10"/>
        <v>517.0531802048157</v>
      </c>
      <c r="T12" s="2">
        <v>4.8640506863983903</v>
      </c>
      <c r="U12" s="2">
        <f>0.95*(AVERAGE(R12:R$103))</f>
        <v>92.938928628289901</v>
      </c>
      <c r="V12" s="2">
        <f>LN(2)/V11</f>
        <v>26.291700705280864</v>
      </c>
      <c r="W12" s="31" t="s">
        <v>31</v>
      </c>
      <c r="X12" s="31"/>
      <c r="Y12" s="3">
        <v>0.9</v>
      </c>
      <c r="Z12" s="2">
        <v>21.3153088245368</v>
      </c>
      <c r="AA12" s="2">
        <f t="shared" si="11"/>
        <v>448.87334395095746</v>
      </c>
      <c r="AB12" s="2">
        <v>4.9660117844867004</v>
      </c>
      <c r="AC12" s="2">
        <f>0.95*(AVERAGE(Z12:Z$103))</f>
        <v>101.03202357345238</v>
      </c>
      <c r="AD12" s="2">
        <f>LN(2)/AD11</f>
        <v>32.907678917998794</v>
      </c>
      <c r="AE12" s="31" t="s">
        <v>31</v>
      </c>
      <c r="AG12" s="3">
        <v>0.9</v>
      </c>
      <c r="AH12" s="2">
        <v>18.899738508456402</v>
      </c>
      <c r="AI12" s="2">
        <f t="shared" si="12"/>
        <v>466.81821565203904</v>
      </c>
      <c r="AJ12" s="2">
        <v>2.61745398708798</v>
      </c>
      <c r="AK12" s="2">
        <f>0.95*(AVERAGE(AH12:AH$103))</f>
        <v>94.898679739474872</v>
      </c>
      <c r="AL12" s="2">
        <f>LN(2)/AL11</f>
        <v>30.684540186668467</v>
      </c>
      <c r="AM12" s="31" t="s">
        <v>31</v>
      </c>
      <c r="AN12" s="32"/>
      <c r="AO12" s="3">
        <v>0.9</v>
      </c>
      <c r="AP12" s="2">
        <v>20.896774513969099</v>
      </c>
      <c r="AQ12" s="2">
        <f t="shared" si="13"/>
        <v>479.74254539543944</v>
      </c>
      <c r="AR12" s="2">
        <v>10.2050289303493</v>
      </c>
      <c r="AS12" s="2">
        <f>0.95*(AVERAGE(AP12:AP$103))</f>
        <v>96.679563877546869</v>
      </c>
      <c r="AT12" s="2">
        <f>LN(2)/AT11</f>
        <v>68.570407671407906</v>
      </c>
      <c r="AU12" s="31" t="s">
        <v>31</v>
      </c>
      <c r="AV12" s="5"/>
      <c r="AW12" s="3">
        <v>0.9</v>
      </c>
      <c r="AX12" s="2">
        <v>20.008309794764699</v>
      </c>
      <c r="AY12" s="2">
        <f t="shared" si="14"/>
        <v>464.22190159631361</v>
      </c>
      <c r="AZ12" s="2">
        <v>10.2929304479589</v>
      </c>
      <c r="BA12" s="2">
        <f>0.95*(AVERAGE(AX12:AX$103))</f>
        <v>104.67130275384858</v>
      </c>
      <c r="BB12" s="2">
        <f>LN(2)/BB11</f>
        <v>74.060107409929628</v>
      </c>
      <c r="BC12" s="31" t="s">
        <v>31</v>
      </c>
      <c r="BD12" s="32"/>
      <c r="BE12" s="3">
        <v>0.9</v>
      </c>
      <c r="BF12" s="2">
        <v>20.263231816384199</v>
      </c>
      <c r="BG12" s="2">
        <f t="shared" si="15"/>
        <v>473.27079307550639</v>
      </c>
      <c r="BH12" s="2">
        <v>9.2031826792951605</v>
      </c>
      <c r="BI12" s="2">
        <f>0.95*(AVERAGE(BF12:BF$103))</f>
        <v>101.16240078984224</v>
      </c>
      <c r="BJ12" s="2">
        <f>LN(2)/BJ11</f>
        <v>96.255664955153364</v>
      </c>
      <c r="BK12" s="31" t="s">
        <v>31</v>
      </c>
      <c r="BL12" s="32"/>
      <c r="BM12" s="3">
        <v>0.9</v>
      </c>
      <c r="BN12" s="2">
        <v>18.707730155458002</v>
      </c>
      <c r="BO12" s="2">
        <f t="shared" si="16"/>
        <v>481.02145338402443</v>
      </c>
      <c r="BP12" s="2">
        <v>9.0647371004085997</v>
      </c>
      <c r="BQ12" s="2">
        <f>0.95*(AVERAGE(BN12:BN$103))</f>
        <v>104.42258446883632</v>
      </c>
      <c r="BR12" s="2">
        <f>LN(2)/BR11</f>
        <v>65.907272300426385</v>
      </c>
      <c r="BS12" s="31" t="s">
        <v>31</v>
      </c>
      <c r="BU12" s="8">
        <v>0.9</v>
      </c>
      <c r="BV12" s="9">
        <v>18.656916487117702</v>
      </c>
      <c r="BW12" s="10">
        <f t="shared" si="17"/>
        <v>558.37623038781794</v>
      </c>
      <c r="BX12" s="2">
        <v>10.426334919905701</v>
      </c>
      <c r="BY12" s="2">
        <f>0.95*(AVERAGE(BV12:BV$103))</f>
        <v>83.215143633870355</v>
      </c>
      <c r="BZ12" s="2">
        <f>LN(2)/BZ11</f>
        <v>51.064432119689556</v>
      </c>
      <c r="CA12" s="31" t="s">
        <v>31</v>
      </c>
      <c r="CD12" s="31" t="s">
        <v>31</v>
      </c>
      <c r="CE12" s="7">
        <f t="shared" si="0"/>
        <v>26.046523209736925</v>
      </c>
      <c r="CF12" s="7">
        <f t="shared" si="1"/>
        <v>2.6252668611555738</v>
      </c>
      <c r="CG12" s="5">
        <f t="shared" si="2"/>
        <v>71.171576891321365</v>
      </c>
      <c r="CH12" s="7">
        <f t="shared" si="3"/>
        <v>7.3359775679684125</v>
      </c>
      <c r="CI12" s="7">
        <f t="shared" si="8"/>
        <v>173.24789691975252</v>
      </c>
      <c r="CJ12" s="7">
        <v>4.0909996309459036E-4</v>
      </c>
      <c r="CK12" s="27" t="s">
        <v>42</v>
      </c>
      <c r="CO12" s="22">
        <v>0.9</v>
      </c>
      <c r="CP12" s="3">
        <f t="shared" si="4"/>
        <v>19.835660273981318</v>
      </c>
      <c r="CQ12" s="3">
        <f t="shared" si="5"/>
        <v>19.706592553538737</v>
      </c>
      <c r="CR12" s="3">
        <f t="shared" si="6"/>
        <v>0.69878297460271677</v>
      </c>
      <c r="CS12" s="23">
        <f t="shared" si="7"/>
        <v>0.44254714981822774</v>
      </c>
    </row>
    <row r="13" spans="1:97" ht="17">
      <c r="A13" s="3">
        <v>1</v>
      </c>
      <c r="B13" s="2">
        <v>22.1060328139002</v>
      </c>
      <c r="C13" s="2">
        <f t="shared" si="18"/>
        <v>472.66708736010082</v>
      </c>
      <c r="D13" s="2">
        <v>4.50790990053732</v>
      </c>
      <c r="E13" s="2">
        <f>0.95*(AVERAGE(B13:B$103))</f>
        <v>85.879605482358599</v>
      </c>
      <c r="F13" s="4">
        <f>F10/F7</f>
        <v>37.827433122270286</v>
      </c>
      <c r="G13" s="31" t="s">
        <v>36</v>
      </c>
      <c r="H13" s="5"/>
      <c r="I13" s="3">
        <v>1</v>
      </c>
      <c r="J13" s="2">
        <v>18.890314822557102</v>
      </c>
      <c r="K13" s="2">
        <f t="shared" si="9"/>
        <v>511.5935690345525</v>
      </c>
      <c r="L13" s="4">
        <v>1.6526730460000001</v>
      </c>
      <c r="M13" s="2">
        <f>0.95*(AVERAGE(J13:J$103))</f>
        <v>94.666386249481562</v>
      </c>
      <c r="N13" s="2">
        <f>N10/N7</f>
        <v>40.743943621092413</v>
      </c>
      <c r="O13" s="31" t="s">
        <v>36</v>
      </c>
      <c r="P13" s="5"/>
      <c r="Q13" s="3">
        <v>1</v>
      </c>
      <c r="R13" s="2">
        <v>18.740997881431401</v>
      </c>
      <c r="S13" s="2">
        <f t="shared" si="10"/>
        <v>571.1915747158323</v>
      </c>
      <c r="T13" s="2">
        <v>5.9926434272001199</v>
      </c>
      <c r="U13" s="2">
        <f>0.95*(AVERAGE(R13:R$103))</f>
        <v>93.770221327914498</v>
      </c>
      <c r="V13" s="2">
        <f>V10/V7</f>
        <v>48.983945997969023</v>
      </c>
      <c r="W13" s="31" t="s">
        <v>36</v>
      </c>
      <c r="X13" s="31"/>
      <c r="Y13" s="3">
        <v>1</v>
      </c>
      <c r="Z13" s="2">
        <v>21.754102732015301</v>
      </c>
      <c r="AA13" s="2">
        <f t="shared" si="11"/>
        <v>495.31001275414991</v>
      </c>
      <c r="AB13" s="2">
        <v>5.8341679476075203</v>
      </c>
      <c r="AC13" s="2">
        <f>0.95*(AVERAGE(Z13:Z$103))</f>
        <v>101.91974313598141</v>
      </c>
      <c r="AD13" s="2">
        <f>AD10/AD7</f>
        <v>37.352971227241859</v>
      </c>
      <c r="AE13" s="31" t="s">
        <v>36</v>
      </c>
      <c r="AG13" s="3">
        <v>1</v>
      </c>
      <c r="AH13" s="2">
        <v>19.198568648211701</v>
      </c>
      <c r="AI13" s="2">
        <f t="shared" si="12"/>
        <v>519.31398644247304</v>
      </c>
      <c r="AJ13" s="2">
        <v>3.8524310687879</v>
      </c>
      <c r="AK13" s="2">
        <f>0.95*(AVERAGE(AH13:AH$103))</f>
        <v>95.744217411523664</v>
      </c>
      <c r="AL13" s="2">
        <f>AL10/AL7</f>
        <v>44.746818168288769</v>
      </c>
      <c r="AM13" s="31" t="s">
        <v>36</v>
      </c>
      <c r="AN13" s="32"/>
      <c r="AO13" s="3">
        <v>1</v>
      </c>
      <c r="AP13" s="2">
        <v>22.077647230729799</v>
      </c>
      <c r="AQ13" s="2">
        <f t="shared" si="13"/>
        <v>526.28185689290501</v>
      </c>
      <c r="AR13" s="2">
        <v>12.116994640795101</v>
      </c>
      <c r="AS13" s="2">
        <f>0.95*(AVERAGE(AP13:AP$103))</f>
        <v>97.523823526879568</v>
      </c>
      <c r="AT13" s="2">
        <f>AT10/AT7</f>
        <v>112.4340455502862</v>
      </c>
      <c r="AU13" s="31" t="s">
        <v>36</v>
      </c>
      <c r="AV13" s="5"/>
      <c r="AW13" s="3">
        <v>1</v>
      </c>
      <c r="AX13" s="2">
        <v>21.225026838592701</v>
      </c>
      <c r="AY13" s="2">
        <f t="shared" si="14"/>
        <v>512.72634395526688</v>
      </c>
      <c r="AZ13" s="2">
        <v>13.366872198224099</v>
      </c>
      <c r="BA13" s="2">
        <f>0.95*(AVERAGE(AX13:AX$103))</f>
        <v>105.61265889064882</v>
      </c>
      <c r="BB13" s="2">
        <f>BB10/BB7</f>
        <v>104.53172553296562</v>
      </c>
      <c r="BC13" s="31" t="s">
        <v>36</v>
      </c>
      <c r="BD13" s="32"/>
      <c r="BE13" s="3">
        <v>1</v>
      </c>
      <c r="BF13" s="2">
        <v>21.407003415682901</v>
      </c>
      <c r="BG13" s="2">
        <f t="shared" si="15"/>
        <v>521.26668244022278</v>
      </c>
      <c r="BH13" s="2">
        <v>11.4312534221537</v>
      </c>
      <c r="BI13" s="2">
        <f>0.95*(AVERAGE(BF13:BF$103))</f>
        <v>102.06253629054858</v>
      </c>
      <c r="BJ13" s="2">
        <f>BJ10/BJ7</f>
        <v>166.11293657744193</v>
      </c>
      <c r="BK13" s="31" t="s">
        <v>36</v>
      </c>
      <c r="BL13" s="32"/>
      <c r="BM13" s="8">
        <v>1</v>
      </c>
      <c r="BN13" s="9">
        <v>19.782260561359401</v>
      </c>
      <c r="BO13" s="10">
        <f t="shared" si="16"/>
        <v>532.98301437047962</v>
      </c>
      <c r="BP13" s="2">
        <v>12.408770343141001</v>
      </c>
      <c r="BQ13" s="2">
        <f>0.95*(AVERAGE(BN13:BN$103))</f>
        <v>105.3747849174204</v>
      </c>
      <c r="BR13" s="2">
        <f>BR10/BR7</f>
        <v>116.61823163166457</v>
      </c>
      <c r="BS13" s="31" t="s">
        <v>36</v>
      </c>
      <c r="BU13" s="3">
        <v>1</v>
      </c>
      <c r="BV13" s="2">
        <v>19.745371013526999</v>
      </c>
      <c r="BW13" s="2">
        <f t="shared" si="17"/>
        <v>610.45646128464728</v>
      </c>
      <c r="BX13" s="2">
        <v>12.0725516907124</v>
      </c>
      <c r="BY13" s="2">
        <f>0.95*(AVERAGE(BV13:BV$103))</f>
        <v>83.934825754431998</v>
      </c>
      <c r="BZ13" s="2">
        <f>BZ10/BZ7</f>
        <v>127.51668782862029</v>
      </c>
      <c r="CA13" s="31" t="s">
        <v>36</v>
      </c>
      <c r="CD13" s="31" t="s">
        <v>36</v>
      </c>
      <c r="CE13" s="7">
        <f t="shared" si="0"/>
        <v>41.931022427372469</v>
      </c>
      <c r="CF13" s="7">
        <f t="shared" si="1"/>
        <v>2.2009042529779261</v>
      </c>
      <c r="CG13" s="5">
        <f t="shared" si="2"/>
        <v>125.44272542419571</v>
      </c>
      <c r="CH13" s="7">
        <f t="shared" si="3"/>
        <v>10.822972684322712</v>
      </c>
      <c r="CI13" s="7">
        <f t="shared" si="8"/>
        <v>199.16448052625356</v>
      </c>
      <c r="CJ13" s="7">
        <v>6.5377238656623131E-5</v>
      </c>
      <c r="CK13" s="27" t="s">
        <v>43</v>
      </c>
      <c r="CO13" s="22">
        <v>1</v>
      </c>
      <c r="CP13" s="3">
        <f t="shared" si="4"/>
        <v>20.138003379623139</v>
      </c>
      <c r="CQ13" s="3">
        <f t="shared" si="5"/>
        <v>20.847461811978359</v>
      </c>
      <c r="CR13" s="3">
        <f t="shared" si="6"/>
        <v>0.73742137489283599</v>
      </c>
      <c r="CS13" s="23">
        <f t="shared" si="7"/>
        <v>0.46466418801423376</v>
      </c>
    </row>
    <row r="14" spans="1:97" ht="17">
      <c r="A14" s="3">
        <v>1.1000000000000001</v>
      </c>
      <c r="B14" s="2">
        <v>22.607993822167298</v>
      </c>
      <c r="C14" s="2">
        <f t="shared" si="18"/>
        <v>517.3957810265922</v>
      </c>
      <c r="D14" s="2">
        <v>5.3655698350071601</v>
      </c>
      <c r="E14" s="2">
        <f>0.95*(AVERAGE(B14:B$103))</f>
        <v>86.600481863571432</v>
      </c>
      <c r="F14" s="4">
        <f>LOG(F8,2)*F12</f>
        <v>186.82991653410616</v>
      </c>
      <c r="G14" s="31" t="s">
        <v>32</v>
      </c>
      <c r="H14" s="5"/>
      <c r="I14" s="3">
        <v>1.1000000000000001</v>
      </c>
      <c r="J14" s="2">
        <v>18.814654350842702</v>
      </c>
      <c r="K14" s="2">
        <f t="shared" si="9"/>
        <v>564.63697535063466</v>
      </c>
      <c r="L14" s="4">
        <v>2.995030957</v>
      </c>
      <c r="M14" s="2">
        <f>0.95*(AVERAGE(J14:J$103))</f>
        <v>95.518837218015463</v>
      </c>
      <c r="N14" s="2">
        <f>LOG(N8,2)*N12</f>
        <v>192.58713521985453</v>
      </c>
      <c r="O14" s="31" t="s">
        <v>32</v>
      </c>
      <c r="P14" s="5"/>
      <c r="Q14" s="3">
        <v>1.1000000000000001</v>
      </c>
      <c r="R14" s="2">
        <v>19.387587174614801</v>
      </c>
      <c r="S14" s="2">
        <f t="shared" si="10"/>
        <v>623.64565862847019</v>
      </c>
      <c r="T14" s="2">
        <v>7.1258234481844003</v>
      </c>
      <c r="U14" s="2">
        <f>0.95*(AVERAGE(R14:R$103))</f>
        <v>94.614291031698443</v>
      </c>
      <c r="V14" s="2">
        <f>LOG(V8,2)*V12</f>
        <v>249.7023409007831</v>
      </c>
      <c r="W14" s="31" t="s">
        <v>32</v>
      </c>
      <c r="X14" s="31"/>
      <c r="Y14" s="3">
        <v>1.1000000000000001</v>
      </c>
      <c r="Z14" s="2">
        <v>22.282993094888599</v>
      </c>
      <c r="AA14" s="2">
        <f t="shared" si="11"/>
        <v>540.72626835514086</v>
      </c>
      <c r="AB14" s="2">
        <v>6.7827189227284004</v>
      </c>
      <c r="AC14" s="2">
        <f>0.95*(AVERAGE(Z14:Z$103))</f>
        <v>102.82255808643215</v>
      </c>
      <c r="AD14" s="2">
        <f>LOG(AD8,2)*AD12</f>
        <v>318.42313789429897</v>
      </c>
      <c r="AE14" s="31" t="s">
        <v>32</v>
      </c>
      <c r="AG14" s="3">
        <v>1.1000000000000001</v>
      </c>
      <c r="AH14" s="2">
        <v>19.612090716413</v>
      </c>
      <c r="AI14" s="2">
        <f t="shared" si="12"/>
        <v>570.84622095593681</v>
      </c>
      <c r="AJ14" s="2">
        <v>5.1055836308665903</v>
      </c>
      <c r="AK14" s="2">
        <f>0.95*(AVERAGE(AH14:AH$103))</f>
        <v>96.605390491476143</v>
      </c>
      <c r="AL14" s="2">
        <f>LOG(AL8,2)*AL12</f>
        <v>296.2043169179322</v>
      </c>
      <c r="AM14" s="31" t="s">
        <v>32</v>
      </c>
      <c r="AN14" s="32"/>
      <c r="AO14" s="3">
        <v>1.1000000000000001</v>
      </c>
      <c r="AP14" s="2">
        <v>23.495585736279601</v>
      </c>
      <c r="AQ14" s="2">
        <f t="shared" si="13"/>
        <v>570.16726659047481</v>
      </c>
      <c r="AR14" s="2">
        <v>14.008909404877</v>
      </c>
      <c r="AS14" s="2">
        <f>0.95*(AVERAGE(AP14:AP$103))</f>
        <v>98.374379734187187</v>
      </c>
      <c r="AT14" s="2">
        <f>LOG(AT8,2)*AT12</f>
        <v>634.67132894496126</v>
      </c>
      <c r="AU14" s="31" t="s">
        <v>32</v>
      </c>
      <c r="AV14" s="5"/>
      <c r="AW14" s="3">
        <v>1.1000000000000001</v>
      </c>
      <c r="AX14" s="2">
        <v>22.831149333494899</v>
      </c>
      <c r="AY14" s="2">
        <f t="shared" si="14"/>
        <v>558.12293017255024</v>
      </c>
      <c r="AZ14" s="2">
        <v>16.369696266957099</v>
      </c>
      <c r="BA14" s="2">
        <f>0.95*(AVERAGE(AX14:AX$103))</f>
        <v>106.56209092835978</v>
      </c>
      <c r="BB14" s="2">
        <f>LOG(BB8,2)*BB12</f>
        <v>683.50191872047844</v>
      </c>
      <c r="BC14" s="31" t="s">
        <v>32</v>
      </c>
      <c r="BD14" s="32"/>
      <c r="BE14" s="3">
        <v>1.1000000000000001</v>
      </c>
      <c r="BF14" s="2">
        <v>22.808872732799799</v>
      </c>
      <c r="BG14" s="2">
        <f t="shared" si="15"/>
        <v>566.49930416378061</v>
      </c>
      <c r="BH14" s="2">
        <v>13.6051309209134</v>
      </c>
      <c r="BI14" s="2">
        <f>0.95*(AVERAGE(BF14:BF$103))</f>
        <v>102.97060165772245</v>
      </c>
      <c r="BJ14" s="2">
        <f>LOG(BJ8,2)*BJ12</f>
        <v>899.02248076514252</v>
      </c>
      <c r="BK14" s="31" t="s">
        <v>32</v>
      </c>
      <c r="BL14" s="32"/>
      <c r="BM14" s="3">
        <v>1.1000000000000001</v>
      </c>
      <c r="BN14" s="2">
        <v>21.247528877321201</v>
      </c>
      <c r="BO14" s="2">
        <f t="shared" si="16"/>
        <v>581.72808538745426</v>
      </c>
      <c r="BP14" s="2">
        <v>15.804794331237099</v>
      </c>
      <c r="BQ14" s="2">
        <f>0.95*(AVERAGE(BN14:BN$103))</f>
        <v>106.33680311057741</v>
      </c>
      <c r="BR14" s="2">
        <f>LOG(BR8,2)*BR12</f>
        <v>596.98449678126076</v>
      </c>
      <c r="BS14" s="31" t="s">
        <v>32</v>
      </c>
      <c r="BU14" s="3">
        <v>1.1000000000000001</v>
      </c>
      <c r="BV14" s="2">
        <v>21.003227725350602</v>
      </c>
      <c r="BW14" s="2">
        <f t="shared" si="17"/>
        <v>659.53790363843871</v>
      </c>
      <c r="BX14" s="2">
        <v>13.744310818495601</v>
      </c>
      <c r="BY14" s="2">
        <f>0.95*(AVERAGE(BV14:BV$103))</f>
        <v>84.659011568782901</v>
      </c>
      <c r="BZ14" s="2">
        <f>LOG(BZ8,2)*BZ12</f>
        <v>465.96772876394886</v>
      </c>
      <c r="CA14" s="31" t="s">
        <v>32</v>
      </c>
      <c r="CD14" s="31" t="s">
        <v>32</v>
      </c>
      <c r="CE14" s="7">
        <f t="shared" si="0"/>
        <v>248.74936949339499</v>
      </c>
      <c r="CF14" s="7">
        <f t="shared" si="1"/>
        <v>26.547626453343533</v>
      </c>
      <c r="CG14" s="5">
        <f t="shared" si="2"/>
        <v>656.02959079515836</v>
      </c>
      <c r="CH14" s="7">
        <f t="shared" si="3"/>
        <v>70.663386294722329</v>
      </c>
      <c r="CI14" s="7">
        <f t="shared" si="8"/>
        <v>163.73115724121578</v>
      </c>
      <c r="CJ14" s="7">
        <v>6.4952545554721223E-4</v>
      </c>
      <c r="CK14" s="27" t="s">
        <v>44</v>
      </c>
      <c r="CO14" s="22">
        <v>1.1000000000000001</v>
      </c>
      <c r="CP14" s="3">
        <f t="shared" si="4"/>
        <v>20.541063831785284</v>
      </c>
      <c r="CQ14" s="3">
        <f t="shared" si="5"/>
        <v>22.277272881049221</v>
      </c>
      <c r="CR14" s="3">
        <f t="shared" si="6"/>
        <v>0.78995272916821957</v>
      </c>
      <c r="CS14" s="23">
        <f t="shared" si="7"/>
        <v>0.48771033986104789</v>
      </c>
    </row>
    <row r="15" spans="1:97" ht="17">
      <c r="A15" s="3">
        <v>1.2</v>
      </c>
      <c r="B15" s="2">
        <v>23.204899551651799</v>
      </c>
      <c r="C15" s="2">
        <f t="shared" si="18"/>
        <v>561.05161353820893</v>
      </c>
      <c r="D15" s="2">
        <v>6.23036478750514</v>
      </c>
      <c r="E15" s="2">
        <f>0.95*(AVERAGE(B15:B$103))</f>
        <v>87.33219970326256</v>
      </c>
      <c r="F15" s="12">
        <f>B18</f>
        <v>25.597312912661199</v>
      </c>
      <c r="G15" s="31" t="s">
        <v>50</v>
      </c>
      <c r="H15" s="5"/>
      <c r="I15" s="3">
        <v>1.2</v>
      </c>
      <c r="J15" s="2">
        <v>18.880243420716798</v>
      </c>
      <c r="K15" s="2">
        <f t="shared" si="9"/>
        <v>617.69455391525901</v>
      </c>
      <c r="L15" s="4">
        <v>4.6627718969999998</v>
      </c>
      <c r="M15" s="2">
        <f>0.95*(AVERAGE(J15:J$103))</f>
        <v>96.391251999866185</v>
      </c>
      <c r="N15" s="9">
        <f>J16</f>
        <v>19.122984511784999</v>
      </c>
      <c r="O15" s="31" t="s">
        <v>50</v>
      </c>
      <c r="P15" s="5"/>
      <c r="Q15" s="3">
        <v>1.2</v>
      </c>
      <c r="R15" s="2">
        <v>20.153450277804499</v>
      </c>
      <c r="S15" s="2">
        <f t="shared" si="10"/>
        <v>674.22602092692148</v>
      </c>
      <c r="T15" s="2">
        <v>8.2721286101893607</v>
      </c>
      <c r="U15" s="2">
        <f>0.95*(AVERAGE(R15:R$103))</f>
        <v>95.470426798168276</v>
      </c>
      <c r="V15" s="9">
        <f>R16</f>
        <v>21.050646125177099</v>
      </c>
      <c r="W15" s="31" t="s">
        <v>50</v>
      </c>
      <c r="X15" s="31"/>
      <c r="Y15" s="3">
        <v>1.2</v>
      </c>
      <c r="Z15" s="2">
        <v>22.9310642007074</v>
      </c>
      <c r="AA15" s="2">
        <f t="shared" si="11"/>
        <v>584.96029908864921</v>
      </c>
      <c r="AB15" s="2">
        <v>7.8142162268098803</v>
      </c>
      <c r="AC15" s="2">
        <f>0.95*(AVERAGE(Z15:Z$103))</f>
        <v>103.74001555436794</v>
      </c>
      <c r="AD15" s="9">
        <v>29.6880014451067</v>
      </c>
      <c r="AE15" s="31" t="s">
        <v>50</v>
      </c>
      <c r="AG15" s="3">
        <v>1.2</v>
      </c>
      <c r="AH15" s="2">
        <v>20.154569746076898</v>
      </c>
      <c r="AI15" s="2">
        <f t="shared" si="12"/>
        <v>621.13960684099277</v>
      </c>
      <c r="AJ15" s="2">
        <v>6.3881154939818199</v>
      </c>
      <c r="AK15" s="2">
        <f>0.95*(AVERAGE(AH15:AH$103))</f>
        <v>97.481501775868082</v>
      </c>
      <c r="AL15" s="9">
        <v>23.770361211022198</v>
      </c>
      <c r="AM15" s="31" t="s">
        <v>50</v>
      </c>
      <c r="AN15" s="32"/>
      <c r="AO15" s="8">
        <v>1.2</v>
      </c>
      <c r="AP15" s="9">
        <v>25.1151754725669</v>
      </c>
      <c r="AQ15" s="10">
        <f t="shared" si="13"/>
        <v>611.31041988131506</v>
      </c>
      <c r="AR15" s="2">
        <v>15.8312589475401</v>
      </c>
      <c r="AS15" s="2">
        <f>0.95*(AVERAGE(AP15:AP$103))</f>
        <v>99.228914265476192</v>
      </c>
      <c r="AT15" s="9">
        <f>AP15</f>
        <v>25.1151754725669</v>
      </c>
      <c r="AU15" s="31" t="s">
        <v>50</v>
      </c>
      <c r="AV15" s="5"/>
      <c r="AW15" s="8">
        <v>1.2</v>
      </c>
      <c r="AX15" s="9">
        <v>24.834260794140199</v>
      </c>
      <c r="AY15" s="10">
        <f t="shared" si="14"/>
        <v>600.08207821396104</v>
      </c>
      <c r="AZ15" s="2">
        <v>19.195261761580099</v>
      </c>
      <c r="BA15" s="2">
        <f>0.95*(AVERAGE(AX15:AX$103))</f>
        <v>107.5157145133209</v>
      </c>
      <c r="BB15" s="9">
        <f>AX15</f>
        <v>24.834260794140199</v>
      </c>
      <c r="BC15" s="31" t="s">
        <v>50</v>
      </c>
      <c r="BD15" s="32"/>
      <c r="BE15" s="3">
        <v>1.2</v>
      </c>
      <c r="BF15" s="2">
        <v>24.504069185662299</v>
      </c>
      <c r="BG15" s="2">
        <f t="shared" si="15"/>
        <v>608.77103614457246</v>
      </c>
      <c r="BH15" s="2">
        <v>15.722827143423601</v>
      </c>
      <c r="BI15" s="2">
        <f>0.95*(AVERAGE(BF15:BF$103))</f>
        <v>103.88410921459395</v>
      </c>
      <c r="BJ15" s="9">
        <f>BF16</f>
        <v>26.4240964757211</v>
      </c>
      <c r="BK15" s="31" t="s">
        <v>50</v>
      </c>
      <c r="BL15" s="32"/>
      <c r="BM15" s="3">
        <v>1.2</v>
      </c>
      <c r="BN15" s="2">
        <v>23.1327079026033</v>
      </c>
      <c r="BO15" s="2">
        <f t="shared" si="16"/>
        <v>626.79318970219072</v>
      </c>
      <c r="BP15" s="2">
        <v>19.195145628452199</v>
      </c>
      <c r="BQ15" s="2">
        <f>0.95*(AVERAGE(BN15:BN$103))</f>
        <v>107.30479918560124</v>
      </c>
      <c r="BR15" s="9">
        <f>BN13</f>
        <v>19.782260561359401</v>
      </c>
      <c r="BS15" s="31" t="s">
        <v>50</v>
      </c>
      <c r="BU15" s="3">
        <v>1.2</v>
      </c>
      <c r="BV15" s="2">
        <v>22.425173508056702</v>
      </c>
      <c r="BW15" s="2">
        <f t="shared" si="17"/>
        <v>705.59071569686421</v>
      </c>
      <c r="BX15" s="2">
        <v>15.4613534811687</v>
      </c>
      <c r="BY15" s="2">
        <f>0.95*(AVERAGE(BV15:BV$103))</f>
        <v>85.386044661251432</v>
      </c>
      <c r="BZ15" s="9">
        <v>18.656916487117702</v>
      </c>
      <c r="CA15" s="31" t="s">
        <v>50</v>
      </c>
      <c r="CD15" s="31" t="s">
        <v>50</v>
      </c>
      <c r="CE15" s="7">
        <f t="shared" si="0"/>
        <v>23.845861241150438</v>
      </c>
      <c r="CF15" s="7">
        <f t="shared" si="1"/>
        <v>1.8347026669220468</v>
      </c>
      <c r="CG15" s="5">
        <f t="shared" si="2"/>
        <v>22.962541958181056</v>
      </c>
      <c r="CH15" s="7">
        <f t="shared" si="3"/>
        <v>1.5616037043066213</v>
      </c>
      <c r="CI15" s="7">
        <f t="shared" si="8"/>
        <v>-3.7042876079688445</v>
      </c>
      <c r="CJ15" s="7">
        <v>0.7234034104854753</v>
      </c>
      <c r="CK15" s="27" t="s">
        <v>45</v>
      </c>
      <c r="CO15" s="22">
        <v>1.2</v>
      </c>
      <c r="CP15" s="3">
        <f t="shared" si="4"/>
        <v>21.06484543939148</v>
      </c>
      <c r="CQ15" s="3">
        <f t="shared" si="5"/>
        <v>24.002277372605882</v>
      </c>
      <c r="CR15" s="3">
        <f t="shared" si="6"/>
        <v>0.85130291397630087</v>
      </c>
      <c r="CS15" s="23">
        <f t="shared" si="7"/>
        <v>0.52086184737374308</v>
      </c>
    </row>
    <row r="16" spans="1:97" ht="18" thickBot="1">
      <c r="A16" s="3">
        <v>1.3</v>
      </c>
      <c r="B16" s="2">
        <v>23.909910231241401</v>
      </c>
      <c r="C16" s="2">
        <f t="shared" si="18"/>
        <v>603.50111103625841</v>
      </c>
      <c r="D16" s="2">
        <v>7.1049465931408902</v>
      </c>
      <c r="E16" s="2">
        <f>0.95*(AVERAGE(B16:B$103))</f>
        <v>88.074103625185217</v>
      </c>
      <c r="F16" s="4">
        <f>(LN(F6)-LN(F15))/F13</f>
        <v>4.309498687573534E-2</v>
      </c>
      <c r="G16" s="31" t="s">
        <v>35</v>
      </c>
      <c r="H16" s="5"/>
      <c r="I16" s="8">
        <v>1.3</v>
      </c>
      <c r="J16" s="9">
        <v>19.122984511784999</v>
      </c>
      <c r="K16" s="10">
        <f t="shared" si="9"/>
        <v>670.32166242173207</v>
      </c>
      <c r="L16" s="4">
        <v>6.6661521629999996</v>
      </c>
      <c r="M16" s="2">
        <f>0.95*(AVERAGE(J16:J$103))</f>
        <v>97.282786326572861</v>
      </c>
      <c r="N16" s="2">
        <f>(LN(N6)-LN(N15))/N13</f>
        <v>4.9146244934971203E-2</v>
      </c>
      <c r="O16" s="31" t="s">
        <v>35</v>
      </c>
      <c r="P16" s="5"/>
      <c r="Q16" s="8">
        <v>1.3</v>
      </c>
      <c r="R16" s="9">
        <v>21.050646125177099</v>
      </c>
      <c r="S16" s="10">
        <f t="shared" si="10"/>
        <v>722.76488416128859</v>
      </c>
      <c r="T16" s="2">
        <v>9.4315935802015396</v>
      </c>
      <c r="U16" s="2">
        <f>0.95*(AVERAGE(R16:R$103))</f>
        <v>96.337752355375699</v>
      </c>
      <c r="V16" s="2">
        <f>(LN(V6)-LN(V15))/V13</f>
        <v>3.8024408281591184E-2</v>
      </c>
      <c r="W16" s="31" t="s">
        <v>35</v>
      </c>
      <c r="X16" s="31"/>
      <c r="Y16" s="3">
        <v>1.3</v>
      </c>
      <c r="Z16" s="2">
        <v>23.690012056581502</v>
      </c>
      <c r="AA16" s="2">
        <f t="shared" si="11"/>
        <v>627.85935163223598</v>
      </c>
      <c r="AB16" s="2">
        <v>8.9006359091417409</v>
      </c>
      <c r="AC16" s="2">
        <f>0.95*(AVERAGE(Z16:Z$103))</f>
        <v>104.67132810622813</v>
      </c>
      <c r="AD16" s="2">
        <f>(LN(AD6)-LN(AD15))/AD13</f>
        <v>4.348935849162034E-2</v>
      </c>
      <c r="AE16" s="31" t="s">
        <v>35</v>
      </c>
      <c r="AG16" s="3">
        <v>1.3</v>
      </c>
      <c r="AH16" s="2">
        <v>20.844738793410801</v>
      </c>
      <c r="AI16" s="2">
        <f t="shared" si="12"/>
        <v>669.92091733733287</v>
      </c>
      <c r="AJ16" s="2">
        <v>7.7040791484069802</v>
      </c>
      <c r="AK16" s="2">
        <f>0.95*(AVERAGE(AH16:AH$103))</f>
        <v>98.371668372653261</v>
      </c>
      <c r="AL16" s="2">
        <f>(LN(AL6)-LN(AL15))/AL13</f>
        <v>3.9865289774422372E-2</v>
      </c>
      <c r="AM16" s="31" t="s">
        <v>35</v>
      </c>
      <c r="AN16" s="32"/>
      <c r="AO16" s="3">
        <v>1.3</v>
      </c>
      <c r="AP16" s="2">
        <v>26.947237459361599</v>
      </c>
      <c r="AQ16" s="2">
        <f t="shared" si="13"/>
        <v>649.72585027281445</v>
      </c>
      <c r="AR16" s="2">
        <v>17.583588966524701</v>
      </c>
      <c r="AS16" s="2">
        <f>0.95*(AVERAGE(AP16:AP$103))</f>
        <v>100.08538582873231</v>
      </c>
      <c r="AT16" s="2">
        <f>(LN(AT6)-LN(AT15))/AT13</f>
        <v>1.4534227294685559E-2</v>
      </c>
      <c r="AU16" s="31" t="s">
        <v>35</v>
      </c>
      <c r="AV16" s="5"/>
      <c r="AW16" s="3">
        <v>1.3</v>
      </c>
      <c r="AX16" s="2">
        <v>27.224275843655999</v>
      </c>
      <c r="AY16" s="2">
        <f t="shared" si="14"/>
        <v>638.50036902984107</v>
      </c>
      <c r="AZ16" s="2">
        <v>21.712390937896899</v>
      </c>
      <c r="BA16" s="2">
        <f>0.95*(AVERAGE(AX16:AX$103))</f>
        <v>108.4693868628537</v>
      </c>
      <c r="BB16" s="2">
        <f>(LN(BB6)-LN(BB15))/BB13</f>
        <v>1.6413545597546823E-2</v>
      </c>
      <c r="BC16" s="31" t="s">
        <v>35</v>
      </c>
      <c r="BD16" s="32"/>
      <c r="BE16" s="8">
        <v>1.3</v>
      </c>
      <c r="BF16" s="9">
        <v>26.4240964757211</v>
      </c>
      <c r="BG16" s="10">
        <f t="shared" si="15"/>
        <v>648.04203626850801</v>
      </c>
      <c r="BH16" s="2">
        <v>17.728682951839598</v>
      </c>
      <c r="BI16" s="2">
        <f>0.95*(AVERAGE(BF16:BF$103))</f>
        <v>104.80007789059641</v>
      </c>
      <c r="BJ16" s="2">
        <f>(LN(BJ6)-LN(BJ15))/BJ13</f>
        <v>1.0126933443898411E-2</v>
      </c>
      <c r="BK16" s="31" t="s">
        <v>35</v>
      </c>
      <c r="BL16" s="32"/>
      <c r="BM16" s="3">
        <v>1.3</v>
      </c>
      <c r="BN16" s="2">
        <v>25.445444208398602</v>
      </c>
      <c r="BO16" s="2">
        <f t="shared" si="16"/>
        <v>667.96396119283872</v>
      </c>
      <c r="BP16" s="2">
        <v>22.5108208764068</v>
      </c>
      <c r="BQ16" s="2">
        <f>0.95*(AVERAGE(BN16:BN$103))</f>
        <v>108.27444380694362</v>
      </c>
      <c r="BR16" s="2">
        <f>(LN(BR6)-LN(BR15))/BR13</f>
        <v>1.6259101381157808E-2</v>
      </c>
      <c r="BS16" s="31" t="s">
        <v>35</v>
      </c>
      <c r="BU16" s="3">
        <v>1.3</v>
      </c>
      <c r="BV16" s="2">
        <v>24.037583855887899</v>
      </c>
      <c r="BW16" s="2">
        <f t="shared" si="17"/>
        <v>748.6359440360676</v>
      </c>
      <c r="BX16" s="2">
        <v>17.221153033815401</v>
      </c>
      <c r="BY16" s="2">
        <f>0.95*(AVERAGE(BV16:BV$103))</f>
        <v>86.114250682030942</v>
      </c>
      <c r="BZ16" s="2">
        <f>(LN(BZ6)-LN(BZ15))/BZ13</f>
        <v>1.390990437929886E-2</v>
      </c>
      <c r="CA16" s="31" t="s">
        <v>35</v>
      </c>
      <c r="CD16" s="31" t="s">
        <v>35</v>
      </c>
      <c r="CE16" s="28">
        <f t="shared" si="0"/>
        <v>4.2724057671668078E-2</v>
      </c>
      <c r="CF16" s="28">
        <f t="shared" si="1"/>
        <v>1.9003555107447029E-3</v>
      </c>
      <c r="CG16" s="29">
        <f t="shared" si="2"/>
        <v>1.4248742419317492E-2</v>
      </c>
      <c r="CH16" s="28">
        <f t="shared" si="3"/>
        <v>1.1382780419826337E-3</v>
      </c>
      <c r="CI16" s="28">
        <f t="shared" si="8"/>
        <v>-66.649369943233722</v>
      </c>
      <c r="CJ16" s="28">
        <v>1.267057571797907E-6</v>
      </c>
      <c r="CK16" s="30" t="s">
        <v>46</v>
      </c>
      <c r="CO16" s="22">
        <v>1.3</v>
      </c>
      <c r="CP16" s="3">
        <f t="shared" si="4"/>
        <v>21.723658343639162</v>
      </c>
      <c r="CQ16" s="3">
        <f t="shared" si="5"/>
        <v>26.015727568605037</v>
      </c>
      <c r="CR16" s="3">
        <f t="shared" si="6"/>
        <v>0.91200859760504305</v>
      </c>
      <c r="CS16" s="23">
        <f t="shared" si="7"/>
        <v>0.58023014542058271</v>
      </c>
    </row>
    <row r="17" spans="1:97">
      <c r="A17" s="3">
        <v>1.4</v>
      </c>
      <c r="B17" s="2">
        <v>24.704548166494199</v>
      </c>
      <c r="C17" s="2">
        <f t="shared" si="18"/>
        <v>644.64113534008072</v>
      </c>
      <c r="D17" s="2">
        <v>7.9679630644224098</v>
      </c>
      <c r="E17" s="2">
        <f>0.95*(AVERAGE(B17:B$103))</f>
        <v>88.825364417202522</v>
      </c>
      <c r="I17" s="3">
        <v>1.4</v>
      </c>
      <c r="J17" s="2">
        <v>19.6124752677486</v>
      </c>
      <c r="K17" s="2">
        <f t="shared" si="9"/>
        <v>721.95393970418036</v>
      </c>
      <c r="L17" s="4">
        <v>9.0038720259999998</v>
      </c>
      <c r="M17" s="2">
        <f>0.95*(AVERAGE(J17:J$103))</f>
        <v>98.192165074163384</v>
      </c>
      <c r="N17" s="4"/>
      <c r="O17" s="4"/>
      <c r="P17" s="5"/>
      <c r="Q17" s="3">
        <v>1.4</v>
      </c>
      <c r="R17" s="2">
        <v>22.0636597349075</v>
      </c>
      <c r="S17" s="2">
        <f t="shared" si="10"/>
        <v>769.15319913243616</v>
      </c>
      <c r="T17" s="2">
        <v>10.5899261218304</v>
      </c>
      <c r="U17" s="2">
        <f>0.95*(AVERAGE(R17:R$103))</f>
        <v>97.215219464990184</v>
      </c>
      <c r="Y17" s="3">
        <v>1.4</v>
      </c>
      <c r="Z17" s="2">
        <v>24.581070358575602</v>
      </c>
      <c r="AA17" s="2">
        <f t="shared" si="11"/>
        <v>669.29202519026671</v>
      </c>
      <c r="AB17" s="2">
        <v>10.039693853208099</v>
      </c>
      <c r="AC17" s="2">
        <f>0.95*(AVERAGE(Z17:Z$103))</f>
        <v>105.61576278039453</v>
      </c>
      <c r="AG17" s="3">
        <v>1.4</v>
      </c>
      <c r="AH17" s="2">
        <v>21.667707047296702</v>
      </c>
      <c r="AI17" s="2">
        <f t="shared" si="12"/>
        <v>716.96596403951332</v>
      </c>
      <c r="AJ17" s="2">
        <v>9.0353119593948605</v>
      </c>
      <c r="AK17" s="2">
        <f>0.95*(AVERAGE(AH17:AH$103))</f>
        <v>99.274762240686755</v>
      </c>
      <c r="AO17" s="3">
        <v>1.4</v>
      </c>
      <c r="AP17" s="2">
        <v>29.005521127799899</v>
      </c>
      <c r="AQ17" s="2">
        <f t="shared" si="13"/>
        <v>685.47028987688623</v>
      </c>
      <c r="AR17" s="2">
        <v>19.2534780817994</v>
      </c>
      <c r="AS17" s="2">
        <f>0.95*(AVERAGE(AP17:AP$103))</f>
        <v>100.94154111887416</v>
      </c>
      <c r="AW17" s="3">
        <v>1.4</v>
      </c>
      <c r="AX17" s="2">
        <v>29.9455638441733</v>
      </c>
      <c r="AY17" s="2">
        <f t="shared" si="14"/>
        <v>673.48385002123121</v>
      </c>
      <c r="AZ17" s="2">
        <v>23.745160805845899</v>
      </c>
      <c r="BA17" s="2">
        <f>0.95*(AVERAGE(AX17:AX$103))</f>
        <v>109.4188848491914</v>
      </c>
      <c r="BE17" s="3">
        <v>1.4</v>
      </c>
      <c r="BF17" s="2">
        <v>28.586943646089502</v>
      </c>
      <c r="BG17" s="2">
        <f t="shared" si="15"/>
        <v>684.39837484293616</v>
      </c>
      <c r="BH17" s="2">
        <v>19.6224438486746</v>
      </c>
      <c r="BI17" s="2">
        <f>0.95*(AVERAGE(BF17:BF$103))</f>
        <v>105.71613750253503</v>
      </c>
      <c r="BM17" s="3">
        <v>1.4</v>
      </c>
      <c r="BN17" s="2">
        <v>28.228356506798999</v>
      </c>
      <c r="BO17" s="2">
        <f t="shared" si="16"/>
        <v>705.22608858740023</v>
      </c>
      <c r="BP17" s="2">
        <v>25.659020800088399</v>
      </c>
      <c r="BQ17" s="2">
        <f>0.95*(AVERAGE(BN17:BN$103))</f>
        <v>109.24112509210413</v>
      </c>
      <c r="BU17" s="3">
        <v>1.4</v>
      </c>
      <c r="BV17" s="2">
        <v>25.884370728831001</v>
      </c>
      <c r="BW17" s="2">
        <f t="shared" si="17"/>
        <v>788.69847797804186</v>
      </c>
      <c r="BX17" s="2">
        <v>18.998396467885801</v>
      </c>
      <c r="BY17" s="2">
        <f>0.95*(AVERAGE(BV17:BV$103))</f>
        <v>86.841590291444021</v>
      </c>
      <c r="CO17" s="22">
        <v>1.4</v>
      </c>
      <c r="CP17" s="3">
        <f t="shared" si="4"/>
        <v>22.52589211500452</v>
      </c>
      <c r="CQ17" s="3">
        <f t="shared" si="5"/>
        <v>28.330151170738542</v>
      </c>
      <c r="CR17" s="3">
        <f t="shared" si="6"/>
        <v>0.95938620776676709</v>
      </c>
      <c r="CS17" s="23">
        <f t="shared" si="7"/>
        <v>0.67541946904925587</v>
      </c>
    </row>
    <row r="18" spans="1:97">
      <c r="A18" s="8">
        <v>1.5</v>
      </c>
      <c r="B18" s="9">
        <v>25.597312912661199</v>
      </c>
      <c r="C18" s="10">
        <f t="shared" si="18"/>
        <v>684.40109564955685</v>
      </c>
      <c r="D18" s="2">
        <v>8.8223065703369805</v>
      </c>
      <c r="E18" s="2">
        <f>0.95*(AVERAGE(B18:B$103))</f>
        <v>89.5853184132378</v>
      </c>
      <c r="I18" s="3">
        <v>1.5</v>
      </c>
      <c r="J18" s="2">
        <v>20.467657331286802</v>
      </c>
      <c r="K18" s="2">
        <f t="shared" si="9"/>
        <v>771.85397421774212</v>
      </c>
      <c r="L18" s="4">
        <v>11.60387832</v>
      </c>
      <c r="M18" s="2">
        <f>0.95*(AVERAGE(J18:J$103))</f>
        <v>99.117284999393632</v>
      </c>
      <c r="N18" s="4"/>
      <c r="O18" s="4"/>
      <c r="P18" s="5"/>
      <c r="Q18" s="3">
        <v>1.5</v>
      </c>
      <c r="R18" s="2">
        <v>23.199220412508701</v>
      </c>
      <c r="S18" s="2">
        <f t="shared" si="10"/>
        <v>813.33951678359358</v>
      </c>
      <c r="T18" s="2">
        <v>11.7477081085996</v>
      </c>
      <c r="U18" s="2">
        <f>0.95*(AVERAGE(R18:R$103))</f>
        <v>98.101902519837012</v>
      </c>
      <c r="Y18" s="3">
        <v>1.5</v>
      </c>
      <c r="Z18" s="2">
        <v>25.6353861253113</v>
      </c>
      <c r="AA18" s="2">
        <f t="shared" si="11"/>
        <v>709.11960642634506</v>
      </c>
      <c r="AB18" s="2">
        <v>11.225501910777</v>
      </c>
      <c r="AC18" s="2">
        <f>0.95*(AVERAGE(Z18:Z$103))</f>
        <v>106.57231796574044</v>
      </c>
      <c r="AG18" s="3">
        <v>1.5</v>
      </c>
      <c r="AH18" s="2">
        <v>22.637348176138499</v>
      </c>
      <c r="AI18" s="2">
        <f t="shared" si="12"/>
        <v>762.1075396433306</v>
      </c>
      <c r="AJ18" s="2">
        <v>10.3832171265501</v>
      </c>
      <c r="AK18" s="2">
        <f>0.95*(AVERAGE(AH18:AH$103))</f>
        <v>100.18976736331182</v>
      </c>
      <c r="AO18" s="3">
        <v>1.5</v>
      </c>
      <c r="AP18" s="2">
        <v>31.2478452909433</v>
      </c>
      <c r="AQ18" s="2">
        <f t="shared" si="13"/>
        <v>718.66345598316798</v>
      </c>
      <c r="AR18" s="2">
        <v>20.8169918158748</v>
      </c>
      <c r="AS18" s="2">
        <f>0.95*(AVERAGE(AP18:AP$103))</f>
        <v>101.79487014268186</v>
      </c>
      <c r="AW18" s="3">
        <v>1.5</v>
      </c>
      <c r="AX18" s="2">
        <v>32.828787143679399</v>
      </c>
      <c r="AY18" s="2">
        <f t="shared" si="14"/>
        <v>705.34399621990735</v>
      </c>
      <c r="AZ18" s="2">
        <v>25.192896824732401</v>
      </c>
      <c r="BA18" s="2">
        <f>0.95*(AVERAGE(AX18:AX$103))</f>
        <v>110.36040344450801</v>
      </c>
      <c r="BE18" s="3">
        <v>1.5</v>
      </c>
      <c r="BF18" s="2">
        <v>30.982648454830901</v>
      </c>
      <c r="BG18" s="2">
        <f t="shared" si="15"/>
        <v>717.97255135587386</v>
      </c>
      <c r="BH18" s="2">
        <v>21.3868326532182</v>
      </c>
      <c r="BI18" s="2">
        <f>0.95*(AVERAGE(BF18:BF$103))</f>
        <v>106.62960890996236</v>
      </c>
      <c r="BM18" s="3">
        <v>1.5</v>
      </c>
      <c r="BN18" s="2">
        <v>31.3727046108514</v>
      </c>
      <c r="BO18" s="2">
        <f t="shared" si="16"/>
        <v>738.78253812866046</v>
      </c>
      <c r="BP18" s="2">
        <v>28.602629783328599</v>
      </c>
      <c r="BQ18" s="2">
        <f>0.95*(AVERAGE(BN18:BN$103))</f>
        <v>110.19954586432094</v>
      </c>
      <c r="BU18" s="3">
        <v>1.5</v>
      </c>
      <c r="BV18" s="2">
        <v>27.984710121934</v>
      </c>
      <c r="BW18" s="2">
        <f t="shared" si="17"/>
        <v>825.82552689763736</v>
      </c>
      <c r="BX18" s="2">
        <v>20.749638262265002</v>
      </c>
      <c r="BY18" s="2">
        <f>0.95*(AVERAGE(BV18:BV$103))</f>
        <v>87.565444222828376</v>
      </c>
      <c r="CO18" s="22">
        <v>1.5</v>
      </c>
      <c r="CP18" s="3">
        <f t="shared" si="4"/>
        <v>23.507384991581297</v>
      </c>
      <c r="CQ18" s="3">
        <f t="shared" si="5"/>
        <v>30.883339124447797</v>
      </c>
      <c r="CR18" s="3">
        <f t="shared" si="6"/>
        <v>0.97437316407128682</v>
      </c>
      <c r="CS18" s="23">
        <f t="shared" si="7"/>
        <v>0.79274913300311189</v>
      </c>
    </row>
    <row r="19" spans="1:97">
      <c r="A19" s="3">
        <v>1.6</v>
      </c>
      <c r="B19" s="2">
        <v>26.588120771974602</v>
      </c>
      <c r="C19" s="2">
        <f t="shared" si="18"/>
        <v>722.72596638046411</v>
      </c>
      <c r="D19" s="2">
        <v>9.6635966206764099</v>
      </c>
      <c r="E19" s="2">
        <f>0.95*(AVERAGE(B19:B$103))</f>
        <v>90.353175720840255</v>
      </c>
      <c r="I19" s="3">
        <v>1.6</v>
      </c>
      <c r="J19" s="2">
        <v>21.773499671952901</v>
      </c>
      <c r="K19" s="2">
        <f t="shared" si="9"/>
        <v>819.2011621711074</v>
      </c>
      <c r="L19" s="4">
        <v>14.316205849999999</v>
      </c>
      <c r="M19" s="2">
        <f>0.95*(AVERAGE(J19:J$103))</f>
        <v>100.05461453509567</v>
      </c>
      <c r="N19" s="4"/>
      <c r="O19" s="4"/>
      <c r="P19" s="5"/>
      <c r="Q19" s="3">
        <v>1.6</v>
      </c>
      <c r="R19" s="2">
        <v>24.472670614539499</v>
      </c>
      <c r="S19" s="2">
        <f t="shared" si="10"/>
        <v>855.29296056171506</v>
      </c>
      <c r="T19" s="2">
        <v>12.903781488808701</v>
      </c>
      <c r="U19" s="2">
        <f>0.95*(AVERAGE(R19:R$103))</f>
        <v>98.996757144871737</v>
      </c>
      <c r="Y19" s="3">
        <v>1.6</v>
      </c>
      <c r="Z19" s="2">
        <v>26.8262238173069</v>
      </c>
      <c r="AA19" s="2">
        <f t="shared" si="11"/>
        <v>747.24272163740272</v>
      </c>
      <c r="AB19" s="2">
        <v>12.433222478636001</v>
      </c>
      <c r="AC19" s="2">
        <f>0.95*(AVERAGE(Z19:Z$103))</f>
        <v>107.53959680276039</v>
      </c>
      <c r="AG19" s="8">
        <v>1.6</v>
      </c>
      <c r="AH19" s="9">
        <v>23.770361211022198</v>
      </c>
      <c r="AI19" s="10">
        <f t="shared" si="12"/>
        <v>805.20382744574749</v>
      </c>
      <c r="AJ19" s="2">
        <v>11.7439802568939</v>
      </c>
      <c r="AK19" s="2">
        <f>0.95*(AVERAGE(AH19:AH$103))</f>
        <v>101.11546485267628</v>
      </c>
      <c r="AO19" s="3">
        <v>1.6</v>
      </c>
      <c r="AP19" s="2">
        <v>33.676731026607797</v>
      </c>
      <c r="AQ19" s="2">
        <f t="shared" si="13"/>
        <v>749.46843174793605</v>
      </c>
      <c r="AR19" s="2">
        <v>22.265804619053</v>
      </c>
      <c r="AS19" s="2">
        <f>0.95*(AVERAGE(AP19:AP$103))</f>
        <v>102.64321622640287</v>
      </c>
      <c r="AW19" s="3">
        <v>1.6</v>
      </c>
      <c r="AX19" s="2">
        <v>35.672153321982002</v>
      </c>
      <c r="AY19" s="2">
        <f t="shared" si="14"/>
        <v>734.54067565823675</v>
      </c>
      <c r="AZ19" s="2">
        <v>26.1430297254275</v>
      </c>
      <c r="BA19" s="2">
        <f>0.95*(AVERAGE(AX19:AX$103))</f>
        <v>111.29185115813168</v>
      </c>
      <c r="BE19" s="3">
        <v>1.6</v>
      </c>
      <c r="BF19" s="2">
        <v>33.658757678843003</v>
      </c>
      <c r="BG19" s="2">
        <f t="shared" si="15"/>
        <v>748.91247236972276</v>
      </c>
      <c r="BH19" s="2">
        <v>22.995428473900901</v>
      </c>
      <c r="BI19" s="2">
        <f>0.95*(AVERAGE(BF19:BF$103))</f>
        <v>107.53779823793735</v>
      </c>
      <c r="BM19" s="3">
        <v>1.6</v>
      </c>
      <c r="BN19" s="2">
        <v>34.871043208909697</v>
      </c>
      <c r="BO19" s="2">
        <f t="shared" si="16"/>
        <v>768.97406662492983</v>
      </c>
      <c r="BP19" s="2">
        <v>31.282000480644701</v>
      </c>
      <c r="BQ19" s="2">
        <f>0.95*(AVERAGE(BN19:BN$103))</f>
        <v>111.14537499942698</v>
      </c>
      <c r="BU19" s="3">
        <v>1.6</v>
      </c>
      <c r="BV19" s="2">
        <v>30.354916522623501</v>
      </c>
      <c r="BW19" s="2">
        <f t="shared" si="17"/>
        <v>860.10754265658773</v>
      </c>
      <c r="BX19" s="2">
        <v>22.376979224481801</v>
      </c>
      <c r="BY19" s="2">
        <f>0.95*(AVERAGE(BV19:BV$103))</f>
        <v>88.282855629969461</v>
      </c>
      <c r="CO19" s="22">
        <v>1.6</v>
      </c>
      <c r="CP19" s="3">
        <f t="shared" si="4"/>
        <v>24.686175217359221</v>
      </c>
      <c r="CQ19" s="3">
        <f t="shared" si="5"/>
        <v>33.646720351793206</v>
      </c>
      <c r="CR19" s="3">
        <f t="shared" si="6"/>
        <v>0.93715482299605934</v>
      </c>
      <c r="CS19" s="23">
        <f t="shared" si="7"/>
        <v>0.90659702080823534</v>
      </c>
    </row>
    <row r="20" spans="1:97">
      <c r="A20" s="3">
        <v>1.7</v>
      </c>
      <c r="B20" s="2">
        <v>27.690309099909399</v>
      </c>
      <c r="C20" s="2">
        <f t="shared" si="18"/>
        <v>759.57301602284872</v>
      </c>
      <c r="D20" s="2">
        <v>10.4898568662648</v>
      </c>
      <c r="E20" s="2">
        <f>0.95*(AVERAGE(B20:B$103))</f>
        <v>91.128109780214828</v>
      </c>
      <c r="I20" s="3">
        <v>1.7</v>
      </c>
      <c r="J20" s="2">
        <v>23.5701503761676</v>
      </c>
      <c r="K20" s="2">
        <f t="shared" si="9"/>
        <v>863.30877145879197</v>
      </c>
      <c r="L20" s="4">
        <v>16.884265280000001</v>
      </c>
      <c r="M20" s="2">
        <f>0.95*(AVERAGE(J20:J$103))</f>
        <v>100.99949298565207</v>
      </c>
      <c r="N20" s="4"/>
      <c r="O20" s="4"/>
      <c r="P20" s="5"/>
      <c r="Q20" s="3">
        <v>1.7</v>
      </c>
      <c r="R20" s="2">
        <v>25.856334019721899</v>
      </c>
      <c r="S20" s="2">
        <f t="shared" si="10"/>
        <v>895.03147743749889</v>
      </c>
      <c r="T20" s="2">
        <v>14.050233243930199</v>
      </c>
      <c r="U20" s="2">
        <f>0.95*(AVERAGE(R20:R$103))</f>
        <v>99.898515717027209</v>
      </c>
      <c r="Y20" s="3">
        <v>1.7</v>
      </c>
      <c r="Z20" s="2">
        <v>28.175165002640799</v>
      </c>
      <c r="AA20" s="2">
        <f t="shared" si="11"/>
        <v>783.60543979616034</v>
      </c>
      <c r="AB20" s="2">
        <v>13.6562988996856</v>
      </c>
      <c r="AC20" s="2">
        <f>0.95*(AVERAGE(Z20:Z$103))</f>
        <v>108.51643828104991</v>
      </c>
      <c r="AG20" s="3">
        <v>1.7</v>
      </c>
      <c r="AH20" s="2">
        <v>25.049988631770699</v>
      </c>
      <c r="AI20" s="2">
        <f t="shared" si="12"/>
        <v>846.17035075908359</v>
      </c>
      <c r="AJ20" s="2">
        <v>13.105901906029301</v>
      </c>
      <c r="AK20" s="2">
        <f>0.95*(AVERAGE(AH20:AH$103))</f>
        <v>102.05038892055967</v>
      </c>
      <c r="AO20" s="3">
        <v>1.7</v>
      </c>
      <c r="AP20" s="2">
        <v>36.279688827397699</v>
      </c>
      <c r="AQ20" s="2">
        <f t="shared" si="13"/>
        <v>778.05765921517741</v>
      </c>
      <c r="AR20" s="2">
        <v>23.588256103529201</v>
      </c>
      <c r="AS20" s="2">
        <f>0.95*(AVERAGE(AP20:AP$103))</f>
        <v>103.48429148534484</v>
      </c>
      <c r="AW20" s="3">
        <v>1.7</v>
      </c>
      <c r="AX20" s="2">
        <v>38.352815923364197</v>
      </c>
      <c r="AY20" s="2">
        <f t="shared" si="14"/>
        <v>761.55858624150574</v>
      </c>
      <c r="AZ20" s="2">
        <v>26.929038159906199</v>
      </c>
      <c r="BA20" s="2">
        <f>0.95*(AVERAGE(AX20:AX$103))</f>
        <v>112.21331908077748</v>
      </c>
      <c r="BE20" s="3">
        <v>1.7</v>
      </c>
      <c r="BF20" s="2">
        <v>36.487155697491602</v>
      </c>
      <c r="BG20" s="2">
        <f t="shared" si="15"/>
        <v>777.42446834687894</v>
      </c>
      <c r="BH20" s="2">
        <v>24.441678322850201</v>
      </c>
      <c r="BI20" s="2">
        <f>0.95*(AVERAGE(BF20:BF$103))</f>
        <v>108.43734560035443</v>
      </c>
      <c r="BM20" s="3">
        <v>1.7</v>
      </c>
      <c r="BN20" s="2">
        <v>38.707265430742503</v>
      </c>
      <c r="BO20" s="2">
        <f t="shared" si="16"/>
        <v>796.15599071338568</v>
      </c>
      <c r="BP20" s="2">
        <v>33.638514676557499</v>
      </c>
      <c r="BQ20" s="2">
        <f>0.95*(AVERAGE(BN20:BN$103))</f>
        <v>112.07415933217654</v>
      </c>
      <c r="BU20" s="3">
        <v>1.7</v>
      </c>
      <c r="BV20" s="2">
        <v>32.978554956903203</v>
      </c>
      <c r="BW20" s="2">
        <f t="shared" si="17"/>
        <v>891.68642114340059</v>
      </c>
      <c r="BX20" s="2">
        <v>23.759985365167299</v>
      </c>
      <c r="BY20" s="2">
        <f>0.95*(AVERAGE(BV20:BV$103))</f>
        <v>88.990542355367992</v>
      </c>
      <c r="CO20" s="22">
        <v>1.7</v>
      </c>
      <c r="CP20" s="3">
        <f t="shared" si="4"/>
        <v>26.068389426042081</v>
      </c>
      <c r="CQ20" s="3">
        <f t="shared" si="5"/>
        <v>36.561096167179841</v>
      </c>
      <c r="CR20" s="3">
        <f t="shared" si="6"/>
        <v>0.84830515682950658</v>
      </c>
      <c r="CS20" s="23">
        <f t="shared" si="7"/>
        <v>1.0182229863795504</v>
      </c>
    </row>
    <row r="21" spans="1:97">
      <c r="A21" s="3">
        <v>1.8</v>
      </c>
      <c r="B21" s="2">
        <v>28.875134804326599</v>
      </c>
      <c r="C21" s="2">
        <f t="shared" si="18"/>
        <v>794.93029180744179</v>
      </c>
      <c r="D21" s="2">
        <v>11.290707490356899</v>
      </c>
      <c r="E21" s="2">
        <f>0.95*(AVERAGE(B21:B$103))</f>
        <v>91.909101540881124</v>
      </c>
      <c r="I21" s="3">
        <v>1.8</v>
      </c>
      <c r="J21" s="2">
        <v>25.8041414146203</v>
      </c>
      <c r="K21" s="2">
        <f t="shared" si="9"/>
        <v>903.81568158267862</v>
      </c>
      <c r="L21" s="4">
        <v>19.057946579999999</v>
      </c>
      <c r="M21" s="2">
        <f>0.95*(AVERAGE(J21:J$103))</f>
        <v>101.94657551731825</v>
      </c>
      <c r="N21" s="4"/>
      <c r="O21" s="4"/>
      <c r="P21" s="5"/>
      <c r="Q21" s="3">
        <v>1.8</v>
      </c>
      <c r="R21" s="2">
        <v>27.361208278831</v>
      </c>
      <c r="S21" s="2">
        <f t="shared" si="10"/>
        <v>932.61307015329749</v>
      </c>
      <c r="T21" s="2">
        <v>15.1878152672481</v>
      </c>
      <c r="U21" s="2">
        <f>0.95*(AVERAGE(R21:R$103))</f>
        <v>100.80616630013917</v>
      </c>
      <c r="Y21" s="8">
        <v>1.8</v>
      </c>
      <c r="Z21" s="9">
        <v>29.6880014451067</v>
      </c>
      <c r="AA21" s="10">
        <f t="shared" si="11"/>
        <v>818.16974249131397</v>
      </c>
      <c r="AB21" s="2">
        <v>14.881839762814</v>
      </c>
      <c r="AC21" s="2">
        <f>0.95*(AVERAGE(Z21:Z$103))</f>
        <v>109.50137841994798</v>
      </c>
      <c r="AG21" s="3">
        <v>1.8</v>
      </c>
      <c r="AH21" s="2">
        <v>26.488135470444</v>
      </c>
      <c r="AI21" s="2">
        <f t="shared" si="12"/>
        <v>884.9765749831829</v>
      </c>
      <c r="AJ21" s="2">
        <v>14.4644169155693</v>
      </c>
      <c r="AK21" s="2">
        <f>0.95*(AVERAGE(AH21:AH$103))</f>
        <v>102.99319494128711</v>
      </c>
      <c r="AO21" s="3">
        <v>1.8</v>
      </c>
      <c r="AP21" s="2">
        <v>39.070353684799599</v>
      </c>
      <c r="AQ21" s="2">
        <f t="shared" si="13"/>
        <v>804.60044450526198</v>
      </c>
      <c r="AR21" s="2">
        <v>24.764852408711899</v>
      </c>
      <c r="AS21" s="2">
        <f>0.95*(AVERAGE(AP21:AP$103))</f>
        <v>104.31584072750529</v>
      </c>
      <c r="AW21" s="3">
        <v>1.8</v>
      </c>
      <c r="AX21" s="2">
        <v>40.897439692894302</v>
      </c>
      <c r="AY21" s="2">
        <f t="shared" si="14"/>
        <v>786.7950979025444</v>
      </c>
      <c r="AZ21" s="2">
        <v>27.8860713780618</v>
      </c>
      <c r="BA21" s="2">
        <f>0.95*(AVERAGE(AX21:AX$103))</f>
        <v>113.12630876696524</v>
      </c>
      <c r="BE21" s="3">
        <v>1.8</v>
      </c>
      <c r="BF21" s="2">
        <v>39.489719612331399</v>
      </c>
      <c r="BG21" s="2">
        <f t="shared" si="15"/>
        <v>803.74826742185121</v>
      </c>
      <c r="BH21" s="2">
        <v>25.7150658830971</v>
      </c>
      <c r="BI21" s="2">
        <f>0.95*(AVERAGE(BF21:BF$103))</f>
        <v>109.32619557249586</v>
      </c>
      <c r="BM21" s="3">
        <v>1.8</v>
      </c>
      <c r="BN21" s="2">
        <v>42.776564926203697</v>
      </c>
      <c r="BO21" s="2">
        <f t="shared" si="16"/>
        <v>820.70073770476847</v>
      </c>
      <c r="BP21" s="2">
        <v>35.6897851609748</v>
      </c>
      <c r="BQ21" s="2">
        <f>0.95*(AVERAGE(BN21:BN$103))</f>
        <v>112.98141544269424</v>
      </c>
      <c r="BU21" s="3">
        <v>1.8</v>
      </c>
      <c r="BV21" s="2">
        <v>35.7514994599413</v>
      </c>
      <c r="BW21" s="2">
        <f t="shared" si="17"/>
        <v>920.78577246749671</v>
      </c>
      <c r="BX21" s="2">
        <v>24.8672753002622</v>
      </c>
      <c r="BY21" s="2">
        <f>0.95*(AVERAGE(BV21:BV$103))</f>
        <v>89.685252176407857</v>
      </c>
      <c r="CO21" s="22">
        <v>1.8</v>
      </c>
      <c r="CP21" s="3">
        <f t="shared" si="4"/>
        <v>27.64332428266572</v>
      </c>
      <c r="CQ21" s="3">
        <f t="shared" si="5"/>
        <v>39.597115475234062</v>
      </c>
      <c r="CR21" s="3">
        <f t="shared" si="6"/>
        <v>0.72438615784317073</v>
      </c>
      <c r="CS21" s="23">
        <f t="shared" si="7"/>
        <v>1.1592565780406712</v>
      </c>
    </row>
    <row r="22" spans="1:97">
      <c r="A22" s="3">
        <v>1.9</v>
      </c>
      <c r="B22" s="2">
        <v>30.150590042817399</v>
      </c>
      <c r="C22" s="2">
        <f t="shared" si="18"/>
        <v>828.81382318599412</v>
      </c>
      <c r="D22" s="2">
        <v>12.0659657715513</v>
      </c>
      <c r="E22" s="2">
        <f>0.95*(AVERAGE(B22:B$103))</f>
        <v>92.695415241817329</v>
      </c>
      <c r="I22" s="3">
        <v>1.9</v>
      </c>
      <c r="J22" s="2">
        <v>28.313970928798799</v>
      </c>
      <c r="K22" s="2">
        <f t="shared" si="9"/>
        <v>940.77188558529667</v>
      </c>
      <c r="L22" s="4">
        <v>20.781280379999998</v>
      </c>
      <c r="M22" s="2">
        <f>0.95*(AVERAGE(J22:J$103))</f>
        <v>102.89087601943324</v>
      </c>
      <c r="N22" s="4"/>
      <c r="O22" s="4"/>
      <c r="P22" s="5"/>
      <c r="Q22" s="3">
        <v>1.9</v>
      </c>
      <c r="R22" s="2">
        <v>28.9884582518863</v>
      </c>
      <c r="S22" s="2">
        <f t="shared" si="10"/>
        <v>968.10573804530281</v>
      </c>
      <c r="T22" s="2">
        <v>16.3146544237797</v>
      </c>
      <c r="U22" s="2">
        <f>0.95*(AVERAGE(R22:R$103))</f>
        <v>101.71852018349587</v>
      </c>
      <c r="Y22" s="3">
        <v>1.9</v>
      </c>
      <c r="Z22" s="2">
        <v>31.4005248374148</v>
      </c>
      <c r="AA22" s="2">
        <f t="shared" si="11"/>
        <v>850.90911470583467</v>
      </c>
      <c r="AB22" s="2">
        <v>16.0943431208023</v>
      </c>
      <c r="AC22" s="2">
        <f>0.95*(AVERAGE(Z22:Z$103))</f>
        <v>110.49281472540036</v>
      </c>
      <c r="AG22" s="3">
        <v>1.9</v>
      </c>
      <c r="AH22" s="2">
        <v>28.088966227110301</v>
      </c>
      <c r="AI22" s="2">
        <f t="shared" si="12"/>
        <v>921.62198006686151</v>
      </c>
      <c r="AJ22" s="2">
        <v>15.8116521844328</v>
      </c>
      <c r="AK22" s="2">
        <f>0.95*(AVERAGE(AH22:AH$103))</f>
        <v>103.94233477353546</v>
      </c>
      <c r="AO22" s="3">
        <v>1.9</v>
      </c>
      <c r="AP22" s="2">
        <v>41.980179088116898</v>
      </c>
      <c r="AQ22" s="2">
        <f t="shared" si="13"/>
        <v>829.27640814887559</v>
      </c>
      <c r="AR22" s="2">
        <v>25.800199905090398</v>
      </c>
      <c r="AS22" s="2">
        <f>0.95*(AVERAGE(AP22:AP$103))</f>
        <v>105.13534078515096</v>
      </c>
      <c r="AW22" s="3">
        <v>1.9</v>
      </c>
      <c r="AX22" s="2">
        <v>43.480500837553301</v>
      </c>
      <c r="AY22" s="2">
        <f t="shared" si="14"/>
        <v>810.49797554362999</v>
      </c>
      <c r="AZ22" s="2">
        <v>29.1710188784105</v>
      </c>
      <c r="BA22" s="2">
        <f>0.95*(AVERAGE(AX22:AX$103))</f>
        <v>114.03208609694956</v>
      </c>
      <c r="BE22" s="3">
        <v>1.9</v>
      </c>
      <c r="BF22" s="2">
        <v>42.672097343645902</v>
      </c>
      <c r="BG22" s="2">
        <f t="shared" si="15"/>
        <v>828.09047495934533</v>
      </c>
      <c r="BH22" s="2">
        <v>26.7960253394156</v>
      </c>
      <c r="BI22" s="2">
        <f>0.95*(AVERAGE(BF22:BF$103))</f>
        <v>110.20193901079807</v>
      </c>
      <c r="BM22" s="3">
        <v>1.9</v>
      </c>
      <c r="BN22" s="2">
        <v>47.050561454772001</v>
      </c>
      <c r="BO22" s="2">
        <f t="shared" si="16"/>
        <v>842.96572691880147</v>
      </c>
      <c r="BP22" s="2">
        <v>37.4201512132815</v>
      </c>
      <c r="BQ22" s="2">
        <f>0.95*(AVERAGE(BN22:BN$103))</f>
        <v>113.86365542760645</v>
      </c>
      <c r="BU22" s="3">
        <v>1.9</v>
      </c>
      <c r="BV22" s="2">
        <v>38.6108937722367</v>
      </c>
      <c r="BW22" s="2">
        <f t="shared" si="17"/>
        <v>947.68108760018083</v>
      </c>
      <c r="BX22" s="2">
        <v>25.692349356549201</v>
      </c>
      <c r="BY22" s="2">
        <f>0.95*(AVERAGE(BV22:BV$103))</f>
        <v>90.364780562864738</v>
      </c>
      <c r="CO22" s="22">
        <v>1.9</v>
      </c>
      <c r="CP22" s="3">
        <f t="shared" si="4"/>
        <v>29.388502057605518</v>
      </c>
      <c r="CQ22" s="3">
        <f t="shared" si="5"/>
        <v>42.758846499264962</v>
      </c>
      <c r="CR22" s="3">
        <f t="shared" si="6"/>
        <v>0.61775639744504551</v>
      </c>
      <c r="CS22" s="23">
        <f t="shared" si="7"/>
        <v>1.3557094530565723</v>
      </c>
    </row>
    <row r="23" spans="1:97">
      <c r="A23" s="3">
        <v>2</v>
      </c>
      <c r="B23" s="2">
        <v>31.5248400809154</v>
      </c>
      <c r="C23" s="2">
        <f t="shared" si="18"/>
        <v>861.24164729662641</v>
      </c>
      <c r="D23" s="2">
        <v>12.8117284411399</v>
      </c>
      <c r="E23" s="2">
        <f>0.95*(AVERAGE(B23:B$103))</f>
        <v>93.486185052942531</v>
      </c>
      <c r="I23" s="3">
        <v>2</v>
      </c>
      <c r="J23" s="2">
        <v>30.993388332923001</v>
      </c>
      <c r="K23" s="2">
        <f t="shared" si="9"/>
        <v>974.49451334847276</v>
      </c>
      <c r="L23" s="4">
        <v>22.050596049999999</v>
      </c>
      <c r="M23" s="2">
        <f>0.95*(AVERAGE(J23:J$103))</f>
        <v>103.82905631124896</v>
      </c>
      <c r="N23" s="4"/>
      <c r="O23" s="4"/>
      <c r="P23" s="5"/>
      <c r="Q23" s="3">
        <v>2</v>
      </c>
      <c r="R23" s="2">
        <v>30.772283807945001</v>
      </c>
      <c r="S23" s="2">
        <f t="shared" si="10"/>
        <v>1001.5725246189642</v>
      </c>
      <c r="T23" s="2">
        <v>17.4231516552993</v>
      </c>
      <c r="U23" s="2">
        <f>0.95*(AVERAGE(R23:R$103))</f>
        <v>102.63431629268356</v>
      </c>
      <c r="Y23" s="3">
        <v>2</v>
      </c>
      <c r="Z23" s="2">
        <v>33.250368386721703</v>
      </c>
      <c r="AA23" s="2">
        <f t="shared" si="11"/>
        <v>881.84449549115891</v>
      </c>
      <c r="AB23" s="2">
        <v>17.281648352575601</v>
      </c>
      <c r="AC23" s="2">
        <f>0.95*(AVERAGE(Z23:Z$103))</f>
        <v>111.48864578873196</v>
      </c>
      <c r="AG23" s="3">
        <v>2</v>
      </c>
      <c r="AH23" s="2">
        <v>29.889605488655899</v>
      </c>
      <c r="AI23" s="2">
        <f t="shared" si="12"/>
        <v>956.11748316074227</v>
      </c>
      <c r="AJ23" s="2">
        <v>17.133284928430399</v>
      </c>
      <c r="AK23" s="2">
        <f>0.95*(AVERAGE(AH23:AH$103))</f>
        <v>104.89613498165622</v>
      </c>
      <c r="AO23" s="3">
        <v>2</v>
      </c>
      <c r="AP23" s="2">
        <v>45.011140000783598</v>
      </c>
      <c r="AQ23" s="2">
        <f t="shared" si="13"/>
        <v>852.26720793150798</v>
      </c>
      <c r="AR23" s="2">
        <v>26.6848701690848</v>
      </c>
      <c r="AS23" s="2">
        <f>0.95*(AVERAGE(AP23:AP$103))</f>
        <v>105.94094783023046</v>
      </c>
      <c r="AW23" s="3">
        <v>2</v>
      </c>
      <c r="AX23" s="2">
        <v>46.263438446212803</v>
      </c>
      <c r="AY23" s="2">
        <f t="shared" si="14"/>
        <v>832.78360302958299</v>
      </c>
      <c r="AZ23" s="2">
        <v>30.7020818132081</v>
      </c>
      <c r="BA23" s="2">
        <f>0.95*(AVERAGE(AX23:AX$103))</f>
        <v>114.92993313770602</v>
      </c>
      <c r="BE23" s="3">
        <v>2</v>
      </c>
      <c r="BF23" s="2">
        <v>45.964079516301602</v>
      </c>
      <c r="BG23" s="2">
        <f t="shared" si="15"/>
        <v>850.65462507110124</v>
      </c>
      <c r="BH23" s="2">
        <v>27.696275068026601</v>
      </c>
      <c r="BI23" s="2">
        <f>0.95*(AVERAGE(BF23:BF$103))</f>
        <v>111.06198156060466</v>
      </c>
      <c r="BM23" s="3">
        <v>2</v>
      </c>
      <c r="BN23" s="2">
        <v>51.525687211042801</v>
      </c>
      <c r="BO23" s="2">
        <f t="shared" si="16"/>
        <v>863.25458987584341</v>
      </c>
      <c r="BP23" s="2">
        <v>38.799404568170999</v>
      </c>
      <c r="BQ23" s="2">
        <f>0.95*(AVERAGE(BN23:BN$103))</f>
        <v>114.71755199607033</v>
      </c>
      <c r="BU23" s="3">
        <v>2</v>
      </c>
      <c r="BV23" s="2">
        <v>41.510272738561703</v>
      </c>
      <c r="BW23" s="2">
        <f t="shared" si="17"/>
        <v>972.64328032774733</v>
      </c>
      <c r="BX23" s="2">
        <v>26.277481088726098</v>
      </c>
      <c r="BY23" s="2">
        <f>0.95*(AVERAGE(BV23:BV$103))</f>
        <v>91.027551321867705</v>
      </c>
      <c r="CO23" s="22">
        <v>2</v>
      </c>
      <c r="CP23" s="3">
        <f t="shared" si="4"/>
        <v>31.2860972194322</v>
      </c>
      <c r="CQ23" s="3">
        <f t="shared" si="5"/>
        <v>46.0549235825805</v>
      </c>
      <c r="CR23" s="3">
        <f t="shared" si="6"/>
        <v>0.55745991966894859</v>
      </c>
      <c r="CS23" s="23">
        <f t="shared" si="7"/>
        <v>1.608171651766521</v>
      </c>
    </row>
    <row r="24" spans="1:97">
      <c r="A24" s="3">
        <v>2.1</v>
      </c>
      <c r="B24" s="2">
        <v>32.9754063650212</v>
      </c>
      <c r="C24" s="2">
        <f t="shared" si="18"/>
        <v>892.24928075856019</v>
      </c>
      <c r="D24" s="2">
        <v>13.525817383481</v>
      </c>
      <c r="E24" s="2">
        <f>0.95*(AVERAGE(B24:B$103))</f>
        <v>94.280404890143444</v>
      </c>
      <c r="I24" s="3">
        <v>2.1</v>
      </c>
      <c r="J24" s="2">
        <v>33.755955886732004</v>
      </c>
      <c r="K24" s="2">
        <f t="shared" si="9"/>
        <v>1005.3828570699972</v>
      </c>
      <c r="L24" s="4">
        <v>22.907388149999999</v>
      </c>
      <c r="M24" s="2">
        <f>0.95*(AVERAGE(J24:J$103))</f>
        <v>104.75887302868612</v>
      </c>
      <c r="N24" s="4"/>
      <c r="O24" s="4"/>
      <c r="P24" s="5"/>
      <c r="Q24" s="3">
        <v>2.1</v>
      </c>
      <c r="R24" s="2">
        <v>32.655304482975602</v>
      </c>
      <c r="S24" s="2">
        <f t="shared" si="10"/>
        <v>1033.1045448942218</v>
      </c>
      <c r="T24" s="2">
        <v>18.5177236684005</v>
      </c>
      <c r="U24" s="2">
        <f>0.95*(AVERAGE(R24:R$103))</f>
        <v>103.55182437612277</v>
      </c>
      <c r="Y24" s="3">
        <v>2.1</v>
      </c>
      <c r="Z24" s="2">
        <v>35.258958125593502</v>
      </c>
      <c r="AA24" s="2">
        <f t="shared" si="11"/>
        <v>911.03760104067089</v>
      </c>
      <c r="AB24" s="2">
        <v>18.432357549306499</v>
      </c>
      <c r="AC24" s="2">
        <f>0.95*(AVERAGE(Z24:Z$103))</f>
        <v>112.48740573649879</v>
      </c>
      <c r="AG24" s="3">
        <v>2.1</v>
      </c>
      <c r="AH24" s="2">
        <v>31.8263798082425</v>
      </c>
      <c r="AI24" s="2">
        <f t="shared" si="12"/>
        <v>988.52399810785937</v>
      </c>
      <c r="AJ24" s="2">
        <v>18.426787159584201</v>
      </c>
      <c r="AK24" s="2">
        <f>0.95*(AVERAGE(AH24:AH$103))</f>
        <v>105.85239760374914</v>
      </c>
      <c r="AO24" s="3">
        <v>2.1</v>
      </c>
      <c r="AP24" s="2">
        <v>48.1637256016758</v>
      </c>
      <c r="AQ24" s="2">
        <f t="shared" si="13"/>
        <v>873.73222413591247</v>
      </c>
      <c r="AR24" s="2">
        <v>27.4035712257398</v>
      </c>
      <c r="AS24" s="2">
        <f>0.95*(AVERAGE(AP24:AP$103))</f>
        <v>106.73070239059903</v>
      </c>
      <c r="AW24" s="3">
        <v>2.1</v>
      </c>
      <c r="AX24" s="2">
        <v>49.322366348672404</v>
      </c>
      <c r="AY24" s="2">
        <f t="shared" si="14"/>
        <v>853.70721197226794</v>
      </c>
      <c r="AZ24" s="2">
        <v>32.351065812721203</v>
      </c>
      <c r="BA24" s="2">
        <f>0.95*(AVERAGE(AX24:AX$103))</f>
        <v>115.81717897037859</v>
      </c>
      <c r="BE24" s="3">
        <v>2.1</v>
      </c>
      <c r="BF24" s="2">
        <v>49.359232492877197</v>
      </c>
      <c r="BG24" s="2">
        <f t="shared" si="15"/>
        <v>871.63585157115631</v>
      </c>
      <c r="BH24" s="2">
        <v>28.407318533935101</v>
      </c>
      <c r="BI24" s="2">
        <f>0.95*(AVERAGE(BF24:BF$103))</f>
        <v>111.90443288585615</v>
      </c>
      <c r="BM24" s="3">
        <v>2.1</v>
      </c>
      <c r="BN24" s="2">
        <v>56.102856453358797</v>
      </c>
      <c r="BO24" s="2">
        <f t="shared" si="16"/>
        <v>881.83702100337246</v>
      </c>
      <c r="BP24" s="2">
        <v>39.888991479296102</v>
      </c>
      <c r="BQ24" s="2">
        <f>0.95*(AVERAGE(BN24:BN$103))</f>
        <v>115.53965386039006</v>
      </c>
      <c r="BU24" s="3">
        <v>2.1</v>
      </c>
      <c r="BV24" s="2">
        <v>44.415748078457099</v>
      </c>
      <c r="BW24" s="2">
        <f t="shared" si="17"/>
        <v>995.9191166923689</v>
      </c>
      <c r="BX24" s="2">
        <v>26.638977817180901</v>
      </c>
      <c r="BY24" s="2">
        <f>0.95*(AVERAGE(BV24:BV$103))</f>
        <v>91.672461224620633</v>
      </c>
      <c r="CO24" s="22">
        <v>2.1</v>
      </c>
      <c r="CP24" s="3">
        <f t="shared" si="4"/>
        <v>33.294400933712964</v>
      </c>
      <c r="CQ24" s="3">
        <f t="shared" si="5"/>
        <v>49.472785795008257</v>
      </c>
      <c r="CR24" s="3">
        <f t="shared" si="6"/>
        <v>0.58042250851657429</v>
      </c>
      <c r="CS24" s="23">
        <f t="shared" si="7"/>
        <v>1.8878642211950807</v>
      </c>
    </row>
    <row r="25" spans="1:97">
      <c r="A25" s="3">
        <v>2.2000000000000002</v>
      </c>
      <c r="B25" s="2">
        <v>34.506634144297799</v>
      </c>
      <c r="C25" s="2">
        <f t="shared" si="18"/>
        <v>921.88679593897041</v>
      </c>
      <c r="D25" s="2">
        <v>14.2058699602891</v>
      </c>
      <c r="E25" s="2">
        <f>0.95*(AVERAGE(B25:B$103))</f>
        <v>95.077288040059543</v>
      </c>
      <c r="I25" s="3">
        <v>2.2000000000000002</v>
      </c>
      <c r="J25" s="2">
        <v>36.543168800489497</v>
      </c>
      <c r="K25" s="2">
        <f t="shared" si="9"/>
        <v>1033.8327134358979</v>
      </c>
      <c r="L25" s="4">
        <v>23.401612499999999</v>
      </c>
      <c r="M25" s="2">
        <f>0.95*(AVERAGE(J25:J$103))</f>
        <v>105.6790086607911</v>
      </c>
      <c r="N25" s="4"/>
      <c r="O25" s="4"/>
      <c r="P25" s="5"/>
      <c r="Q25" s="3">
        <v>2.2000000000000002</v>
      </c>
      <c r="R25" s="2">
        <v>34.662382339032902</v>
      </c>
      <c r="S25" s="2">
        <f t="shared" si="10"/>
        <v>1062.8144189914722</v>
      </c>
      <c r="T25" s="2">
        <v>19.593796319852199</v>
      </c>
      <c r="U25" s="2">
        <f>0.95*(AVERAGE(R25:R$103))</f>
        <v>104.4699165927974</v>
      </c>
      <c r="Y25" s="3">
        <v>2.2000000000000002</v>
      </c>
      <c r="Z25" s="2">
        <v>37.438257839560301</v>
      </c>
      <c r="AA25" s="2">
        <f t="shared" si="11"/>
        <v>938.5489709528099</v>
      </c>
      <c r="AB25" s="2">
        <v>19.531123333856701</v>
      </c>
      <c r="AC25" s="2">
        <f>0.95*(AVERAGE(Z25:Z$103))</f>
        <v>113.48729681899476</v>
      </c>
      <c r="AG25" s="3">
        <v>2.2000000000000002</v>
      </c>
      <c r="AH25" s="2">
        <v>33.924113838591197</v>
      </c>
      <c r="AI25" s="2">
        <f t="shared" si="12"/>
        <v>1018.9420206818437</v>
      </c>
      <c r="AJ25" s="2">
        <v>19.681243514893499</v>
      </c>
      <c r="AK25" s="2">
        <f>0.95*(AVERAGE(AH25:AH$103))</f>
        <v>106.80957908205191</v>
      </c>
      <c r="AO25" s="3">
        <v>2.2000000000000002</v>
      </c>
      <c r="AP25" s="2">
        <v>51.386516372203197</v>
      </c>
      <c r="AQ25" s="2">
        <f t="shared" si="13"/>
        <v>893.82258213348302</v>
      </c>
      <c r="AR25" s="2">
        <v>27.970124563346399</v>
      </c>
      <c r="AS25" s="2">
        <f>0.95*(AVERAGE(AP25:AP$103))</f>
        <v>107.50253989780164</v>
      </c>
      <c r="AW25" s="3">
        <v>2.2000000000000002</v>
      </c>
      <c r="AX25" s="2">
        <v>52.703298022244503</v>
      </c>
      <c r="AY25" s="2">
        <f t="shared" si="14"/>
        <v>873.31012279212746</v>
      </c>
      <c r="AZ25" s="2">
        <v>33.9812811546294</v>
      </c>
      <c r="BA25" s="2">
        <f>0.95*(AVERAGE(AX25:AX$103))</f>
        <v>116.69010214682339</v>
      </c>
      <c r="BE25" s="3">
        <v>2.2000000000000002</v>
      </c>
      <c r="BF25" s="2">
        <v>52.846736214835403</v>
      </c>
      <c r="BG25" s="2">
        <f t="shared" si="15"/>
        <v>891.20418036142075</v>
      </c>
      <c r="BH25" s="2">
        <v>28.9199981921846</v>
      </c>
      <c r="BI25" s="2">
        <f>0.95*(AVERAGE(BF25:BF$103))</f>
        <v>112.72738430380073</v>
      </c>
      <c r="BM25" s="3">
        <v>2.2000000000000002</v>
      </c>
      <c r="BN25" s="2">
        <v>60.779444441303802</v>
      </c>
      <c r="BO25" s="2">
        <f t="shared" si="16"/>
        <v>898.94825157199762</v>
      </c>
      <c r="BP25" s="2">
        <v>40.671694430133101</v>
      </c>
      <c r="BQ25" s="2">
        <f>0.95*(AVERAGE(BN25:BN$103))</f>
        <v>116.3275265215255</v>
      </c>
      <c r="BU25" s="3">
        <v>2.2000000000000002</v>
      </c>
      <c r="BV25" s="2">
        <v>47.3052010427959</v>
      </c>
      <c r="BW25" s="2">
        <f t="shared" si="17"/>
        <v>1017.7243860355377</v>
      </c>
      <c r="BX25" s="2">
        <v>26.8286230182641</v>
      </c>
      <c r="BY25" s="2">
        <f>0.95*(AVERAGE(BV25:BV$103))</f>
        <v>92.298758699938176</v>
      </c>
      <c r="CO25" s="22">
        <v>2.2000000000000002</v>
      </c>
      <c r="CP25" s="3">
        <f t="shared" si="4"/>
        <v>35.414911392394345</v>
      </c>
      <c r="CQ25" s="3">
        <f t="shared" si="5"/>
        <v>53.00423921867656</v>
      </c>
      <c r="CR25" s="3">
        <f t="shared" si="6"/>
        <v>0.6700985191062967</v>
      </c>
      <c r="CS25" s="23">
        <f t="shared" si="7"/>
        <v>2.1870671273653892</v>
      </c>
    </row>
    <row r="26" spans="1:97">
      <c r="A26" s="3">
        <v>2.2999999999999998</v>
      </c>
      <c r="B26" s="2">
        <v>36.121454649619601</v>
      </c>
      <c r="C26" s="2">
        <f t="shared" si="18"/>
        <v>950.20414154683067</v>
      </c>
      <c r="D26" s="2">
        <v>14.8478941777191</v>
      </c>
      <c r="E26" s="2">
        <f>0.95*(AVERAGE(B26:B$103))</f>
        <v>95.875954522149001</v>
      </c>
      <c r="I26" s="3">
        <v>2.2999999999999998</v>
      </c>
      <c r="J26" s="2">
        <v>39.242400489427801</v>
      </c>
      <c r="K26" s="2">
        <f t="shared" si="9"/>
        <v>1060.2229618531001</v>
      </c>
      <c r="L26" s="4">
        <v>23.527122420000001</v>
      </c>
      <c r="M26" s="2">
        <f>0.95*(AVERAGE(J26:J$103))</f>
        <v>106.58879069028245</v>
      </c>
      <c r="N26" s="4"/>
      <c r="O26" s="4"/>
      <c r="P26" s="5"/>
      <c r="Q26" s="3">
        <v>2.2999999999999998</v>
      </c>
      <c r="R26" s="2">
        <v>36.821665576702998</v>
      </c>
      <c r="S26" s="2">
        <f t="shared" si="10"/>
        <v>1090.7926890854876</v>
      </c>
      <c r="T26" s="2">
        <v>20.640028452452398</v>
      </c>
      <c r="U26" s="2">
        <f>0.95*(AVERAGE(R26:R$103))</f>
        <v>105.38710445652453</v>
      </c>
      <c r="Y26" s="3">
        <v>2.2999999999999998</v>
      </c>
      <c r="Z26" s="2">
        <v>39.750989629108801</v>
      </c>
      <c r="AA26" s="2">
        <f t="shared" si="11"/>
        <v>964.45931553560683</v>
      </c>
      <c r="AB26" s="2">
        <v>20.573081228943199</v>
      </c>
      <c r="AC26" s="2">
        <f>0.95*(AVERAGE(Z26:Z$103))</f>
        <v>114.48628338144877</v>
      </c>
      <c r="AG26" s="3">
        <v>2.2999999999999998</v>
      </c>
      <c r="AH26" s="2">
        <v>36.2063577951306</v>
      </c>
      <c r="AI26" s="2">
        <f t="shared" si="12"/>
        <v>1047.4602945991448</v>
      </c>
      <c r="AJ26" s="2">
        <v>20.878801417033099</v>
      </c>
      <c r="AK26" s="2">
        <f>0.95*(AVERAGE(AH26:AH$103))</f>
        <v>107.76575435045434</v>
      </c>
      <c r="AO26" s="3">
        <v>2.2999999999999998</v>
      </c>
      <c r="AP26" s="2">
        <v>54.672440411771902</v>
      </c>
      <c r="AQ26" s="2">
        <f t="shared" si="13"/>
        <v>912.68001822983911</v>
      </c>
      <c r="AR26" s="2">
        <v>28.3771123102456</v>
      </c>
      <c r="AS26" s="2">
        <f>0.95*(AVERAGE(AP26:AP$103))</f>
        <v>108.25491617144536</v>
      </c>
      <c r="AW26" s="3">
        <v>2.2999999999999998</v>
      </c>
      <c r="AX26" s="2">
        <v>56.422820733162801</v>
      </c>
      <c r="AY26" s="2">
        <f t="shared" si="14"/>
        <v>891.63754085491723</v>
      </c>
      <c r="AZ26" s="2">
        <v>35.443784505378702</v>
      </c>
      <c r="BA26" s="2">
        <f>0.95*(AVERAGE(AX26:AX$103))</f>
        <v>117.54422995484506</v>
      </c>
      <c r="BE26" s="3">
        <v>2.2999999999999998</v>
      </c>
      <c r="BF26" s="2">
        <v>56.367838587410198</v>
      </c>
      <c r="BG26" s="2">
        <f t="shared" si="15"/>
        <v>909.51675451758433</v>
      </c>
      <c r="BH26" s="2">
        <v>29.255806894025099</v>
      </c>
      <c r="BI26" s="2">
        <f>0.95*(AVERAGE(BF26:BF$103))</f>
        <v>113.52896103328416</v>
      </c>
      <c r="BM26" s="3">
        <v>2.2999999999999998</v>
      </c>
      <c r="BN26" s="2">
        <v>65.530099515841798</v>
      </c>
      <c r="BO26" s="2">
        <f t="shared" si="16"/>
        <v>914.7823678021897</v>
      </c>
      <c r="BP26" s="2">
        <v>41.1468150687909</v>
      </c>
      <c r="BQ26" s="2">
        <f>0.95*(AVERAGE(BN26:BN$103))</f>
        <v>117.07864260232404</v>
      </c>
      <c r="BU26" s="3">
        <v>2.2999999999999998</v>
      </c>
      <c r="BV26" s="2">
        <v>50.179412246363398</v>
      </c>
      <c r="BW26" s="2">
        <f t="shared" si="17"/>
        <v>1038.2404442371289</v>
      </c>
      <c r="BX26" s="2">
        <v>26.871959429151001</v>
      </c>
      <c r="BY26" s="2">
        <f>0.95*(AVERAGE(BV26:BV$103))</f>
        <v>92.905923029544368</v>
      </c>
      <c r="CO26" s="22">
        <v>2.2999999999999998</v>
      </c>
      <c r="CP26" s="3">
        <f t="shared" si="4"/>
        <v>37.628573627997959</v>
      </c>
      <c r="CQ26" s="3">
        <f t="shared" si="5"/>
        <v>56.634522298910021</v>
      </c>
      <c r="CR26" s="3">
        <f t="shared" si="6"/>
        <v>0.77634698794853607</v>
      </c>
      <c r="CS26" s="23">
        <f t="shared" si="7"/>
        <v>2.497653327622138</v>
      </c>
    </row>
    <row r="27" spans="1:97">
      <c r="A27" s="3">
        <v>2.4</v>
      </c>
      <c r="B27" s="2">
        <v>37.802025496134704</v>
      </c>
      <c r="C27" s="2">
        <f t="shared" si="18"/>
        <v>977.25914485642352</v>
      </c>
      <c r="D27" s="2">
        <v>15.4532282437538</v>
      </c>
      <c r="E27" s="2">
        <f>0.95*(AVERAGE(B27:B$103))</f>
        <v>96.67544247805823</v>
      </c>
      <c r="I27" s="3">
        <v>2.4</v>
      </c>
      <c r="J27" s="2">
        <v>41.756074479105898</v>
      </c>
      <c r="K27" s="2">
        <f t="shared" si="9"/>
        <v>1084.9147847642964</v>
      </c>
      <c r="L27" s="4">
        <v>23.37260487</v>
      </c>
      <c r="M27" s="2">
        <f>0.95*(AVERAGE(J27:J$103))</f>
        <v>107.48890121268929</v>
      </c>
      <c r="N27" s="4"/>
      <c r="O27" s="4"/>
      <c r="P27" s="5"/>
      <c r="Q27" s="3">
        <v>2.4</v>
      </c>
      <c r="R27" s="2">
        <v>39.094905249044999</v>
      </c>
      <c r="S27" s="2">
        <f t="shared" si="10"/>
        <v>1117.1373985243613</v>
      </c>
      <c r="T27" s="2">
        <v>21.662570600335499</v>
      </c>
      <c r="U27" s="2">
        <f>0.95*(AVERAGE(R27:R$103))</f>
        <v>106.30147487416941</v>
      </c>
      <c r="Y27" s="3">
        <v>2.4</v>
      </c>
      <c r="Z27" s="2">
        <v>42.199457859076297</v>
      </c>
      <c r="AA27" s="2">
        <f t="shared" si="11"/>
        <v>988.86430734835244</v>
      </c>
      <c r="AB27" s="2">
        <v>21.546910319460199</v>
      </c>
      <c r="AC27" s="2">
        <f>0.95*(AVERAGE(Z27:Z$103))</f>
        <v>115.48268394292664</v>
      </c>
      <c r="AG27" s="3">
        <v>2.4</v>
      </c>
      <c r="AH27" s="2">
        <v>38.626958948813197</v>
      </c>
      <c r="AI27" s="2">
        <f t="shared" si="12"/>
        <v>1074.1863584303576</v>
      </c>
      <c r="AJ27" s="2">
        <v>22.021211118579501</v>
      </c>
      <c r="AK27" s="2">
        <f>0.95*(AVERAGE(AH27:AH$103))</f>
        <v>108.71860778480604</v>
      </c>
      <c r="AO27" s="3">
        <v>2.4</v>
      </c>
      <c r="AP27" s="2">
        <v>58.014275534933297</v>
      </c>
      <c r="AQ27" s="2">
        <f t="shared" si="13"/>
        <v>930.42833916720576</v>
      </c>
      <c r="AR27" s="2">
        <v>28.6140579295854</v>
      </c>
      <c r="AS27" s="2">
        <f>0.95*(AVERAGE(AP27:AP$103))</f>
        <v>108.98629406469551</v>
      </c>
      <c r="AW27" s="3">
        <v>2.4</v>
      </c>
      <c r="AX27" s="2">
        <v>60.470063389174598</v>
      </c>
      <c r="AY27" s="2">
        <f t="shared" si="14"/>
        <v>908.74722220991612</v>
      </c>
      <c r="AZ27" s="2">
        <v>36.489284025942503</v>
      </c>
      <c r="BA27" s="2">
        <f>0.95*(AVERAGE(AX27:AX$103))</f>
        <v>118.37465268547288</v>
      </c>
      <c r="BE27" s="3">
        <v>2.4</v>
      </c>
      <c r="BF27" s="2">
        <v>59.907570910162903</v>
      </c>
      <c r="BG27" s="2">
        <f t="shared" si="15"/>
        <v>926.71729596174703</v>
      </c>
      <c r="BH27" s="2">
        <v>29.414282475868799</v>
      </c>
      <c r="BI27" s="2">
        <f>0.95*(AVERAGE(BF27:BF$103))</f>
        <v>114.3079157654302</v>
      </c>
      <c r="BM27" s="3">
        <v>2.4</v>
      </c>
      <c r="BN27" s="2">
        <v>70.360325358252297</v>
      </c>
      <c r="BO27" s="2">
        <f t="shared" si="16"/>
        <v>929.50010823057562</v>
      </c>
      <c r="BP27" s="2">
        <v>41.278596449623301</v>
      </c>
      <c r="BQ27" s="2">
        <f>0.95*(AVERAGE(BN27:BN$103))</f>
        <v>117.79065621352241</v>
      </c>
      <c r="BU27" s="3">
        <v>2.4</v>
      </c>
      <c r="BV27" s="2">
        <v>53.013268000946297</v>
      </c>
      <c r="BW27" s="2">
        <f t="shared" si="17"/>
        <v>1057.6216638663395</v>
      </c>
      <c r="BX27" s="2">
        <v>26.752263367240101</v>
      </c>
      <c r="BY27" s="2">
        <f>0.95*(AVERAGE(BV27:BV$103))</f>
        <v>93.493396813901469</v>
      </c>
      <c r="CO27" s="22">
        <v>2.4</v>
      </c>
      <c r="CP27" s="3">
        <f t="shared" si="4"/>
        <v>39.895884406435016</v>
      </c>
      <c r="CQ27" s="3">
        <f t="shared" si="5"/>
        <v>60.353100638693874</v>
      </c>
      <c r="CR27" s="3">
        <f t="shared" si="6"/>
        <v>0.8775745644101971</v>
      </c>
      <c r="CS27" s="23">
        <f t="shared" si="7"/>
        <v>2.8257739614826876</v>
      </c>
    </row>
    <row r="28" spans="1:97">
      <c r="A28" s="3">
        <v>2.5</v>
      </c>
      <c r="B28" s="2">
        <v>39.549429771680401</v>
      </c>
      <c r="C28" s="2">
        <f t="shared" si="18"/>
        <v>1003.1151548445404</v>
      </c>
      <c r="D28" s="2">
        <v>16.019359217209999</v>
      </c>
      <c r="E28" s="2">
        <f>0.95*(AVERAGE(B28:B$103))</f>
        <v>97.474962455120462</v>
      </c>
      <c r="I28" s="3">
        <v>2.5</v>
      </c>
      <c r="J28" s="2">
        <v>43.989399548533001</v>
      </c>
      <c r="K28" s="2">
        <f t="shared" si="9"/>
        <v>1108.2396310337954</v>
      </c>
      <c r="L28" s="4">
        <v>23.14603653</v>
      </c>
      <c r="M28" s="2">
        <f>0.95*(AVERAGE(J28:J$103))</f>
        <v>108.38127792923585</v>
      </c>
      <c r="N28" s="4"/>
      <c r="O28" s="4"/>
      <c r="P28" s="5"/>
      <c r="Q28" s="3">
        <v>2.5</v>
      </c>
      <c r="R28" s="2">
        <v>41.502631728875201</v>
      </c>
      <c r="S28" s="2">
        <f t="shared" si="10"/>
        <v>1141.9520526067547</v>
      </c>
      <c r="T28" s="2">
        <v>22.650857406845201</v>
      </c>
      <c r="U28" s="2">
        <f>0.95*(AVERAGE(R28:R$103))</f>
        <v>107.21149217532174</v>
      </c>
      <c r="Y28" s="3">
        <v>2.5</v>
      </c>
      <c r="Z28" s="2">
        <v>44.784206724272899</v>
      </c>
      <c r="AA28" s="2">
        <f t="shared" si="11"/>
        <v>1011.8571303063179</v>
      </c>
      <c r="AB28" s="2">
        <v>22.440197422537999</v>
      </c>
      <c r="AC28" s="2">
        <f>0.95*(AVERAGE(Z28:Z$103))</f>
        <v>116.47469971893725</v>
      </c>
      <c r="AG28" s="3">
        <v>2.5</v>
      </c>
      <c r="AH28" s="2">
        <v>41.198496112092798</v>
      </c>
      <c r="AI28" s="2">
        <f t="shared" si="12"/>
        <v>1099.2410229916059</v>
      </c>
      <c r="AJ28" s="2">
        <v>23.0937199672174</v>
      </c>
      <c r="AK28" s="2">
        <f>0.95*(AVERAGE(AH28:AH$103))</f>
        <v>109.66627879511438</v>
      </c>
      <c r="AO28" s="3">
        <v>2.5</v>
      </c>
      <c r="AP28" s="2">
        <v>61.364582454373597</v>
      </c>
      <c r="AQ28" s="2">
        <f t="shared" si="13"/>
        <v>947.18172442893399</v>
      </c>
      <c r="AR28" s="2">
        <v>28.702814944991001</v>
      </c>
      <c r="AS28" s="2">
        <f>0.95*(AVERAGE(AP28:AP$103))</f>
        <v>109.69514580557063</v>
      </c>
      <c r="AW28" s="3">
        <v>2.5</v>
      </c>
      <c r="AX28" s="2">
        <v>64.694758367194694</v>
      </c>
      <c r="AY28" s="2">
        <f t="shared" si="14"/>
        <v>924.72615280666923</v>
      </c>
      <c r="AZ28" s="2">
        <v>36.922154760543002</v>
      </c>
      <c r="BA28" s="2">
        <f>0.95*(AVERAGE(AX28:AX$103))</f>
        <v>119.17633811265388</v>
      </c>
      <c r="BE28" s="3">
        <v>2.5</v>
      </c>
      <c r="BF28" s="2">
        <v>63.438431899962801</v>
      </c>
      <c r="BG28" s="2">
        <f t="shared" si="15"/>
        <v>942.93184653035144</v>
      </c>
      <c r="BH28" s="2">
        <v>29.404167085878001</v>
      </c>
      <c r="BI28" s="2">
        <f>0.95*(AVERAGE(BF28:BF$103))</f>
        <v>115.06312265228253</v>
      </c>
      <c r="BM28" s="3">
        <v>2.5</v>
      </c>
      <c r="BN28" s="2">
        <v>75.178804684602298</v>
      </c>
      <c r="BO28" s="2">
        <f t="shared" si="16"/>
        <v>943.24211699077011</v>
      </c>
      <c r="BP28" s="2">
        <v>41.117091126230399</v>
      </c>
      <c r="BQ28" s="2">
        <f>0.95*(AVERAGE(BN28:BN$103))</f>
        <v>118.46102920198531</v>
      </c>
      <c r="BU28" s="3">
        <v>2.5</v>
      </c>
      <c r="BV28" s="2">
        <v>55.800017605412698</v>
      </c>
      <c r="BW28" s="2">
        <f t="shared" si="17"/>
        <v>1076.0017724059821</v>
      </c>
      <c r="BX28" s="2">
        <v>26.5147818641769</v>
      </c>
      <c r="BY28" s="2">
        <f>0.95*(AVERAGE(BV28:BV$103))</f>
        <v>94.060907237756766</v>
      </c>
      <c r="CO28" s="22">
        <v>2.5</v>
      </c>
      <c r="CP28" s="3">
        <f t="shared" si="4"/>
        <v>42.204832777090857</v>
      </c>
      <c r="CQ28" s="3">
        <f t="shared" si="5"/>
        <v>64.095319002309211</v>
      </c>
      <c r="CR28" s="3">
        <f t="shared" si="6"/>
        <v>0.95903111101033534</v>
      </c>
      <c r="CS28" s="23">
        <f t="shared" si="7"/>
        <v>3.1615141186351186</v>
      </c>
    </row>
    <row r="29" spans="1:97">
      <c r="A29" s="3">
        <v>2.6</v>
      </c>
      <c r="B29" s="2">
        <v>41.368342400508404</v>
      </c>
      <c r="C29" s="2">
        <f t="shared" si="18"/>
        <v>1027.8316039793992</v>
      </c>
      <c r="D29" s="2">
        <v>16.541392548349702</v>
      </c>
      <c r="E29" s="2">
        <f>0.95*(AVERAGE(B29:B$103))</f>
        <v>98.273669177414121</v>
      </c>
      <c r="I29" s="3">
        <v>2.6</v>
      </c>
      <c r="J29" s="2">
        <v>45.939078384268399</v>
      </c>
      <c r="K29" s="2">
        <f t="shared" si="9"/>
        <v>1130.4795270708937</v>
      </c>
      <c r="L29" s="4">
        <v>23.077375960000001</v>
      </c>
      <c r="M29" s="2">
        <f>0.95*(AVERAGE(J29:J$103))</f>
        <v>109.26916257401089</v>
      </c>
      <c r="N29" s="4"/>
      <c r="O29" s="4"/>
      <c r="P29" s="5"/>
      <c r="Q29" s="3">
        <v>2.6</v>
      </c>
      <c r="R29" s="2">
        <v>44.068506758806798</v>
      </c>
      <c r="S29" s="2">
        <f t="shared" si="10"/>
        <v>1165.3244189833911</v>
      </c>
      <c r="T29" s="2">
        <v>23.588679565925698</v>
      </c>
      <c r="U29" s="2">
        <f>0.95*(AVERAGE(R29:R$103))</f>
        <v>108.11527873576028</v>
      </c>
      <c r="Y29" s="3">
        <v>2.6</v>
      </c>
      <c r="Z29" s="2">
        <v>47.468061460402097</v>
      </c>
      <c r="AA29" s="2">
        <f t="shared" si="11"/>
        <v>1033.5368140621288</v>
      </c>
      <c r="AB29" s="2">
        <v>23.254459705280599</v>
      </c>
      <c r="AC29" s="2">
        <f>0.95*(AVERAGE(Z29:Z$103))</f>
        <v>117.46042909668226</v>
      </c>
      <c r="AG29" s="3">
        <v>2.6</v>
      </c>
      <c r="AH29" s="2">
        <v>43.933308656718303</v>
      </c>
      <c r="AI29" s="2">
        <f t="shared" si="12"/>
        <v>1122.7340054959861</v>
      </c>
      <c r="AJ29" s="2">
        <v>24.077336531889099</v>
      </c>
      <c r="AK29" s="2">
        <f>0.95*(AVERAGE(AH29:AH$103))</f>
        <v>110.60664822829605</v>
      </c>
      <c r="AO29" s="3">
        <v>2.6</v>
      </c>
      <c r="AP29" s="2">
        <v>64.712218316870505</v>
      </c>
      <c r="AQ29" s="2">
        <f t="shared" si="13"/>
        <v>963.04507111734529</v>
      </c>
      <c r="AR29" s="2">
        <v>28.640318906389201</v>
      </c>
      <c r="AS29" s="2">
        <f>0.95*(AVERAGE(AP29:AP$103))</f>
        <v>110.38046303855617</v>
      </c>
      <c r="AW29" s="3">
        <v>2.6</v>
      </c>
      <c r="AX29" s="2">
        <v>68.895310250027293</v>
      </c>
      <c r="AY29" s="2">
        <f t="shared" si="14"/>
        <v>939.6973255944506</v>
      </c>
      <c r="AZ29" s="2">
        <v>36.635628759969002</v>
      </c>
      <c r="BA29" s="2">
        <f>0.95*(AVERAGE(AX29:AX$103))</f>
        <v>119.94588901483812</v>
      </c>
      <c r="BE29" s="3">
        <v>2.6</v>
      </c>
      <c r="BF29" s="2">
        <v>66.946102058168805</v>
      </c>
      <c r="BG29" s="2">
        <f t="shared" si="15"/>
        <v>958.27108914820849</v>
      </c>
      <c r="BH29" s="2">
        <v>29.2273345775385</v>
      </c>
      <c r="BI29" s="2">
        <f>0.95*(AVERAGE(BF29:BF$103))</f>
        <v>115.79374415024675</v>
      </c>
      <c r="BM29" s="3">
        <v>2.6</v>
      </c>
      <c r="BN29" s="2">
        <v>79.970104070374802</v>
      </c>
      <c r="BO29" s="2">
        <f t="shared" si="16"/>
        <v>956.13295854453543</v>
      </c>
      <c r="BP29" s="2">
        <v>40.639484677257599</v>
      </c>
      <c r="BQ29" s="2">
        <f>0.95*(AVERAGE(BN29:BN$103))</f>
        <v>119.08824473200683</v>
      </c>
      <c r="BU29" s="3">
        <v>2.6</v>
      </c>
      <c r="BV29" s="2">
        <v>58.542222257736299</v>
      </c>
      <c r="BW29" s="2">
        <f t="shared" si="17"/>
        <v>1093.4931212058107</v>
      </c>
      <c r="BX29" s="2">
        <v>26.180927065318699</v>
      </c>
      <c r="BY29" s="2">
        <f>0.95*(AVERAGE(BV29:BV$103))</f>
        <v>94.608252444591642</v>
      </c>
      <c r="CO29" s="22">
        <v>2.6</v>
      </c>
      <c r="CP29" s="3">
        <f t="shared" si="4"/>
        <v>44.555459532140802</v>
      </c>
      <c r="CQ29" s="3">
        <f t="shared" si="5"/>
        <v>67.813191390635538</v>
      </c>
      <c r="CR29" s="3">
        <f t="shared" si="6"/>
        <v>1.0290666024720092</v>
      </c>
      <c r="CS29" s="23">
        <f t="shared" si="7"/>
        <v>3.5020012400520488</v>
      </c>
    </row>
    <row r="30" spans="1:97">
      <c r="A30" s="3">
        <v>2.7</v>
      </c>
      <c r="B30" s="2">
        <v>43.241251060622297</v>
      </c>
      <c r="C30" s="2">
        <f t="shared" si="18"/>
        <v>1051.4695854208157</v>
      </c>
      <c r="D30" s="2">
        <v>17.0227914316377</v>
      </c>
      <c r="E30" s="2">
        <f>0.95*(AVERAGE(B30:B$103))</f>
        <v>99.070611662507773</v>
      </c>
      <c r="I30" s="3">
        <v>2.7</v>
      </c>
      <c r="J30" s="2">
        <v>47.793225928695399</v>
      </c>
      <c r="K30" s="2">
        <f t="shared" si="9"/>
        <v>1151.8168879163304</v>
      </c>
      <c r="L30" s="4">
        <v>23.419943100000001</v>
      </c>
      <c r="M30" s="2">
        <f>0.95*(AVERAGE(J30:J$103))</f>
        <v>110.15601444034813</v>
      </c>
      <c r="N30" s="4"/>
      <c r="O30" s="4"/>
      <c r="P30" s="5"/>
      <c r="Q30" s="3">
        <v>2.7</v>
      </c>
      <c r="R30" s="2">
        <v>46.756590805783397</v>
      </c>
      <c r="S30" s="2">
        <f t="shared" si="10"/>
        <v>1187.3447641702235</v>
      </c>
      <c r="T30" s="2">
        <v>24.481210045566701</v>
      </c>
      <c r="U30" s="2">
        <f>0.95*(AVERAGE(R30:R$103))</f>
        <v>109.01055167244805</v>
      </c>
      <c r="Y30" s="3">
        <v>2.7</v>
      </c>
      <c r="Z30" s="2">
        <v>50.246843329806602</v>
      </c>
      <c r="AA30" s="2">
        <f t="shared" si="11"/>
        <v>1054.0045206448035</v>
      </c>
      <c r="AB30" s="2">
        <v>23.981838032094501</v>
      </c>
      <c r="AC30" s="2">
        <f>0.95*(AVERAGE(Z30:Z$103))</f>
        <v>118.43834491707823</v>
      </c>
      <c r="AG30" s="3">
        <v>2.7</v>
      </c>
      <c r="AH30" s="2">
        <v>46.786523928447401</v>
      </c>
      <c r="AI30" s="2">
        <f t="shared" si="12"/>
        <v>1144.779901558707</v>
      </c>
      <c r="AJ30" s="2">
        <v>24.977229623406298</v>
      </c>
      <c r="AK30" s="2">
        <f>0.95*(AVERAGE(AH30:AH$103))</f>
        <v>111.53732397159895</v>
      </c>
      <c r="AO30" s="3">
        <v>2.7</v>
      </c>
      <c r="AP30" s="2">
        <v>68.035796302211196</v>
      </c>
      <c r="AQ30" s="2">
        <f t="shared" si="13"/>
        <v>978.11120981432668</v>
      </c>
      <c r="AR30" s="2">
        <v>28.4325858925529</v>
      </c>
      <c r="AS30" s="2">
        <f>0.95*(AVERAGE(AP30:AP$103))</f>
        <v>111.04132595257687</v>
      </c>
      <c r="AW30" s="3">
        <v>2.7</v>
      </c>
      <c r="AX30" s="2">
        <v>72.894766075244704</v>
      </c>
      <c r="AY30" s="2">
        <f t="shared" si="14"/>
        <v>953.80268509374253</v>
      </c>
      <c r="AZ30" s="2">
        <v>35.792994176470003</v>
      </c>
      <c r="BA30" s="2">
        <f>0.95*(AVERAGE(AX30:AX$103))</f>
        <v>120.68231258615317</v>
      </c>
      <c r="BE30" s="3">
        <v>2.7</v>
      </c>
      <c r="BF30" s="2">
        <v>70.377211931318797</v>
      </c>
      <c r="BG30" s="2">
        <f t="shared" si="15"/>
        <v>972.83525849350337</v>
      </c>
      <c r="BH30" s="2">
        <v>28.916309684468199</v>
      </c>
      <c r="BI30" s="2">
        <f>0.95*(AVERAGE(BF30:BF$103))</f>
        <v>116.49908127450333</v>
      </c>
      <c r="BM30" s="3">
        <v>2.7</v>
      </c>
      <c r="BN30" s="2">
        <v>84.7221428835079</v>
      </c>
      <c r="BO30" s="2">
        <f t="shared" si="16"/>
        <v>968.27682103346024</v>
      </c>
      <c r="BP30" s="2">
        <v>39.847393324823301</v>
      </c>
      <c r="BQ30" s="2">
        <f>0.95*(AVERAGE(BN30:BN$103))</f>
        <v>119.67090210856296</v>
      </c>
      <c r="BU30" s="3">
        <v>2.7</v>
      </c>
      <c r="BV30" s="2">
        <v>61.220562327095003</v>
      </c>
      <c r="BW30" s="2">
        <f t="shared" si="17"/>
        <v>1110.1927997155681</v>
      </c>
      <c r="BX30" s="2">
        <v>25.750772383619001</v>
      </c>
      <c r="BY30" s="2">
        <f>0.95*(AVERAGE(BV30:BV$103))</f>
        <v>95.135186786480048</v>
      </c>
      <c r="CO30" s="22">
        <v>2.7</v>
      </c>
      <c r="CP30" s="3">
        <f t="shared" si="4"/>
        <v>46.964887010671021</v>
      </c>
      <c r="CQ30" s="3">
        <f t="shared" si="5"/>
        <v>71.450095903875521</v>
      </c>
      <c r="CR30" s="3">
        <f t="shared" si="6"/>
        <v>1.126899463803092</v>
      </c>
      <c r="CS30" s="23">
        <f t="shared" si="7"/>
        <v>3.8450369433893883</v>
      </c>
    </row>
    <row r="31" spans="1:97">
      <c r="A31" s="3">
        <v>2.8</v>
      </c>
      <c r="B31" s="2">
        <v>45.162515184290399</v>
      </c>
      <c r="C31" s="2">
        <f t="shared" si="18"/>
        <v>1074.0930559464857</v>
      </c>
      <c r="D31" s="2">
        <v>17.463645957756199</v>
      </c>
      <c r="E31" s="2">
        <f>0.95*(AVERAGE(B31:B$103))</f>
        <v>99.865014719424465</v>
      </c>
      <c r="I31" s="3">
        <v>2.8</v>
      </c>
      <c r="J31" s="2">
        <v>49.775496523666099</v>
      </c>
      <c r="K31" s="2">
        <f t="shared" si="9"/>
        <v>1172.3152602402738</v>
      </c>
      <c r="L31" s="4">
        <v>24.169859070000001</v>
      </c>
      <c r="M31" s="2">
        <f>0.95*(AVERAGE(J31:J$103))</f>
        <v>111.04303430073288</v>
      </c>
      <c r="N31" s="4"/>
      <c r="O31" s="4"/>
      <c r="P31" s="5"/>
      <c r="Q31" s="3">
        <v>2.8</v>
      </c>
      <c r="R31" s="2">
        <v>49.582461261425998</v>
      </c>
      <c r="S31" s="2">
        <f t="shared" si="10"/>
        <v>1208.1047774471315</v>
      </c>
      <c r="T31" s="2">
        <v>25.312593315723799</v>
      </c>
      <c r="U31" s="2">
        <f>0.95*(AVERAGE(R31:R$103))</f>
        <v>109.89537071911863</v>
      </c>
      <c r="Y31" s="3">
        <v>2.8</v>
      </c>
      <c r="Z31" s="2">
        <v>53.105909331822303</v>
      </c>
      <c r="AA31" s="2">
        <f t="shared" si="11"/>
        <v>1073.3557227027486</v>
      </c>
      <c r="AB31" s="2">
        <v>24.618992945061599</v>
      </c>
      <c r="AC31" s="2">
        <f>0.95*(AVERAGE(Z31:Z$103))</f>
        <v>119.4068907219243</v>
      </c>
      <c r="AG31" s="3">
        <v>2.8</v>
      </c>
      <c r="AH31" s="2">
        <v>49.7618560223763</v>
      </c>
      <c r="AI31" s="2">
        <f t="shared" si="12"/>
        <v>1165.4949047624759</v>
      </c>
      <c r="AJ31" s="2">
        <v>25.778507932535501</v>
      </c>
      <c r="AK31" s="2">
        <f>0.95*(AVERAGE(AH31:AH$103))</f>
        <v>112.45636679679859</v>
      </c>
      <c r="AO31" s="3">
        <v>2.8</v>
      </c>
      <c r="AP31" s="2">
        <v>71.325013443567997</v>
      </c>
      <c r="AQ31" s="2">
        <f t="shared" si="13"/>
        <v>992.4624467485005</v>
      </c>
      <c r="AR31" s="2">
        <v>28.076664224479401</v>
      </c>
      <c r="AS31" s="2">
        <f>0.95*(AVERAGE(AP31:AP$103))</f>
        <v>111.67704265758337</v>
      </c>
      <c r="AW31" s="3">
        <v>2.8</v>
      </c>
      <c r="AX31" s="2">
        <v>76.558948584566394</v>
      </c>
      <c r="AY31" s="2">
        <f t="shared" si="14"/>
        <v>967.18475461642004</v>
      </c>
      <c r="AZ31" s="2">
        <v>34.687230753191798</v>
      </c>
      <c r="BA31" s="2">
        <f>0.95*(AVERAGE(AX31:AX$103))</f>
        <v>121.38686443292949</v>
      </c>
      <c r="BE31" s="3">
        <v>2.8</v>
      </c>
      <c r="BF31" s="2">
        <v>73.719676622575193</v>
      </c>
      <c r="BG31" s="2">
        <f t="shared" si="15"/>
        <v>986.71480870497078</v>
      </c>
      <c r="BH31" s="2">
        <v>28.478009500717601</v>
      </c>
      <c r="BI31" s="2">
        <f>0.95*(AVERAGE(BF31:BF$103))</f>
        <v>117.17909127367801</v>
      </c>
      <c r="BM31" s="3">
        <v>2.8</v>
      </c>
      <c r="BN31" s="2">
        <v>89.331993973151896</v>
      </c>
      <c r="BO31" s="2">
        <f t="shared" si="16"/>
        <v>979.76749879682234</v>
      </c>
      <c r="BP31" s="2">
        <v>38.744600178066896</v>
      </c>
      <c r="BQ31" s="2">
        <f>0.95*(AVERAGE(BN31:BN$103))</f>
        <v>120.20768109992223</v>
      </c>
      <c r="BU31" s="3">
        <v>2.8</v>
      </c>
      <c r="BV31" s="2">
        <v>63.836060025077799</v>
      </c>
      <c r="BW31" s="2">
        <f t="shared" si="17"/>
        <v>1126.1855553360404</v>
      </c>
      <c r="BX31" s="2">
        <v>25.257432417661601</v>
      </c>
      <c r="BY31" s="2">
        <f>0.95*(AVERAGE(BV31:BV$103))</f>
        <v>95.641702575188816</v>
      </c>
      <c r="CO31" s="22">
        <v>2.8</v>
      </c>
      <c r="CP31" s="3">
        <f t="shared" si="4"/>
        <v>49.477647664716216</v>
      </c>
      <c r="CQ31" s="3">
        <f t="shared" si="5"/>
        <v>74.954338529787861</v>
      </c>
      <c r="CR31" s="3">
        <f t="shared" si="6"/>
        <v>1.2642216038340379</v>
      </c>
      <c r="CS31" s="23">
        <f t="shared" si="7"/>
        <v>4.168958245118767</v>
      </c>
    </row>
    <row r="32" spans="1:97">
      <c r="A32" s="3">
        <v>2.9</v>
      </c>
      <c r="B32" s="2">
        <v>47.129877467660698</v>
      </c>
      <c r="C32" s="2">
        <f t="shared" si="18"/>
        <v>1095.7633143776688</v>
      </c>
      <c r="D32" s="2">
        <v>17.8625975335259</v>
      </c>
      <c r="E32" s="2">
        <f>0.95*(AVERAGE(B32:B$103))</f>
        <v>100.6561345151793</v>
      </c>
      <c r="I32" s="3">
        <v>2.9</v>
      </c>
      <c r="J32" s="2">
        <v>52.013185545202802</v>
      </c>
      <c r="K32" s="2">
        <f t="shared" si="9"/>
        <v>1191.9638101512239</v>
      </c>
      <c r="L32" s="4">
        <v>25.185379059999999</v>
      </c>
      <c r="M32" s="2">
        <f>0.95*(AVERAGE(J32:J$103))</f>
        <v>111.92853864244471</v>
      </c>
      <c r="N32" s="4"/>
      <c r="O32" s="4"/>
      <c r="P32" s="5"/>
      <c r="Q32" s="3">
        <v>2.9</v>
      </c>
      <c r="R32" s="2">
        <v>52.545140954425001</v>
      </c>
      <c r="S32" s="2">
        <f t="shared" si="10"/>
        <v>1227.6881217791849</v>
      </c>
      <c r="T32" s="2">
        <v>26.070907804681202</v>
      </c>
      <c r="U32" s="2">
        <f>0.95*(AVERAGE(R32:R$103))</f>
        <v>110.76748228190704</v>
      </c>
      <c r="Y32" s="3">
        <v>2.9</v>
      </c>
      <c r="Z32" s="2">
        <v>56.047029836428997</v>
      </c>
      <c r="AA32" s="2">
        <f t="shared" si="11"/>
        <v>1091.678637461069</v>
      </c>
      <c r="AB32" s="2">
        <v>25.155861207987599</v>
      </c>
      <c r="AC32" s="2">
        <f>0.95*(AVERAGE(Z32:Z$103))</f>
        <v>120.36461678937833</v>
      </c>
      <c r="AG32" s="3">
        <v>2.9</v>
      </c>
      <c r="AH32" s="2">
        <v>52.847877231395401</v>
      </c>
      <c r="AI32" s="2">
        <f t="shared" si="12"/>
        <v>1184.9862330856249</v>
      </c>
      <c r="AJ32" s="2">
        <v>26.472148529458199</v>
      </c>
      <c r="AK32" s="2">
        <f>0.95*(AVERAGE(AH32:AH$103))</f>
        <v>113.36168073534778</v>
      </c>
      <c r="AO32" s="3">
        <v>2.9</v>
      </c>
      <c r="AP32" s="2">
        <v>74.534984043995095</v>
      </c>
      <c r="AQ32" s="2">
        <f t="shared" si="13"/>
        <v>1006.1742254023465</v>
      </c>
      <c r="AR32" s="2">
        <v>27.606096613540799</v>
      </c>
      <c r="AS32" s="2">
        <f>0.95*(AVERAGE(AP32:AP$103))</f>
        <v>112.28701876711385</v>
      </c>
      <c r="AW32" s="3">
        <v>2.9</v>
      </c>
      <c r="AX32" s="2">
        <v>79.981933049694206</v>
      </c>
      <c r="AY32" s="2">
        <f t="shared" si="14"/>
        <v>979.96096987163219</v>
      </c>
      <c r="AZ32" s="2">
        <v>33.561116069757098</v>
      </c>
      <c r="BA32" s="2">
        <f>0.95*(AVERAGE(AX32:AX$103))</f>
        <v>122.0626403117849</v>
      </c>
      <c r="BE32" s="3">
        <v>2.9</v>
      </c>
      <c r="BF32" s="2">
        <v>76.955335722435905</v>
      </c>
      <c r="BG32" s="2">
        <f t="shared" si="15"/>
        <v>999.98840974122265</v>
      </c>
      <c r="BH32" s="2">
        <v>27.926455603469002</v>
      </c>
      <c r="BI32" s="2">
        <f>0.95*(AVERAGE(BF32:BF$103))</f>
        <v>117.83388847482011</v>
      </c>
      <c r="BM32" s="3">
        <v>2.9</v>
      </c>
      <c r="BN32" s="2">
        <v>93.788792075438394</v>
      </c>
      <c r="BO32" s="2">
        <f t="shared" si="16"/>
        <v>990.6892518274658</v>
      </c>
      <c r="BP32" s="2">
        <v>37.351316473645198</v>
      </c>
      <c r="BQ32" s="2">
        <f>0.95*(AVERAGE(BN32:BN$103))</f>
        <v>120.69854619471984</v>
      </c>
      <c r="BU32" s="3">
        <v>2.9</v>
      </c>
      <c r="BV32" s="2">
        <v>66.382843765755297</v>
      </c>
      <c r="BW32" s="2">
        <f t="shared" si="17"/>
        <v>1141.5443084953554</v>
      </c>
      <c r="BX32" s="2">
        <v>24.7177327220801</v>
      </c>
      <c r="BY32" s="2">
        <f>0.95*(AVERAGE(BV32:BV$103))</f>
        <v>96.12777820784666</v>
      </c>
      <c r="CO32" s="22">
        <v>2.9</v>
      </c>
      <c r="CP32" s="3">
        <f t="shared" si="4"/>
        <v>52.11662220702258</v>
      </c>
      <c r="CQ32" s="3">
        <f t="shared" si="5"/>
        <v>78.328777731463774</v>
      </c>
      <c r="CR32" s="3">
        <f t="shared" si="6"/>
        <v>1.4325639357355717</v>
      </c>
      <c r="CS32" s="23">
        <f t="shared" si="7"/>
        <v>4.4762122259249972</v>
      </c>
    </row>
    <row r="33" spans="1:97">
      <c r="A33" s="3">
        <v>3</v>
      </c>
      <c r="B33" s="2">
        <v>49.1412982286475</v>
      </c>
      <c r="C33" s="2">
        <f t="shared" si="18"/>
        <v>1116.5379645835528</v>
      </c>
      <c r="D33" s="2">
        <v>18.2180059985151</v>
      </c>
      <c r="E33" s="2">
        <f>0.95*(AVERAGE(B33:B$103))</f>
        <v>101.44321551406522</v>
      </c>
      <c r="I33" s="3">
        <v>3</v>
      </c>
      <c r="J33" s="2">
        <v>54.5524963556716</v>
      </c>
      <c r="K33" s="2">
        <f t="shared" si="9"/>
        <v>1210.7315782011706</v>
      </c>
      <c r="L33" s="4">
        <v>26.306064320000001</v>
      </c>
      <c r="M33" s="2">
        <f>0.95*(AVERAGE(J33:J$103))</f>
        <v>112.80904585898701</v>
      </c>
      <c r="N33" s="4"/>
      <c r="O33" s="4"/>
      <c r="P33" s="5"/>
      <c r="Q33" s="3">
        <v>3</v>
      </c>
      <c r="R33" s="2">
        <v>55.676043331381599</v>
      </c>
      <c r="S33" s="2">
        <f t="shared" si="10"/>
        <v>1246.1687918365196</v>
      </c>
      <c r="T33" s="2">
        <v>26.725886783627899</v>
      </c>
      <c r="U33" s="2">
        <f>0.95*(AVERAGE(R33:R$103))</f>
        <v>111.62451887874087</v>
      </c>
      <c r="Y33" s="3">
        <v>3</v>
      </c>
      <c r="Z33" s="2">
        <v>59.022199274497702</v>
      </c>
      <c r="AA33" s="2">
        <f t="shared" si="11"/>
        <v>1109.0594786768556</v>
      </c>
      <c r="AB33" s="2">
        <v>25.607400449113701</v>
      </c>
      <c r="AC33" s="2">
        <f>0.95*(AVERAGE(Z33:Z$103))</f>
        <v>121.30996803507935</v>
      </c>
      <c r="AG33" s="3">
        <v>3</v>
      </c>
      <c r="AH33" s="2">
        <v>56.063521266100501</v>
      </c>
      <c r="AI33" s="2">
        <f t="shared" si="12"/>
        <v>1203.3497838947351</v>
      </c>
      <c r="AJ33" s="2">
        <v>27.030827083005999</v>
      </c>
      <c r="AK33" s="2">
        <f>0.95*(AVERAGE(AH33:AH$103))</f>
        <v>114.25120464190442</v>
      </c>
      <c r="AO33" s="3">
        <v>3</v>
      </c>
      <c r="AP33" s="2">
        <v>77.656545812307897</v>
      </c>
      <c r="AQ33" s="2">
        <f t="shared" si="13"/>
        <v>1019.3155612039404</v>
      </c>
      <c r="AR33" s="2">
        <v>27.0233074362826</v>
      </c>
      <c r="AS33" s="2">
        <f>0.95*(AVERAGE(AP33:AP$103))</f>
        <v>112.8712269914141</v>
      </c>
      <c r="AW33" s="3">
        <v>3</v>
      </c>
      <c r="AX33" s="2">
        <v>83.253981579298696</v>
      </c>
      <c r="AY33" s="2">
        <f t="shared" si="14"/>
        <v>992.21317554919801</v>
      </c>
      <c r="AZ33" s="2">
        <v>32.488518570063597</v>
      </c>
      <c r="BA33" s="2">
        <f>0.95*(AVERAGE(AX33:AX$103))</f>
        <v>122.71165163452537</v>
      </c>
      <c r="BE33" s="3">
        <v>3</v>
      </c>
      <c r="BF33" s="2">
        <v>80.061829270152003</v>
      </c>
      <c r="BG33" s="2">
        <f t="shared" si="15"/>
        <v>1012.7258706429935</v>
      </c>
      <c r="BH33" s="2">
        <v>27.2819433836288</v>
      </c>
      <c r="BI33" s="2">
        <f>0.95*(AVERAGE(BF33:BF$103))</f>
        <v>118.46383663733428</v>
      </c>
      <c r="BM33" s="3">
        <v>3</v>
      </c>
      <c r="BN33" s="2">
        <v>98.082665568146695</v>
      </c>
      <c r="BO33" s="2">
        <f t="shared" si="16"/>
        <v>1001.1128970353692</v>
      </c>
      <c r="BP33" s="2">
        <v>35.7032793104094</v>
      </c>
      <c r="BQ33" s="2">
        <f>0.95*(AVERAGE(BN33:BN$103))</f>
        <v>121.14360526124173</v>
      </c>
      <c r="BU33" s="3">
        <v>3</v>
      </c>
      <c r="BV33" s="2">
        <v>68.860467825900002</v>
      </c>
      <c r="BW33" s="2">
        <f t="shared" si="17"/>
        <v>1156.3324704862321</v>
      </c>
      <c r="BX33" s="2">
        <v>24.155578370399901</v>
      </c>
      <c r="BY33" s="2">
        <f>0.95*(AVERAGE(BV33:BV$103))</f>
        <v>96.593469427992829</v>
      </c>
      <c r="CO33" s="22">
        <v>3</v>
      </c>
      <c r="CP33" s="3">
        <f t="shared" si="4"/>
        <v>54.891111691259781</v>
      </c>
      <c r="CQ33" s="3">
        <f t="shared" si="5"/>
        <v>81.583098011161056</v>
      </c>
      <c r="CR33" s="3">
        <f t="shared" si="6"/>
        <v>1.6160377735615892</v>
      </c>
      <c r="CS33" s="23">
        <f t="shared" si="7"/>
        <v>4.7677299160576565</v>
      </c>
    </row>
    <row r="34" spans="1:97">
      <c r="A34" s="3">
        <v>3.1</v>
      </c>
      <c r="B34" s="2">
        <v>51.185855626652597</v>
      </c>
      <c r="C34" s="2">
        <f t="shared" si="18"/>
        <v>1136.4727471737633</v>
      </c>
      <c r="D34" s="2">
        <v>18.5327626437915</v>
      </c>
      <c r="E34" s="2">
        <f>0.95*(AVERAGE(B34:B$103))</f>
        <v>102.22548668830593</v>
      </c>
      <c r="I34" s="3">
        <v>3.1</v>
      </c>
      <c r="J34" s="2">
        <v>57.378376471534096</v>
      </c>
      <c r="K34" s="2">
        <f t="shared" si="9"/>
        <v>1228.5997494168773</v>
      </c>
      <c r="L34" s="4">
        <v>27.398935080000001</v>
      </c>
      <c r="M34" s="2">
        <f>0.95*(AVERAGE(J34:J$103))</f>
        <v>113.68024834928841</v>
      </c>
      <c r="N34" s="4"/>
      <c r="O34" s="4"/>
      <c r="P34" s="5"/>
      <c r="Q34" s="3">
        <v>3.1</v>
      </c>
      <c r="R34" s="2">
        <v>58.898249144098799</v>
      </c>
      <c r="S34" s="2">
        <f t="shared" si="10"/>
        <v>1263.6247145988445</v>
      </c>
      <c r="T34" s="2">
        <v>27.297209745163201</v>
      </c>
      <c r="U34" s="2">
        <f>0.95*(AVERAGE(R34:R$103))</f>
        <v>112.46355141751128</v>
      </c>
      <c r="Y34" s="3">
        <v>3.1</v>
      </c>
      <c r="Z34" s="2">
        <v>62.030100302127998</v>
      </c>
      <c r="AA34" s="2">
        <f t="shared" si="11"/>
        <v>1125.5812631203969</v>
      </c>
      <c r="AB34" s="2">
        <v>25.968799848166601</v>
      </c>
      <c r="AC34" s="2">
        <f>0.95*(AVERAGE(Z34:Z$103))</f>
        <v>122.24195201685512</v>
      </c>
      <c r="AG34" s="3">
        <v>3.1</v>
      </c>
      <c r="AH34" s="2">
        <v>59.326937123815</v>
      </c>
      <c r="AI34" s="2">
        <f t="shared" si="12"/>
        <v>1220.6822395232741</v>
      </c>
      <c r="AJ34" s="2">
        <v>27.4860174100268</v>
      </c>
      <c r="AK34" s="2">
        <f>0.95*(AVERAGE(AH34:AH$103))</f>
        <v>115.12250263389168</v>
      </c>
      <c r="AO34" s="3">
        <v>3.1</v>
      </c>
      <c r="AP34" s="2">
        <v>80.673701193495205</v>
      </c>
      <c r="AQ34" s="2">
        <f t="shared" si="13"/>
        <v>1031.9473863783601</v>
      </c>
      <c r="AR34" s="2">
        <v>26.339892695539699</v>
      </c>
      <c r="AS34" s="2">
        <f>0.95*(AVERAGE(AP34:AP$103))</f>
        <v>113.42976282669585</v>
      </c>
      <c r="AW34" s="3">
        <v>3.1</v>
      </c>
      <c r="AX34" s="2">
        <v>86.428194987477596</v>
      </c>
      <c r="AY34" s="2">
        <f t="shared" si="14"/>
        <v>1003.9999173300174</v>
      </c>
      <c r="AZ34" s="2">
        <v>31.431621461707699</v>
      </c>
      <c r="BA34" s="2">
        <f>0.95*(AVERAGE(AX34:AX$103))</f>
        <v>123.33479976501381</v>
      </c>
      <c r="BE34" s="3">
        <v>3.1</v>
      </c>
      <c r="BF34" s="2">
        <v>83.028432214986395</v>
      </c>
      <c r="BG34" s="2">
        <f t="shared" si="15"/>
        <v>1024.9890185574523</v>
      </c>
      <c r="BH34" s="2">
        <v>26.5599566845605</v>
      </c>
      <c r="BI34" s="2">
        <f>0.95*(AVERAGE(BF34:BF$103))</f>
        <v>119.06962376348699</v>
      </c>
      <c r="BM34" s="3">
        <v>3.1</v>
      </c>
      <c r="BN34" s="2">
        <v>102.120465787518</v>
      </c>
      <c r="BO34" s="2">
        <f t="shared" si="16"/>
        <v>1011.1027507727064</v>
      </c>
      <c r="BP34" s="2">
        <v>33.781824798271302</v>
      </c>
      <c r="BQ34" s="2">
        <f>0.95*(AVERAGE(BN34:BN$103))</f>
        <v>121.54310630369177</v>
      </c>
      <c r="BU34" s="3">
        <v>3.1</v>
      </c>
      <c r="BV34" s="2">
        <v>71.258912976434104</v>
      </c>
      <c r="BW34" s="2">
        <f t="shared" si="17"/>
        <v>1170.6060134361642</v>
      </c>
      <c r="BX34" s="2">
        <v>23.5577497934704</v>
      </c>
      <c r="BY34" s="2">
        <f>0.95*(AVERAGE(BV34:BV$103))</f>
        <v>97.038841213612656</v>
      </c>
      <c r="CO34" s="22">
        <v>3.1</v>
      </c>
      <c r="CP34" s="3">
        <f t="shared" si="4"/>
        <v>57.763903733645705</v>
      </c>
      <c r="CQ34" s="3">
        <f t="shared" si="5"/>
        <v>84.701941431982249</v>
      </c>
      <c r="CR34" s="3">
        <f t="shared" si="6"/>
        <v>1.8076171361446691</v>
      </c>
      <c r="CS34" s="23">
        <f t="shared" si="7"/>
        <v>5.0305432541489372</v>
      </c>
    </row>
    <row r="35" spans="1:97">
      <c r="A35" s="3">
        <v>3.2</v>
      </c>
      <c r="B35" s="2">
        <v>53.2607347577556</v>
      </c>
      <c r="C35" s="2">
        <f t="shared" si="18"/>
        <v>1155.6212899135421</v>
      </c>
      <c r="D35" s="2">
        <v>18.806082225146799</v>
      </c>
      <c r="E35" s="2">
        <f>0.95*(AVERAGE(B35:B$103))</f>
        <v>103.00228268603037</v>
      </c>
      <c r="I35" s="3">
        <v>3.2</v>
      </c>
      <c r="J35" s="2">
        <v>60.494760702479702</v>
      </c>
      <c r="K35" s="2">
        <f t="shared" si="9"/>
        <v>1245.5671437524284</v>
      </c>
      <c r="L35" s="4">
        <v>28.316164390000001</v>
      </c>
      <c r="M35" s="2">
        <f>0.95*(AVERAGE(J35:J$103))</f>
        <v>114.53779604061202</v>
      </c>
      <c r="N35" s="4"/>
      <c r="O35" s="4"/>
      <c r="P35" s="5"/>
      <c r="Q35" s="3">
        <v>3.2</v>
      </c>
      <c r="R35" s="2">
        <v>62.226159488133803</v>
      </c>
      <c r="S35" s="2">
        <f t="shared" si="10"/>
        <v>1280.1366631200758</v>
      </c>
      <c r="T35" s="2">
        <v>27.760382497913699</v>
      </c>
      <c r="U35" s="2">
        <f>0.95*(AVERAGE(R35:R$103))</f>
        <v>113.28254003679561</v>
      </c>
      <c r="Y35" s="3">
        <v>3.2</v>
      </c>
      <c r="Z35" s="2">
        <v>65.074424658019296</v>
      </c>
      <c r="AA35" s="2">
        <f t="shared" si="11"/>
        <v>1141.3163441541137</v>
      </c>
      <c r="AB35" s="2">
        <v>26.2324040897754</v>
      </c>
      <c r="AC35" s="2">
        <f>0.95*(AVERAGE(Z35:Z$103))</f>
        <v>123.15953689699766</v>
      </c>
      <c r="AG35" s="3">
        <v>3.2</v>
      </c>
      <c r="AH35" s="2">
        <v>62.647307154484899</v>
      </c>
      <c r="AI35" s="2">
        <f t="shared" si="12"/>
        <v>1237.0791437372222</v>
      </c>
      <c r="AJ35" s="2">
        <v>27.819601208277099</v>
      </c>
      <c r="AK35" s="2">
        <f>0.95*(AVERAGE(AH35:AH$103))</f>
        <v>115.97412455224335</v>
      </c>
      <c r="AO35" s="3">
        <v>3.2</v>
      </c>
      <c r="AP35" s="2">
        <v>83.567169175567102</v>
      </c>
      <c r="AQ35" s="2">
        <f t="shared" si="13"/>
        <v>1044.1246233566217</v>
      </c>
      <c r="AR35" s="2">
        <v>25.5745973284576</v>
      </c>
      <c r="AS35" s="2">
        <f>0.95*(AVERAGE(AP35:AP$103))</f>
        <v>113.96294756137517</v>
      </c>
      <c r="AW35" s="3">
        <v>3.2</v>
      </c>
      <c r="AX35" s="2">
        <v>89.549032389887699</v>
      </c>
      <c r="AY35" s="2">
        <f t="shared" si="14"/>
        <v>1015.3650242237134</v>
      </c>
      <c r="AZ35" s="2">
        <v>30.367338466889201</v>
      </c>
      <c r="BA35" s="2">
        <f>0.95*(AVERAGE(AX35:AX$103))</f>
        <v>123.93230722192558</v>
      </c>
      <c r="BE35" s="3">
        <v>3.2</v>
      </c>
      <c r="BF35" s="2">
        <v>85.845978013422993</v>
      </c>
      <c r="BG35" s="2">
        <f t="shared" si="15"/>
        <v>1036.8321391184356</v>
      </c>
      <c r="BH35" s="2">
        <v>25.778194192391702</v>
      </c>
      <c r="BI35" s="2">
        <f>0.95*(AVERAGE(BF35:BF$103))</f>
        <v>119.65212540347613</v>
      </c>
      <c r="BM35" s="3">
        <v>3.2</v>
      </c>
      <c r="BN35" s="2">
        <v>105.903980775356</v>
      </c>
      <c r="BO35" s="2">
        <f t="shared" si="16"/>
        <v>1020.7170054098195</v>
      </c>
      <c r="BP35" s="2">
        <v>31.6318299978258</v>
      </c>
      <c r="BQ35" s="2">
        <f>0.95*(AVERAGE(BN35:BN$103))</f>
        <v>121.89859418493161</v>
      </c>
      <c r="BU35" s="3">
        <v>3.2</v>
      </c>
      <c r="BV35" s="2">
        <v>73.579924128967505</v>
      </c>
      <c r="BW35" s="2">
        <f t="shared" si="17"/>
        <v>1184.4144645392655</v>
      </c>
      <c r="BX35" s="2">
        <v>22.964570125499499</v>
      </c>
      <c r="BY35" s="2">
        <f>0.95*(AVERAGE(BV35:BV$103))</f>
        <v>97.464100255438751</v>
      </c>
      <c r="CO35" s="22">
        <v>3.2</v>
      </c>
      <c r="CP35" s="3">
        <f t="shared" ref="CP35:CP66" si="19">AVERAGE(B35,J35,R35,Z35,AH35)</f>
        <v>60.740677352174657</v>
      </c>
      <c r="CQ35" s="3">
        <f t="shared" ref="CQ35:CQ66" si="20">AVERAGE(AP35,AX35,BF35,BN35,BV35)</f>
        <v>87.689216896640261</v>
      </c>
      <c r="CR35" s="3">
        <f t="shared" ref="CR35:CR66" si="21">STDEV(B35,J35,R35,Z35,AH35)/SQRT(COUNT(B35,J35,R35,Z35,AH35))</f>
        <v>2.0079003499256221</v>
      </c>
      <c r="CS35" s="23">
        <f t="shared" ref="CS35:CS66" si="22">STDEV(AP35,AX35,BF35,BN35,BV35)/SQRT(COUNT(AP35,AX35,BF35,BN35,BV35))</f>
        <v>5.2663910138994146</v>
      </c>
    </row>
    <row r="36" spans="1:97">
      <c r="A36" s="3">
        <v>3.3</v>
      </c>
      <c r="B36" s="2">
        <v>55.365040388103601</v>
      </c>
      <c r="C36" s="2">
        <f t="shared" si="18"/>
        <v>1174.0331263060968</v>
      </c>
      <c r="D36" s="2">
        <v>19.036130458295499</v>
      </c>
      <c r="E36" s="2">
        <f>0.95*(AVERAGE(B36:B$103))</f>
        <v>103.77293834288569</v>
      </c>
      <c r="I36" s="3">
        <v>3.3</v>
      </c>
      <c r="J36" s="2">
        <v>63.822819099160398</v>
      </c>
      <c r="K36" s="2">
        <f t="shared" si="9"/>
        <v>1261.6549730296003</v>
      </c>
      <c r="L36" s="4">
        <v>28.98257787</v>
      </c>
      <c r="M36" s="2">
        <f>0.95*(AVERAGE(J36:J$103))</f>
        <v>115.37702800198342</v>
      </c>
      <c r="N36" s="4"/>
      <c r="O36" s="4"/>
      <c r="P36" s="5"/>
      <c r="Q36" s="3">
        <v>3.3</v>
      </c>
      <c r="R36" s="2">
        <v>65.659611507810297</v>
      </c>
      <c r="S36" s="2">
        <f t="shared" si="10"/>
        <v>1295.775619545208</v>
      </c>
      <c r="T36" s="2">
        <v>28.095162767853399</v>
      </c>
      <c r="U36" s="2">
        <f>0.95*(AVERAGE(R36:R$103))</f>
        <v>114.0791236915466</v>
      </c>
      <c r="Y36" s="3">
        <v>3.3</v>
      </c>
      <c r="Z36" s="2">
        <v>68.110717193321193</v>
      </c>
      <c r="AA36" s="2">
        <f t="shared" si="11"/>
        <v>1156.3330342458087</v>
      </c>
      <c r="AB36" s="2">
        <v>26.417925514601698</v>
      </c>
      <c r="AC36" s="2">
        <f>0.95*(AVERAGE(Z36:Z$103))</f>
        <v>124.06157856570179</v>
      </c>
      <c r="AG36" s="3">
        <v>3.3</v>
      </c>
      <c r="AH36" s="2">
        <v>66.022696825492602</v>
      </c>
      <c r="AI36" s="2">
        <f t="shared" si="12"/>
        <v>1252.6227820222666</v>
      </c>
      <c r="AJ36" s="2">
        <v>28.0185401286654</v>
      </c>
      <c r="AK36" s="2">
        <f>0.95*(AVERAGE(AH36:AH$103))</f>
        <v>116.80440665158869</v>
      </c>
      <c r="AO36" s="3">
        <v>3.3</v>
      </c>
      <c r="AP36" s="2">
        <v>86.3372824063281</v>
      </c>
      <c r="AQ36" s="2">
        <f t="shared" si="13"/>
        <v>1055.8959453048049</v>
      </c>
      <c r="AR36" s="2">
        <v>24.746763605999501</v>
      </c>
      <c r="AS36" s="2">
        <f>0.95*(AVERAGE(AP36:AP$103))</f>
        <v>114.47139075026615</v>
      </c>
      <c r="AW36" s="3">
        <v>3.3</v>
      </c>
      <c r="AX36" s="2">
        <v>92.640359407249704</v>
      </c>
      <c r="AY36" s="2">
        <f t="shared" si="14"/>
        <v>1026.342611778465</v>
      </c>
      <c r="AZ36" s="2">
        <v>29.2519904066408</v>
      </c>
      <c r="BA36" s="2">
        <f>0.95*(AVERAGE(AX36:AX$103))</f>
        <v>124.50378849327163</v>
      </c>
      <c r="BE36" s="3">
        <v>3.3</v>
      </c>
      <c r="BF36" s="2">
        <v>88.510469074349203</v>
      </c>
      <c r="BG36" s="2">
        <f t="shared" si="15"/>
        <v>1048.3028936182288</v>
      </c>
      <c r="BH36" s="2">
        <v>24.9540009477723</v>
      </c>
      <c r="BI36" s="2">
        <f>0.95*(AVERAGE(BF36:BF$103))</f>
        <v>120.21239667245736</v>
      </c>
      <c r="BM36" s="3">
        <v>3.3</v>
      </c>
      <c r="BN36" s="2">
        <v>109.41650236335801</v>
      </c>
      <c r="BO36" s="2">
        <f t="shared" si="16"/>
        <v>1030.0054854041337</v>
      </c>
      <c r="BP36" s="2">
        <v>29.295733728053602</v>
      </c>
      <c r="BQ36" s="2">
        <f>0.95*(AVERAGE(BN36:BN$103))</f>
        <v>122.21167966211316</v>
      </c>
      <c r="BU36" s="3">
        <v>3.3</v>
      </c>
      <c r="BV36" s="2">
        <v>75.838555513224904</v>
      </c>
      <c r="BW36" s="2">
        <f t="shared" si="17"/>
        <v>1197.7996897456078</v>
      </c>
      <c r="BX36" s="2">
        <v>22.3818075231646</v>
      </c>
      <c r="BY36" s="2">
        <f>0.95*(AVERAGE(BV36:BV$103))</f>
        <v>97.869441025040501</v>
      </c>
      <c r="CO36" s="22">
        <v>3.3</v>
      </c>
      <c r="CP36" s="3">
        <f t="shared" si="19"/>
        <v>63.796177002777618</v>
      </c>
      <c r="CQ36" s="3">
        <f t="shared" si="20"/>
        <v>90.548633752901978</v>
      </c>
      <c r="CR36" s="3">
        <f t="shared" si="21"/>
        <v>2.2150599331383951</v>
      </c>
      <c r="CS36" s="23">
        <f t="shared" si="22"/>
        <v>5.4710500790666377</v>
      </c>
    </row>
    <row r="37" spans="1:97">
      <c r="A37" s="3">
        <v>3.4</v>
      </c>
      <c r="B37" s="2">
        <v>57.485009504810797</v>
      </c>
      <c r="C37" s="2">
        <f t="shared" si="18"/>
        <v>1191.7557591440782</v>
      </c>
      <c r="D37" s="2">
        <v>19.228101413000999</v>
      </c>
      <c r="E37" s="2">
        <f>0.95*(AVERAGE(B37:B$103))</f>
        <v>104.53676147682881</v>
      </c>
      <c r="I37" s="3">
        <v>3.4</v>
      </c>
      <c r="J37" s="2">
        <v>67.294207872227801</v>
      </c>
      <c r="K37" s="2">
        <f t="shared" si="9"/>
        <v>1276.9085220628349</v>
      </c>
      <c r="L37" s="4">
        <v>29.213083430000001</v>
      </c>
      <c r="M37" s="2">
        <f>0.95*(AVERAGE(J37:J$103))</f>
        <v>116.19412277598018</v>
      </c>
      <c r="N37" s="4"/>
      <c r="O37" s="4"/>
      <c r="P37" s="5"/>
      <c r="Q37" s="3">
        <v>3.4</v>
      </c>
      <c r="R37" s="2">
        <v>69.149619322305597</v>
      </c>
      <c r="S37" s="2">
        <f t="shared" si="10"/>
        <v>1310.6113988734082</v>
      </c>
      <c r="T37" s="2">
        <v>28.305782067111501</v>
      </c>
      <c r="U37" s="2">
        <f>0.95*(AVERAGE(R37:R$103))</f>
        <v>114.85080268795149</v>
      </c>
      <c r="Y37" s="3">
        <v>3.4</v>
      </c>
      <c r="Z37" s="2">
        <v>71.140662387541695</v>
      </c>
      <c r="AA37" s="2">
        <f t="shared" si="11"/>
        <v>1170.6955490447274</v>
      </c>
      <c r="AB37" s="2">
        <v>26.522035303472101</v>
      </c>
      <c r="AC37" s="2">
        <f>0.95*(AVERAGE(Z37:Z$103))</f>
        <v>124.94749494229951</v>
      </c>
      <c r="AG37" s="3">
        <v>3.4</v>
      </c>
      <c r="AH37" s="2">
        <v>69.405487253399201</v>
      </c>
      <c r="AI37" s="2">
        <f t="shared" si="12"/>
        <v>1267.3907567507392</v>
      </c>
      <c r="AJ37" s="2">
        <v>28.101624444504999</v>
      </c>
      <c r="AK37" s="2">
        <f>0.95*(AVERAGE(AH37:AH$103))</f>
        <v>117.61161328841511</v>
      </c>
      <c r="AO37" s="3">
        <v>3.4</v>
      </c>
      <c r="AP37" s="2">
        <v>88.949969253118496</v>
      </c>
      <c r="AQ37" s="2">
        <f t="shared" si="13"/>
        <v>1067.305788183086</v>
      </c>
      <c r="AR37" s="2">
        <v>23.861781195027799</v>
      </c>
      <c r="AS37" s="2">
        <f>0.95*(AVERAGE(AP37:AP$103))</f>
        <v>114.95573362286697</v>
      </c>
      <c r="AW37" s="3">
        <v>3.4</v>
      </c>
      <c r="AX37" s="2">
        <v>95.664858432613698</v>
      </c>
      <c r="AY37" s="2">
        <f t="shared" si="14"/>
        <v>1036.9636663777105</v>
      </c>
      <c r="AZ37" s="2">
        <v>27.988416017336601</v>
      </c>
      <c r="BA37" s="2">
        <f>0.95*(AVERAGE(AX37:AX$103))</f>
        <v>125.04849665829228</v>
      </c>
      <c r="BE37" s="3">
        <v>3.4</v>
      </c>
      <c r="BF37" s="2">
        <v>91.022790784237301</v>
      </c>
      <c r="BG37" s="2">
        <f t="shared" si="15"/>
        <v>1059.4428907506563</v>
      </c>
      <c r="BH37" s="2">
        <v>24.1042647499644</v>
      </c>
      <c r="BI37" s="2">
        <f>0.95*(AVERAGE(BF37:BF$103))</f>
        <v>120.75161235979803</v>
      </c>
      <c r="BM37" s="3">
        <v>3.4</v>
      </c>
      <c r="BN37" s="2">
        <v>112.54308490129699</v>
      </c>
      <c r="BO37" s="2">
        <f t="shared" si="16"/>
        <v>1039.0161347058702</v>
      </c>
      <c r="BP37" s="2">
        <v>26.7832288899471</v>
      </c>
      <c r="BQ37" s="2">
        <f>0.95*(AVERAGE(BN37:BN$103))</f>
        <v>122.48430656385827</v>
      </c>
      <c r="BU37" s="3">
        <v>3.4</v>
      </c>
      <c r="BV37" s="2">
        <v>78.053114337712699</v>
      </c>
      <c r="BW37" s="2">
        <f t="shared" si="17"/>
        <v>1210.7958447807518</v>
      </c>
      <c r="BX37" s="2">
        <v>21.7957823946515</v>
      </c>
      <c r="BY37" s="2">
        <f>0.95*(AVERAGE(BV37:BV$103))</f>
        <v>98.254856148734191</v>
      </c>
      <c r="CO37" s="22">
        <v>3.4</v>
      </c>
      <c r="CP37" s="3">
        <f t="shared" si="19"/>
        <v>66.894997268057026</v>
      </c>
      <c r="CQ37" s="3">
        <f t="shared" si="20"/>
        <v>93.246763541795843</v>
      </c>
      <c r="CR37" s="3">
        <f t="shared" si="21"/>
        <v>2.4302138968796791</v>
      </c>
      <c r="CS37" s="23">
        <f t="shared" si="22"/>
        <v>5.6233916502074504</v>
      </c>
    </row>
    <row r="38" spans="1:97">
      <c r="A38" s="3">
        <v>3.5</v>
      </c>
      <c r="B38" s="2">
        <v>59.618955847884799</v>
      </c>
      <c r="C38" s="2">
        <f t="shared" si="18"/>
        <v>1208.8346001037021</v>
      </c>
      <c r="D38" s="2">
        <v>19.381103199743698</v>
      </c>
      <c r="E38" s="2">
        <f>0.95*(AVERAGE(B38:B$103))</f>
        <v>105.29321605936303</v>
      </c>
      <c r="I38" s="3">
        <v>3.5</v>
      </c>
      <c r="J38" s="2">
        <v>70.780309736158301</v>
      </c>
      <c r="K38" s="2">
        <f t="shared" si="9"/>
        <v>1291.3934540737691</v>
      </c>
      <c r="L38" s="4">
        <v>28.888169619999999</v>
      </c>
      <c r="M38" s="2">
        <f>0.95*(AVERAGE(J38:J$103))</f>
        <v>116.98601103806145</v>
      </c>
      <c r="N38" s="4"/>
      <c r="O38" s="4"/>
      <c r="P38" s="5"/>
      <c r="Q38" s="3">
        <v>3.5</v>
      </c>
      <c r="R38" s="2">
        <v>72.683520797348905</v>
      </c>
      <c r="S38" s="2">
        <f t="shared" si="10"/>
        <v>1324.7124756620399</v>
      </c>
      <c r="T38" s="2">
        <v>28.377987172199798</v>
      </c>
      <c r="U38" s="2">
        <f>0.95*(AVERAGE(R38:R$103))</f>
        <v>115.59563093540241</v>
      </c>
      <c r="Y38" s="3">
        <v>3.5</v>
      </c>
      <c r="Z38" s="2">
        <v>74.158977554705601</v>
      </c>
      <c r="AA38" s="2">
        <f t="shared" si="11"/>
        <v>1184.4602080679358</v>
      </c>
      <c r="AB38" s="2">
        <v>26.545713187297299</v>
      </c>
      <c r="AC38" s="2">
        <f>0.95*(AVERAGE(Z38:Z$103))</f>
        <v>125.81664442221059</v>
      </c>
      <c r="AG38" s="3">
        <v>3.5</v>
      </c>
      <c r="AH38" s="2">
        <v>72.789503839006301</v>
      </c>
      <c r="AI38" s="2">
        <f t="shared" si="12"/>
        <v>1281.4559497975204</v>
      </c>
      <c r="AJ38" s="2">
        <v>28.062499500695299</v>
      </c>
      <c r="AK38" s="2">
        <f>0.95*(AVERAGE(AH38:AH$103))</f>
        <v>118.39458905201644</v>
      </c>
      <c r="AO38" s="3">
        <v>3.5</v>
      </c>
      <c r="AP38" s="2">
        <v>91.415637972682006</v>
      </c>
      <c r="AQ38" s="2">
        <f t="shared" si="13"/>
        <v>1078.3943766937336</v>
      </c>
      <c r="AR38" s="2">
        <v>22.939880714412599</v>
      </c>
      <c r="AS38" s="2">
        <f>0.95*(AVERAGE(AP38:AP$103))</f>
        <v>115.41714669608521</v>
      </c>
      <c r="AW38" s="3">
        <v>3.5</v>
      </c>
      <c r="AX38" s="2">
        <v>98.571828044437297</v>
      </c>
      <c r="AY38" s="2">
        <f t="shared" si="14"/>
        <v>1047.2603823909149</v>
      </c>
      <c r="AZ38" s="2">
        <v>26.517683376888801</v>
      </c>
      <c r="BA38" s="2">
        <f>0.95*(AVERAGE(AX38:AX$103))</f>
        <v>125.56617667567576</v>
      </c>
      <c r="BE38" s="3">
        <v>3.5</v>
      </c>
      <c r="BF38" s="2">
        <v>93.400821395170595</v>
      </c>
      <c r="BG38" s="2">
        <f t="shared" si="15"/>
        <v>1070.2874890988028</v>
      </c>
      <c r="BH38" s="2">
        <v>23.253735759662799</v>
      </c>
      <c r="BI38" s="2">
        <f>0.95*(AVERAGE(BF38:BF$103))</f>
        <v>121.27100571002188</v>
      </c>
      <c r="BM38" s="3">
        <v>3.5</v>
      </c>
      <c r="BN38" s="2">
        <v>115.306721561907</v>
      </c>
      <c r="BO38" s="2">
        <f t="shared" si="16"/>
        <v>1047.7938467919369</v>
      </c>
      <c r="BP38" s="2">
        <v>24.135553189338999</v>
      </c>
      <c r="BQ38" s="2">
        <f>0.95*(AVERAGE(BN38:BN$103))</f>
        <v>122.72019104730715</v>
      </c>
      <c r="BU38" s="3">
        <v>3.5</v>
      </c>
      <c r="BV38" s="2">
        <v>80.252135653267999</v>
      </c>
      <c r="BW38" s="2">
        <f t="shared" si="17"/>
        <v>1223.4296645695078</v>
      </c>
      <c r="BX38" s="2">
        <v>21.196415804205898</v>
      </c>
      <c r="BY38" s="2">
        <f>0.95*(AVERAGE(BV38:BV$103))</f>
        <v>98.620074293096408</v>
      </c>
      <c r="CO38" s="22">
        <v>3.5</v>
      </c>
      <c r="CP38" s="3">
        <f t="shared" si="19"/>
        <v>70.006253555020777</v>
      </c>
      <c r="CQ38" s="3">
        <f t="shared" si="20"/>
        <v>95.78942892549297</v>
      </c>
      <c r="CR38" s="3">
        <f t="shared" si="21"/>
        <v>2.6519283104557765</v>
      </c>
      <c r="CS38" s="23">
        <f t="shared" si="22"/>
        <v>5.7223659100605504</v>
      </c>
    </row>
    <row r="39" spans="1:97">
      <c r="A39" s="3">
        <v>3.6</v>
      </c>
      <c r="B39" s="2">
        <v>61.761811515034701</v>
      </c>
      <c r="C39" s="2">
        <f t="shared" si="18"/>
        <v>1225.3116750427669</v>
      </c>
      <c r="D39" s="2">
        <v>19.496192199185401</v>
      </c>
      <c r="E39" s="2">
        <f>0.95*(AVERAGE(B39:B$103))</f>
        <v>106.04175772096106</v>
      </c>
      <c r="I39" s="3">
        <v>3.6</v>
      </c>
      <c r="J39" s="2">
        <v>74.083654529205504</v>
      </c>
      <c r="K39" s="2">
        <f t="shared" si="9"/>
        <v>1305.1995100528557</v>
      </c>
      <c r="L39" s="4">
        <v>27.999030189999999</v>
      </c>
      <c r="M39" s="2">
        <f>0.95*(AVERAGE(J39:J$103))</f>
        <v>117.75131437327239</v>
      </c>
      <c r="N39" s="4"/>
      <c r="O39" s="4"/>
      <c r="P39" s="5"/>
      <c r="Q39" s="3">
        <v>3.6</v>
      </c>
      <c r="R39" s="2">
        <v>76.241962881405996</v>
      </c>
      <c r="S39" s="2">
        <f t="shared" si="10"/>
        <v>1338.1420106925534</v>
      </c>
      <c r="T39" s="2">
        <v>28.301335674850002</v>
      </c>
      <c r="U39" s="2">
        <f>0.95*(AVERAGE(R39:R$103))</f>
        <v>116.31172764583198</v>
      </c>
      <c r="Y39" s="3">
        <v>3.6</v>
      </c>
      <c r="Z39" s="2">
        <v>77.142690083092702</v>
      </c>
      <c r="AA39" s="2">
        <f t="shared" si="11"/>
        <v>1197.6788330257771</v>
      </c>
      <c r="AB39" s="2">
        <v>26.501664691695701</v>
      </c>
      <c r="AC39" s="2">
        <f>0.95*(AVERAGE(Z39:Z$103))</f>
        <v>126.66842312598355</v>
      </c>
      <c r="AG39" s="3">
        <v>3.6</v>
      </c>
      <c r="AH39" s="2">
        <v>76.161540876525294</v>
      </c>
      <c r="AI39" s="2">
        <f t="shared" si="12"/>
        <v>1294.8831802262805</v>
      </c>
      <c r="AJ39" s="2">
        <v>27.900493279249901</v>
      </c>
      <c r="AK39" s="2">
        <f>0.95*(AVERAGE(AH39:AH$103))</f>
        <v>119.15219767363121</v>
      </c>
      <c r="AO39" s="3">
        <v>3.6</v>
      </c>
      <c r="AP39" s="2">
        <v>93.747023219259503</v>
      </c>
      <c r="AQ39" s="2">
        <f t="shared" si="13"/>
        <v>1089.1956904528115</v>
      </c>
      <c r="AR39" s="2">
        <v>22.005136332899099</v>
      </c>
      <c r="AS39" s="2">
        <f>0.95*(AVERAGE(AP39:AP$103))</f>
        <v>115.85672039796272</v>
      </c>
      <c r="AW39" s="3">
        <v>3.6</v>
      </c>
      <c r="AX39" s="2">
        <v>101.250029722821</v>
      </c>
      <c r="AY39" s="2">
        <f t="shared" si="14"/>
        <v>1057.2692974432887</v>
      </c>
      <c r="AZ39" s="2">
        <v>24.866890793229999</v>
      </c>
      <c r="BA39" s="2">
        <f>0.95*(AVERAGE(AX39:AX$103))</f>
        <v>126.05729883003669</v>
      </c>
      <c r="BE39" s="3">
        <v>3.6</v>
      </c>
      <c r="BF39" s="2">
        <v>95.622980211097399</v>
      </c>
      <c r="BG39" s="2">
        <f t="shared" si="15"/>
        <v>1080.8681672092025</v>
      </c>
      <c r="BH39" s="2">
        <v>22.399775156024699</v>
      </c>
      <c r="BI39" s="2">
        <f>0.95*(AVERAGE(BF39:BF$103))</f>
        <v>121.7716245620928</v>
      </c>
      <c r="BM39" s="3">
        <v>3.6</v>
      </c>
      <c r="BN39" s="2">
        <v>117.66247063533601</v>
      </c>
      <c r="BO39" s="2">
        <f t="shared" si="16"/>
        <v>1056.3786728847651</v>
      </c>
      <c r="BP39" s="2">
        <v>21.423271165207201</v>
      </c>
      <c r="BQ39" s="2">
        <f>0.95*(AVERAGE(BN39:BN$103))</f>
        <v>122.92294190213012</v>
      </c>
      <c r="BU39" s="3">
        <v>3.6</v>
      </c>
      <c r="BV39" s="2">
        <v>82.457831632714104</v>
      </c>
      <c r="BW39" s="2">
        <f t="shared" si="17"/>
        <v>1235.7214745511592</v>
      </c>
      <c r="BX39" s="2">
        <v>20.5240049077712</v>
      </c>
      <c r="BY39" s="2">
        <f>0.95*(AVERAGE(BV39:BV$103))</f>
        <v>98.964390376519376</v>
      </c>
      <c r="CO39" s="22">
        <v>3.6</v>
      </c>
      <c r="CP39" s="3">
        <f t="shared" si="19"/>
        <v>73.078331977052841</v>
      </c>
      <c r="CQ39" s="3">
        <f t="shared" si="20"/>
        <v>98.148067084245611</v>
      </c>
      <c r="CR39" s="3">
        <f t="shared" si="21"/>
        <v>2.8732216520139762</v>
      </c>
      <c r="CS39" s="23">
        <f t="shared" si="22"/>
        <v>5.7548364768639946</v>
      </c>
    </row>
    <row r="40" spans="1:97">
      <c r="A40" s="3">
        <v>3.7</v>
      </c>
      <c r="B40" s="2">
        <v>63.912745946489302</v>
      </c>
      <c r="C40" s="2">
        <f t="shared" si="18"/>
        <v>1241.2257951351517</v>
      </c>
      <c r="D40" s="2">
        <v>19.572274255755602</v>
      </c>
      <c r="E40" s="2">
        <f>0.95*(AVERAGE(B40:B$103))</f>
        <v>106.78188329567479</v>
      </c>
      <c r="I40" s="3">
        <v>3.7</v>
      </c>
      <c r="J40" s="2">
        <v>77.102938864667905</v>
      </c>
      <c r="K40" s="2">
        <f t="shared" si="9"/>
        <v>1318.428196241912</v>
      </c>
      <c r="L40" s="4">
        <v>26.711058600000001</v>
      </c>
      <c r="M40" s="2">
        <f>0.95*(AVERAGE(J40:J$103))</f>
        <v>118.49149941343688</v>
      </c>
      <c r="N40" s="4"/>
      <c r="O40" s="4"/>
      <c r="P40" s="5"/>
      <c r="Q40" s="3">
        <v>3.7</v>
      </c>
      <c r="R40" s="2">
        <v>79.777817833568605</v>
      </c>
      <c r="S40" s="2">
        <f t="shared" si="10"/>
        <v>1350.9608980851317</v>
      </c>
      <c r="T40" s="2">
        <v>28.082254667773601</v>
      </c>
      <c r="U40" s="2">
        <f>0.95*(AVERAGE(R40:R$103))</f>
        <v>116.99738175377722</v>
      </c>
      <c r="Y40" s="3">
        <v>3.7</v>
      </c>
      <c r="Z40" s="2">
        <v>80.087710442036197</v>
      </c>
      <c r="AA40" s="2">
        <f t="shared" si="11"/>
        <v>1210.3990194103455</v>
      </c>
      <c r="AB40" s="2">
        <v>26.3929161441358</v>
      </c>
      <c r="AC40" s="2">
        <f>0.95*(AVERAGE(Z40:Z$103))</f>
        <v>127.50253043140614</v>
      </c>
      <c r="AG40" s="3">
        <v>3.7</v>
      </c>
      <c r="AH40" s="2">
        <v>79.492402743148503</v>
      </c>
      <c r="AI40" s="2">
        <f t="shared" si="12"/>
        <v>1307.732196148979</v>
      </c>
      <c r="AJ40" s="2">
        <v>27.6285149423028</v>
      </c>
      <c r="AK40" s="2">
        <f>0.95*(AVERAGE(AH40:AH$103))</f>
        <v>119.88342788989578</v>
      </c>
      <c r="AO40" s="3">
        <v>3.7</v>
      </c>
      <c r="AP40" s="2">
        <v>95.920289696489803</v>
      </c>
      <c r="AQ40" s="2">
        <f t="shared" si="13"/>
        <v>1099.7404699894332</v>
      </c>
      <c r="AR40" s="2">
        <v>21.055382344728599</v>
      </c>
      <c r="AS40" s="2">
        <f>0.95*(AVERAGE(AP40:AP$103))</f>
        <v>116.27542427827001</v>
      </c>
      <c r="AW40" s="3">
        <v>3.7</v>
      </c>
      <c r="AX40" s="2">
        <v>103.60197252699901</v>
      </c>
      <c r="AY40" s="2">
        <f t="shared" si="14"/>
        <v>1067.0324434122549</v>
      </c>
      <c r="AZ40" s="2">
        <v>23.228356256706</v>
      </c>
      <c r="BA40" s="2">
        <f>0.95*(AVERAGE(AX40:AX$103))</f>
        <v>126.52401399555787</v>
      </c>
      <c r="BE40" s="3">
        <v>3.7</v>
      </c>
      <c r="BF40" s="2">
        <v>97.723927841117202</v>
      </c>
      <c r="BG40" s="2">
        <f t="shared" si="15"/>
        <v>1091.2122684940282</v>
      </c>
      <c r="BH40" s="2">
        <v>21.562326322378599</v>
      </c>
      <c r="BI40" s="2">
        <f>0.95*(AVERAGE(BF40:BF$103))</f>
        <v>122.25490258336703</v>
      </c>
      <c r="BM40" s="3">
        <v>3.7</v>
      </c>
      <c r="BN40" s="2">
        <v>119.583786087494</v>
      </c>
      <c r="BO40" s="2">
        <f t="shared" si="16"/>
        <v>1064.8087321304904</v>
      </c>
      <c r="BP40" s="2">
        <v>18.7650028950932</v>
      </c>
      <c r="BQ40" s="2">
        <f>0.95*(AVERAGE(BN40:BN$103))</f>
        <v>123.09706057085764</v>
      </c>
      <c r="BU40" s="3">
        <v>3.7</v>
      </c>
      <c r="BV40" s="2">
        <v>84.663021073425796</v>
      </c>
      <c r="BW40" s="2">
        <f t="shared" si="17"/>
        <v>1247.6888620292302</v>
      </c>
      <c r="BX40" s="2">
        <v>19.699663798514301</v>
      </c>
      <c r="BY40" s="2">
        <f>0.95*(AVERAGE(BV40:BV$103))</f>
        <v>99.286725537854366</v>
      </c>
      <c r="CO40" s="22">
        <v>3.7</v>
      </c>
      <c r="CP40" s="3">
        <f t="shared" si="19"/>
        <v>76.074723165982093</v>
      </c>
      <c r="CQ40" s="3">
        <f t="shared" si="20"/>
        <v>100.29859944510517</v>
      </c>
      <c r="CR40" s="3">
        <f t="shared" si="21"/>
        <v>3.0860041161471714</v>
      </c>
      <c r="CS40" s="23">
        <f t="shared" si="22"/>
        <v>5.714457711323413</v>
      </c>
    </row>
    <row r="41" spans="1:97">
      <c r="A41" s="3">
        <v>3.8</v>
      </c>
      <c r="B41" s="2">
        <v>66.056862196665307</v>
      </c>
      <c r="C41" s="2">
        <f t="shared" si="18"/>
        <v>1256.6140080302548</v>
      </c>
      <c r="D41" s="2">
        <v>19.616409535517601</v>
      </c>
      <c r="E41" s="2">
        <f>0.95*(AVERAGE(B41:B$103))</f>
        <v>107.51307019482574</v>
      </c>
      <c r="I41" s="3">
        <v>3.8</v>
      </c>
      <c r="J41" s="2">
        <v>79.807714941180194</v>
      </c>
      <c r="K41" s="2">
        <f t="shared" si="9"/>
        <v>1331.1743033512143</v>
      </c>
      <c r="L41" s="4">
        <v>25.24924631</v>
      </c>
      <c r="M41" s="2">
        <f>0.95*(AVERAGE(J41:J$103))</f>
        <v>119.20965350061151</v>
      </c>
      <c r="N41" s="4"/>
      <c r="O41" s="4"/>
      <c r="P41" s="5"/>
      <c r="Q41" s="3">
        <v>3.8</v>
      </c>
      <c r="R41" s="2">
        <v>83.267770151306706</v>
      </c>
      <c r="S41" s="2">
        <f t="shared" si="10"/>
        <v>1363.2274060275945</v>
      </c>
      <c r="T41" s="2">
        <v>27.717130604260099</v>
      </c>
      <c r="U41" s="2">
        <f>0.95*(AVERAGE(R41:R$103))</f>
        <v>117.65148421110877</v>
      </c>
      <c r="Y41" s="3">
        <v>3.8</v>
      </c>
      <c r="Z41" s="2">
        <v>82.986037005222499</v>
      </c>
      <c r="AA41" s="2">
        <f t="shared" si="11"/>
        <v>1222.6634091806661</v>
      </c>
      <c r="AB41" s="2">
        <v>26.225902332983001</v>
      </c>
      <c r="AC41" s="2">
        <f>0.95*(AVERAGE(Z41:Z$103))</f>
        <v>128.31870829666761</v>
      </c>
      <c r="AG41" s="3">
        <v>3.8</v>
      </c>
      <c r="AH41" s="2">
        <v>82.7706230178635</v>
      </c>
      <c r="AI41" s="2">
        <f t="shared" si="12"/>
        <v>1320.0578630137502</v>
      </c>
      <c r="AJ41" s="2">
        <v>27.248428353433798</v>
      </c>
      <c r="AK41" s="2">
        <f>0.95*(AVERAGE(AH41:AH$103))</f>
        <v>120.5876444817038</v>
      </c>
      <c r="AO41" s="3">
        <v>3.8</v>
      </c>
      <c r="AP41" s="2">
        <v>97.954096127376502</v>
      </c>
      <c r="AQ41" s="2">
        <f t="shared" si="13"/>
        <v>1110.0564278788729</v>
      </c>
      <c r="AR41" s="2">
        <v>20.119127238326602</v>
      </c>
      <c r="AS41" s="2">
        <f>0.95*(AVERAGE(AP41:AP$103))</f>
        <v>116.67464886662881</v>
      </c>
      <c r="AW41" s="3">
        <v>3.8</v>
      </c>
      <c r="AX41" s="2">
        <v>105.641621774653</v>
      </c>
      <c r="AY41" s="2">
        <f t="shared" si="14"/>
        <v>1076.5906810571155</v>
      </c>
      <c r="AZ41" s="2">
        <v>21.809834363885098</v>
      </c>
      <c r="BA41" s="2">
        <f>0.95*(AVERAGE(AX41:AX$103))</f>
        <v>126.9700797113501</v>
      </c>
      <c r="BE41" s="3">
        <v>3.8</v>
      </c>
      <c r="BF41" s="2">
        <v>99.730785286764501</v>
      </c>
      <c r="BG41" s="2">
        <f t="shared" si="15"/>
        <v>1101.3411733366524</v>
      </c>
      <c r="BH41" s="2">
        <v>20.759525094577398</v>
      </c>
      <c r="BI41" s="2">
        <f>0.95*(AVERAGE(BF41:BF$103))</f>
        <v>122.72184180772108</v>
      </c>
      <c r="BM41" s="3">
        <v>3.8</v>
      </c>
      <c r="BN41" s="2">
        <v>121.054477410034</v>
      </c>
      <c r="BO41" s="2">
        <f t="shared" si="16"/>
        <v>1073.119962318621</v>
      </c>
      <c r="BP41" s="2">
        <v>16.152261952245599</v>
      </c>
      <c r="BQ41" s="2">
        <f>0.95*(AVERAGE(BN41:BN$103))</f>
        <v>123.24773459923445</v>
      </c>
      <c r="BU41" s="3">
        <v>3.8</v>
      </c>
      <c r="BV41" s="2">
        <v>86.805582771490094</v>
      </c>
      <c r="BW41" s="2">
        <f t="shared" si="17"/>
        <v>1259.352804903629</v>
      </c>
      <c r="BX41" s="2">
        <v>18.693153266389</v>
      </c>
      <c r="BY41" s="2">
        <f>0.95*(AVERAGE(BV41:BV$103))</f>
        <v>99.58604070480834</v>
      </c>
      <c r="CO41" s="22">
        <v>3.8</v>
      </c>
      <c r="CP41" s="3">
        <f t="shared" si="19"/>
        <v>78.977801462447644</v>
      </c>
      <c r="CQ41" s="3">
        <f t="shared" si="20"/>
        <v>102.23731267406362</v>
      </c>
      <c r="CR41" s="3">
        <f t="shared" si="21"/>
        <v>3.2900965545193324</v>
      </c>
      <c r="CS41" s="23">
        <f t="shared" si="22"/>
        <v>5.6055415459529376</v>
      </c>
    </row>
    <row r="42" spans="1:97">
      <c r="A42" s="3">
        <v>3.9</v>
      </c>
      <c r="B42" s="2">
        <v>68.193067472746094</v>
      </c>
      <c r="C42" s="2">
        <f t="shared" si="18"/>
        <v>1271.5115949781584</v>
      </c>
      <c r="D42" s="2">
        <v>19.628461389984601</v>
      </c>
      <c r="E42" s="2">
        <f>0.95*(AVERAGE(B42:B$103))</f>
        <v>108.23499037398693</v>
      </c>
      <c r="I42" s="3">
        <v>3.9</v>
      </c>
      <c r="J42" s="2">
        <v>82.276642657556906</v>
      </c>
      <c r="K42" s="2">
        <f t="shared" si="9"/>
        <v>1343.5135569943777</v>
      </c>
      <c r="L42" s="4">
        <v>23.744817279999999</v>
      </c>
      <c r="M42" s="2">
        <f>0.95*(AVERAGE(J42:J$103))</f>
        <v>119.90952969910329</v>
      </c>
      <c r="N42" s="4"/>
      <c r="O42" s="4"/>
      <c r="P42" s="5"/>
      <c r="Q42" s="3">
        <v>3.9</v>
      </c>
      <c r="R42" s="2">
        <v>86.681246081908796</v>
      </c>
      <c r="S42" s="2">
        <f t="shared" si="10"/>
        <v>1374.9956412567733</v>
      </c>
      <c r="T42" s="2">
        <v>27.209692282502701</v>
      </c>
      <c r="U42" s="2">
        <f>0.95*(AVERAGE(R42:R$103))</f>
        <v>118.27321167187276</v>
      </c>
      <c r="Y42" s="3">
        <v>3.9</v>
      </c>
      <c r="Z42" s="2">
        <v>85.841403458473806</v>
      </c>
      <c r="AA42" s="2">
        <f t="shared" si="11"/>
        <v>1234.509824636038</v>
      </c>
      <c r="AB42" s="2">
        <v>26.000694473296001</v>
      </c>
      <c r="AC42" s="2">
        <f>0.95*(AVERAGE(Z42:Z$103))</f>
        <v>129.1168046376628</v>
      </c>
      <c r="AG42" s="3">
        <v>3.9</v>
      </c>
      <c r="AH42" s="2">
        <v>85.980615072764095</v>
      </c>
      <c r="AI42" s="2">
        <f t="shared" si="12"/>
        <v>1331.9096279111782</v>
      </c>
      <c r="AJ42" s="2">
        <v>26.7665207124723</v>
      </c>
      <c r="AK42" s="2">
        <f>0.95*(AVERAGE(AH42:AH$103))</f>
        <v>121.26434694323177</v>
      </c>
      <c r="AO42" s="3">
        <v>3.9</v>
      </c>
      <c r="AP42" s="2">
        <v>99.881050983027393</v>
      </c>
      <c r="AQ42" s="2">
        <f t="shared" si="13"/>
        <v>1120.1658549913559</v>
      </c>
      <c r="AR42" s="2">
        <v>19.200433985678899</v>
      </c>
      <c r="AS42" s="2">
        <f>0.95*(AVERAGE(AP42:AP$103))</f>
        <v>117.0555885044614</v>
      </c>
      <c r="AW42" s="3">
        <v>3.9</v>
      </c>
      <c r="AX42" s="2">
        <v>107.469272752104</v>
      </c>
      <c r="AY42" s="2">
        <f t="shared" si="14"/>
        <v>1085.9754664029856</v>
      </c>
      <c r="AZ42" s="2">
        <v>20.762855399492601</v>
      </c>
      <c r="BA42" s="2">
        <f>0.95*(AVERAGE(AX42:AX$103))</f>
        <v>127.39928195369573</v>
      </c>
      <c r="BE42" s="3">
        <v>3.9</v>
      </c>
      <c r="BF42" s="2">
        <v>101.63710617292701</v>
      </c>
      <c r="BG42" s="2">
        <f t="shared" si="15"/>
        <v>1111.2732433677893</v>
      </c>
      <c r="BH42" s="2">
        <v>19.980304966979102</v>
      </c>
      <c r="BI42" s="2">
        <f>0.95*(AVERAGE(BF42:BF$103))</f>
        <v>123.1730933526452</v>
      </c>
      <c r="BM42" s="3">
        <v>3.9</v>
      </c>
      <c r="BN42" s="2">
        <v>122.12554666112599</v>
      </c>
      <c r="BO42" s="2">
        <f t="shared" si="16"/>
        <v>1081.3443220605</v>
      </c>
      <c r="BP42" s="2">
        <v>13.714879318177999</v>
      </c>
      <c r="BQ42" s="2">
        <f>0.95*(AVERAGE(BN42:BN$103))</f>
        <v>123.38073429374576</v>
      </c>
      <c r="BU42" s="3">
        <v>3.9</v>
      </c>
      <c r="BV42" s="2">
        <v>88.832009942604898</v>
      </c>
      <c r="BW42" s="2">
        <f t="shared" si="17"/>
        <v>1270.7398887795487</v>
      </c>
      <c r="BX42" s="2">
        <v>17.505484546425699</v>
      </c>
      <c r="BY42" s="2">
        <f>0.95*(AVERAGE(BV42:BV$103))</f>
        <v>99.862181625322748</v>
      </c>
      <c r="CO42" s="22">
        <v>3.9</v>
      </c>
      <c r="CP42" s="3">
        <f t="shared" si="19"/>
        <v>81.794594948689934</v>
      </c>
      <c r="CQ42" s="3">
        <f t="shared" si="20"/>
        <v>103.98899730235787</v>
      </c>
      <c r="CR42" s="3">
        <f t="shared" si="21"/>
        <v>3.4857761156181652</v>
      </c>
      <c r="CS42" s="23">
        <f t="shared" si="22"/>
        <v>5.4460426941038511</v>
      </c>
    </row>
    <row r="43" spans="1:97">
      <c r="A43" s="3">
        <v>4</v>
      </c>
      <c r="B43" s="2">
        <v>70.320984641612</v>
      </c>
      <c r="C43" s="2">
        <f t="shared" si="18"/>
        <v>1285.9505632234075</v>
      </c>
      <c r="D43" s="2">
        <v>19.6081645775403</v>
      </c>
      <c r="E43" s="2">
        <f>0.95*(AVERAGE(B43:B$103))</f>
        <v>108.94731129652591</v>
      </c>
      <c r="I43" s="3">
        <v>4</v>
      </c>
      <c r="J43" s="2">
        <v>84.5299256029665</v>
      </c>
      <c r="K43" s="2">
        <f t="shared" si="9"/>
        <v>1355.5034925278294</v>
      </c>
      <c r="L43" s="4">
        <v>22.23887616</v>
      </c>
      <c r="M43" s="2">
        <f>0.95*(AVERAGE(J43:J$103))</f>
        <v>120.59390214458566</v>
      </c>
      <c r="N43" s="4"/>
      <c r="O43" s="4"/>
      <c r="P43" s="5"/>
      <c r="Q43" s="3">
        <v>4</v>
      </c>
      <c r="R43" s="2">
        <v>89.988265771166596</v>
      </c>
      <c r="S43" s="2">
        <f t="shared" si="10"/>
        <v>1386.3162136578749</v>
      </c>
      <c r="T43" s="2">
        <v>26.5675400116587</v>
      </c>
      <c r="U43" s="2">
        <f>0.95*(AVERAGE(R43:R$103))</f>
        <v>118.86216294882455</v>
      </c>
      <c r="Y43" s="3">
        <v>4</v>
      </c>
      <c r="Z43" s="2">
        <v>88.626864215060095</v>
      </c>
      <c r="AA43" s="2">
        <f t="shared" si="11"/>
        <v>1245.9732272746337</v>
      </c>
      <c r="AB43" s="2">
        <v>25.738135243290099</v>
      </c>
      <c r="AC43" s="2">
        <f>0.95*(AVERAGE(Z43:Z$103))</f>
        <v>129.89659924999251</v>
      </c>
      <c r="AG43" s="3">
        <v>4</v>
      </c>
      <c r="AH43" s="2">
        <v>89.110838531680301</v>
      </c>
      <c r="AI43" s="2">
        <f t="shared" si="12"/>
        <v>1343.3322299789997</v>
      </c>
      <c r="AJ43" s="2">
        <v>26.187388964522</v>
      </c>
      <c r="AK43" s="2">
        <f>0.95*(AVERAGE(AH43:AH$103))</f>
        <v>121.9132446911679</v>
      </c>
      <c r="AO43" s="3">
        <v>4</v>
      </c>
      <c r="AP43" s="2">
        <v>101.680749328871</v>
      </c>
      <c r="AQ43" s="2">
        <f t="shared" si="13"/>
        <v>1130.088370055744</v>
      </c>
      <c r="AR43" s="2">
        <v>18.293119364486198</v>
      </c>
      <c r="AS43" s="2">
        <f>0.95*(AVERAGE(AP43:AP$103))</f>
        <v>117.41900801381526</v>
      </c>
      <c r="AW43" s="3">
        <v>4</v>
      </c>
      <c r="AX43" s="2">
        <v>109.183511958816</v>
      </c>
      <c r="AY43" s="2">
        <f t="shared" si="14"/>
        <v>1095.2068270922498</v>
      </c>
      <c r="AZ43" s="2">
        <v>20.100772378306001</v>
      </c>
      <c r="BA43" s="2">
        <f>0.95*(AVERAGE(AX43:AX$103))</f>
        <v>127.81409298384649</v>
      </c>
      <c r="BE43" s="3">
        <v>4</v>
      </c>
      <c r="BF43" s="2">
        <v>103.478628026058</v>
      </c>
      <c r="BG43" s="2">
        <f t="shared" si="15"/>
        <v>1121.0238361626832</v>
      </c>
      <c r="BH43" s="2">
        <v>19.234711029596099</v>
      </c>
      <c r="BI43" s="2">
        <f>0.95*(AVERAGE(BF43:BF$103))</f>
        <v>123.60945142622494</v>
      </c>
      <c r="BM43" s="3">
        <v>4</v>
      </c>
      <c r="BN43" s="2">
        <v>122.82782671923501</v>
      </c>
      <c r="BO43" s="2">
        <f t="shared" si="16"/>
        <v>1089.509141235676</v>
      </c>
      <c r="BP43" s="2">
        <v>11.5402787601575</v>
      </c>
      <c r="BQ43" s="2">
        <f>0.95*(AVERAGE(BN43:BN$103))</f>
        <v>123.50141404728141</v>
      </c>
      <c r="BU43" s="3">
        <v>4</v>
      </c>
      <c r="BV43" s="2">
        <v>90.705190376354807</v>
      </c>
      <c r="BW43" s="2">
        <f t="shared" si="17"/>
        <v>1281.8796414126903</v>
      </c>
      <c r="BX43" s="2">
        <v>16.176950914873</v>
      </c>
      <c r="BY43" s="2">
        <f>0.95*(AVERAGE(BV43:BV$103))</f>
        <v>100.11581723482846</v>
      </c>
      <c r="CO43" s="22">
        <v>4</v>
      </c>
      <c r="CP43" s="3">
        <f t="shared" si="19"/>
        <v>84.515375752497107</v>
      </c>
      <c r="CQ43" s="3">
        <f t="shared" si="20"/>
        <v>105.57518128186696</v>
      </c>
      <c r="CR43" s="3">
        <f t="shared" si="21"/>
        <v>3.6705319191911521</v>
      </c>
      <c r="CS43" s="23">
        <f t="shared" si="22"/>
        <v>5.2504885019525611</v>
      </c>
    </row>
    <row r="44" spans="1:97">
      <c r="A44" s="3">
        <v>4.0999999999999996</v>
      </c>
      <c r="B44" s="2">
        <v>72.427622073159498</v>
      </c>
      <c r="C44" s="2">
        <f t="shared" si="18"/>
        <v>1299.9612078526488</v>
      </c>
      <c r="D44" s="2">
        <v>19.562947676012602</v>
      </c>
      <c r="E44" s="2">
        <f>0.95*(AVERAGE(B44:B$103))</f>
        <v>109.64968422797583</v>
      </c>
      <c r="I44" s="3">
        <v>4.0999999999999996</v>
      </c>
      <c r="J44" s="2">
        <v>86.610654113748396</v>
      </c>
      <c r="K44" s="2">
        <f t="shared" si="9"/>
        <v>1367.189791611954</v>
      </c>
      <c r="L44" s="4">
        <v>20.781834610000001</v>
      </c>
      <c r="M44" s="2">
        <f>0.95*(AVERAGE(J44:J$103))</f>
        <v>121.26541002494845</v>
      </c>
      <c r="N44" s="4"/>
      <c r="O44" s="4"/>
      <c r="P44" s="5"/>
      <c r="Q44" s="3">
        <v>4.0999999999999996</v>
      </c>
      <c r="R44" s="2">
        <v>93.175401825050898</v>
      </c>
      <c r="S44" s="2">
        <f t="shared" si="10"/>
        <v>1397.2354097312411</v>
      </c>
      <c r="T44" s="2">
        <v>25.814809402288802</v>
      </c>
      <c r="U44" s="2">
        <f>0.95*(AVERAGE(R44:R$103))</f>
        <v>119.41838478992814</v>
      </c>
      <c r="Y44" s="3">
        <v>4.0999999999999996</v>
      </c>
      <c r="Z44" s="2">
        <v>91.3470461144003</v>
      </c>
      <c r="AA44" s="2">
        <f t="shared" si="11"/>
        <v>1257.085949092695</v>
      </c>
      <c r="AB44" s="2">
        <v>25.440498471291001</v>
      </c>
      <c r="AC44" s="2">
        <f>0.95*(AVERAGE(Z44:Z$103))</f>
        <v>130.65828388742065</v>
      </c>
      <c r="AG44" s="3">
        <v>4.0999999999999996</v>
      </c>
      <c r="AH44" s="2">
        <v>92.155312331818394</v>
      </c>
      <c r="AI44" s="2">
        <f t="shared" si="12"/>
        <v>1354.3657295621961</v>
      </c>
      <c r="AJ44" s="2">
        <v>25.535848522321601</v>
      </c>
      <c r="AK44" s="2">
        <f>0.95*(AVERAGE(AH44:AH$103))</f>
        <v>122.53421049260247</v>
      </c>
      <c r="AO44" s="3">
        <v>4.0999999999999996</v>
      </c>
      <c r="AP44" s="2">
        <v>103.375780458598</v>
      </c>
      <c r="AQ44" s="2">
        <f t="shared" si="13"/>
        <v>1139.8417780651007</v>
      </c>
      <c r="AR44" s="2">
        <v>17.415660535170499</v>
      </c>
      <c r="AS44" s="2">
        <f>0.95*(AVERAGE(AP44:AP$103))</f>
        <v>117.76604628300505</v>
      </c>
      <c r="AW44" s="3">
        <v>4.0999999999999996</v>
      </c>
      <c r="AX44" s="2">
        <v>110.88562027276799</v>
      </c>
      <c r="AY44" s="2">
        <f t="shared" si="14"/>
        <v>1104.2948803767756</v>
      </c>
      <c r="AZ44" s="2">
        <v>19.739687621190001</v>
      </c>
      <c r="BA44" s="2">
        <f>0.95*(AVERAGE(AX44:AX$103))</f>
        <v>128.21558892756272</v>
      </c>
      <c r="BE44" s="3">
        <v>4.0999999999999996</v>
      </c>
      <c r="BF44" s="2">
        <v>105.277559646117</v>
      </c>
      <c r="BG44" s="2">
        <f t="shared" si="15"/>
        <v>1130.6043905036197</v>
      </c>
      <c r="BH44" s="2">
        <v>18.522150495527601</v>
      </c>
      <c r="BI44" s="2">
        <f>0.95*(AVERAGE(BF44:BF$103))</f>
        <v>124.03119733958277</v>
      </c>
      <c r="BM44" s="3">
        <v>4.0999999999999996</v>
      </c>
      <c r="BN44" s="2">
        <v>123.242679308115</v>
      </c>
      <c r="BO44" s="2">
        <f t="shared" si="16"/>
        <v>1097.6368930426224</v>
      </c>
      <c r="BP44" s="2">
        <v>9.6441677448870209</v>
      </c>
      <c r="BQ44" s="2">
        <f>0.95*(AVERAGE(BN44:BN$103))</f>
        <v>123.6149970250149</v>
      </c>
      <c r="BU44" s="3">
        <v>4.0999999999999996</v>
      </c>
      <c r="BV44" s="2">
        <v>92.3765220506383</v>
      </c>
      <c r="BW44" s="2">
        <f t="shared" si="17"/>
        <v>1292.8037253831062</v>
      </c>
      <c r="BX44" s="2">
        <v>14.746152152109399</v>
      </c>
      <c r="BY44" s="2">
        <f>0.95*(AVERAGE(BV44:BV$103))</f>
        <v>100.34824867444998</v>
      </c>
      <c r="CO44" s="22">
        <v>4.0999999999999996</v>
      </c>
      <c r="CP44" s="3">
        <f t="shared" si="19"/>
        <v>87.143207291635491</v>
      </c>
      <c r="CQ44" s="3">
        <f t="shared" si="20"/>
        <v>107.03163234724725</v>
      </c>
      <c r="CR44" s="3">
        <f t="shared" si="21"/>
        <v>3.8471605755419471</v>
      </c>
      <c r="CS44" s="23">
        <f t="shared" si="22"/>
        <v>5.0441329699755313</v>
      </c>
    </row>
    <row r="45" spans="1:97">
      <c r="A45" s="3">
        <v>4.2</v>
      </c>
      <c r="B45" s="2">
        <v>74.512402379549201</v>
      </c>
      <c r="C45" s="2">
        <f t="shared" si="18"/>
        <v>1313.5722032737342</v>
      </c>
      <c r="D45" s="2">
        <v>19.4938168436938</v>
      </c>
      <c r="E45" s="2">
        <f>0.95*(AVERAGE(B45:B$103))</f>
        <v>110.34194597811944</v>
      </c>
      <c r="I45" s="3">
        <v>4.2</v>
      </c>
      <c r="J45" s="2">
        <v>88.513898258969803</v>
      </c>
      <c r="K45" s="2">
        <f t="shared" si="9"/>
        <v>1378.6102347931214</v>
      </c>
      <c r="L45" s="4">
        <v>19.41236859</v>
      </c>
      <c r="M45" s="2">
        <f>0.95*(AVERAGE(J45:J$103))</f>
        <v>121.92617762862449</v>
      </c>
      <c r="N45" s="4"/>
      <c r="O45" s="4"/>
      <c r="P45" s="5"/>
      <c r="Q45" s="3">
        <v>4.2</v>
      </c>
      <c r="R45" s="2">
        <v>96.186166069262299</v>
      </c>
      <c r="S45" s="2">
        <f t="shared" si="10"/>
        <v>1407.7972149710258</v>
      </c>
      <c r="T45" s="2">
        <v>24.938547859172399</v>
      </c>
      <c r="U45" s="2">
        <f>0.95*(AVERAGE(R45:R$103))</f>
        <v>119.94214331630323</v>
      </c>
      <c r="Y45" s="3">
        <v>4.2</v>
      </c>
      <c r="Z45" s="2">
        <v>94.0100457740254</v>
      </c>
      <c r="AA45" s="2">
        <f t="shared" si="11"/>
        <v>1267.875932791856</v>
      </c>
      <c r="AB45" s="2">
        <v>25.118639562417101</v>
      </c>
      <c r="AC45" s="2">
        <f>0.95*(AVERAGE(Z45:Z$103))</f>
        <v>131.40198880400945</v>
      </c>
      <c r="AG45" s="3">
        <v>4.2</v>
      </c>
      <c r="AH45" s="2">
        <v>95.067364461218304</v>
      </c>
      <c r="AI45" s="2">
        <f t="shared" si="12"/>
        <v>1365.0481962070398</v>
      </c>
      <c r="AJ45" s="2">
        <v>24.796862773105101</v>
      </c>
      <c r="AK45" s="2">
        <f>0.95*(AVERAGE(AH45:AH$103))</f>
        <v>123.12720479391389</v>
      </c>
      <c r="AO45" s="3">
        <v>4.2</v>
      </c>
      <c r="AP45" s="2">
        <v>104.98212885506</v>
      </c>
      <c r="AQ45" s="2">
        <f t="shared" si="13"/>
        <v>1149.4406457375021</v>
      </c>
      <c r="AR45" s="2">
        <v>16.562555924254799</v>
      </c>
      <c r="AS45" s="2">
        <f>0.95*(AVERAGE(AP45:AP$103))</f>
        <v>118.0975556871972</v>
      </c>
      <c r="AW45" s="3">
        <v>4.2</v>
      </c>
      <c r="AX45" s="2">
        <v>112.61348366826</v>
      </c>
      <c r="AY45" s="2">
        <f t="shared" si="14"/>
        <v>1113.2434621148379</v>
      </c>
      <c r="AZ45" s="2">
        <v>19.639772098751902</v>
      </c>
      <c r="BA45" s="2">
        <f>0.95*(AVERAGE(AX45:AX$103))</f>
        <v>128.60328807448528</v>
      </c>
      <c r="BE45" s="3">
        <v>4.2</v>
      </c>
      <c r="BF45" s="2">
        <v>107.02760272648599</v>
      </c>
      <c r="BG45" s="2">
        <f t="shared" si="15"/>
        <v>1140.0247926156039</v>
      </c>
      <c r="BH45" s="2">
        <v>17.827302226989001</v>
      </c>
      <c r="BI45" s="2">
        <f>0.95*(AVERAGE(BF45:BF$103))</f>
        <v>124.43827387646024</v>
      </c>
      <c r="BM45" s="3">
        <v>4.2</v>
      </c>
      <c r="BN45" s="2">
        <v>123.426434394271</v>
      </c>
      <c r="BO45" s="2">
        <f t="shared" si="16"/>
        <v>1105.7449207157306</v>
      </c>
      <c r="BP45" s="2">
        <v>8.0762152725503196</v>
      </c>
      <c r="BQ45" s="2">
        <f>0.95*(AVERAGE(BN45:BN$103))</f>
        <v>123.72575044335905</v>
      </c>
      <c r="BU45" s="3">
        <v>4.2</v>
      </c>
      <c r="BV45" s="2">
        <v>93.849919623184903</v>
      </c>
      <c r="BW45" s="2">
        <f t="shared" si="17"/>
        <v>1303.5433388452107</v>
      </c>
      <c r="BX45" s="2">
        <v>13.243789216303</v>
      </c>
      <c r="BY45" s="2">
        <f>0.95*(AVERAGE(BV45:BV$103))</f>
        <v>100.56164787320155</v>
      </c>
      <c r="CO45" s="22">
        <v>4.2</v>
      </c>
      <c r="CP45" s="3">
        <f t="shared" si="19"/>
        <v>89.657975388604996</v>
      </c>
      <c r="CQ45" s="3">
        <f t="shared" si="20"/>
        <v>108.37991385345238</v>
      </c>
      <c r="CR45" s="3">
        <f t="shared" si="21"/>
        <v>4.0094673872771187</v>
      </c>
      <c r="CS45" s="23">
        <f t="shared" si="22"/>
        <v>4.841566452983737</v>
      </c>
    </row>
    <row r="46" spans="1:97">
      <c r="A46" s="3">
        <v>4.3</v>
      </c>
      <c r="B46" s="2">
        <v>76.577902585387505</v>
      </c>
      <c r="C46" s="2">
        <f t="shared" si="18"/>
        <v>1326.8093199799594</v>
      </c>
      <c r="D46" s="2">
        <v>19.4003376227563</v>
      </c>
      <c r="E46" s="2">
        <f>0.95*(AVERAGE(B46:B$103))</f>
        <v>111.02393155945647</v>
      </c>
      <c r="I46" s="3">
        <v>4.3</v>
      </c>
      <c r="J46" s="2">
        <v>90.219415040212795</v>
      </c>
      <c r="K46" s="2">
        <f t="shared" si="9"/>
        <v>1389.8000905792792</v>
      </c>
      <c r="L46" s="4">
        <v>18.11995301</v>
      </c>
      <c r="M46" s="2">
        <f>0.95*(AVERAGE(J46:J$103))</f>
        <v>122.57855649556593</v>
      </c>
      <c r="N46" s="4"/>
      <c r="O46" s="4"/>
      <c r="P46" s="5"/>
      <c r="Q46" s="3">
        <v>4.3</v>
      </c>
      <c r="R46" s="2">
        <v>99.013148517713006</v>
      </c>
      <c r="S46" s="2">
        <f t="shared" si="10"/>
        <v>1418.0431525873121</v>
      </c>
      <c r="T46" s="2">
        <v>23.970252913875999</v>
      </c>
      <c r="U46" s="2">
        <f>0.95*(AVERAGE(R46:R$103))</f>
        <v>120.43464823958779</v>
      </c>
      <c r="Y46" s="3">
        <v>4.3</v>
      </c>
      <c r="Z46" s="2">
        <v>96.593503147634806</v>
      </c>
      <c r="AA46" s="2">
        <f t="shared" si="11"/>
        <v>1278.3689168486326</v>
      </c>
      <c r="AB46" s="2">
        <v>24.772021806891601</v>
      </c>
      <c r="AC46" s="2">
        <f>0.95*(AVERAGE(Z46:Z$103))</f>
        <v>132.12772061984887</v>
      </c>
      <c r="AG46" s="3">
        <v>4.3</v>
      </c>
      <c r="AH46" s="2">
        <v>97.849360105007506</v>
      </c>
      <c r="AI46" s="2">
        <f t="shared" si="12"/>
        <v>1375.4153637219197</v>
      </c>
      <c r="AJ46" s="2">
        <v>23.992429589518501</v>
      </c>
      <c r="AK46" s="2">
        <f>0.95*(AVERAGE(AH46:AH$103))</f>
        <v>123.69294976901315</v>
      </c>
      <c r="AO46" s="3">
        <v>4.3</v>
      </c>
      <c r="AP46" s="2">
        <v>106.508895166876</v>
      </c>
      <c r="AQ46" s="2">
        <f t="shared" si="13"/>
        <v>1158.8973118501622</v>
      </c>
      <c r="AR46" s="2">
        <v>15.7412661802187</v>
      </c>
      <c r="AS46" s="2">
        <f>0.95*(AVERAGE(AP46:AP$103))</f>
        <v>118.41418557124703</v>
      </c>
      <c r="AW46" s="3">
        <v>4.3</v>
      </c>
      <c r="AX46" s="2">
        <v>114.41219967419001</v>
      </c>
      <c r="AY46" s="2">
        <f t="shared" si="14"/>
        <v>1122.0530380648117</v>
      </c>
      <c r="AZ46" s="2">
        <v>19.763732439703499</v>
      </c>
      <c r="BA46" s="2">
        <f>0.95*(AVERAGE(AX46:AX$103))</f>
        <v>128.97605494672041</v>
      </c>
      <c r="BE46" s="3">
        <v>4.3</v>
      </c>
      <c r="BF46" s="2">
        <v>108.75136083792501</v>
      </c>
      <c r="BG46" s="2">
        <f t="shared" si="15"/>
        <v>1149.2935367367286</v>
      </c>
      <c r="BH46" s="2">
        <v>17.140937090512601</v>
      </c>
      <c r="BI46" s="2">
        <f>0.95*(AVERAGE(BF46:BF$103))</f>
        <v>124.83072303656887</v>
      </c>
      <c r="BM46" s="3">
        <v>4.3</v>
      </c>
      <c r="BN46" s="2">
        <v>123.43263185871299</v>
      </c>
      <c r="BO46" s="2">
        <f t="shared" si="16"/>
        <v>1113.8467094422194</v>
      </c>
      <c r="BP46" s="2">
        <v>6.8466705019461598</v>
      </c>
      <c r="BQ46" s="2">
        <f>0.95*(AVERAGE(BN46:BN$103))</f>
        <v>123.83731316351081</v>
      </c>
      <c r="BU46" s="3">
        <v>4.3</v>
      </c>
      <c r="BV46" s="2">
        <v>95.115495039496395</v>
      </c>
      <c r="BW46" s="2">
        <f t="shared" si="17"/>
        <v>1314.1272861964769</v>
      </c>
      <c r="BX46" s="2">
        <v>11.716285392463799</v>
      </c>
      <c r="BY46" s="2">
        <f>0.95*(AVERAGE(BV46:BV$103))</f>
        <v>100.75827242891148</v>
      </c>
      <c r="CO46" s="22">
        <v>4.3</v>
      </c>
      <c r="CP46" s="3">
        <f t="shared" si="19"/>
        <v>92.050665879191129</v>
      </c>
      <c r="CQ46" s="3">
        <f t="shared" si="20"/>
        <v>109.64411651544007</v>
      </c>
      <c r="CR46" s="3">
        <f t="shared" si="21"/>
        <v>4.1563101017917985</v>
      </c>
      <c r="CS46" s="23">
        <f t="shared" si="22"/>
        <v>4.6613583855776772</v>
      </c>
    </row>
    <row r="47" spans="1:97">
      <c r="A47" s="3">
        <v>4.4000000000000004</v>
      </c>
      <c r="B47" s="2">
        <v>78.615043876949599</v>
      </c>
      <c r="C47" s="2">
        <f t="shared" si="18"/>
        <v>1339.696503615495</v>
      </c>
      <c r="D47" s="2">
        <v>19.294079792274101</v>
      </c>
      <c r="E47" s="2">
        <f>0.95*(AVERAGE(B47:B$103))</f>
        <v>111.69542145600629</v>
      </c>
      <c r="I47" s="3">
        <v>4.4000000000000004</v>
      </c>
      <c r="J47" s="2">
        <v>91.700217845568005</v>
      </c>
      <c r="K47" s="2">
        <f t="shared" si="9"/>
        <v>1400.7939562125487</v>
      </c>
      <c r="L47" s="4">
        <v>17.004268679999999</v>
      </c>
      <c r="M47" s="2">
        <f>0.95*(AVERAGE(J47:J$103))</f>
        <v>123.22540056937935</v>
      </c>
      <c r="N47" s="4"/>
      <c r="O47" s="4"/>
      <c r="P47" s="5"/>
      <c r="Q47" s="3">
        <v>4.4000000000000004</v>
      </c>
      <c r="R47" s="2">
        <v>101.67077537325</v>
      </c>
      <c r="S47" s="2">
        <f t="shared" si="10"/>
        <v>1428.0090729322155</v>
      </c>
      <c r="T47" s="2">
        <v>22.9368492921765</v>
      </c>
      <c r="U47" s="2">
        <f>0.95*(AVERAGE(R47:R$103))</f>
        <v>120.89731766323273</v>
      </c>
      <c r="Y47" s="3">
        <v>4.4000000000000004</v>
      </c>
      <c r="Z47" s="2">
        <v>99.109134580377301</v>
      </c>
      <c r="AA47" s="2">
        <f t="shared" si="11"/>
        <v>1288.5885031721425</v>
      </c>
      <c r="AB47" s="2">
        <v>24.411723395081601</v>
      </c>
      <c r="AC47" s="2">
        <f>0.95*(AVERAGE(Z47:Z$103))</f>
        <v>132.83585908703475</v>
      </c>
      <c r="AG47" s="3">
        <v>4.4000000000000004</v>
      </c>
      <c r="AH47" s="2">
        <v>100.510548773447</v>
      </c>
      <c r="AI47" s="2">
        <f t="shared" si="12"/>
        <v>1385.4980463129139</v>
      </c>
      <c r="AJ47" s="2">
        <v>23.136267413259301</v>
      </c>
      <c r="AK47" s="2">
        <f>0.95*(AVERAGE(AH47:AH$103))</f>
        <v>124.2321788509299</v>
      </c>
      <c r="AO47" s="3">
        <v>4.4000000000000004</v>
      </c>
      <c r="AP47" s="2">
        <v>107.940154981923</v>
      </c>
      <c r="AQ47" s="2">
        <f t="shared" si="13"/>
        <v>1168.2235364177798</v>
      </c>
      <c r="AR47" s="2">
        <v>14.9422620052855</v>
      </c>
      <c r="AS47" s="2">
        <f>0.95*(AVERAGE(AP47:AP$103))</f>
        <v>118.7164791705929</v>
      </c>
      <c r="AW47" s="3">
        <v>4.4000000000000004</v>
      </c>
      <c r="AX47" s="2">
        <v>116.390936388447</v>
      </c>
      <c r="AY47" s="2">
        <f t="shared" si="14"/>
        <v>1130.7184315864024</v>
      </c>
      <c r="AZ47" s="2">
        <v>20.0447354992748</v>
      </c>
      <c r="BA47" s="2">
        <f>0.95*(AVERAGE(AX47:AX$103))</f>
        <v>129.33192275823342</v>
      </c>
      <c r="BE47" s="3">
        <v>4.4000000000000004</v>
      </c>
      <c r="BF47" s="2">
        <v>110.445863574993</v>
      </c>
      <c r="BG47" s="2">
        <f t="shared" si="15"/>
        <v>1158.4177398618212</v>
      </c>
      <c r="BH47" s="2">
        <v>16.453003530748099</v>
      </c>
      <c r="BI47" s="2">
        <f>0.95*(AVERAGE(BF47:BF$103))</f>
        <v>125.20821304078882</v>
      </c>
      <c r="BM47" s="3">
        <v>4.4000000000000004</v>
      </c>
      <c r="BN47" s="2">
        <v>123.331535280087</v>
      </c>
      <c r="BO47" s="2">
        <f t="shared" si="16"/>
        <v>1121.9516139070361</v>
      </c>
      <c r="BP47" s="2">
        <v>5.9894663001356001</v>
      </c>
      <c r="BQ47" s="2">
        <f>0.95*(AVERAGE(BN47:BN$103))</f>
        <v>123.95268707399738</v>
      </c>
      <c r="BU47" s="3">
        <v>4.4000000000000004</v>
      </c>
      <c r="BV47" s="2">
        <v>96.141600884786399</v>
      </c>
      <c r="BW47" s="2">
        <f t="shared" si="17"/>
        <v>1324.5844145468509</v>
      </c>
      <c r="BX47" s="2">
        <v>10.214152348115499</v>
      </c>
      <c r="BY47" s="2">
        <f>0.95*(AVERAGE(BV47:BV$103))</f>
        <v>100.94070316823414</v>
      </c>
      <c r="CO47" s="22">
        <v>4.4000000000000004</v>
      </c>
      <c r="CP47" s="3">
        <f t="shared" si="19"/>
        <v>94.321144089918391</v>
      </c>
      <c r="CQ47" s="3">
        <f t="shared" si="20"/>
        <v>110.85001822204728</v>
      </c>
      <c r="CR47" s="3">
        <f t="shared" si="21"/>
        <v>4.2941908524906083</v>
      </c>
      <c r="CS47" s="23">
        <f t="shared" si="22"/>
        <v>4.5357371386516299</v>
      </c>
    </row>
    <row r="48" spans="1:97">
      <c r="A48" s="3">
        <v>4.5</v>
      </c>
      <c r="B48" s="2">
        <v>80.617057506899499</v>
      </c>
      <c r="C48" s="2">
        <f t="shared" si="18"/>
        <v>1352.2567850073656</v>
      </c>
      <c r="D48" s="2">
        <v>19.171560066608301</v>
      </c>
      <c r="E48" s="2">
        <f>0.95*(AVERAGE(B48:B$103))</f>
        <v>112.35633448766531</v>
      </c>
      <c r="I48" s="3">
        <v>4.5</v>
      </c>
      <c r="J48" s="2">
        <v>92.929019450293097</v>
      </c>
      <c r="K48" s="2">
        <f t="shared" si="9"/>
        <v>1411.6264767238861</v>
      </c>
      <c r="L48" s="4">
        <v>16.21737551</v>
      </c>
      <c r="M48" s="2">
        <f>0.95*(AVERAGE(J48:J$103))</f>
        <v>123.87022545538095</v>
      </c>
      <c r="N48" s="4"/>
      <c r="O48" s="4"/>
      <c r="P48" s="5"/>
      <c r="Q48" s="3">
        <v>4.5</v>
      </c>
      <c r="R48" s="2">
        <v>104.10594209733</v>
      </c>
      <c r="S48" s="2">
        <f t="shared" si="10"/>
        <v>1437.7283454747273</v>
      </c>
      <c r="T48" s="2">
        <v>21.831015896407099</v>
      </c>
      <c r="U48" s="2">
        <f>0.95*(AVERAGE(R48:R$103))</f>
        <v>121.33142625356567</v>
      </c>
      <c r="Y48" s="3">
        <v>4.5</v>
      </c>
      <c r="Z48" s="2">
        <v>101.586998633777</v>
      </c>
      <c r="AA48" s="2">
        <f t="shared" si="11"/>
        <v>1298.5538172415766</v>
      </c>
      <c r="AB48" s="2">
        <v>24.056643978375401</v>
      </c>
      <c r="AC48" s="2">
        <f>0.95*(AVERAGE(Z48:Z$103))</f>
        <v>133.52661232338613</v>
      </c>
      <c r="AG48" s="3">
        <v>4.5</v>
      </c>
      <c r="AH48" s="2">
        <v>103.01026272156599</v>
      </c>
      <c r="AI48" s="2">
        <f t="shared" si="12"/>
        <v>1395.3250511548683</v>
      </c>
      <c r="AJ48" s="2">
        <v>22.2254221997533</v>
      </c>
      <c r="AK48" s="2">
        <f>0.95*(AVERAGE(AH48:AH$103))</f>
        <v>124.7455209494327</v>
      </c>
      <c r="AO48" s="3">
        <v>4.5</v>
      </c>
      <c r="AP48" s="2">
        <v>109.294236360162</v>
      </c>
      <c r="AQ48" s="2">
        <f t="shared" si="13"/>
        <v>1177.4301817727987</v>
      </c>
      <c r="AR48" s="2">
        <v>14.1697206563392</v>
      </c>
      <c r="AS48" s="2">
        <f>0.95*(AVERAGE(AP48:AP$103))</f>
        <v>119.00528866948157</v>
      </c>
      <c r="AW48" s="3">
        <v>4.5</v>
      </c>
      <c r="AX48" s="2">
        <v>118.544163934499</v>
      </c>
      <c r="AY48" s="2">
        <f t="shared" si="14"/>
        <v>1139.2314209066476</v>
      </c>
      <c r="AZ48" s="2">
        <v>20.3254751193784</v>
      </c>
      <c r="BA48" s="2">
        <f>0.95*(AVERAGE(AX48:AX$103))</f>
        <v>129.66693227946928</v>
      </c>
      <c r="BE48" s="3">
        <v>4.5</v>
      </c>
      <c r="BF48" s="2">
        <v>112.106421308546</v>
      </c>
      <c r="BG48" s="2">
        <f t="shared" si="15"/>
        <v>1167.404392149155</v>
      </c>
      <c r="BH48" s="2">
        <v>15.754567924033999</v>
      </c>
      <c r="BI48" s="2">
        <f>0.95*(AVERAGE(BF48:BF$103))</f>
        <v>125.5704388022986</v>
      </c>
      <c r="BM48" s="3">
        <v>4.5</v>
      </c>
      <c r="BN48" s="2">
        <v>123.207054927407</v>
      </c>
      <c r="BO48" s="2">
        <f t="shared" si="16"/>
        <v>1130.0639341661758</v>
      </c>
      <c r="BP48" s="2">
        <v>5.4510326633586299</v>
      </c>
      <c r="BQ48" s="2">
        <f>0.95*(AVERAGE(BN48:BN$103))</f>
        <v>124.07389651253158</v>
      </c>
      <c r="BU48" s="3">
        <v>4.5</v>
      </c>
      <c r="BV48" s="2">
        <v>96.956502336274696</v>
      </c>
      <c r="BW48" s="2">
        <f t="shared" si="17"/>
        <v>1334.9418440950344</v>
      </c>
      <c r="BX48" s="2">
        <v>8.7873679705219701</v>
      </c>
      <c r="BY48" s="2">
        <f>0.95*(AVERAGE(BV48:BV$103))</f>
        <v>101.1122421383714</v>
      </c>
      <c r="CO48" s="22">
        <v>4.5</v>
      </c>
      <c r="CP48" s="3">
        <f t="shared" si="19"/>
        <v>96.449856081973124</v>
      </c>
      <c r="CQ48" s="3">
        <f t="shared" si="20"/>
        <v>112.02167577337772</v>
      </c>
      <c r="CR48" s="3">
        <f t="shared" si="21"/>
        <v>4.422208855621502</v>
      </c>
      <c r="CS48" s="23">
        <f t="shared" si="22"/>
        <v>4.4836431441398625</v>
      </c>
    </row>
    <row r="49" spans="1:97">
      <c r="A49" s="3">
        <v>4.5999999999999996</v>
      </c>
      <c r="B49" s="2">
        <v>82.588419608132199</v>
      </c>
      <c r="C49" s="2">
        <f t="shared" si="18"/>
        <v>1364.5112756982039</v>
      </c>
      <c r="D49" s="2">
        <v>19.037914907939101</v>
      </c>
      <c r="E49" s="2">
        <f>0.95*(AVERAGE(B49:B$103))</f>
        <v>113.00670048504911</v>
      </c>
      <c r="I49" s="3">
        <v>4.5999999999999996</v>
      </c>
      <c r="J49" s="2">
        <v>94.003082850134504</v>
      </c>
      <c r="K49" s="2">
        <f t="shared" si="9"/>
        <v>1422.3255486082096</v>
      </c>
      <c r="L49" s="4">
        <v>15.921203480000001</v>
      </c>
      <c r="M49" s="2">
        <f>0.95*(AVERAGE(J49:J$103))</f>
        <v>124.51727376406461</v>
      </c>
      <c r="N49" s="4"/>
      <c r="O49" s="4"/>
      <c r="P49" s="5"/>
      <c r="Q49" s="3">
        <v>4.5999999999999996</v>
      </c>
      <c r="R49" s="2">
        <v>106.33036082287801</v>
      </c>
      <c r="S49" s="2">
        <f t="shared" si="10"/>
        <v>1447.2324090428767</v>
      </c>
      <c r="T49" s="2">
        <v>20.6932456947691</v>
      </c>
      <c r="U49" s="2">
        <f>0.95*(AVERAGE(R49:R$103))</f>
        <v>121.73925864013117</v>
      </c>
      <c r="Y49" s="3">
        <v>4.5999999999999996</v>
      </c>
      <c r="Z49" s="2">
        <v>103.972080171285</v>
      </c>
      <c r="AA49" s="2">
        <f t="shared" si="11"/>
        <v>1308.2833802053055</v>
      </c>
      <c r="AB49" s="2">
        <v>23.6827121448272</v>
      </c>
      <c r="AC49" s="2">
        <f>0.95*(AVERAGE(Z49:Z$103))</f>
        <v>134.19968438922791</v>
      </c>
      <c r="AG49" s="3">
        <v>4.5999999999999996</v>
      </c>
      <c r="AH49" s="2">
        <v>105.349384991753</v>
      </c>
      <c r="AI49" s="2">
        <f t="shared" si="12"/>
        <v>1404.9238387413773</v>
      </c>
      <c r="AJ49" s="2">
        <v>21.284771803403299</v>
      </c>
      <c r="AK49" s="2">
        <f>0.95*(AVERAGE(AH49:AH$103))</f>
        <v>125.23435315604986</v>
      </c>
      <c r="AO49" s="3">
        <v>4.5999999999999996</v>
      </c>
      <c r="AP49" s="2">
        <v>110.570393392795</v>
      </c>
      <c r="AQ49" s="2">
        <f t="shared" si="13"/>
        <v>1186.5266881196687</v>
      </c>
      <c r="AR49" s="2">
        <v>13.425252616565199</v>
      </c>
      <c r="AS49" s="2">
        <f>0.95*(AVERAGE(AP49:AP$103))</f>
        <v>119.2812116536148</v>
      </c>
      <c r="AW49" s="3">
        <v>4.5999999999999996</v>
      </c>
      <c r="AX49" s="2">
        <v>120.84082857468201</v>
      </c>
      <c r="AY49" s="2">
        <f t="shared" si="14"/>
        <v>1147.586163528716</v>
      </c>
      <c r="AZ49" s="2">
        <v>20.365994278675998</v>
      </c>
      <c r="BA49" s="2">
        <f>0.95*(AVERAGE(AX49:AX$103))</f>
        <v>129.97693185295464</v>
      </c>
      <c r="BE49" s="3">
        <v>4.5999999999999996</v>
      </c>
      <c r="BF49" s="2">
        <v>113.70873843418001</v>
      </c>
      <c r="BG49" s="2">
        <f t="shared" si="15"/>
        <v>1176.2611934475206</v>
      </c>
      <c r="BH49" s="2">
        <v>15.0416602394329</v>
      </c>
      <c r="BI49" s="2">
        <f>0.95*(AVERAGE(BF49:BF$103))</f>
        <v>125.91715404882913</v>
      </c>
      <c r="BM49" s="3">
        <v>4.5999999999999996</v>
      </c>
      <c r="BN49" s="2">
        <v>123.105578052106</v>
      </c>
      <c r="BO49" s="2">
        <f t="shared" si="16"/>
        <v>1138.1836963391795</v>
      </c>
      <c r="BP49" s="2">
        <v>5.2177667426110901</v>
      </c>
      <c r="BQ49" s="2">
        <f>0.95*(AVERAGE(BN49:BN$103))</f>
        <v>124.2016636821951</v>
      </c>
      <c r="BU49" s="3">
        <v>4.5999999999999996</v>
      </c>
      <c r="BV49" s="2">
        <v>97.5823394226978</v>
      </c>
      <c r="BW49" s="2">
        <f t="shared" si="17"/>
        <v>1345.2225673784492</v>
      </c>
      <c r="BX49" s="2">
        <v>7.5028501331240003</v>
      </c>
      <c r="BY49" s="2">
        <f>0.95*(AVERAGE(BV49:BV$103))</f>
        <v>101.27594331871521</v>
      </c>
      <c r="CO49" s="22">
        <v>4.5999999999999996</v>
      </c>
      <c r="CP49" s="3">
        <f t="shared" si="19"/>
        <v>98.448665688836542</v>
      </c>
      <c r="CQ49" s="3">
        <f t="shared" si="20"/>
        <v>113.16157557529216</v>
      </c>
      <c r="CR49" s="3">
        <f t="shared" si="21"/>
        <v>4.5362967558615344</v>
      </c>
      <c r="CS49" s="23">
        <f t="shared" si="22"/>
        <v>4.5143123689154354</v>
      </c>
    </row>
    <row r="50" spans="1:97">
      <c r="A50" s="3">
        <v>4.7</v>
      </c>
      <c r="B50" s="2">
        <v>84.547469918687497</v>
      </c>
      <c r="C50" s="2">
        <f t="shared" si="18"/>
        <v>1376.4775864987282</v>
      </c>
      <c r="D50" s="2">
        <v>18.8929071291636</v>
      </c>
      <c r="E50" s="2">
        <f>0.95*(AVERAGE(B50:B$103))</f>
        <v>113.64647274166622</v>
      </c>
      <c r="I50" s="3">
        <v>4.7</v>
      </c>
      <c r="J50" s="2">
        <v>95.076842809498103</v>
      </c>
      <c r="K50" s="2">
        <f t="shared" si="9"/>
        <v>1432.9030860861978</v>
      </c>
      <c r="L50" s="4">
        <v>16.20882362</v>
      </c>
      <c r="M50" s="2">
        <f>0.95*(AVERAGE(J50:J$103))</f>
        <v>125.16939126510972</v>
      </c>
      <c r="N50" s="4"/>
      <c r="O50" s="4"/>
      <c r="P50" s="5"/>
      <c r="Q50" s="3">
        <v>4.7</v>
      </c>
      <c r="R50" s="2">
        <v>108.37080027854201</v>
      </c>
      <c r="S50" s="2">
        <f t="shared" si="10"/>
        <v>1456.5476823732117</v>
      </c>
      <c r="T50" s="2">
        <v>19.544342627020601</v>
      </c>
      <c r="U50" s="2">
        <f>0.95*(AVERAGE(R50:R$103))</f>
        <v>122.12306263750887</v>
      </c>
      <c r="Y50" s="3">
        <v>4.7</v>
      </c>
      <c r="Z50" s="2">
        <v>106.304514731179</v>
      </c>
      <c r="AA50" s="2">
        <f t="shared" si="11"/>
        <v>1317.7946622427937</v>
      </c>
      <c r="AB50" s="2">
        <v>23.3114471843841</v>
      </c>
      <c r="AC50" s="2">
        <f>0.95*(AVERAGE(Z50:Z$103))</f>
        <v>134.85572528231137</v>
      </c>
      <c r="AG50" s="3">
        <v>4.7</v>
      </c>
      <c r="AH50" s="2">
        <v>107.545401244899</v>
      </c>
      <c r="AI50" s="2">
        <f t="shared" si="12"/>
        <v>1414.3181505296275</v>
      </c>
      <c r="AJ50" s="2">
        <v>20.325953588990799</v>
      </c>
      <c r="AK50" s="2">
        <f>0.95*(AVERAGE(AH50:AH$103))</f>
        <v>125.70013903408477</v>
      </c>
      <c r="AO50" s="3">
        <v>4.7</v>
      </c>
      <c r="AP50" s="2">
        <v>111.76947514327</v>
      </c>
      <c r="AQ50" s="2">
        <f t="shared" si="13"/>
        <v>1195.5219259650828</v>
      </c>
      <c r="AR50" s="2">
        <v>12.7102957827877</v>
      </c>
      <c r="AS50" s="2">
        <f>0.95*(AVERAGE(AP50:AP$103))</f>
        <v>119.54490309677146</v>
      </c>
      <c r="AW50" s="3">
        <v>4.7</v>
      </c>
      <c r="AX50" s="2">
        <v>123.18285822734499</v>
      </c>
      <c r="AY50" s="2">
        <f t="shared" si="14"/>
        <v>1155.7820892038435</v>
      </c>
      <c r="AZ50" s="2">
        <v>20.0028995731005</v>
      </c>
      <c r="BA50" s="2">
        <f>0.95*(AVERAGE(AX50:AX$103))</f>
        <v>130.25800860678811</v>
      </c>
      <c r="BE50" s="3">
        <v>4.7</v>
      </c>
      <c r="BF50" s="2">
        <v>115.255328042982</v>
      </c>
      <c r="BG50" s="2">
        <f t="shared" si="15"/>
        <v>1184.9961885529622</v>
      </c>
      <c r="BH50" s="2">
        <v>14.3016371692652</v>
      </c>
      <c r="BI50" s="2">
        <f>0.95*(AVERAGE(BF50:BF$103))</f>
        <v>126.24852168839132</v>
      </c>
      <c r="BM50" s="3">
        <v>4.7</v>
      </c>
      <c r="BN50" s="2">
        <v>123.063559110715</v>
      </c>
      <c r="BO50" s="2">
        <f t="shared" si="16"/>
        <v>1146.3081916477736</v>
      </c>
      <c r="BP50" s="2">
        <v>5.2202467111787998</v>
      </c>
      <c r="BQ50" s="2">
        <f>0.95*(AVERAGE(BN50:BN$103))</f>
        <v>124.33594821057835</v>
      </c>
      <c r="BU50" s="3">
        <v>4.7</v>
      </c>
      <c r="BV50" s="2">
        <v>98.054003835101398</v>
      </c>
      <c r="BW50" s="2">
        <f t="shared" si="17"/>
        <v>1355.4456167704761</v>
      </c>
      <c r="BX50" s="2">
        <v>6.4134938405676296</v>
      </c>
      <c r="BY50" s="2">
        <f>0.95*(AVERAGE(BV50:BV$103))</f>
        <v>101.43469740884765</v>
      </c>
      <c r="CO50" s="22">
        <v>4.7</v>
      </c>
      <c r="CP50" s="3">
        <f t="shared" si="19"/>
        <v>100.36900579656111</v>
      </c>
      <c r="CQ50" s="3">
        <f t="shared" si="20"/>
        <v>114.26504487188268</v>
      </c>
      <c r="CR50" s="3">
        <f t="shared" si="21"/>
        <v>4.6318874095350964</v>
      </c>
      <c r="CS50" s="23">
        <f t="shared" si="22"/>
        <v>4.6203226531235586</v>
      </c>
    </row>
    <row r="51" spans="1:97">
      <c r="A51" s="3">
        <v>4.8</v>
      </c>
      <c r="B51" s="2">
        <v>86.4611955173756</v>
      </c>
      <c r="C51" s="2">
        <f t="shared" si="18"/>
        <v>1388.1729002706948</v>
      </c>
      <c r="D51" s="2">
        <v>18.742974739859498</v>
      </c>
      <c r="E51" s="2">
        <f>0.95*(AVERAGE(B51:B$103))</f>
        <v>114.27527229485327</v>
      </c>
      <c r="I51" s="3">
        <v>4.8</v>
      </c>
      <c r="J51" s="2">
        <v>96.325298029215602</v>
      </c>
      <c r="K51" s="2">
        <f t="shared" si="9"/>
        <v>1443.3522900043781</v>
      </c>
      <c r="L51" s="4">
        <v>16.99127601</v>
      </c>
      <c r="M51" s="2">
        <f>0.95*(AVERAGE(J51:J$103))</f>
        <v>125.82687033296043</v>
      </c>
      <c r="N51" s="4"/>
      <c r="O51" s="4"/>
      <c r="P51" s="5"/>
      <c r="Q51" s="3">
        <v>4.8</v>
      </c>
      <c r="R51" s="2">
        <v>110.195719823226</v>
      </c>
      <c r="S51" s="2">
        <f t="shared" si="10"/>
        <v>1465.6982146645653</v>
      </c>
      <c r="T51" s="2">
        <v>18.385302214315502</v>
      </c>
      <c r="U51" s="2">
        <f>0.95*(AVERAGE(R51:R$103))</f>
        <v>122.48477588982762</v>
      </c>
      <c r="Y51" s="3">
        <v>4.8</v>
      </c>
      <c r="Z51" s="2">
        <v>108.590707738844</v>
      </c>
      <c r="AA51" s="2">
        <f t="shared" si="11"/>
        <v>1327.1015234052329</v>
      </c>
      <c r="AB51" s="2">
        <v>22.944641961886202</v>
      </c>
      <c r="AC51" s="2">
        <f>0.95*(AVERAGE(Z51:Z$103))</f>
        <v>135.49471464623008</v>
      </c>
      <c r="AG51" s="3">
        <v>4.8</v>
      </c>
      <c r="AH51" s="2">
        <v>109.558220817532</v>
      </c>
      <c r="AI51" s="2">
        <f t="shared" si="12"/>
        <v>1423.5303413765625</v>
      </c>
      <c r="AJ51" s="2">
        <v>19.347712133362499</v>
      </c>
      <c r="AK51" s="2">
        <f>0.95*(AVERAGE(AH51:AH$103))</f>
        <v>126.14413918222498</v>
      </c>
      <c r="AO51" s="3">
        <v>4.8</v>
      </c>
      <c r="AP51" s="2">
        <v>112.882669428154</v>
      </c>
      <c r="AQ51" s="2">
        <f t="shared" si="13"/>
        <v>1204.4245785696928</v>
      </c>
      <c r="AR51" s="2">
        <v>12.034814429577001</v>
      </c>
      <c r="AS51" s="2">
        <f>0.95*(AVERAGE(AP51:AP$103))</f>
        <v>119.79705218565192</v>
      </c>
      <c r="AW51" s="3">
        <v>4.8</v>
      </c>
      <c r="AX51" s="2">
        <v>125.438426533757</v>
      </c>
      <c r="AY51" s="2">
        <f t="shared" si="14"/>
        <v>1163.8264527502783</v>
      </c>
      <c r="AZ51" s="2">
        <v>19.2713129124086</v>
      </c>
      <c r="BA51" s="2">
        <f>0.95*(AVERAGE(AX51:AX$103))</f>
        <v>130.50771225378452</v>
      </c>
      <c r="BE51" s="3">
        <v>4.8</v>
      </c>
      <c r="BF51" s="2">
        <v>116.727306222075</v>
      </c>
      <c r="BG51" s="2">
        <f t="shared" si="15"/>
        <v>1193.6175235349369</v>
      </c>
      <c r="BH51" s="2">
        <v>13.538894007248301</v>
      </c>
      <c r="BI51" s="2">
        <f>0.95*(AVERAGE(BF51:BF$103))</f>
        <v>126.56467187796787</v>
      </c>
      <c r="BM51" s="3">
        <v>4.8</v>
      </c>
      <c r="BN51" s="2">
        <v>123.184762197276</v>
      </c>
      <c r="BO51" s="2">
        <f t="shared" si="16"/>
        <v>1154.4300744260058</v>
      </c>
      <c r="BP51" s="2">
        <v>5.4760884686153801</v>
      </c>
      <c r="BQ51" s="2">
        <f>0.95*(AVERAGE(BN51:BN$103))</f>
        <v>124.47605324935947</v>
      </c>
      <c r="BU51" s="3">
        <v>4.8</v>
      </c>
      <c r="BV51" s="2">
        <v>98.441872772621196</v>
      </c>
      <c r="BW51" s="2">
        <f t="shared" si="17"/>
        <v>1365.6239474027914</v>
      </c>
      <c r="BX51" s="2">
        <v>5.4886333907227698</v>
      </c>
      <c r="BY51" s="2">
        <f>0.95*(AVERAGE(BV51:BV$103))</f>
        <v>101.59098785725335</v>
      </c>
      <c r="CO51" s="22">
        <v>4.8</v>
      </c>
      <c r="CP51" s="3">
        <f t="shared" si="19"/>
        <v>102.22622838523864</v>
      </c>
      <c r="CQ51" s="3">
        <f t="shared" si="20"/>
        <v>115.33500743077664</v>
      </c>
      <c r="CR51" s="3">
        <f t="shared" si="21"/>
        <v>4.6964600745735394</v>
      </c>
      <c r="CS51" s="23">
        <f t="shared" si="22"/>
        <v>4.7803147576628175</v>
      </c>
    </row>
    <row r="52" spans="1:97">
      <c r="A52" s="3">
        <v>4.9000000000000004</v>
      </c>
      <c r="B52" s="2">
        <v>88.348724728616503</v>
      </c>
      <c r="C52" s="2">
        <f t="shared" si="18"/>
        <v>1399.6138985686496</v>
      </c>
      <c r="D52" s="2">
        <v>18.589957887837301</v>
      </c>
      <c r="E52" s="2">
        <f>0.95*(AVERAGE(B52:B$103))</f>
        <v>114.8932941516484</v>
      </c>
      <c r="I52" s="3">
        <v>4.9000000000000004</v>
      </c>
      <c r="J52" s="2">
        <v>97.859091479037303</v>
      </c>
      <c r="K52" s="2">
        <f t="shared" si="9"/>
        <v>1453.6517790882574</v>
      </c>
      <c r="L52" s="4">
        <v>17.999555310000002</v>
      </c>
      <c r="M52" s="2">
        <f>0.95*(AVERAGE(J52:J$103))</f>
        <v>126.48682874075283</v>
      </c>
      <c r="N52" s="4"/>
      <c r="O52" s="4"/>
      <c r="P52" s="5"/>
      <c r="Q52" s="3">
        <v>4.9000000000000004</v>
      </c>
      <c r="R52" s="2">
        <v>111.83193819050101</v>
      </c>
      <c r="S52" s="2">
        <f t="shared" si="10"/>
        <v>1474.7061014201711</v>
      </c>
      <c r="T52" s="2">
        <v>17.246379765442601</v>
      </c>
      <c r="U52" s="2">
        <f>0.95*(AVERAGE(R52:R$103))</f>
        <v>122.82706131401535</v>
      </c>
      <c r="Y52" s="3">
        <v>4.9000000000000004</v>
      </c>
      <c r="Z52" s="2">
        <v>110.84785785619501</v>
      </c>
      <c r="AA52" s="2">
        <f t="shared" si="11"/>
        <v>1336.2156916216388</v>
      </c>
      <c r="AB52" s="2">
        <v>22.5756233383511</v>
      </c>
      <c r="AC52" s="2">
        <f>0.95*(AVERAGE(Z52:Z$103))</f>
        <v>136.11651353650561</v>
      </c>
      <c r="AG52" s="3">
        <v>4.9000000000000004</v>
      </c>
      <c r="AH52" s="2">
        <v>111.403728272294</v>
      </c>
      <c r="AI52" s="2">
        <f t="shared" si="12"/>
        <v>1432.5816735549683</v>
      </c>
      <c r="AJ52" s="2">
        <v>18.373414409606902</v>
      </c>
      <c r="AK52" s="2">
        <f>0.95*(AVERAGE(AH52:AH$103))</f>
        <v>126.56844359387054</v>
      </c>
      <c r="AO52" s="3">
        <v>4.9000000000000004</v>
      </c>
      <c r="AP52" s="2">
        <v>113.931424859112</v>
      </c>
      <c r="AQ52" s="2">
        <f t="shared" si="13"/>
        <v>1213.2423727472758</v>
      </c>
      <c r="AR52" s="2">
        <v>11.3835278132224</v>
      </c>
      <c r="AS52" s="2">
        <f>0.95*(AVERAGE(AP52:AP$103))</f>
        <v>120.03856211313089</v>
      </c>
      <c r="AW52" s="3">
        <v>4.9000000000000004</v>
      </c>
      <c r="AX52" s="2">
        <v>127.575104541827</v>
      </c>
      <c r="AY52" s="2">
        <f t="shared" si="14"/>
        <v>1171.7311683261521</v>
      </c>
      <c r="AZ52" s="2">
        <v>18.218769135773599</v>
      </c>
      <c r="BA52" s="2">
        <f>0.95*(AVERAGE(AX52:AX$103))</f>
        <v>130.72581238929826</v>
      </c>
      <c r="BE52" s="3">
        <v>4.9000000000000004</v>
      </c>
      <c r="BF52" s="2">
        <v>118.103419076431</v>
      </c>
      <c r="BG52" s="2">
        <f t="shared" si="15"/>
        <v>1202.134296616729</v>
      </c>
      <c r="BH52" s="2">
        <v>12.760576511207899</v>
      </c>
      <c r="BI52" s="2">
        <f>0.95*(AVERAGE(BF52:BF$103))</f>
        <v>126.86608978117935</v>
      </c>
      <c r="BM52" s="3">
        <v>4.9000000000000004</v>
      </c>
      <c r="BN52" s="2">
        <v>123.46549971629599</v>
      </c>
      <c r="BO52" s="2">
        <f t="shared" si="16"/>
        <v>1162.5387218058363</v>
      </c>
      <c r="BP52" s="2">
        <v>5.8904436467060002</v>
      </c>
      <c r="BQ52" s="2">
        <f>0.95*(AVERAGE(BN52:BN$103))</f>
        <v>124.61933265631995</v>
      </c>
      <c r="BU52" s="3">
        <v>4.9000000000000004</v>
      </c>
      <c r="BV52" s="2">
        <v>98.762602116216001</v>
      </c>
      <c r="BW52" s="2">
        <f t="shared" si="17"/>
        <v>1375.7657050942807</v>
      </c>
      <c r="BX52" s="2">
        <v>4.7157536609729904</v>
      </c>
      <c r="BY52" s="2">
        <f>0.95*(AVERAGE(BV52:BV$103))</f>
        <v>101.74620340962382</v>
      </c>
      <c r="CO52" s="22">
        <v>4.9000000000000004</v>
      </c>
      <c r="CP52" s="3">
        <f t="shared" si="19"/>
        <v>104.05826810532876</v>
      </c>
      <c r="CQ52" s="3">
        <f t="shared" si="20"/>
        <v>116.36761006197639</v>
      </c>
      <c r="CR52" s="3">
        <f t="shared" si="21"/>
        <v>4.7207192491791181</v>
      </c>
      <c r="CS52" s="23">
        <f t="shared" si="22"/>
        <v>4.9742954581949732</v>
      </c>
    </row>
    <row r="53" spans="1:97">
      <c r="A53" s="3">
        <v>5</v>
      </c>
      <c r="B53" s="2">
        <v>90.224416288704305</v>
      </c>
      <c r="C53" s="2">
        <f t="shared" si="18"/>
        <v>1410.8137911650731</v>
      </c>
      <c r="D53" s="2">
        <v>18.4326386571278</v>
      </c>
      <c r="E53" s="2">
        <f>0.95*(AVERAGE(B53:B$103))</f>
        <v>115.50039230183393</v>
      </c>
      <c r="I53" s="3">
        <v>5</v>
      </c>
      <c r="J53" s="2">
        <v>99.717686030038394</v>
      </c>
      <c r="K53" s="2">
        <f t="shared" si="9"/>
        <v>1463.7744262192348</v>
      </c>
      <c r="L53" s="4">
        <v>19.05638604</v>
      </c>
      <c r="M53" s="2">
        <f>0.95*(AVERAGE(J53:J$103))</f>
        <v>127.14409720811888</v>
      </c>
      <c r="N53" s="4"/>
      <c r="O53" s="4"/>
      <c r="P53" s="5"/>
      <c r="Q53" s="3">
        <v>5</v>
      </c>
      <c r="R53" s="2">
        <v>113.27599696396</v>
      </c>
      <c r="S53" s="2">
        <f t="shared" si="10"/>
        <v>1483.5907282487531</v>
      </c>
      <c r="T53" s="2">
        <v>16.152911915440701</v>
      </c>
      <c r="U53" s="2">
        <f>0.95*(AVERAGE(R53:R$103))</f>
        <v>123.15229111858476</v>
      </c>
      <c r="Y53" s="3">
        <v>5</v>
      </c>
      <c r="Z53" s="2">
        <v>113.065163039621</v>
      </c>
      <c r="AA53" s="2">
        <f t="shared" si="11"/>
        <v>1345.1477313574189</v>
      </c>
      <c r="AB53" s="2">
        <v>22.216261172954098</v>
      </c>
      <c r="AC53" s="2">
        <f>0.95*(AVERAGE(Z53:Z$103))</f>
        <v>136.72065174382169</v>
      </c>
      <c r="AG53" s="3">
        <v>5</v>
      </c>
      <c r="AH53" s="2">
        <v>113.066490742341</v>
      </c>
      <c r="AI53" s="2">
        <f t="shared" si="12"/>
        <v>1441.4915414598488</v>
      </c>
      <c r="AJ53" s="2">
        <v>17.4277218719267</v>
      </c>
      <c r="AK53" s="2">
        <f>0.95*(AVERAGE(AH53:AH$103))</f>
        <v>126.97501029456059</v>
      </c>
      <c r="AO53" s="3">
        <v>5</v>
      </c>
      <c r="AP53" s="2">
        <v>114.91559421872699</v>
      </c>
      <c r="AQ53" s="2">
        <f t="shared" si="13"/>
        <v>1221.9818355030468</v>
      </c>
      <c r="AR53" s="2">
        <v>10.765582168426601</v>
      </c>
      <c r="AS53" s="2">
        <f>0.95*(AVERAGE(AP53:AP$103))</f>
        <v>120.27000737777743</v>
      </c>
      <c r="AW53" s="3">
        <v>5</v>
      </c>
      <c r="AX53" s="2">
        <v>129.614228541811</v>
      </c>
      <c r="AY53" s="2">
        <f t="shared" si="14"/>
        <v>1179.5075406041951</v>
      </c>
      <c r="AZ53" s="2">
        <v>16.854831605089998</v>
      </c>
      <c r="BA53" s="2">
        <f>0.95*(AVERAGE(AX53:AX$103))</f>
        <v>130.91266460644653</v>
      </c>
      <c r="BE53" s="3">
        <v>5</v>
      </c>
      <c r="BF53" s="2">
        <v>119.381353466962</v>
      </c>
      <c r="BG53" s="2">
        <f t="shared" si="15"/>
        <v>1210.5558892038266</v>
      </c>
      <c r="BH53" s="2">
        <v>11.964700061449999</v>
      </c>
      <c r="BI53" s="2">
        <f>0.95*(AVERAGE(BF53:BF$103))</f>
        <v>127.1536945195827</v>
      </c>
      <c r="BM53" s="3">
        <v>5</v>
      </c>
      <c r="BN53" s="2">
        <v>123.916196266748</v>
      </c>
      <c r="BO53" s="2">
        <f t="shared" si="16"/>
        <v>1170.6233943279985</v>
      </c>
      <c r="BP53" s="2">
        <v>6.3800787399702896</v>
      </c>
      <c r="BQ53" s="2">
        <f>0.95*(AVERAGE(BN53:BN$103))</f>
        <v>124.76300143917958</v>
      </c>
      <c r="BU53" s="3">
        <v>5</v>
      </c>
      <c r="BV53" s="2">
        <v>99.015725862861004</v>
      </c>
      <c r="BW53" s="2">
        <f t="shared" si="17"/>
        <v>1385.878036513179</v>
      </c>
      <c r="BX53" s="2">
        <v>4.0655049293203103</v>
      </c>
      <c r="BY53" s="2">
        <f>0.95*(AVERAGE(BV53:BV$103))</f>
        <v>101.90153147627512</v>
      </c>
      <c r="CO53" s="22">
        <v>5</v>
      </c>
      <c r="CP53" s="3">
        <f t="shared" si="19"/>
        <v>105.86995061293294</v>
      </c>
      <c r="CQ53" s="3">
        <f t="shared" si="20"/>
        <v>117.36861967142178</v>
      </c>
      <c r="CR53" s="3">
        <f t="shared" si="21"/>
        <v>4.6959764588499748</v>
      </c>
      <c r="CS53" s="23">
        <f t="shared" si="22"/>
        <v>5.1948187563658346</v>
      </c>
    </row>
    <row r="54" spans="1:97">
      <c r="A54" s="3">
        <v>5.0999999999999996</v>
      </c>
      <c r="B54" s="2">
        <v>92.070830115260193</v>
      </c>
      <c r="C54" s="2">
        <f t="shared" si="18"/>
        <v>1421.7850042902251</v>
      </c>
      <c r="D54" s="2">
        <v>18.273646395837702</v>
      </c>
      <c r="E54" s="2">
        <f>0.95*(AVERAGE(B54:B$103))</f>
        <v>116.09613623838523</v>
      </c>
      <c r="I54" s="3">
        <v>5.0999999999999996</v>
      </c>
      <c r="J54" s="2">
        <v>101.826758717638</v>
      </c>
      <c r="K54" s="2">
        <f t="shared" si="9"/>
        <v>1473.6977957395602</v>
      </c>
      <c r="L54" s="4">
        <v>19.98883889</v>
      </c>
      <c r="M54" s="2">
        <f>0.95*(AVERAGE(J54:J$103))</f>
        <v>127.7923431177105</v>
      </c>
      <c r="N54" s="4"/>
      <c r="O54" s="4"/>
      <c r="P54" s="5"/>
      <c r="Q54" s="3">
        <v>5.0999999999999996</v>
      </c>
      <c r="R54" s="2">
        <v>114.584613289877</v>
      </c>
      <c r="S54" s="2">
        <f t="shared" si="10"/>
        <v>1492.3680241480838</v>
      </c>
      <c r="T54" s="2">
        <v>15.109685525362901</v>
      </c>
      <c r="U54" s="2">
        <f>0.95*(AVERAGE(R54:R$103))</f>
        <v>123.46309299864123</v>
      </c>
      <c r="Y54" s="3">
        <v>5.0999999999999996</v>
      </c>
      <c r="Z54" s="2">
        <v>115.25726542666099</v>
      </c>
      <c r="AA54" s="2">
        <f t="shared" si="11"/>
        <v>1353.9072737879837</v>
      </c>
      <c r="AB54" s="2">
        <v>21.860494625951699</v>
      </c>
      <c r="AC54" s="2">
        <f>0.95*(AVERAGE(Z54:Z$103))</f>
        <v>137.30682668094533</v>
      </c>
      <c r="AG54" s="3">
        <v>5.0999999999999996</v>
      </c>
      <c r="AH54" s="2">
        <v>114.59846172215001</v>
      </c>
      <c r="AI54" s="2">
        <f t="shared" si="12"/>
        <v>1450.2763806647849</v>
      </c>
      <c r="AJ54" s="2">
        <v>16.511189323919499</v>
      </c>
      <c r="AK54" s="2">
        <f>0.95*(AVERAGE(AH54:AH$103))</f>
        <v>127.3662471763473</v>
      </c>
      <c r="AO54" s="3">
        <v>5.0999999999999996</v>
      </c>
      <c r="AP54" s="2">
        <v>115.835064336812</v>
      </c>
      <c r="AQ54" s="2">
        <f t="shared" si="13"/>
        <v>1230.6491997156547</v>
      </c>
      <c r="AR54" s="2">
        <v>10.1844362595718</v>
      </c>
      <c r="AS54" s="2">
        <f>0.95*(AVERAGE(AP54:AP$103))</f>
        <v>120.49201123517717</v>
      </c>
      <c r="AW54" s="14">
        <v>5.0999999999999996</v>
      </c>
      <c r="AX54" s="2">
        <v>131.54814220032301</v>
      </c>
      <c r="AY54" s="15">
        <f t="shared" si="14"/>
        <v>1187.1656116896913</v>
      </c>
      <c r="AZ54" s="2">
        <v>15.203344263566899</v>
      </c>
      <c r="BA54" s="2">
        <f>0.95*(AVERAGE(AX54:AX$103))</f>
        <v>131.06824755628108</v>
      </c>
      <c r="BE54" s="3">
        <v>5.0999999999999996</v>
      </c>
      <c r="BF54" s="2">
        <v>120.54755745481999</v>
      </c>
      <c r="BG54" s="2">
        <f t="shared" si="15"/>
        <v>1218.8916916392905</v>
      </c>
      <c r="BH54" s="2">
        <v>11.162075817075801</v>
      </c>
      <c r="BI54" s="2">
        <f>0.95*(AVERAGE(BF54:BF$103))</f>
        <v>127.42852269410209</v>
      </c>
      <c r="BM54" s="3">
        <v>5.0999999999999996</v>
      </c>
      <c r="BN54" s="2">
        <v>124.56879372197</v>
      </c>
      <c r="BO54" s="2">
        <f t="shared" si="16"/>
        <v>1178.6721702322927</v>
      </c>
      <c r="BP54" s="2">
        <v>6.9251995554323402</v>
      </c>
      <c r="BQ54" s="2">
        <f>0.95*(AVERAGE(BN54:BN$103))</f>
        <v>124.90385373889498</v>
      </c>
      <c r="BU54" s="3">
        <v>5.0999999999999996</v>
      </c>
      <c r="BV54" s="2">
        <v>99.204971124950006</v>
      </c>
      <c r="BW54" s="2">
        <f t="shared" si="17"/>
        <v>1395.9678002482092</v>
      </c>
      <c r="BX54" s="2">
        <v>3.5707169691129899</v>
      </c>
      <c r="BY54" s="2">
        <f>0.95*(AVERAGE(BV54:BV$103))</f>
        <v>102.05826331440628</v>
      </c>
      <c r="CO54" s="22">
        <v>5.0999999999999996</v>
      </c>
      <c r="CP54" s="3">
        <f t="shared" si="19"/>
        <v>107.66758585431724</v>
      </c>
      <c r="CQ54" s="3">
        <f t="shared" si="20"/>
        <v>118.34090576777501</v>
      </c>
      <c r="CR54" s="3">
        <f t="shared" si="21"/>
        <v>4.641441565261931</v>
      </c>
      <c r="CS54" s="23">
        <f t="shared" si="22"/>
        <v>5.433922294966913</v>
      </c>
    </row>
    <row r="55" spans="1:97">
      <c r="A55" s="3">
        <v>5.2</v>
      </c>
      <c r="B55" s="2">
        <v>93.902913035711705</v>
      </c>
      <c r="C55" s="2">
        <f t="shared" si="18"/>
        <v>1432.539210588995</v>
      </c>
      <c r="D55" s="2">
        <v>18.1125519580808</v>
      </c>
      <c r="E55" s="2">
        <f>0.95*(AVERAGE(B55:B$103))</f>
        <v>116.68039843489315</v>
      </c>
      <c r="I55" s="3">
        <v>5.2</v>
      </c>
      <c r="J55" s="2">
        <v>104.14405609191201</v>
      </c>
      <c r="K55" s="2">
        <f t="shared" si="9"/>
        <v>1483.4079092905956</v>
      </c>
      <c r="L55" s="4">
        <v>20.669978310000001</v>
      </c>
      <c r="M55" s="2">
        <f>0.95*(AVERAGE(J55:J$103))</f>
        <v>128.4261578592606</v>
      </c>
      <c r="N55" s="4"/>
      <c r="O55" s="4"/>
      <c r="P55" s="5"/>
      <c r="Q55" s="3">
        <v>5.2</v>
      </c>
      <c r="R55" s="2">
        <v>115.730274858809</v>
      </c>
      <c r="S55" s="2">
        <f t="shared" si="10"/>
        <v>1501.0517875646669</v>
      </c>
      <c r="T55" s="2">
        <v>14.1138418257119</v>
      </c>
      <c r="U55" s="2">
        <f>0.95*(AVERAGE(R55:R$103))</f>
        <v>123.76120953687098</v>
      </c>
      <c r="Y55" s="3">
        <v>5.2</v>
      </c>
      <c r="Z55" s="2">
        <v>117.449986244521</v>
      </c>
      <c r="AA55" s="2">
        <f t="shared" si="11"/>
        <v>1362.5017631545034</v>
      </c>
      <c r="AB55" s="2">
        <v>21.504896302645299</v>
      </c>
      <c r="AC55" s="2">
        <f>0.95*(AVERAGE(Z55:Z$103))</f>
        <v>137.87442718146815</v>
      </c>
      <c r="AG55" s="3">
        <v>5.2</v>
      </c>
      <c r="AH55" s="2">
        <v>115.955586003001</v>
      </c>
      <c r="AI55" s="2">
        <f t="shared" si="12"/>
        <v>1458.9511361927566</v>
      </c>
      <c r="AJ55" s="2">
        <v>15.622342955983401</v>
      </c>
      <c r="AK55" s="2">
        <f>0.95*(AVERAGE(AH55:AH$103))</f>
        <v>127.74375143227191</v>
      </c>
      <c r="AO55" s="3">
        <v>5.2</v>
      </c>
      <c r="AP55" s="2">
        <v>116.705983065491</v>
      </c>
      <c r="AQ55" s="2">
        <f t="shared" si="13"/>
        <v>1239.2498318291755</v>
      </c>
      <c r="AR55" s="2">
        <v>9.6330772099570705</v>
      </c>
      <c r="AS55" s="2">
        <f>0.95*(AVERAGE(AP55:AP$103))</f>
        <v>120.70525001303851</v>
      </c>
      <c r="AW55" s="3">
        <v>5.2</v>
      </c>
      <c r="AX55" s="2">
        <v>133.40004969003101</v>
      </c>
      <c r="AY55" s="2">
        <f t="shared" si="14"/>
        <v>1194.7142572785908</v>
      </c>
      <c r="AZ55" s="2">
        <v>13.2237695406135</v>
      </c>
      <c r="BA55" s="2">
        <f>0.95*(AVERAGE(AX55:AX$103))</f>
        <v>131.19268658619893</v>
      </c>
      <c r="BE55" s="3">
        <v>5.2</v>
      </c>
      <c r="BF55" s="2">
        <v>121.587183704213</v>
      </c>
      <c r="BG55" s="2">
        <f t="shared" si="15"/>
        <v>1227.151555508583</v>
      </c>
      <c r="BH55" s="2">
        <v>10.3675299907532</v>
      </c>
      <c r="BI55" s="2">
        <f>0.95*(AVERAGE(BF55:BF$103))</f>
        <v>127.69195826781686</v>
      </c>
      <c r="BM55" s="14">
        <v>5.2</v>
      </c>
      <c r="BN55" s="2">
        <v>125.400023831222</v>
      </c>
      <c r="BO55" s="15">
        <f t="shared" si="16"/>
        <v>1186.6731681950662</v>
      </c>
      <c r="BP55" s="2">
        <v>7.4405204903263602</v>
      </c>
      <c r="BQ55" s="2">
        <f>0.95*(AVERAGE(BN55:BN$103))</f>
        <v>125.03780271242601</v>
      </c>
      <c r="BU55" s="3">
        <v>5.2</v>
      </c>
      <c r="BV55" s="2">
        <v>99.332873817908194</v>
      </c>
      <c r="BW55" s="2">
        <f t="shared" si="17"/>
        <v>1406.0414464116177</v>
      </c>
      <c r="BX55" s="2">
        <v>3.2016629973627002</v>
      </c>
      <c r="BY55" s="2">
        <f>0.95*(AVERAGE(BV55:BV$103))</f>
        <v>102.21772332962473</v>
      </c>
      <c r="CO55" s="22">
        <v>5.2</v>
      </c>
      <c r="CP55" s="3">
        <f t="shared" si="19"/>
        <v>109.43656324679095</v>
      </c>
      <c r="CQ55" s="3">
        <f t="shared" si="20"/>
        <v>119.28522282177305</v>
      </c>
      <c r="CR55" s="3">
        <f t="shared" si="21"/>
        <v>4.5586639081884028</v>
      </c>
      <c r="CS55" s="23">
        <f t="shared" si="22"/>
        <v>5.6862415588099626</v>
      </c>
    </row>
    <row r="56" spans="1:97">
      <c r="A56" s="3">
        <v>5.3</v>
      </c>
      <c r="B56" s="2">
        <v>95.729706181888204</v>
      </c>
      <c r="C56" s="2">
        <f t="shared" si="18"/>
        <v>1443.0859193158572</v>
      </c>
      <c r="D56" s="2">
        <v>17.945208386969998</v>
      </c>
      <c r="E56" s="2">
        <f>0.95*(AVERAGE(B56:B$103))</f>
        <v>117.25274491512165</v>
      </c>
      <c r="I56" s="3">
        <v>5.3</v>
      </c>
      <c r="J56" s="2">
        <v>106.56464813575499</v>
      </c>
      <c r="K56" s="2">
        <f t="shared" si="9"/>
        <v>1492.8996861364114</v>
      </c>
      <c r="L56" s="4">
        <v>21.127650920000001</v>
      </c>
      <c r="M56" s="2">
        <f>0.95*(AVERAGE(J56:J$103))</f>
        <v>129.04051837117612</v>
      </c>
      <c r="N56" s="4"/>
      <c r="O56" s="4"/>
      <c r="P56" s="5"/>
      <c r="Q56" s="3">
        <v>5.3</v>
      </c>
      <c r="R56" s="2">
        <v>116.74237039597401</v>
      </c>
      <c r="S56" s="2">
        <f t="shared" si="10"/>
        <v>1509.6549503058491</v>
      </c>
      <c r="T56" s="2">
        <v>13.1916791424111</v>
      </c>
      <c r="U56" s="2">
        <f>0.95*(AVERAGE(R56:R$103))</f>
        <v>124.04907304564188</v>
      </c>
      <c r="Y56" s="3">
        <v>5.3</v>
      </c>
      <c r="Z56" s="2">
        <v>119.609720463141</v>
      </c>
      <c r="AA56" s="2">
        <f t="shared" si="11"/>
        <v>1370.9384562888047</v>
      </c>
      <c r="AB56" s="2">
        <v>21.141346680697598</v>
      </c>
      <c r="AC56" s="2">
        <f>0.95*(AVERAGE(Z56:Z$103))</f>
        <v>138.4222801033259</v>
      </c>
      <c r="AG56" s="3">
        <v>5.3</v>
      </c>
      <c r="AH56" s="2">
        <v>117.164194804818</v>
      </c>
      <c r="AI56" s="2">
        <f t="shared" si="12"/>
        <v>1467.5304167371596</v>
      </c>
      <c r="AJ56" s="2">
        <v>14.790253770930001</v>
      </c>
      <c r="AK56" s="2">
        <f>0.95*(AVERAGE(AH56:AH$103))</f>
        <v>128.1101252808015</v>
      </c>
      <c r="AO56" s="3">
        <v>5.3</v>
      </c>
      <c r="AP56" s="2">
        <v>117.52555438626101</v>
      </c>
      <c r="AQ56" s="2">
        <f t="shared" si="13"/>
        <v>1247.7883916736712</v>
      </c>
      <c r="AR56" s="2">
        <v>9.1076224123775393</v>
      </c>
      <c r="AS56" s="2">
        <f>0.95*(AVERAGE(AP56:AP$103))</f>
        <v>120.91013680680564</v>
      </c>
      <c r="AW56" s="3">
        <v>5.3</v>
      </c>
      <c r="AX56" s="2">
        <v>135.162075782431</v>
      </c>
      <c r="AY56" s="2">
        <f t="shared" si="14"/>
        <v>1202.1613237496413</v>
      </c>
      <c r="AZ56" s="2">
        <v>10.8249334548054</v>
      </c>
      <c r="BA56" s="2">
        <f>0.95*(AVERAGE(AX56:AX$103))</f>
        <v>131.28565823996286</v>
      </c>
      <c r="BE56" s="3">
        <v>5.3</v>
      </c>
      <c r="BF56" s="2">
        <v>122.50641992044</v>
      </c>
      <c r="BG56" s="2">
        <f t="shared" si="15"/>
        <v>1235.345133588062</v>
      </c>
      <c r="BH56" s="2">
        <v>9.5819138924974396</v>
      </c>
      <c r="BI56" s="2">
        <f>0.95*(AVERAGE(BF56:BF$103))</f>
        <v>127.94579438758383</v>
      </c>
      <c r="BM56" s="3">
        <v>5.3</v>
      </c>
      <c r="BN56" s="2">
        <v>126.385731507184</v>
      </c>
      <c r="BO56" s="2">
        <f t="shared" si="16"/>
        <v>1194.6164293112956</v>
      </c>
      <c r="BP56" s="2">
        <v>7.8610355800818104</v>
      </c>
      <c r="BQ56" s="2">
        <f>0.95*(AVERAGE(BN56:BN$103))</f>
        <v>125.16088146394196</v>
      </c>
      <c r="BU56" s="3">
        <v>5.3</v>
      </c>
      <c r="BV56" s="2">
        <v>99.387432634449098</v>
      </c>
      <c r="BW56" s="2">
        <f t="shared" si="17"/>
        <v>1416.1058431293204</v>
      </c>
      <c r="BX56" s="2">
        <v>2.98692097764875</v>
      </c>
      <c r="BY56" s="2">
        <f>0.95*(AVERAGE(BV56:BV$103))</f>
        <v>102.38129610467912</v>
      </c>
      <c r="CO56" s="22">
        <v>5.3</v>
      </c>
      <c r="CP56" s="3">
        <f t="shared" si="19"/>
        <v>111.16212799631523</v>
      </c>
      <c r="CQ56" s="3">
        <f t="shared" si="20"/>
        <v>120.19344284615302</v>
      </c>
      <c r="CR56" s="3">
        <f t="shared" si="21"/>
        <v>4.459945032312123</v>
      </c>
      <c r="CS56" s="23">
        <f t="shared" si="22"/>
        <v>5.9487896397195321</v>
      </c>
    </row>
    <row r="57" spans="1:97">
      <c r="A57" s="3">
        <v>5.4</v>
      </c>
      <c r="B57" s="2">
        <v>97.551205710946206</v>
      </c>
      <c r="C57" s="2">
        <f t="shared" si="18"/>
        <v>1453.4335526150467</v>
      </c>
      <c r="D57" s="2">
        <v>17.776828610747199</v>
      </c>
      <c r="E57" s="2">
        <f>0.95*(AVERAGE(B57:B$103))</f>
        <v>117.81252202240518</v>
      </c>
      <c r="I57" s="3">
        <v>5.4</v>
      </c>
      <c r="J57" s="2">
        <v>108.985123897092</v>
      </c>
      <c r="K57" s="2">
        <f t="shared" si="9"/>
        <v>1502.1782856038942</v>
      </c>
      <c r="L57" s="4">
        <v>21.293717940000001</v>
      </c>
      <c r="M57" s="2">
        <f>0.95*(AVERAGE(J57:J$103))</f>
        <v>129.63209502313802</v>
      </c>
      <c r="N57" s="4"/>
      <c r="O57" s="4"/>
      <c r="P57" s="5"/>
      <c r="Q57" s="3">
        <v>5.4</v>
      </c>
      <c r="R57" s="2">
        <v>117.658470045432</v>
      </c>
      <c r="S57" s="2">
        <f t="shared" si="10"/>
        <v>1518.1873429211389</v>
      </c>
      <c r="T57" s="2">
        <v>12.342484853773</v>
      </c>
      <c r="U57" s="2">
        <f>0.95*(AVERAGE(R57:R$103))</f>
        <v>124.32872881520498</v>
      </c>
      <c r="Y57" s="3">
        <v>5.4</v>
      </c>
      <c r="Z57" s="2">
        <v>121.76209163873899</v>
      </c>
      <c r="AA57" s="2">
        <f t="shared" si="11"/>
        <v>1379.2244279711808</v>
      </c>
      <c r="AB57" s="2">
        <v>20.7688822160206</v>
      </c>
      <c r="AC57" s="2">
        <f>0.95*(AVERAGE(Z57:Z$103))</f>
        <v>138.94979171318423</v>
      </c>
      <c r="AG57" s="3">
        <v>5.4</v>
      </c>
      <c r="AH57" s="2">
        <v>118.260509852464</v>
      </c>
      <c r="AI57" s="2">
        <f t="shared" si="12"/>
        <v>1476.0257018981265</v>
      </c>
      <c r="AJ57" s="2">
        <v>14.0179942066581</v>
      </c>
      <c r="AK57" s="2">
        <f>0.95*(AVERAGE(AH57:AH$103))</f>
        <v>128.46766017901902</v>
      </c>
      <c r="AO57" s="3">
        <v>5.4</v>
      </c>
      <c r="AP57" s="2">
        <v>118.314365129309</v>
      </c>
      <c r="AQ57" s="2">
        <f t="shared" si="13"/>
        <v>1256.2687202122329</v>
      </c>
      <c r="AR57" s="2">
        <v>8.6185765662284908</v>
      </c>
      <c r="AS57" s="2">
        <f>0.95*(AVERAGE(AP57:AP$103))</f>
        <v>121.10717638424941</v>
      </c>
      <c r="AW57" s="3">
        <v>5.4</v>
      </c>
      <c r="AX57" s="2">
        <v>136.631104117099</v>
      </c>
      <c r="AY57" s="2">
        <f t="shared" si="14"/>
        <v>1209.5198601218169</v>
      </c>
      <c r="AZ57" s="2">
        <v>7.7937049562846301</v>
      </c>
      <c r="BA57" s="2">
        <f>0.95*(AVERAGE(AX57:AX$103))</f>
        <v>131.34697071329595</v>
      </c>
      <c r="BE57" s="3">
        <v>5.4</v>
      </c>
      <c r="BF57" s="2">
        <v>123.298044375717</v>
      </c>
      <c r="BG57" s="2">
        <f t="shared" si="15"/>
        <v>1243.4816823107503</v>
      </c>
      <c r="BH57" s="2">
        <v>8.8214140950877908</v>
      </c>
      <c r="BI57" s="2">
        <f>0.95*(AVERAGE(BF57:BF$103))</f>
        <v>128.19185173786394</v>
      </c>
      <c r="BM57" s="3">
        <v>5.4</v>
      </c>
      <c r="BN57" s="2">
        <v>127.54676133040201</v>
      </c>
      <c r="BO57" s="2">
        <f t="shared" si="16"/>
        <v>1202.4925383418922</v>
      </c>
      <c r="BP57" s="2">
        <v>8.1304405421614696</v>
      </c>
      <c r="BQ57" s="2">
        <f>0.95*(AVERAGE(BN57:BN$103))</f>
        <v>125.26927373058278</v>
      </c>
      <c r="BU57" s="3">
        <v>5.4</v>
      </c>
      <c r="BV57" s="2">
        <v>99.398815080448301</v>
      </c>
      <c r="BW57" s="2">
        <f t="shared" si="17"/>
        <v>1426.1669012909917</v>
      </c>
      <c r="BX57" s="2">
        <v>2.9968846657419399</v>
      </c>
      <c r="BY57" s="2">
        <f>0.95*(AVERAGE(BV57:BV$103))</f>
        <v>102.55072663876322</v>
      </c>
      <c r="CO57" s="22">
        <v>5.4</v>
      </c>
      <c r="CP57" s="3">
        <f t="shared" si="19"/>
        <v>112.84348022893464</v>
      </c>
      <c r="CQ57" s="3">
        <f t="shared" si="20"/>
        <v>121.03781800659506</v>
      </c>
      <c r="CR57" s="3">
        <f t="shared" si="21"/>
        <v>4.3635452322122719</v>
      </c>
      <c r="CS57" s="23">
        <f t="shared" si="22"/>
        <v>6.1898674516052159</v>
      </c>
    </row>
    <row r="58" spans="1:97">
      <c r="A58" s="3">
        <v>5.5</v>
      </c>
      <c r="B58" s="2">
        <v>99.365532917408203</v>
      </c>
      <c r="C58" s="2">
        <f>(C57+1000/AVERAGE(B57:B58))</f>
        <v>1463.590129521262</v>
      </c>
      <c r="D58" s="2">
        <v>17.598209247937</v>
      </c>
      <c r="E58" s="2">
        <f>0.95*(AVERAGE(B58:B$103))</f>
        <v>118.35901933973145</v>
      </c>
      <c r="I58" s="3">
        <v>5.5</v>
      </c>
      <c r="J58" s="2">
        <v>111.27633330986799</v>
      </c>
      <c r="K58" s="2">
        <f t="shared" si="9"/>
        <v>1511.2584035026912</v>
      </c>
      <c r="L58" s="4">
        <v>21.218329820000001</v>
      </c>
      <c r="M58" s="2">
        <f>0.95*(AVERAGE(J58:J$103))</f>
        <v>130.19940431272278</v>
      </c>
      <c r="N58" s="4"/>
      <c r="O58" s="4"/>
      <c r="P58" s="5"/>
      <c r="Q58" s="3">
        <v>5.5</v>
      </c>
      <c r="R58" s="2">
        <v>118.481720685957</v>
      </c>
      <c r="S58" s="2">
        <f t="shared" si="10"/>
        <v>1526.6568880409488</v>
      </c>
      <c r="T58" s="2">
        <v>11.567790535343301</v>
      </c>
      <c r="U58" s="2">
        <f>0.95*(AVERAGE(R58:R$103))</f>
        <v>124.60162408198858</v>
      </c>
      <c r="Y58" s="3">
        <v>5.5</v>
      </c>
      <c r="Z58" s="2">
        <v>123.923461531752</v>
      </c>
      <c r="AA58" s="2">
        <f t="shared" si="11"/>
        <v>1387.3649147608623</v>
      </c>
      <c r="AB58" s="2">
        <v>20.379642001485902</v>
      </c>
      <c r="AC58" s="2">
        <f>0.95*(AVERAGE(Z58:Z$103))</f>
        <v>139.45578746658384</v>
      </c>
      <c r="AG58" s="3">
        <v>5.5</v>
      </c>
      <c r="AH58" s="2">
        <v>119.241632446145</v>
      </c>
      <c r="AI58" s="2">
        <f t="shared" si="12"/>
        <v>1484.4466785707723</v>
      </c>
      <c r="AJ58" s="2">
        <v>13.309442104054</v>
      </c>
      <c r="AK58" s="2">
        <f>0.95*(AVERAGE(AH58:AH$103))</f>
        <v>128.8180987837838</v>
      </c>
      <c r="AO58" s="3">
        <v>5.5</v>
      </c>
      <c r="AP58" s="2">
        <v>119.07363880958501</v>
      </c>
      <c r="AQ58" s="2">
        <f t="shared" si="13"/>
        <v>1264.6937457687679</v>
      </c>
      <c r="AR58" s="2">
        <v>8.1520658208890602</v>
      </c>
      <c r="AS58" s="2">
        <f>0.95*(AVERAGE(AP58:AP$103))</f>
        <v>121.29649224319301</v>
      </c>
      <c r="AW58" s="3">
        <v>5.5</v>
      </c>
      <c r="AX58" s="2">
        <v>137.55684227152199</v>
      </c>
      <c r="AY58" s="2">
        <f t="shared" si="14"/>
        <v>1216.8141267967103</v>
      </c>
      <c r="AZ58" s="2">
        <v>4.0877725843864203</v>
      </c>
      <c r="BA58" s="2">
        <f>0.95*(AVERAGE(AX58:AX$103))</f>
        <v>131.38061031768837</v>
      </c>
      <c r="BE58" s="3">
        <v>5.5</v>
      </c>
      <c r="BF58" s="2">
        <v>123.958246391533</v>
      </c>
      <c r="BG58" s="2">
        <f t="shared" si="15"/>
        <v>1251.5704552750049</v>
      </c>
      <c r="BH58" s="2">
        <v>8.0965463889185703</v>
      </c>
      <c r="BI58" s="2">
        <f>0.95*(AVERAGE(BF58:BF$103))</f>
        <v>128.43225846788422</v>
      </c>
      <c r="BM58" s="3">
        <v>5.5</v>
      </c>
      <c r="BN58" s="2">
        <v>128.78707979527599</v>
      </c>
      <c r="BO58" s="2">
        <f t="shared" si="16"/>
        <v>1210.2948635878179</v>
      </c>
      <c r="BP58" s="2">
        <v>8.2326348450934699</v>
      </c>
      <c r="BQ58" s="2">
        <f>0.95*(AVERAGE(BN58:BN$103))</f>
        <v>125.35840091464146</v>
      </c>
      <c r="BU58" s="3">
        <v>5.5</v>
      </c>
      <c r="BV58" s="2">
        <v>99.425924643335406</v>
      </c>
      <c r="BW58" s="2">
        <f t="shared" si="17"/>
        <v>1436.226011655117</v>
      </c>
      <c r="BX58" s="2">
        <v>3.2475406492011198</v>
      </c>
      <c r="BY58" s="2">
        <f>0.95*(AVERAGE(BV58:BV$103))</f>
        <v>102.72728864555316</v>
      </c>
      <c r="CO58" s="22">
        <v>5.5</v>
      </c>
      <c r="CP58" s="3">
        <f t="shared" si="19"/>
        <v>114.45773617822604</v>
      </c>
      <c r="CQ58" s="3">
        <f t="shared" si="20"/>
        <v>121.76034638225028</v>
      </c>
      <c r="CR58" s="3">
        <f t="shared" si="21"/>
        <v>4.2812030713672593</v>
      </c>
      <c r="CS58" s="23">
        <f t="shared" si="22"/>
        <v>6.3630960281966695</v>
      </c>
    </row>
    <row r="59" spans="1:97">
      <c r="A59" s="3">
        <v>5.6</v>
      </c>
      <c r="B59" s="2">
        <v>101.18165611699401</v>
      </c>
      <c r="C59" s="2">
        <f t="shared" si="18"/>
        <v>1473.5628447192641</v>
      </c>
      <c r="D59" s="2">
        <v>17.4082337622166</v>
      </c>
      <c r="E59" s="2">
        <f>0.95*(AVERAGE(B59:B$103))</f>
        <v>118.89150296346905</v>
      </c>
      <c r="I59" s="3">
        <v>5.6</v>
      </c>
      <c r="J59" s="2">
        <v>113.341947953638</v>
      </c>
      <c r="K59" s="2">
        <f t="shared" si="9"/>
        <v>1520.1623982654939</v>
      </c>
      <c r="L59" s="4">
        <v>21.066554539999998</v>
      </c>
      <c r="M59" s="2">
        <f>0.95*(AVERAGE(J59:J$103))</f>
        <v>130.74355737201944</v>
      </c>
      <c r="N59" s="4"/>
      <c r="O59" s="4"/>
      <c r="P59" s="5"/>
      <c r="Q59" s="3">
        <v>5.6</v>
      </c>
      <c r="R59" s="2">
        <v>119.228580196076</v>
      </c>
      <c r="S59" s="2">
        <f t="shared" si="10"/>
        <v>1535.0704906176102</v>
      </c>
      <c r="T59" s="2">
        <v>10.875191780904499</v>
      </c>
      <c r="U59" s="2">
        <f>0.95*(AVERAGE(R59:R$103))</f>
        <v>124.86926829155145</v>
      </c>
      <c r="Y59" s="3">
        <v>5.6</v>
      </c>
      <c r="Z59" s="2">
        <v>126.071758653009</v>
      </c>
      <c r="AA59" s="2">
        <f t="shared" si="11"/>
        <v>1395.3650677178744</v>
      </c>
      <c r="AB59" s="2">
        <v>19.969754311396201</v>
      </c>
      <c r="AC59" s="2">
        <f>0.95*(AVERAGE(Z59:Z$103))</f>
        <v>139.93864300017094</v>
      </c>
      <c r="AG59" s="3">
        <v>5.6</v>
      </c>
      <c r="AH59" s="2">
        <v>120.13040465910601</v>
      </c>
      <c r="AI59" s="2">
        <f t="shared" si="12"/>
        <v>1492.8018733720789</v>
      </c>
      <c r="AJ59" s="2">
        <v>12.6768636373306</v>
      </c>
      <c r="AK59" s="2">
        <f>0.95*(AVERAGE(AH59:AH$103))</f>
        <v>129.16339984956036</v>
      </c>
      <c r="AO59" s="3">
        <v>5.6</v>
      </c>
      <c r="AP59" s="2">
        <v>119.79687382066101</v>
      </c>
      <c r="AQ59" s="2">
        <f t="shared" si="13"/>
        <v>1273.0664828553913</v>
      </c>
      <c r="AR59" s="2">
        <v>7.7010398370415496</v>
      </c>
      <c r="AS59" s="2">
        <f>0.95*(AVERAGE(AP59:AP$103))</f>
        <v>121.47819302928384</v>
      </c>
      <c r="AW59" s="3">
        <v>5.6</v>
      </c>
      <c r="AX59" s="2">
        <v>137.60462954155901</v>
      </c>
      <c r="AY59" s="2">
        <f t="shared" si="14"/>
        <v>1224.0825862464351</v>
      </c>
      <c r="AZ59" s="2">
        <v>0.156386768824164</v>
      </c>
      <c r="BA59" s="2">
        <f>0.95*(AVERAGE(AX59:AX$103))</f>
        <v>131.39620165457151</v>
      </c>
      <c r="BE59" s="3">
        <v>5.6</v>
      </c>
      <c r="BF59" s="2">
        <v>124.491409731329</v>
      </c>
      <c r="BG59" s="2">
        <f t="shared" si="15"/>
        <v>1259.6203758553374</v>
      </c>
      <c r="BH59" s="2">
        <v>7.4380381162695901</v>
      </c>
      <c r="BI59" s="2">
        <f>0.95*(AVERAGE(BF59:BF$103))</f>
        <v>128.66941234334925</v>
      </c>
      <c r="BM59" s="3">
        <v>5.6</v>
      </c>
      <c r="BN59" s="2">
        <v>130.072292598958</v>
      </c>
      <c r="BO59" s="2">
        <f t="shared" si="16"/>
        <v>1218.0210663576911</v>
      </c>
      <c r="BP59" s="2">
        <v>8.1287056881886404</v>
      </c>
      <c r="BQ59" s="2">
        <f>0.95*(AVERAGE(BN59:BN$103))</f>
        <v>125.42530480595548</v>
      </c>
      <c r="BU59" s="3">
        <v>5.6</v>
      </c>
      <c r="BV59" s="2">
        <v>99.533076241868102</v>
      </c>
      <c r="BW59" s="2">
        <f t="shared" si="17"/>
        <v>1446.2783339481605</v>
      </c>
      <c r="BX59" s="2">
        <v>3.7191855936156002</v>
      </c>
      <c r="BY59" s="2">
        <f>0.95*(AVERAGE(BV59:BV$103))</f>
        <v>102.91112553965063</v>
      </c>
      <c r="CO59" s="22">
        <v>5.6</v>
      </c>
      <c r="CP59" s="3">
        <f t="shared" si="19"/>
        <v>115.9908695157646</v>
      </c>
      <c r="CQ59" s="3">
        <f t="shared" si="20"/>
        <v>122.29965638687501</v>
      </c>
      <c r="CR59" s="3">
        <f t="shared" si="21"/>
        <v>4.2164702915021159</v>
      </c>
      <c r="CS59" s="23">
        <f t="shared" si="22"/>
        <v>6.4188821135252612</v>
      </c>
    </row>
    <row r="60" spans="1:97">
      <c r="A60" s="3">
        <v>5.7</v>
      </c>
      <c r="B60" s="2">
        <v>103.009719973513</v>
      </c>
      <c r="C60" s="2">
        <f t="shared" si="18"/>
        <v>1483.357577671715</v>
      </c>
      <c r="D60" s="2">
        <v>17.2017780261762</v>
      </c>
      <c r="E60" s="2">
        <f>0.95*(AVERAGE(B60:B$103))</f>
        <v>119.40897863738553</v>
      </c>
      <c r="I60" s="3">
        <v>5.7</v>
      </c>
      <c r="J60" s="2">
        <v>115.25553783209</v>
      </c>
      <c r="K60" s="2">
        <f t="shared" si="9"/>
        <v>1528.9114008764618</v>
      </c>
      <c r="L60" s="4">
        <v>21.038541469999998</v>
      </c>
      <c r="M60" s="2">
        <f>0.95*(AVERAGE(J60:J$103))</f>
        <v>131.26784616329363</v>
      </c>
      <c r="N60" s="4"/>
      <c r="O60" s="4"/>
      <c r="P60" s="5"/>
      <c r="Q60" s="3">
        <v>5.7</v>
      </c>
      <c r="R60" s="2">
        <v>119.925405660821</v>
      </c>
      <c r="S60" s="2">
        <f t="shared" si="10"/>
        <v>1543.4333033586729</v>
      </c>
      <c r="T60" s="2">
        <v>10.2551619487969</v>
      </c>
      <c r="U60" s="2">
        <f>0.95*(AVERAGE(R60:R$103))</f>
        <v>125.13295277121688</v>
      </c>
      <c r="Y60" s="3">
        <v>5.7</v>
      </c>
      <c r="Z60" s="2">
        <v>128.21794119404299</v>
      </c>
      <c r="AA60" s="2">
        <f t="shared" si="11"/>
        <v>1403.2301129839741</v>
      </c>
      <c r="AB60" s="2">
        <v>19.5318415552915</v>
      </c>
      <c r="AC60" s="2">
        <f>0.95*(AVERAGE(Z60:Z$103))</f>
        <v>140.39706282471212</v>
      </c>
      <c r="AG60" s="3">
        <v>5.7</v>
      </c>
      <c r="AH60" s="2">
        <v>120.955644264726</v>
      </c>
      <c r="AI60" s="2">
        <f t="shared" si="12"/>
        <v>1501.0976665501896</v>
      </c>
      <c r="AJ60" s="2">
        <v>12.116555509632599</v>
      </c>
      <c r="AK60" s="2">
        <f>0.95*(AVERAGE(AH60:AH$103))</f>
        <v>129.50520701827421</v>
      </c>
      <c r="AO60" s="3">
        <v>5.7</v>
      </c>
      <c r="AP60" s="2">
        <v>120.496079676351</v>
      </c>
      <c r="AQ60" s="2">
        <f t="shared" si="13"/>
        <v>1281.3896565935045</v>
      </c>
      <c r="AR60" s="2">
        <v>7.27124683113444</v>
      </c>
      <c r="AS60" s="2">
        <f>0.95*(AVERAGE(AP60:AP$103))</f>
        <v>121.65253764063965</v>
      </c>
      <c r="AW60" s="3">
        <v>5.7</v>
      </c>
      <c r="AX60" s="2">
        <v>136.70097190440001</v>
      </c>
      <c r="AY60" s="2">
        <f t="shared" si="14"/>
        <v>1231.3737242671584</v>
      </c>
      <c r="AZ60" s="2">
        <v>-3.0893903213501899</v>
      </c>
      <c r="BA60" s="2">
        <f>0.95*(AVERAGE(AX60:AX$103))</f>
        <v>131.41146991798269</v>
      </c>
      <c r="BE60" s="3">
        <v>5.7</v>
      </c>
      <c r="BF60" s="2">
        <v>124.923660415827</v>
      </c>
      <c r="BG60" s="2">
        <f t="shared" si="15"/>
        <v>1267.6391375076305</v>
      </c>
      <c r="BH60" s="2">
        <v>6.84222245922812</v>
      </c>
      <c r="BI60" s="2">
        <f>0.95*(AVERAGE(BF60:BF$103))</f>
        <v>128.90583445922624</v>
      </c>
      <c r="BM60" s="3">
        <v>5.7</v>
      </c>
      <c r="BN60" s="2">
        <v>131.35383776982101</v>
      </c>
      <c r="BO60" s="2">
        <f t="shared" si="16"/>
        <v>1225.6714110159651</v>
      </c>
      <c r="BP60" s="2">
        <v>7.8018530937340103</v>
      </c>
      <c r="BQ60" s="2">
        <f>0.95*(AVERAGE(BN60:BN$103))</f>
        <v>125.46750087043149</v>
      </c>
      <c r="BU60" s="3">
        <v>5.7</v>
      </c>
      <c r="BV60" s="2">
        <v>99.819282066736605</v>
      </c>
      <c r="BW60" s="2">
        <f t="shared" si="17"/>
        <v>1456.3108212333318</v>
      </c>
      <c r="BX60" s="2">
        <v>4.3604518076322698</v>
      </c>
      <c r="BY60" s="2">
        <f>0.95*(AVERAGE(BV60:BV$103))</f>
        <v>103.10100515578419</v>
      </c>
      <c r="CO60" s="22">
        <v>5.7</v>
      </c>
      <c r="CP60" s="3">
        <f t="shared" si="19"/>
        <v>117.47284978503858</v>
      </c>
      <c r="CQ60" s="3">
        <f t="shared" si="20"/>
        <v>122.65876636662713</v>
      </c>
      <c r="CR60" s="3">
        <f t="shared" si="21"/>
        <v>4.1695351859719629</v>
      </c>
      <c r="CS60" s="23">
        <f t="shared" si="22"/>
        <v>6.3412806471998682</v>
      </c>
    </row>
    <row r="61" spans="1:97">
      <c r="A61" s="3">
        <v>5.8</v>
      </c>
      <c r="B61" s="2">
        <v>104.83500341711</v>
      </c>
      <c r="C61" s="2">
        <f t="shared" si="18"/>
        <v>1492.9801457474086</v>
      </c>
      <c r="D61" s="2">
        <v>16.977307148136301</v>
      </c>
      <c r="E61" s="2">
        <f>0.95*(AVERAGE(B61:B$103))</f>
        <v>119.91013549000296</v>
      </c>
      <c r="I61" s="3">
        <v>5.8</v>
      </c>
      <c r="J61" s="2">
        <v>117.209125922336</v>
      </c>
      <c r="K61" s="2">
        <f t="shared" si="9"/>
        <v>1537.5148590008018</v>
      </c>
      <c r="L61" s="4">
        <v>21.175497849999999</v>
      </c>
      <c r="M61" s="2">
        <f>0.95*(AVERAGE(J61:J$103))</f>
        <v>131.77424349405661</v>
      </c>
      <c r="N61" s="4"/>
      <c r="O61" s="4"/>
      <c r="P61" s="5"/>
      <c r="Q61" s="3">
        <v>5.8</v>
      </c>
      <c r="R61" s="2">
        <v>120.582833117519</v>
      </c>
      <c r="S61" s="2">
        <f t="shared" si="10"/>
        <v>1551.749026803986</v>
      </c>
      <c r="T61" s="2">
        <v>9.7084492730663499</v>
      </c>
      <c r="U61" s="2">
        <f>0.95*(AVERAGE(R61:R$103))</f>
        <v>125.39350666408752</v>
      </c>
      <c r="Y61" s="3">
        <v>5.8</v>
      </c>
      <c r="Z61" s="2">
        <v>130.36260869432701</v>
      </c>
      <c r="AA61" s="2">
        <f t="shared" si="11"/>
        <v>1410.9646467718533</v>
      </c>
      <c r="AB61" s="2">
        <v>19.0598596978183</v>
      </c>
      <c r="AC61" s="2">
        <f>0.95*(AVERAGE(Z61:Z$103))</f>
        <v>140.82938884076728</v>
      </c>
      <c r="AG61" s="3">
        <v>5.8</v>
      </c>
      <c r="AH61" s="2">
        <v>121.73366543768201</v>
      </c>
      <c r="AI61" s="2">
        <f t="shared" si="12"/>
        <v>1509.3386558317218</v>
      </c>
      <c r="AJ61" s="2">
        <v>11.631283609348401</v>
      </c>
      <c r="AK61" s="2">
        <f>0.95*(AVERAGE(AH61:AH$103))</f>
        <v>129.84468015703666</v>
      </c>
      <c r="AO61" s="3">
        <v>5.8</v>
      </c>
      <c r="AP61" s="2">
        <v>121.15209812589799</v>
      </c>
      <c r="AQ61" s="2">
        <f t="shared" si="13"/>
        <v>1289.6661518610858</v>
      </c>
      <c r="AR61" s="2">
        <v>6.8594628345950497</v>
      </c>
      <c r="AS61" s="2">
        <f>0.95*(AVERAGE(AP61:AP$103))</f>
        <v>121.81954373245608</v>
      </c>
      <c r="AW61" s="3">
        <v>5.8</v>
      </c>
      <c r="AX61" s="2">
        <v>135.27584473125199</v>
      </c>
      <c r="AY61" s="2">
        <f t="shared" si="14"/>
        <v>1238.7272922099705</v>
      </c>
      <c r="AZ61" s="2">
        <v>-5.1639071422234597</v>
      </c>
      <c r="BA61" s="2">
        <f>0.95*(AVERAGE(AX61:AX$103))</f>
        <v>131.44741286237351</v>
      </c>
      <c r="BE61" s="3">
        <v>5.8</v>
      </c>
      <c r="BF61" s="2">
        <v>125.257665911262</v>
      </c>
      <c r="BG61" s="2">
        <f t="shared" si="15"/>
        <v>1275.6333392706556</v>
      </c>
      <c r="BH61" s="2">
        <v>6.3248126644212297</v>
      </c>
      <c r="BI61" s="2">
        <f>0.95*(AVERAGE(BF61:BF$103))</f>
        <v>129.14370322816092</v>
      </c>
      <c r="BM61" s="3">
        <v>5.8</v>
      </c>
      <c r="BN61" s="2">
        <v>132.57545114257599</v>
      </c>
      <c r="BO61" s="2">
        <f t="shared" si="16"/>
        <v>1233.2491982643664</v>
      </c>
      <c r="BP61" s="2">
        <v>7.2769170187191001</v>
      </c>
      <c r="BQ61" s="2">
        <f>0.95*(AVERAGE(BN61:BN$103))</f>
        <v>125.4833463352943</v>
      </c>
      <c r="BU61" s="3">
        <v>5.8</v>
      </c>
      <c r="BV61" s="2">
        <v>100.270851075705</v>
      </c>
      <c r="BW61" s="2">
        <f t="shared" si="17"/>
        <v>1466.3063166062907</v>
      </c>
      <c r="BX61" s="2">
        <v>5.0522359159845198</v>
      </c>
      <c r="BY61" s="2">
        <f>0.95*(AVERAGE(BV61:BV$103))</f>
        <v>103.29339323002567</v>
      </c>
      <c r="CO61" s="22">
        <v>5.8</v>
      </c>
      <c r="CP61" s="3">
        <f t="shared" si="19"/>
        <v>118.9446473177948</v>
      </c>
      <c r="CQ61" s="3">
        <f t="shared" si="20"/>
        <v>122.9063821973386</v>
      </c>
      <c r="CR61" s="3">
        <f t="shared" si="21"/>
        <v>4.1408103210705347</v>
      </c>
      <c r="CS61" s="23">
        <f t="shared" si="22"/>
        <v>6.1946259552564849</v>
      </c>
    </row>
    <row r="62" spans="1:97">
      <c r="A62" s="3">
        <v>5.9</v>
      </c>
      <c r="B62" s="2">
        <v>106.665438125408</v>
      </c>
      <c r="C62" s="2">
        <f t="shared" si="18"/>
        <v>1502.4363907812892</v>
      </c>
      <c r="D62" s="2">
        <v>16.729427561833202</v>
      </c>
      <c r="E62" s="2">
        <f>0.95*(AVERAGE(B62:B$103))</f>
        <v>120.39387078152079</v>
      </c>
      <c r="I62" s="3">
        <v>5.9</v>
      </c>
      <c r="J62" s="2">
        <v>119.363403155463</v>
      </c>
      <c r="K62" s="2">
        <f t="shared" si="9"/>
        <v>1545.9689259535303</v>
      </c>
      <c r="L62" s="4">
        <v>21.356006310000001</v>
      </c>
      <c r="M62" s="2">
        <f>0.95*(AVERAGE(J62:J$103))</f>
        <v>132.26056668138605</v>
      </c>
      <c r="N62" s="4"/>
      <c r="O62" s="4"/>
      <c r="P62" s="5"/>
      <c r="Q62" s="3">
        <v>5.9</v>
      </c>
      <c r="R62" s="2">
        <v>121.211976419024</v>
      </c>
      <c r="S62" s="2">
        <f t="shared" si="10"/>
        <v>1560.0205029528474</v>
      </c>
      <c r="T62" s="2">
        <v>9.2299848753863394</v>
      </c>
      <c r="U62" s="2">
        <f>0.95*(AVERAGE(R62:R$103))</f>
        <v>125.65159750224095</v>
      </c>
      <c r="Y62" s="3">
        <v>5.9</v>
      </c>
      <c r="Z62" s="2">
        <v>132.49625575638399</v>
      </c>
      <c r="AA62" s="2">
        <f t="shared" si="11"/>
        <v>1418.5732925908912</v>
      </c>
      <c r="AB62" s="2">
        <v>18.540731458512099</v>
      </c>
      <c r="AC62" s="2">
        <f>0.95*(AVERAGE(Z62:Z$103))</f>
        <v>141.23379147365193</v>
      </c>
      <c r="AG62" s="3">
        <v>5.9</v>
      </c>
      <c r="AH62" s="2">
        <v>122.48513243362299</v>
      </c>
      <c r="AI62" s="2">
        <f t="shared" si="12"/>
        <v>1517.5280336250476</v>
      </c>
      <c r="AJ62" s="2">
        <v>11.219173583415101</v>
      </c>
      <c r="AK62" s="2">
        <f>0.95*(AVERAGE(AH62:AH$103))</f>
        <v>130.18272058539947</v>
      </c>
      <c r="AO62" s="3">
        <v>5.9</v>
      </c>
      <c r="AP62" s="2">
        <v>121.769556211805</v>
      </c>
      <c r="AQ62" s="2">
        <f t="shared" si="13"/>
        <v>1297.8992589731413</v>
      </c>
      <c r="AR62" s="2">
        <v>6.45323036417778</v>
      </c>
      <c r="AS62" s="2">
        <f>0.95*(AVERAGE(AP62:AP$103))</f>
        <v>121.97966398276213</v>
      </c>
      <c r="AW62" s="3">
        <v>5.9</v>
      </c>
      <c r="AX62" s="2">
        <v>133.758760885134</v>
      </c>
      <c r="AY62" s="2">
        <f t="shared" si="14"/>
        <v>1246.1612800994385</v>
      </c>
      <c r="AZ62" s="2">
        <v>-6.02345271455005</v>
      </c>
      <c r="BA62" s="2">
        <f>0.95*(AVERAGE(AX62:AX$103))</f>
        <v>131.51730239493736</v>
      </c>
      <c r="BE62" s="3">
        <v>5.9</v>
      </c>
      <c r="BF62" s="2">
        <v>125.51762699222</v>
      </c>
      <c r="BG62" s="2">
        <f t="shared" si="15"/>
        <v>1283.6086065980064</v>
      </c>
      <c r="BH62" s="2">
        <v>5.9067687349738298</v>
      </c>
      <c r="BI62" s="2">
        <f>0.95*(AVERAGE(BF62:BF$103))</f>
        <v>129.3853441951243</v>
      </c>
      <c r="BM62" s="3">
        <v>5.9</v>
      </c>
      <c r="BN62" s="2">
        <v>133.69141641218101</v>
      </c>
      <c r="BO62" s="2">
        <f t="shared" si="16"/>
        <v>1240.7604594977556</v>
      </c>
      <c r="BP62" s="2">
        <v>6.5619608585527596</v>
      </c>
      <c r="BQ62" s="2">
        <f>0.95*(AVERAGE(BN62:BN$103))</f>
        <v>125.47231461505258</v>
      </c>
      <c r="BU62" s="3">
        <v>5.9</v>
      </c>
      <c r="BV62" s="2">
        <v>100.86461687200401</v>
      </c>
      <c r="BW62" s="2">
        <f t="shared" si="17"/>
        <v>1476.2498637111701</v>
      </c>
      <c r="BX62" s="2">
        <v>5.7183422636570302</v>
      </c>
      <c r="BY62" s="2">
        <f>0.95*(AVERAGE(BV62:BV$103))</f>
        <v>103.48472858021867</v>
      </c>
      <c r="CO62" s="22">
        <v>5.9</v>
      </c>
      <c r="CP62" s="3">
        <f t="shared" si="19"/>
        <v>120.44444117798039</v>
      </c>
      <c r="CQ62" s="3">
        <f t="shared" si="20"/>
        <v>123.1203954746688</v>
      </c>
      <c r="CR62" s="3">
        <f t="shared" si="21"/>
        <v>4.129342163760767</v>
      </c>
      <c r="CS62" s="23">
        <f t="shared" si="22"/>
        <v>6.032464128121986</v>
      </c>
    </row>
    <row r="63" spans="1:97">
      <c r="A63" s="3">
        <v>6</v>
      </c>
      <c r="B63" s="2">
        <v>108.501456900268</v>
      </c>
      <c r="C63" s="2">
        <f t="shared" si="18"/>
        <v>1511.7315009782428</v>
      </c>
      <c r="D63" s="2">
        <v>16.454556541820299</v>
      </c>
      <c r="E63" s="2">
        <f>0.95*(AVERAGE(B63:B$103))</f>
        <v>120.85879040499354</v>
      </c>
      <c r="I63" s="3">
        <v>6</v>
      </c>
      <c r="J63" s="2">
        <v>121.783693850711</v>
      </c>
      <c r="K63" s="2">
        <f t="shared" si="9"/>
        <v>1554.2626189932969</v>
      </c>
      <c r="L63" s="4">
        <v>21.375460489999998</v>
      </c>
      <c r="M63" s="2">
        <f>0.95*(AVERAGE(J63:J$103))</f>
        <v>132.7206967712323</v>
      </c>
      <c r="N63" s="4"/>
      <c r="O63" s="4"/>
      <c r="P63" s="5"/>
      <c r="Q63" s="3">
        <v>6</v>
      </c>
      <c r="R63" s="2">
        <v>121.821646863955</v>
      </c>
      <c r="S63" s="2">
        <f t="shared" si="10"/>
        <v>1568.2498169588</v>
      </c>
      <c r="T63" s="2">
        <v>8.8143157070052496</v>
      </c>
      <c r="U63" s="2">
        <f>0.95*(AVERAGE(R63:R$103))</f>
        <v>125.90770042673287</v>
      </c>
      <c r="Y63" s="3">
        <v>6</v>
      </c>
      <c r="Z63" s="2">
        <v>134.60363265343599</v>
      </c>
      <c r="AA63" s="2">
        <f t="shared" si="11"/>
        <v>1426.0611279917482</v>
      </c>
      <c r="AB63" s="2">
        <v>17.975617400219001</v>
      </c>
      <c r="AC63" s="2">
        <f>0.95*(AVERAGE(Z63:Z$103))</f>
        <v>141.60848290060531</v>
      </c>
      <c r="AG63" s="3">
        <v>6</v>
      </c>
      <c r="AH63" s="2">
        <v>123.22922051108399</v>
      </c>
      <c r="AI63" s="2">
        <f t="shared" si="12"/>
        <v>1525.6675662816933</v>
      </c>
      <c r="AJ63" s="2">
        <v>10.8747256271062</v>
      </c>
      <c r="AK63" s="2">
        <f>0.95*(AVERAGE(AH63:AH$103))</f>
        <v>130.5198387506058</v>
      </c>
      <c r="AO63" s="14">
        <v>6</v>
      </c>
      <c r="AP63" s="2">
        <v>122.34567135639401</v>
      </c>
      <c r="AQ63" s="15">
        <f t="shared" si="13"/>
        <v>1306.0921112582009</v>
      </c>
      <c r="AR63" s="2">
        <v>6.0634199004670597</v>
      </c>
      <c r="AS63" s="2">
        <f>0.95*(AVERAGE(AP63:AP$103))</f>
        <v>122.13328802133645</v>
      </c>
      <c r="AW63" s="3">
        <v>6</v>
      </c>
      <c r="AX63" s="2">
        <v>132.36104103924501</v>
      </c>
      <c r="AY63" s="2">
        <f t="shared" si="14"/>
        <v>1253.6766922767267</v>
      </c>
      <c r="AZ63" s="2">
        <v>-5.9826446685164703</v>
      </c>
      <c r="BA63" s="2">
        <f>0.95*(AVERAGE(AX63:AX$103))</f>
        <v>131.62575311576811</v>
      </c>
      <c r="BE63" s="3">
        <v>6</v>
      </c>
      <c r="BF63" s="2">
        <v>125.731686339768</v>
      </c>
      <c r="BG63" s="2">
        <f t="shared" si="15"/>
        <v>1291.5688273583207</v>
      </c>
      <c r="BH63" s="2">
        <v>5.5851185160749397</v>
      </c>
      <c r="BI63" s="2">
        <f>0.95*(AVERAGE(BF63:BF$103))</f>
        <v>129.63274903786856</v>
      </c>
      <c r="BM63" s="3">
        <v>6</v>
      </c>
      <c r="BN63" s="2">
        <v>134.67702888627099</v>
      </c>
      <c r="BO63" s="2">
        <f t="shared" si="16"/>
        <v>1248.2129004796893</v>
      </c>
      <c r="BP63" s="2">
        <v>5.6930737969602596</v>
      </c>
      <c r="BQ63" s="2">
        <f>0.95*(AVERAGE(BN63:BN$103))</f>
        <v>125.43488703025945</v>
      </c>
      <c r="BU63" s="3">
        <v>6</v>
      </c>
      <c r="BV63" s="2">
        <v>101.56458336389601</v>
      </c>
      <c r="BW63" s="2">
        <f t="shared" si="17"/>
        <v>1486.129861249417</v>
      </c>
      <c r="BX63" s="2">
        <v>6.31536263910278</v>
      </c>
      <c r="BY63" s="2">
        <f>0.95*(AVERAGE(BV63:BV$103))</f>
        <v>103.67163937416541</v>
      </c>
      <c r="CO63" s="22">
        <v>6</v>
      </c>
      <c r="CP63" s="3">
        <f t="shared" si="19"/>
        <v>121.98793015589081</v>
      </c>
      <c r="CQ63" s="3">
        <f t="shared" si="20"/>
        <v>123.33600219711479</v>
      </c>
      <c r="CR63" s="3">
        <f t="shared" si="21"/>
        <v>4.1391489145029761</v>
      </c>
      <c r="CS63" s="23">
        <f t="shared" si="22"/>
        <v>5.8770100738512809</v>
      </c>
    </row>
    <row r="64" spans="1:97">
      <c r="A64" s="3">
        <v>6.1</v>
      </c>
      <c r="B64" s="2">
        <v>110.335302961921</v>
      </c>
      <c r="C64" s="2">
        <f t="shared" si="18"/>
        <v>1520.8707333506261</v>
      </c>
      <c r="D64" s="2">
        <v>16.1455336607834</v>
      </c>
      <c r="E64" s="2">
        <f>0.95*(AVERAGE(B64:B$103))</f>
        <v>121.30335056373701</v>
      </c>
      <c r="I64" s="3">
        <v>6.1</v>
      </c>
      <c r="J64" s="2">
        <v>124.442895608847</v>
      </c>
      <c r="K64" s="2">
        <f t="shared" si="9"/>
        <v>1562.3852186052632</v>
      </c>
      <c r="L64" s="4">
        <v>21.05603473</v>
      </c>
      <c r="M64" s="2">
        <f>0.95*(AVERAGE(J64:J$103))</f>
        <v>133.14635146155874</v>
      </c>
      <c r="N64" s="4"/>
      <c r="O64" s="4"/>
      <c r="P64" s="5"/>
      <c r="Q64" s="3">
        <v>6.1</v>
      </c>
      <c r="R64" s="2">
        <v>122.41562434750701</v>
      </c>
      <c r="S64" s="2">
        <f t="shared" si="10"/>
        <v>1576.4385753333086</v>
      </c>
      <c r="T64" s="2">
        <v>8.4500475094298402</v>
      </c>
      <c r="U64" s="2">
        <f>0.95*(AVERAGE(R64:R$103))</f>
        <v>126.16212882438228</v>
      </c>
      <c r="Y64" s="3">
        <v>6.1</v>
      </c>
      <c r="Z64" s="2">
        <v>136.676862340138</v>
      </c>
      <c r="AA64" s="2">
        <f t="shared" si="11"/>
        <v>1433.433571042058</v>
      </c>
      <c r="AB64" s="2">
        <v>17.356808957216298</v>
      </c>
      <c r="AC64" s="2">
        <f>0.95*(AVERAGE(Z64:Z$103))</f>
        <v>141.95185869760135</v>
      </c>
      <c r="AG64" s="3">
        <v>6.1</v>
      </c>
      <c r="AH64" s="2">
        <v>123.97190435422699</v>
      </c>
      <c r="AI64" s="2">
        <f t="shared" si="12"/>
        <v>1533.7581443528477</v>
      </c>
      <c r="AJ64" s="2">
        <v>10.5853569430866</v>
      </c>
      <c r="AK64" s="2">
        <f>0.95*(AVERAGE(AH64:AH$103))</f>
        <v>130.85614073223269</v>
      </c>
      <c r="AO64" s="3">
        <v>6.1</v>
      </c>
      <c r="AP64" s="2">
        <v>122.865829455438</v>
      </c>
      <c r="AQ64" s="2">
        <f t="shared" si="13"/>
        <v>1314.2483355518352</v>
      </c>
      <c r="AR64" s="2">
        <v>5.6916998338022502</v>
      </c>
      <c r="AS64" s="2">
        <f>0.95*(AVERAGE(AP64:AP$103))</f>
        <v>122.28091052715551</v>
      </c>
      <c r="AW64" s="3">
        <v>6.1</v>
      </c>
      <c r="AX64" s="2">
        <v>131.18297009648299</v>
      </c>
      <c r="AY64" s="2">
        <f t="shared" si="14"/>
        <v>1261.2655575724361</v>
      </c>
      <c r="AZ64" s="2">
        <v>-5.2748834474594704</v>
      </c>
      <c r="BA64" s="2">
        <f>0.95*(AVERAGE(AX64:AX$103))</f>
        <v>131.77282221898025</v>
      </c>
      <c r="BE64" s="3">
        <v>6.1</v>
      </c>
      <c r="BF64" s="2">
        <v>125.914186584337</v>
      </c>
      <c r="BG64" s="2">
        <f t="shared" si="15"/>
        <v>1299.5165038958303</v>
      </c>
      <c r="BH64" s="2">
        <v>5.3612350700518601</v>
      </c>
      <c r="BI64" s="2">
        <f>0.95*(AVERAGE(BF64:BF$103))</f>
        <v>129.88744021324581</v>
      </c>
      <c r="BM64" s="3">
        <v>6.1</v>
      </c>
      <c r="BN64" s="2">
        <v>135.482983239296</v>
      </c>
      <c r="BO64" s="2">
        <f t="shared" si="16"/>
        <v>1255.6159205797567</v>
      </c>
      <c r="BP64" s="2">
        <v>4.6790012649385204</v>
      </c>
      <c r="BQ64" s="2">
        <f>0.95*(AVERAGE(BN64:BN$103))</f>
        <v>125.37217976996698</v>
      </c>
      <c r="BU64" s="3">
        <v>6.1</v>
      </c>
      <c r="BV64" s="2">
        <v>102.36460979634499</v>
      </c>
      <c r="BW64" s="2">
        <f t="shared" si="17"/>
        <v>1495.937186865757</v>
      </c>
      <c r="BX64" s="2">
        <v>6.8204421931189696</v>
      </c>
      <c r="BY64" s="2">
        <f>0.95*(AVERAGE(BV64:BV$103))</f>
        <v>103.85127150362699</v>
      </c>
      <c r="CO64" s="22">
        <v>6.1</v>
      </c>
      <c r="CP64" s="3">
        <f t="shared" si="19"/>
        <v>123.568517922528</v>
      </c>
      <c r="CQ64" s="3">
        <f t="shared" si="20"/>
        <v>123.5621158343798</v>
      </c>
      <c r="CR64" s="3">
        <f t="shared" si="21"/>
        <v>4.1785349831684799</v>
      </c>
      <c r="CS64" s="23">
        <f t="shared" si="22"/>
        <v>5.7251018031849705</v>
      </c>
    </row>
    <row r="65" spans="1:97">
      <c r="A65" s="3">
        <v>6.2</v>
      </c>
      <c r="B65" s="2">
        <v>112.164325612651</v>
      </c>
      <c r="C65" s="2">
        <f t="shared" si="18"/>
        <v>1529.8595124007884</v>
      </c>
      <c r="D65" s="2">
        <v>15.7989876617973</v>
      </c>
      <c r="E65" s="2">
        <f>0.95*(AVERAGE(B65:B$103))</f>
        <v>121.72603807014499</v>
      </c>
      <c r="I65" s="3">
        <v>6.2</v>
      </c>
      <c r="J65" s="2">
        <v>127.266079514696</v>
      </c>
      <c r="K65" s="2">
        <f t="shared" si="9"/>
        <v>1570.3309026994373</v>
      </c>
      <c r="L65" s="4">
        <v>20.2526051</v>
      </c>
      <c r="M65" s="2">
        <f>0.95*(AVERAGE(J65:J$103))</f>
        <v>133.52905917010116</v>
      </c>
      <c r="N65" s="4"/>
      <c r="O65" s="4"/>
      <c r="P65" s="5"/>
      <c r="Q65" s="3">
        <v>6.2</v>
      </c>
      <c r="R65" s="2">
        <v>123.014797830346</v>
      </c>
      <c r="S65" s="2">
        <f t="shared" si="10"/>
        <v>1584.5875243602986</v>
      </c>
      <c r="T65" s="2">
        <v>8.1402769599572</v>
      </c>
      <c r="U65" s="2">
        <f>0.95*(AVERAGE(R65:R$103))</f>
        <v>126.41513614987589</v>
      </c>
      <c r="Y65" s="3">
        <v>6.2</v>
      </c>
      <c r="Z65" s="2">
        <v>138.706581623809</v>
      </c>
      <c r="AA65" s="2">
        <f t="shared" si="11"/>
        <v>1440.6961717678366</v>
      </c>
      <c r="AB65" s="2">
        <v>16.683344362004</v>
      </c>
      <c r="AC65" s="2">
        <f>0.95*(AVERAGE(Z65:Z$103))</f>
        <v>142.26234176104927</v>
      </c>
      <c r="AG65" s="3">
        <v>6.2</v>
      </c>
      <c r="AH65" s="2">
        <v>124.75109025261899</v>
      </c>
      <c r="AI65" s="2">
        <f t="shared" si="12"/>
        <v>1541.7992183322012</v>
      </c>
      <c r="AJ65" s="2">
        <v>10.357025686335801</v>
      </c>
      <c r="AK65" s="2">
        <f>0.95*(AVERAGE(AH65:AH$103))</f>
        <v>131.19159795263568</v>
      </c>
      <c r="AO65" s="3">
        <v>6.2</v>
      </c>
      <c r="AP65" s="2">
        <v>123.332676925576</v>
      </c>
      <c r="AQ65" s="2">
        <f t="shared" si="13"/>
        <v>1322.371861682838</v>
      </c>
      <c r="AR65" s="2">
        <v>5.3383732053422399</v>
      </c>
      <c r="AS65" s="2">
        <f>0.95*(AVERAGE(AP65:AP$103))</f>
        <v>122.42343290009113</v>
      </c>
      <c r="AW65" s="3">
        <v>6.2</v>
      </c>
      <c r="AX65" s="2">
        <v>130.20860528640401</v>
      </c>
      <c r="AY65" s="2">
        <f t="shared" si="14"/>
        <v>1268.9169135775805</v>
      </c>
      <c r="AZ65" s="2">
        <v>-4.0065789536509797</v>
      </c>
      <c r="BA65" s="2">
        <f>0.95*(AVERAGE(AX65:AX$103))</f>
        <v>131.95612992737307</v>
      </c>
      <c r="BE65" s="3">
        <v>6.2</v>
      </c>
      <c r="BF65" s="2">
        <v>126.10104800194701</v>
      </c>
      <c r="BG65" s="2">
        <f t="shared" si="15"/>
        <v>1307.4525320620769</v>
      </c>
      <c r="BH65" s="2">
        <v>5.2397860032704999</v>
      </c>
      <c r="BI65" s="2">
        <f>0.95*(AVERAGE(BF65:BF$103))</f>
        <v>130.1507469557618</v>
      </c>
      <c r="BM65" s="3">
        <v>6.2</v>
      </c>
      <c r="BN65" s="2">
        <v>136.10400722269301</v>
      </c>
      <c r="BO65" s="2">
        <f t="shared" si="16"/>
        <v>1262.9800435688508</v>
      </c>
      <c r="BP65" s="2">
        <v>3.5627169579763698</v>
      </c>
      <c r="BQ65" s="2">
        <f>0.95*(AVERAGE(BN65:BN$103))</f>
        <v>125.28662453131662</v>
      </c>
      <c r="BU65" s="3">
        <v>6.2</v>
      </c>
      <c r="BV65" s="2">
        <v>103.21939323151901</v>
      </c>
      <c r="BW65" s="2">
        <f t="shared" si="17"/>
        <v>1505.6655702542687</v>
      </c>
      <c r="BX65" s="2">
        <v>7.2342419040599699</v>
      </c>
      <c r="BY65" s="2">
        <f>0.95*(AVERAGE(BV65:BV$103))</f>
        <v>104.02062771380901</v>
      </c>
      <c r="CO65" s="22">
        <v>6.2</v>
      </c>
      <c r="CP65" s="3">
        <f t="shared" si="19"/>
        <v>125.1805749668242</v>
      </c>
      <c r="CQ65" s="3">
        <f t="shared" si="20"/>
        <v>123.7931461336278</v>
      </c>
      <c r="CR65" s="3">
        <f t="shared" si="21"/>
        <v>4.2520582091419739</v>
      </c>
      <c r="CS65" s="23">
        <f t="shared" si="22"/>
        <v>5.5746442411044708</v>
      </c>
    </row>
    <row r="66" spans="1:97">
      <c r="A66" s="3">
        <v>6.3</v>
      </c>
      <c r="B66" s="2">
        <v>113.98237118096399</v>
      </c>
      <c r="C66" s="2">
        <f t="shared" si="18"/>
        <v>1538.7033293937257</v>
      </c>
      <c r="D66" s="2">
        <v>15.4107676029234</v>
      </c>
      <c r="E66" s="2">
        <f>0.95*(AVERAGE(B66:B$103))</f>
        <v>122.12524672114832</v>
      </c>
      <c r="I66" s="3">
        <v>6.3</v>
      </c>
      <c r="J66" s="2">
        <v>130.043798733958</v>
      </c>
      <c r="K66" s="2">
        <f t="shared" si="9"/>
        <v>1578.1036318834574</v>
      </c>
      <c r="L66" s="4">
        <v>18.822641910000002</v>
      </c>
      <c r="M66" s="2">
        <f>0.95*(AVERAGE(J66:J$103))</f>
        <v>133.86132979197325</v>
      </c>
      <c r="N66" s="4"/>
      <c r="O66" s="4"/>
      <c r="P66" s="5"/>
      <c r="Q66" s="3">
        <v>6.3</v>
      </c>
      <c r="R66" s="2">
        <v>123.615602304738</v>
      </c>
      <c r="S66" s="2">
        <f t="shared" si="10"/>
        <v>1592.6968247502934</v>
      </c>
      <c r="T66" s="2">
        <v>7.8738299249674197</v>
      </c>
      <c r="U66" s="2">
        <f>0.95*(AVERAGE(R66:R$103))</f>
        <v>126.66648031332453</v>
      </c>
      <c r="Y66" s="3">
        <v>6.3</v>
      </c>
      <c r="Z66" s="2">
        <v>140.66399040698701</v>
      </c>
      <c r="AA66" s="2">
        <f t="shared" si="11"/>
        <v>1447.855121923043</v>
      </c>
      <c r="AB66" s="2">
        <v>15.948300536864</v>
      </c>
      <c r="AC66" s="2">
        <f>0.95*(AVERAGE(Z66:Z$103))</f>
        <v>142.53842305627117</v>
      </c>
      <c r="AG66" s="3">
        <v>6.3</v>
      </c>
      <c r="AH66" s="2">
        <v>125.56555679027301</v>
      </c>
      <c r="AI66" s="2">
        <f t="shared" si="12"/>
        <v>1549.7890984445587</v>
      </c>
      <c r="AJ66" s="2">
        <v>10.173167358542701</v>
      </c>
      <c r="AK66" s="2">
        <f>0.95*(AVERAGE(AH66:AH$103))</f>
        <v>131.52523116875798</v>
      </c>
      <c r="AO66" s="3">
        <v>6.3</v>
      </c>
      <c r="AP66" s="2">
        <v>123.737817287249</v>
      </c>
      <c r="AQ66" s="2">
        <f t="shared" si="13"/>
        <v>1330.4667173893929</v>
      </c>
      <c r="AR66" s="2">
        <v>5.00706826475672</v>
      </c>
      <c r="AS66" s="2">
        <f>0.95*(AVERAGE(AP66:AP$103))</f>
        <v>122.56178526379622</v>
      </c>
      <c r="AW66" s="3">
        <v>6.3</v>
      </c>
      <c r="AX66" s="2">
        <v>129.46498336624299</v>
      </c>
      <c r="AY66" s="2">
        <f t="shared" si="14"/>
        <v>1276.6188905494294</v>
      </c>
      <c r="AZ66" s="2">
        <v>-2.21540839245869</v>
      </c>
      <c r="BA66" s="2">
        <f>0.95*(AVERAGE(AX66:AX$103))</f>
        <v>132.17344453014385</v>
      </c>
      <c r="BE66" s="3">
        <v>6.3</v>
      </c>
      <c r="BF66" s="2">
        <v>126.310645714549</v>
      </c>
      <c r="BG66" s="2">
        <f t="shared" si="15"/>
        <v>1315.3760952320399</v>
      </c>
      <c r="BH66" s="2">
        <v>5.20695634935801</v>
      </c>
      <c r="BI66" s="2">
        <f>0.95*(AVERAGE(BF66:BF$103))</f>
        <v>130.42324041244373</v>
      </c>
      <c r="BM66" s="3">
        <v>6.3</v>
      </c>
      <c r="BN66" s="2">
        <v>136.532385204078</v>
      </c>
      <c r="BO66" s="2">
        <f t="shared" si="16"/>
        <v>1270.3158213870568</v>
      </c>
      <c r="BP66" s="2">
        <v>2.3860313108686899</v>
      </c>
      <c r="BQ66" s="2">
        <f>0.95*(AVERAGE(BN66:BN$103))</f>
        <v>125.18104078578396</v>
      </c>
      <c r="BU66" s="3">
        <v>6.3</v>
      </c>
      <c r="BV66" s="2">
        <v>104.116379214083</v>
      </c>
      <c r="BW66" s="2">
        <f t="shared" si="17"/>
        <v>1515.3117590253103</v>
      </c>
      <c r="BX66" s="2">
        <v>7.5262008320598799</v>
      </c>
      <c r="BY66" s="2">
        <f>0.95*(AVERAGE(BV66:BV$103))</f>
        <v>104.1775278228581</v>
      </c>
      <c r="CO66" s="22">
        <v>6.3</v>
      </c>
      <c r="CP66" s="3">
        <f t="shared" si="19"/>
        <v>126.77426388338399</v>
      </c>
      <c r="CQ66" s="3">
        <f t="shared" si="20"/>
        <v>124.0324421572404</v>
      </c>
      <c r="CR66" s="3">
        <f t="shared" si="21"/>
        <v>4.3513503407285903</v>
      </c>
      <c r="CS66" s="23">
        <f t="shared" si="22"/>
        <v>5.4207363825409054</v>
      </c>
    </row>
    <row r="67" spans="1:97">
      <c r="A67" s="3">
        <v>6.4</v>
      </c>
      <c r="B67" s="2">
        <v>115.789062109347</v>
      </c>
      <c r="C67" s="2">
        <f t="shared" si="18"/>
        <v>1547.4076316272981</v>
      </c>
      <c r="D67" s="2">
        <v>14.9810084060533</v>
      </c>
      <c r="E67" s="2">
        <f>0.95*(AVERAGE(B67:B$103))</f>
        <v>122.49935466977621</v>
      </c>
      <c r="I67" s="3">
        <v>6.4</v>
      </c>
      <c r="J67" s="2">
        <v>132.537190851834</v>
      </c>
      <c r="K67" s="2">
        <f t="shared" si="9"/>
        <v>1585.7203295094162</v>
      </c>
      <c r="L67" s="4">
        <v>16.69074578</v>
      </c>
      <c r="M67" s="2">
        <f>0.95*(AVERAGE(J67:J$103))</f>
        <v>134.14024117020872</v>
      </c>
      <c r="N67" s="4"/>
      <c r="O67" s="4"/>
      <c r="P67" s="5"/>
      <c r="Q67" s="3">
        <v>6.4</v>
      </c>
      <c r="R67" s="2">
        <v>124.21688771001099</v>
      </c>
      <c r="S67" s="2">
        <f t="shared" si="10"/>
        <v>1600.7667916859482</v>
      </c>
      <c r="T67" s="2">
        <v>7.6418824870515696</v>
      </c>
      <c r="U67" s="2">
        <f>0.95*(AVERAGE(R67:R$103))</f>
        <v>126.91598458694136</v>
      </c>
      <c r="Y67" s="3">
        <v>6.4</v>
      </c>
      <c r="Z67" s="2">
        <v>142.537075106732</v>
      </c>
      <c r="AA67" s="2">
        <f t="shared" si="11"/>
        <v>1454.9172422451261</v>
      </c>
      <c r="AB67" s="2">
        <v>15.1550182257606</v>
      </c>
      <c r="AC67" s="2">
        <f>0.95*(AVERAGE(Z67:Z$103))</f>
        <v>142.77916987166665</v>
      </c>
      <c r="AG67" s="3">
        <v>6.4</v>
      </c>
      <c r="AH67" s="2">
        <v>126.413397459123</v>
      </c>
      <c r="AI67" s="2">
        <f t="shared" si="12"/>
        <v>1557.7262692529607</v>
      </c>
      <c r="AJ67" s="2">
        <v>10.0177674695121</v>
      </c>
      <c r="AK67" s="2">
        <f>0.95*(AVERAGE(AH67:AH$103))</f>
        <v>131.85598663410931</v>
      </c>
      <c r="AO67" s="3">
        <v>6.4</v>
      </c>
      <c r="AP67" s="2">
        <v>124.092374764955</v>
      </c>
      <c r="AQ67" s="2">
        <f t="shared" si="13"/>
        <v>1338.5367591524187</v>
      </c>
      <c r="AR67" s="2">
        <v>4.7178389966177496</v>
      </c>
      <c r="AS67" s="2">
        <f>0.95*(AVERAGE(AP67:AP$103))</f>
        <v>122.69721388111812</v>
      </c>
      <c r="AW67" s="3">
        <v>6.4</v>
      </c>
      <c r="AX67" s="2">
        <v>129.13139575611501</v>
      </c>
      <c r="AY67" s="2">
        <f t="shared" si="14"/>
        <v>1284.3529508900565</v>
      </c>
      <c r="AZ67" s="2">
        <v>0.10658636741562499</v>
      </c>
      <c r="BA67" s="2">
        <f>0.95*(AVERAGE(AX67:AX$103))</f>
        <v>132.42159886344692</v>
      </c>
      <c r="BE67" s="3">
        <v>6.4</v>
      </c>
      <c r="BF67" s="2">
        <v>126.558930737952</v>
      </c>
      <c r="BG67" s="2">
        <f t="shared" si="15"/>
        <v>1323.2853108366135</v>
      </c>
      <c r="BH67" s="2">
        <v>5.2519827485294002</v>
      </c>
      <c r="BI67" s="2">
        <f>0.95*(AVERAGE(BF67:BF$103))</f>
        <v>130.70508168227133</v>
      </c>
      <c r="BM67" s="3">
        <v>6.4</v>
      </c>
      <c r="BN67" s="2">
        <v>136.705072665183</v>
      </c>
      <c r="BO67" s="2">
        <f t="shared" si="16"/>
        <v>1277.6354620234331</v>
      </c>
      <c r="BP67" s="2">
        <v>1.1931082611035499</v>
      </c>
      <c r="BQ67" s="2">
        <f>0.95*(AVERAGE(BN67:BN$103))</f>
        <v>125.05875091664639</v>
      </c>
      <c r="BU67" s="14">
        <v>6.4</v>
      </c>
      <c r="BV67" s="2">
        <v>105.03744871629399</v>
      </c>
      <c r="BW67" s="15">
        <f t="shared" si="17"/>
        <v>1524.8740989537278</v>
      </c>
      <c r="BX67" s="2">
        <v>7.6738628901760304</v>
      </c>
      <c r="BY67" s="2">
        <f>0.95*(AVERAGE(BV67:BV$103))</f>
        <v>104.31987829770888</v>
      </c>
      <c r="CO67" s="22">
        <v>6.4</v>
      </c>
      <c r="CP67" s="3">
        <f t="shared" ref="CP67:CP103" si="23">AVERAGE(B67,J67,R67,Z67,AH67)</f>
        <v>128.29872264740939</v>
      </c>
      <c r="CQ67" s="3">
        <f t="shared" ref="CQ67:CQ103" si="24">AVERAGE(AP67,AX67,BF67,BN67,BV67)</f>
        <v>124.3050445280998</v>
      </c>
      <c r="CR67" s="3">
        <f t="shared" ref="CR67:CR103" si="25">STDEV(B67,J67,R67,Z67,AH67)/SQRT(COUNT(B67,J67,R67,Z67,AH67))</f>
        <v>4.4575931161060742</v>
      </c>
      <c r="CS67" s="23">
        <f t="shared" ref="CS67:CS103" si="26">STDEV(AP67,AX67,BF67,BN67,BV67)/SQRT(COUNT(AP67,AX67,BF67,BN67,BV67))</f>
        <v>5.2603224417275669</v>
      </c>
    </row>
    <row r="68" spans="1:97">
      <c r="A68" s="3">
        <v>6.5</v>
      </c>
      <c r="B68" s="2">
        <v>117.557722968259</v>
      </c>
      <c r="C68" s="2">
        <f t="shared" si="18"/>
        <v>1555.9785660815046</v>
      </c>
      <c r="D68" s="2">
        <v>14.4968747636608</v>
      </c>
      <c r="E68" s="2">
        <f>0.95*(AVERAGE(B68:B$103))</f>
        <v>122.84656982716224</v>
      </c>
      <c r="I68" s="14">
        <v>6.5</v>
      </c>
      <c r="J68" s="2">
        <v>134.40183264085599</v>
      </c>
      <c r="K68" s="15">
        <f t="shared" si="9"/>
        <v>1593.2126772891884</v>
      </c>
      <c r="L68" s="4">
        <v>14.0433024</v>
      </c>
      <c r="M68" s="2">
        <f>0.95*(AVERAGE(J68:J$103))</f>
        <v>134.36884977745783</v>
      </c>
      <c r="N68" s="4"/>
      <c r="O68" s="4"/>
      <c r="P68" s="5"/>
      <c r="Q68" s="3">
        <v>6.5</v>
      </c>
      <c r="R68" s="2">
        <v>124.830509285034</v>
      </c>
      <c r="S68" s="2">
        <f t="shared" si="10"/>
        <v>1608.797391580312</v>
      </c>
      <c r="T68" s="2">
        <v>7.4434991643991104</v>
      </c>
      <c r="U68" s="2">
        <f>0.95*(AVERAGE(R68:R$103))</f>
        <v>127.16348295534222</v>
      </c>
      <c r="Y68" s="14">
        <v>6.5</v>
      </c>
      <c r="Z68" s="2">
        <v>144.31780148558099</v>
      </c>
      <c r="AA68" s="15">
        <f t="shared" si="11"/>
        <v>1461.8894088812976</v>
      </c>
      <c r="AB68" s="2">
        <v>14.310326531120801</v>
      </c>
      <c r="AC68" s="2">
        <f>0.95*(AVERAGE(Z68:Z$103))</f>
        <v>142.98386288611863</v>
      </c>
      <c r="AG68" s="3">
        <v>6.5</v>
      </c>
      <c r="AH68" s="2">
        <v>127.317715774359</v>
      </c>
      <c r="AI68" s="2">
        <f t="shared" si="12"/>
        <v>1565.6086293408212</v>
      </c>
      <c r="AJ68" s="2">
        <v>9.8914806039332497</v>
      </c>
      <c r="AK68" s="2">
        <f>0.95*(AVERAGE(AH68:AH$103))</f>
        <v>132.18274382988548</v>
      </c>
      <c r="AO68" s="3">
        <v>6.5</v>
      </c>
      <c r="AP68" s="2">
        <v>124.40307126354701</v>
      </c>
      <c r="AQ68" s="2">
        <f t="shared" si="13"/>
        <v>1346.5851963852306</v>
      </c>
      <c r="AR68" s="2">
        <v>4.46703064029776</v>
      </c>
      <c r="AS68" s="2">
        <f>0.95*(AVERAGE(AP68:AP$103))</f>
        <v>122.83080993262952</v>
      </c>
      <c r="AW68" s="3">
        <v>6.5</v>
      </c>
      <c r="AX68" s="2">
        <v>129.306945742224</v>
      </c>
      <c r="AY68" s="2">
        <f t="shared" si="14"/>
        <v>1292.0917406857372</v>
      </c>
      <c r="AZ68" s="2">
        <v>2.70476335121365</v>
      </c>
      <c r="BA68" s="2">
        <f>0.95*(AVERAGE(AX68:AX$103))</f>
        <v>132.6923425549785</v>
      </c>
      <c r="BE68" s="3">
        <v>6.5</v>
      </c>
      <c r="BF68" s="2">
        <v>126.848122241081</v>
      </c>
      <c r="BG68" s="2">
        <f t="shared" si="15"/>
        <v>1331.1777509896722</v>
      </c>
      <c r="BH68" s="2">
        <v>5.3555369103835497</v>
      </c>
      <c r="BI68" s="2">
        <f>0.95*(AVERAGE(BF68:BF$103))</f>
        <v>130.99602883452735</v>
      </c>
      <c r="BM68" s="3">
        <v>6.5</v>
      </c>
      <c r="BN68" s="2">
        <v>136.67530592695999</v>
      </c>
      <c r="BO68" s="2">
        <f t="shared" si="16"/>
        <v>1284.9512760196665</v>
      </c>
      <c r="BP68" s="2">
        <v>-1.1128191489885001E-3</v>
      </c>
      <c r="BQ68" s="2">
        <f>0.95*(AVERAGE(BN68:BN$103))</f>
        <v>124.92511013566643</v>
      </c>
      <c r="BU68" s="3">
        <v>6.5</v>
      </c>
      <c r="BV68" s="2">
        <v>105.941414067846</v>
      </c>
      <c r="BW68" s="2">
        <f t="shared" si="17"/>
        <v>1534.3537215737731</v>
      </c>
      <c r="BX68" s="2">
        <v>7.6815062578379401</v>
      </c>
      <c r="BY68" s="2">
        <f>0.95*(AVERAGE(BV68:BV$103))</f>
        <v>104.44583113152083</v>
      </c>
      <c r="CO68" s="22">
        <v>6.5</v>
      </c>
      <c r="CP68" s="3">
        <f t="shared" si="23"/>
        <v>129.6851164308178</v>
      </c>
      <c r="CQ68" s="3">
        <f t="shared" si="24"/>
        <v>124.63497184833162</v>
      </c>
      <c r="CR68" s="3">
        <f t="shared" si="25"/>
        <v>4.5420719518835098</v>
      </c>
      <c r="CS68" s="23">
        <f t="shared" si="26"/>
        <v>5.1048893221337144</v>
      </c>
    </row>
    <row r="69" spans="1:97">
      <c r="A69" s="3">
        <v>6.6</v>
      </c>
      <c r="B69" s="2">
        <v>119.28644928995401</v>
      </c>
      <c r="C69" s="2">
        <f t="shared" si="18"/>
        <v>1564.422936829287</v>
      </c>
      <c r="D69" s="2">
        <v>13.9604498601641</v>
      </c>
      <c r="E69" s="2">
        <f>0.95*(AVERAGE(B69:B$103))</f>
        <v>123.16561934165698</v>
      </c>
      <c r="I69" s="3">
        <v>6.6</v>
      </c>
      <c r="J69" s="2">
        <v>135.419120998522</v>
      </c>
      <c r="K69" s="2">
        <f t="shared" si="9"/>
        <v>1600.6250000648058</v>
      </c>
      <c r="L69" s="4">
        <v>11.2511885</v>
      </c>
      <c r="M69" s="2">
        <f>0.95*(AVERAGE(J69:J$103))</f>
        <v>134.55991002799053</v>
      </c>
      <c r="N69" s="4"/>
      <c r="O69" s="4"/>
      <c r="P69" s="5"/>
      <c r="Q69" s="3">
        <v>6.6</v>
      </c>
      <c r="R69" s="2">
        <v>125.452798126324</v>
      </c>
      <c r="S69" s="2">
        <f t="shared" si="10"/>
        <v>1616.7883360051947</v>
      </c>
      <c r="T69" s="2">
        <v>7.2699399224475103</v>
      </c>
      <c r="U69" s="2">
        <f>0.95*(AVERAGE(R69:R$103))</f>
        <v>127.40846864490106</v>
      </c>
      <c r="Y69" s="3">
        <v>6.6</v>
      </c>
      <c r="Z69" s="2">
        <v>145.97325807454001</v>
      </c>
      <c r="AA69" s="2">
        <f t="shared" si="11"/>
        <v>1468.7790457961603</v>
      </c>
      <c r="AB69" s="2">
        <v>13.411521031746499</v>
      </c>
      <c r="AC69" s="2">
        <f>0.95*(AVERAGE(Z69:Z$103))</f>
        <v>143.15191864254197</v>
      </c>
      <c r="AG69" s="3">
        <v>6.6</v>
      </c>
      <c r="AH69" s="2">
        <v>128.26818560145699</v>
      </c>
      <c r="AI69" s="2">
        <f t="shared" si="12"/>
        <v>1573.4337871027869</v>
      </c>
      <c r="AJ69" s="2">
        <v>9.7765718514481801</v>
      </c>
      <c r="AK69" s="2">
        <f>0.95*(AVERAGE(AH69:AH$103))</f>
        <v>132.50362708257819</v>
      </c>
      <c r="AO69" s="3">
        <v>6.6</v>
      </c>
      <c r="AP69" s="2">
        <v>124.67404307758601</v>
      </c>
      <c r="AQ69" s="2">
        <f t="shared" si="13"/>
        <v>1354.6148381501532</v>
      </c>
      <c r="AR69" s="2">
        <v>4.2597444718390696</v>
      </c>
      <c r="AS69" s="2">
        <f>0.95*(AVERAGE(AP69:AP$103))</f>
        <v>122.96360685355123</v>
      </c>
      <c r="AW69" s="3">
        <v>6.6</v>
      </c>
      <c r="AX69" s="2">
        <v>130.07632368492901</v>
      </c>
      <c r="AY69" s="2">
        <f t="shared" si="14"/>
        <v>1299.8023382289673</v>
      </c>
      <c r="AZ69" s="2">
        <v>5.1144155385579104</v>
      </c>
      <c r="BA69" s="2">
        <f>0.95*(AVERAGE(AX69:AX$103))</f>
        <v>132.97379238640329</v>
      </c>
      <c r="BE69" s="3">
        <v>6.6</v>
      </c>
      <c r="BF69" s="2">
        <v>127.22036080158099</v>
      </c>
      <c r="BG69" s="2">
        <f t="shared" si="15"/>
        <v>1339.0496443313748</v>
      </c>
      <c r="BH69" s="2">
        <v>5.5152444292549498</v>
      </c>
      <c r="BI69" s="2">
        <f>0.95*(AVERAGE(BF69:BF$103))</f>
        <v>131.29575205468453</v>
      </c>
      <c r="BM69" s="3">
        <v>6.6</v>
      </c>
      <c r="BN69" s="2">
        <v>136.43555396097699</v>
      </c>
      <c r="BO69" s="2">
        <f t="shared" si="16"/>
        <v>1292.2743096069089</v>
      </c>
      <c r="BP69" s="2">
        <v>-1.13897048873259</v>
      </c>
      <c r="BQ69" s="2">
        <f>0.95*(AVERAGE(BN69:BN$103))</f>
        <v>124.7846406929537</v>
      </c>
      <c r="BU69" s="3">
        <v>6.6</v>
      </c>
      <c r="BV69" s="2">
        <v>106.816776981226</v>
      </c>
      <c r="BW69" s="2">
        <f t="shared" si="17"/>
        <v>1543.7540647057501</v>
      </c>
      <c r="BX69" s="2">
        <v>7.5731300345136399</v>
      </c>
      <c r="BY69" s="2">
        <f>0.95*(AVERAGE(BV69:BV$103))</f>
        <v>104.55444506772274</v>
      </c>
      <c r="CO69" s="22">
        <v>6.6</v>
      </c>
      <c r="CP69" s="3">
        <f t="shared" si="23"/>
        <v>130.87996241815941</v>
      </c>
      <c r="CQ69" s="3">
        <f t="shared" si="24"/>
        <v>125.04461170125981</v>
      </c>
      <c r="CR69" s="3">
        <f t="shared" si="25"/>
        <v>4.5776444348229228</v>
      </c>
      <c r="CS69" s="23">
        <f t="shared" si="26"/>
        <v>4.9608308522065174</v>
      </c>
    </row>
    <row r="70" spans="1:97">
      <c r="A70" s="3">
        <v>6.7</v>
      </c>
      <c r="B70" s="2">
        <v>120.971927508237</v>
      </c>
      <c r="C70" s="2">
        <f t="shared" si="18"/>
        <v>1572.7473083939876</v>
      </c>
      <c r="D70" s="2">
        <v>13.373901298217501</v>
      </c>
      <c r="E70" s="2">
        <f>0.95*(AVERAGE(B70:B$103))</f>
        <v>123.45513382742757</v>
      </c>
      <c r="I70" s="3">
        <v>6.7</v>
      </c>
      <c r="J70" s="2">
        <v>135.70130339262201</v>
      </c>
      <c r="K70" s="2">
        <f t="shared" ref="K70:K103" si="27">K69+1000/AVERAGE(J69:J70)</f>
        <v>1608.0017958355095</v>
      </c>
      <c r="L70" s="4">
        <v>8.9778092669999996</v>
      </c>
      <c r="M70" s="2">
        <f>0.95*(AVERAGE(J70:J$103))</f>
        <v>134.73378488326682</v>
      </c>
      <c r="N70" s="4"/>
      <c r="O70" s="4"/>
      <c r="P70" s="5"/>
      <c r="Q70" s="3">
        <v>6.7</v>
      </c>
      <c r="R70" s="2">
        <v>126.07935298507</v>
      </c>
      <c r="S70" s="2">
        <f t="shared" ref="S70:S103" si="28">S69+1000/AVERAGE(R69:R70)</f>
        <v>1624.7396058176739</v>
      </c>
      <c r="T70" s="2">
        <v>7.1129856446872104</v>
      </c>
      <c r="U70" s="2">
        <f>0.95*(AVERAGE(R70:R$103))</f>
        <v>127.65047777504499</v>
      </c>
      <c r="Y70" s="3">
        <v>6.7</v>
      </c>
      <c r="Z70" s="2">
        <v>147.500988096208</v>
      </c>
      <c r="AA70" s="2">
        <f t="shared" ref="AA70:AA103" si="29">AA69+1000/AVERAGE(Z69:Z70)</f>
        <v>1475.5939538369714</v>
      </c>
      <c r="AB70" s="2">
        <v>12.4698197222844</v>
      </c>
      <c r="AC70" s="2">
        <f>0.95*(AVERAGE(Z70:Z$103))</f>
        <v>143.28360462700459</v>
      </c>
      <c r="AG70" s="3">
        <v>6.7</v>
      </c>
      <c r="AH70" s="2">
        <v>129.25539635194701</v>
      </c>
      <c r="AI70" s="2">
        <f t="shared" ref="AI70:AI103" si="30">AI69+1000/AVERAGE(AH69:AH70)</f>
        <v>1581.2000661550949</v>
      </c>
      <c r="AJ70" s="2">
        <v>9.6579815327883605</v>
      </c>
      <c r="AK70" s="2">
        <f>0.95*(AVERAGE(AH70:AH$103))</f>
        <v>132.81682857555444</v>
      </c>
      <c r="AO70" s="3">
        <v>6.7</v>
      </c>
      <c r="AP70" s="2">
        <v>124.924687747874</v>
      </c>
      <c r="AQ70" s="2">
        <f t="shared" ref="AQ70:AQ103" si="31">AQ69+1000/AVERAGE(AP69:AP70)</f>
        <v>1362.6276994070422</v>
      </c>
      <c r="AR70" s="2">
        <v>4.1056861551504698</v>
      </c>
      <c r="AS70" s="2">
        <f>0.95*(AVERAGE(AP70:AP$103))</f>
        <v>123.09664408678195</v>
      </c>
      <c r="AW70" s="3">
        <v>6.7</v>
      </c>
      <c r="AX70" s="2">
        <v>131.33815497802101</v>
      </c>
      <c r="AY70" s="2">
        <f t="shared" ref="AY70:AY103" si="32">AY69+1000/AVERAGE(AX69:AX70)</f>
        <v>1307.4530238766381</v>
      </c>
      <c r="AZ70" s="2">
        <v>6.8049332670670104</v>
      </c>
      <c r="BA70" s="2">
        <f>0.95*(AVERAGE(AX70:AX$103))</f>
        <v>133.25030076539505</v>
      </c>
      <c r="BE70" s="3">
        <v>6.7</v>
      </c>
      <c r="BF70" s="2">
        <v>127.66194867453299</v>
      </c>
      <c r="BG70" s="2">
        <f t="shared" ref="BG70:BG103" si="33">BG69+1000/AVERAGE(BF69:BF70)</f>
        <v>1346.8964031123621</v>
      </c>
      <c r="BH70" s="2">
        <v>5.7079113563444199</v>
      </c>
      <c r="BI70" s="2">
        <f>0.95*(AVERAGE(BF70:BF$103))</f>
        <v>131.6027052691899</v>
      </c>
      <c r="BM70" s="3">
        <v>6.7</v>
      </c>
      <c r="BN70" s="2">
        <v>135.99278084129901</v>
      </c>
      <c r="BO70" s="2">
        <f t="shared" ref="BO70:BO103" si="34">BO69+1000/AVERAGE(BN69:BN70)</f>
        <v>1299.615689869177</v>
      </c>
      <c r="BP70" s="2">
        <v>-2.1558765610560502</v>
      </c>
      <c r="BQ70" s="2">
        <f>0.95*(AVERAGE(BN70:BN$103))</f>
        <v>124.64260729383682</v>
      </c>
      <c r="BU70" s="3">
        <v>6.7</v>
      </c>
      <c r="BV70" s="2">
        <v>107.654711531999</v>
      </c>
      <c r="BW70" s="2">
        <f t="shared" ref="BW70:BW103" si="35">BW69+1000/AVERAGE(BV69:BV70)</f>
        <v>1553.0793135482165</v>
      </c>
      <c r="BX70" s="2">
        <v>7.3571937435709804</v>
      </c>
      <c r="BY70" s="2">
        <f>0.95*(AVERAGE(BV70:BV$103))</f>
        <v>104.64498938935682</v>
      </c>
      <c r="CO70" s="22">
        <v>6.7</v>
      </c>
      <c r="CP70" s="3">
        <f t="shared" si="23"/>
        <v>131.90179366681681</v>
      </c>
      <c r="CQ70" s="3">
        <f t="shared" si="24"/>
        <v>125.5144567547452</v>
      </c>
      <c r="CR70" s="3">
        <f t="shared" si="25"/>
        <v>4.5724028119114566</v>
      </c>
      <c r="CS70" s="23">
        <f t="shared" si="26"/>
        <v>4.8354978291126596</v>
      </c>
    </row>
    <row r="71" spans="1:97">
      <c r="A71" s="3">
        <v>6.8</v>
      </c>
      <c r="B71" s="2">
        <v>122.586467069986</v>
      </c>
      <c r="C71" s="2">
        <f t="shared" ref="C71:C103" si="36">(C70+1000/AVERAGE(B70:B71))</f>
        <v>1580.9588915072013</v>
      </c>
      <c r="D71" s="2">
        <v>12.728122764664599</v>
      </c>
      <c r="E71" s="2">
        <f>0.95*(AVERAGE(B71:B$103))</f>
        <v>123.71367330302165</v>
      </c>
      <c r="I71" s="3">
        <v>6.8</v>
      </c>
      <c r="J71" s="2">
        <v>135.61351469378599</v>
      </c>
      <c r="K71" s="2">
        <f t="shared" si="27"/>
        <v>1615.3733062237222</v>
      </c>
      <c r="L71" s="4">
        <v>7.5909419280000003</v>
      </c>
      <c r="M71" s="2">
        <f>0.95*(AVERAGE(J71:J$103))</f>
        <v>134.91007417600244</v>
      </c>
      <c r="N71" s="4"/>
      <c r="O71" s="4"/>
      <c r="P71" s="5"/>
      <c r="Q71" s="3">
        <v>6.8</v>
      </c>
      <c r="R71" s="2">
        <v>126.722572195148</v>
      </c>
      <c r="S71" s="2">
        <f t="shared" si="28"/>
        <v>1632.6509379745562</v>
      </c>
      <c r="T71" s="2">
        <v>6.9738213242146303</v>
      </c>
      <c r="U71" s="2">
        <f>0.95*(AVERAGE(R71:R$103))</f>
        <v>127.88911693987012</v>
      </c>
      <c r="Y71" s="3">
        <v>6.8</v>
      </c>
      <c r="Z71" s="2">
        <v>148.89835656993199</v>
      </c>
      <c r="AA71" s="2">
        <f t="shared" si="29"/>
        <v>1482.3416070824696</v>
      </c>
      <c r="AB71" s="2">
        <v>11.495923977092399</v>
      </c>
      <c r="AC71" s="2">
        <f>0.95*(AVERAGE(Z71:Z$103))</f>
        <v>143.37929147353813</v>
      </c>
      <c r="AG71" s="3">
        <v>6.8</v>
      </c>
      <c r="AH71" s="2">
        <v>130.29044481707101</v>
      </c>
      <c r="AI71" s="2">
        <f t="shared" si="30"/>
        <v>1588.9058340109457</v>
      </c>
      <c r="AJ71" s="2">
        <v>9.53553987595315</v>
      </c>
      <c r="AK71" s="2">
        <f>0.95*(AVERAGE(AH71:AH$103))</f>
        <v>133.12059227377276</v>
      </c>
      <c r="AO71" s="3">
        <v>6.8</v>
      </c>
      <c r="AP71" s="2">
        <v>125.169722894226</v>
      </c>
      <c r="AQ71" s="2">
        <f t="shared" si="31"/>
        <v>1370.6246794069755</v>
      </c>
      <c r="AR71" s="2">
        <v>4.0012288152712197</v>
      </c>
      <c r="AS71" s="2">
        <f>0.95*(AVERAGE(AP71:AP$103))</f>
        <v>123.23052865424567</v>
      </c>
      <c r="AW71" s="3">
        <v>6.8</v>
      </c>
      <c r="AX71" s="2">
        <v>132.80717583031301</v>
      </c>
      <c r="AY71" s="2">
        <f t="shared" si="32"/>
        <v>1315.0246133265807</v>
      </c>
      <c r="AZ71" s="2">
        <v>7.5827604334509404</v>
      </c>
      <c r="BA71" s="2">
        <f>0.95*(AVERAGE(AX71:AX$103))</f>
        <v>133.5072417816458</v>
      </c>
      <c r="BE71" s="3">
        <v>6.8</v>
      </c>
      <c r="BF71" s="2">
        <v>128.16825249690299</v>
      </c>
      <c r="BG71" s="2">
        <f t="shared" si="33"/>
        <v>1354.7140884006592</v>
      </c>
      <c r="BH71" s="2">
        <v>5.9149933090682003</v>
      </c>
      <c r="BI71" s="2">
        <f>0.95*(AVERAGE(BF71:BF$103))</f>
        <v>131.91554933065606</v>
      </c>
      <c r="BM71" s="3">
        <v>6.8</v>
      </c>
      <c r="BN71" s="2">
        <v>135.387749844132</v>
      </c>
      <c r="BO71" s="2">
        <f t="shared" si="34"/>
        <v>1306.9854153058122</v>
      </c>
      <c r="BP71" s="2">
        <v>-3.0580975293338999</v>
      </c>
      <c r="BQ71" s="2">
        <f>0.95*(AVERAGE(BN71:BN$103))</f>
        <v>124.50471230882479</v>
      </c>
      <c r="BU71" s="3">
        <v>6.8</v>
      </c>
      <c r="BV71" s="2">
        <v>108.46684466107099</v>
      </c>
      <c r="BW71" s="2">
        <f t="shared" si="35"/>
        <v>1562.3333649960662</v>
      </c>
      <c r="BX71" s="2">
        <v>7.0620942290886104</v>
      </c>
      <c r="BY71" s="2">
        <f>0.95*(AVERAGE(BV71:BV$103))</f>
        <v>104.71689888735554</v>
      </c>
      <c r="CO71" s="22">
        <v>6.8</v>
      </c>
      <c r="CP71" s="3">
        <f t="shared" si="23"/>
        <v>132.82227106918461</v>
      </c>
      <c r="CQ71" s="3">
        <f t="shared" si="24"/>
        <v>125.99994914532901</v>
      </c>
      <c r="CR71" s="3">
        <f t="shared" si="25"/>
        <v>4.5531292537882297</v>
      </c>
      <c r="CS71" s="23">
        <f t="shared" si="26"/>
        <v>4.7290046786273132</v>
      </c>
    </row>
    <row r="72" spans="1:97">
      <c r="A72" s="14">
        <v>6.9</v>
      </c>
      <c r="B72" s="2">
        <v>124.126408753543</v>
      </c>
      <c r="C72" s="15">
        <f t="shared" si="36"/>
        <v>1589.0654809720761</v>
      </c>
      <c r="D72" s="2">
        <v>12.027824678734801</v>
      </c>
      <c r="E72" s="2">
        <f>0.95*(AVERAGE(B72:B$103))</f>
        <v>123.94043985260085</v>
      </c>
      <c r="I72" s="3">
        <v>6.9</v>
      </c>
      <c r="J72" s="2">
        <v>135.55596332415601</v>
      </c>
      <c r="K72" s="2">
        <f t="shared" si="27"/>
        <v>1622.7487675574187</v>
      </c>
      <c r="L72" s="4">
        <v>6.985544838</v>
      </c>
      <c r="M72" s="2">
        <f>0.95*(AVERAGE(J72:J$103))</f>
        <v>135.09998777653075</v>
      </c>
      <c r="N72" s="4"/>
      <c r="O72" s="4"/>
      <c r="P72" s="5"/>
      <c r="Q72" s="3">
        <v>6.9</v>
      </c>
      <c r="R72" s="2">
        <v>127.37499874730401</v>
      </c>
      <c r="S72" s="2">
        <f t="shared" si="28"/>
        <v>1640.521930178779</v>
      </c>
      <c r="T72" s="2">
        <v>6.8436201936979897</v>
      </c>
      <c r="U72" s="2">
        <f>0.95*(AVERAGE(R72:R$103))</f>
        <v>128.12357548219759</v>
      </c>
      <c r="Y72" s="3">
        <v>6.9</v>
      </c>
      <c r="Z72" s="2">
        <v>150.14432909525601</v>
      </c>
      <c r="AA72" s="2">
        <f t="shared" si="29"/>
        <v>1489.0296155035792</v>
      </c>
      <c r="AB72" s="2">
        <v>10.4917577697273</v>
      </c>
      <c r="AC72" s="2">
        <f>0.95*(AVERAGE(Z72:Z$103))</f>
        <v>143.43947437141631</v>
      </c>
      <c r="AG72" s="3">
        <v>6.9</v>
      </c>
      <c r="AH72" s="2">
        <v>131.35598731789199</v>
      </c>
      <c r="AI72" s="2">
        <f t="shared" si="30"/>
        <v>1596.5497372114614</v>
      </c>
      <c r="AJ72" s="2">
        <v>9.3934547135443793</v>
      </c>
      <c r="AK72" s="2">
        <f>0.95*(AVERAGE(AH72:AH$103))</f>
        <v>133.41261320182139</v>
      </c>
      <c r="AO72" s="3">
        <v>6.9</v>
      </c>
      <c r="AP72" s="2">
        <v>125.416134308553</v>
      </c>
      <c r="AQ72" s="2">
        <f t="shared" si="31"/>
        <v>1378.6059758070414</v>
      </c>
      <c r="AR72" s="2">
        <v>3.9448586036369599</v>
      </c>
      <c r="AS72" s="2">
        <f>0.95*(AVERAGE(AP72:AP$103))</f>
        <v>123.36550652626853</v>
      </c>
      <c r="AW72" s="3">
        <v>6.9</v>
      </c>
      <c r="AX72" s="2">
        <v>134.194488666414</v>
      </c>
      <c r="AY72" s="2">
        <f t="shared" si="32"/>
        <v>1322.515203333837</v>
      </c>
      <c r="AZ72" s="2">
        <v>7.5428834638013402</v>
      </c>
      <c r="BA72" s="2">
        <f>0.95*(AVERAGE(AX72:AX$103))</f>
        <v>133.73663005485983</v>
      </c>
      <c r="BE72" s="3">
        <v>6.9</v>
      </c>
      <c r="BF72" s="2">
        <v>128.75217650342501</v>
      </c>
      <c r="BG72" s="2">
        <f t="shared" si="33"/>
        <v>1362.4985997677854</v>
      </c>
      <c r="BH72" s="2">
        <v>6.1294892930959799</v>
      </c>
      <c r="BI72" s="2">
        <f>0.95*(AVERAGE(BF72:BF$103))</f>
        <v>132.23291525123724</v>
      </c>
      <c r="BM72" s="3">
        <v>6.9</v>
      </c>
      <c r="BN72" s="2">
        <v>134.65995810362401</v>
      </c>
      <c r="BO72" s="2">
        <f t="shared" si="34"/>
        <v>1314.3915140844285</v>
      </c>
      <c r="BP72" s="2">
        <v>-3.7968839067429099</v>
      </c>
      <c r="BQ72" s="2">
        <f>0.95*(AVERAGE(BN72:BN$103))</f>
        <v>124.37616074497791</v>
      </c>
      <c r="BU72" s="3">
        <v>6.9</v>
      </c>
      <c r="BV72" s="2">
        <v>109.262394464688</v>
      </c>
      <c r="BW72" s="2">
        <f t="shared" si="35"/>
        <v>1571.5190857932844</v>
      </c>
      <c r="BX72" s="2">
        <v>6.6775070886460997</v>
      </c>
      <c r="BY72" s="2">
        <f>0.95*(AVERAGE(BV72:BV$103))</f>
        <v>104.76919252670987</v>
      </c>
      <c r="CO72" s="22">
        <v>6.9</v>
      </c>
      <c r="CP72" s="3">
        <f t="shared" si="23"/>
        <v>133.71153744763018</v>
      </c>
      <c r="CQ72" s="3">
        <f t="shared" si="24"/>
        <v>126.45703040934079</v>
      </c>
      <c r="CR72" s="3">
        <f t="shared" si="25"/>
        <v>4.5332856701565456</v>
      </c>
      <c r="CS72" s="23">
        <f t="shared" si="26"/>
        <v>4.6322939705536825</v>
      </c>
    </row>
    <row r="73" spans="1:97">
      <c r="A73" s="3">
        <v>7</v>
      </c>
      <c r="B73" s="2">
        <v>125.587829941408</v>
      </c>
      <c r="C73" s="2">
        <f t="shared" si="36"/>
        <v>1597.074635798218</v>
      </c>
      <c r="D73" s="2">
        <v>11.2780186461914</v>
      </c>
      <c r="E73" s="2">
        <f>0.95*(AVERAGE(B73:B$103))</f>
        <v>124.13464474088264</v>
      </c>
      <c r="I73" s="3">
        <v>7</v>
      </c>
      <c r="J73" s="2">
        <v>135.75612051348</v>
      </c>
      <c r="K73" s="2">
        <f t="shared" si="27"/>
        <v>1630.1203522347782</v>
      </c>
      <c r="L73" s="4">
        <v>6.9586289509999997</v>
      </c>
      <c r="M73" s="2">
        <f>0.95*(AVERAGE(J73:J$103))</f>
        <v>135.30391753842056</v>
      </c>
      <c r="N73" s="4"/>
      <c r="O73" s="4"/>
      <c r="P73" s="5"/>
      <c r="Q73" s="3">
        <v>7</v>
      </c>
      <c r="R73" s="2">
        <v>128.03504295472601</v>
      </c>
      <c r="S73" s="2">
        <f t="shared" si="28"/>
        <v>1648.3524758639533</v>
      </c>
      <c r="T73" s="2">
        <v>6.7173935038547796</v>
      </c>
      <c r="U73" s="2">
        <f>0.95*(AVERAGE(R73:R$103))</f>
        <v>128.35316666517369</v>
      </c>
      <c r="Y73" s="3">
        <v>7</v>
      </c>
      <c r="Z73" s="2">
        <v>151.24464991867401</v>
      </c>
      <c r="AA73" s="2">
        <f t="shared" si="29"/>
        <v>1495.6655582196781</v>
      </c>
      <c r="AB73" s="2">
        <v>9.4697291309545797</v>
      </c>
      <c r="AC73" s="2">
        <f>0.95*(AVERAGE(Z73:Z$103))</f>
        <v>143.46535700789772</v>
      </c>
      <c r="AG73" s="3">
        <v>7</v>
      </c>
      <c r="AH73" s="2">
        <v>132.442170086555</v>
      </c>
      <c r="AI73" s="2">
        <f t="shared" si="30"/>
        <v>1604.1312913044783</v>
      </c>
      <c r="AJ73" s="2">
        <v>9.2228039985763495</v>
      </c>
      <c r="AK73" s="2">
        <f>0.95*(AVERAGE(AH73:AH$103))</f>
        <v>133.69082046794475</v>
      </c>
      <c r="AO73" s="3">
        <v>7</v>
      </c>
      <c r="AP73" s="2">
        <v>125.688671098916</v>
      </c>
      <c r="AQ73" s="2">
        <f t="shared" si="31"/>
        <v>1386.5707775827566</v>
      </c>
      <c r="AR73" s="2">
        <v>3.93825251061548</v>
      </c>
      <c r="AS73" s="2">
        <f>0.95*(AVERAGE(AP73:AP$103))</f>
        <v>123.50164133056346</v>
      </c>
      <c r="AW73" s="3">
        <v>7</v>
      </c>
      <c r="AX73" s="2">
        <v>135.35825800432499</v>
      </c>
      <c r="AY73" s="2">
        <f t="shared" si="32"/>
        <v>1329.9349014252202</v>
      </c>
      <c r="AZ73" s="2">
        <v>6.9882808843297299</v>
      </c>
      <c r="BA73" s="2">
        <f>0.95*(AVERAGE(AX73:AX$103))</f>
        <v>133.93830314588453</v>
      </c>
      <c r="BE73" s="3">
        <v>7</v>
      </c>
      <c r="BF73" s="2">
        <v>129.40098476618499</v>
      </c>
      <c r="BG73" s="2">
        <f t="shared" si="33"/>
        <v>1370.245938557533</v>
      </c>
      <c r="BH73" s="2">
        <v>6.3349074494180702</v>
      </c>
      <c r="BI73" s="2">
        <f>0.95*(AVERAGE(BF73:BF$103))</f>
        <v>132.55286194713992</v>
      </c>
      <c r="BM73" s="3">
        <v>7</v>
      </c>
      <c r="BN73" s="2">
        <v>133.836884166727</v>
      </c>
      <c r="BO73" s="2">
        <f t="shared" si="34"/>
        <v>1321.8403912596252</v>
      </c>
      <c r="BP73" s="2">
        <v>-4.3503653796538098</v>
      </c>
      <c r="BQ73" s="2">
        <f>0.95*(AVERAGE(BN73:BN$103))</f>
        <v>124.26161882712422</v>
      </c>
      <c r="BU73" s="3">
        <v>7</v>
      </c>
      <c r="BV73" s="2">
        <v>110.043028733385</v>
      </c>
      <c r="BW73" s="2">
        <f t="shared" si="35"/>
        <v>1580.6387873074309</v>
      </c>
      <c r="BX73" s="2">
        <v>6.1979601993951903</v>
      </c>
      <c r="BY73" s="2">
        <f>0.95*(AVERAGE(BV73:BV$103))</f>
        <v>104.80048019720202</v>
      </c>
      <c r="CO73" s="22">
        <v>7</v>
      </c>
      <c r="CP73" s="3">
        <f t="shared" si="23"/>
        <v>134.61316268296861</v>
      </c>
      <c r="CQ73" s="3">
        <f t="shared" si="24"/>
        <v>126.8655653539076</v>
      </c>
      <c r="CR73" s="3">
        <f t="shared" si="25"/>
        <v>4.5130600449275118</v>
      </c>
      <c r="CS73" s="23">
        <f t="shared" si="26"/>
        <v>4.5361673496291584</v>
      </c>
    </row>
    <row r="74" spans="1:97">
      <c r="A74" s="3">
        <v>7.1</v>
      </c>
      <c r="B74" s="2">
        <v>126.94104912313701</v>
      </c>
      <c r="C74" s="2">
        <f t="shared" si="36"/>
        <v>1604.9945220599743</v>
      </c>
      <c r="D74" s="2">
        <v>10.4732517130657</v>
      </c>
      <c r="E74" s="2">
        <f>0.95*(AVERAGE(B74:B$103))</f>
        <v>124.29551828410079</v>
      </c>
      <c r="I74" s="3">
        <v>7.1</v>
      </c>
      <c r="J74" s="2">
        <v>136.26767346019</v>
      </c>
      <c r="K74" s="2">
        <f t="shared" si="27"/>
        <v>1637.4726502480673</v>
      </c>
      <c r="L74" s="4">
        <v>7.2472441810000001</v>
      </c>
      <c r="M74" s="2">
        <f>0.95*(AVERAGE(J74:J$103))</f>
        <v>135.51510430677436</v>
      </c>
      <c r="N74" s="4"/>
      <c r="O74" s="4"/>
      <c r="P74" s="5"/>
      <c r="Q74" s="14">
        <v>7.1</v>
      </c>
      <c r="R74" s="2">
        <v>128.68859510696299</v>
      </c>
      <c r="S74" s="15">
        <f t="shared" si="28"/>
        <v>1656.1429544311018</v>
      </c>
      <c r="T74" s="2">
        <v>6.5852922347307103</v>
      </c>
      <c r="U74" s="2">
        <f>0.95*(AVERAGE(R74:R$103))</f>
        <v>128.57716252711313</v>
      </c>
      <c r="Y74" s="3">
        <v>7.1</v>
      </c>
      <c r="Z74" s="2">
        <v>152.199898621957</v>
      </c>
      <c r="AA74" s="2">
        <f t="shared" si="29"/>
        <v>1502.2565482691573</v>
      </c>
      <c r="AB74" s="2">
        <v>8.4384336425250908</v>
      </c>
      <c r="AC74" s="2">
        <f>0.95*(AVERAGE(Z74:Z$103))</f>
        <v>143.45812166073631</v>
      </c>
      <c r="AG74" s="3">
        <v>7.1</v>
      </c>
      <c r="AH74" s="2">
        <v>133.53109908878699</v>
      </c>
      <c r="AI74" s="2">
        <f t="shared" si="30"/>
        <v>1611.6508439505058</v>
      </c>
      <c r="AJ74" s="2">
        <v>9.0119164300826196</v>
      </c>
      <c r="AK74" s="2">
        <f>0.95*(AVERAGE(AH74:AH$103))</f>
        <v>133.95317909746868</v>
      </c>
      <c r="AO74" s="3">
        <v>7.1</v>
      </c>
      <c r="AP74" s="2">
        <v>125.995449016138</v>
      </c>
      <c r="AQ74" s="2">
        <f t="shared" si="31"/>
        <v>1394.5172463511703</v>
      </c>
      <c r="AR74" s="2">
        <v>3.9689283056393498</v>
      </c>
      <c r="AS74" s="2">
        <f>0.95*(AVERAGE(AP74:AP$103))</f>
        <v>123.63822145678323</v>
      </c>
      <c r="AW74" s="3">
        <v>7.1</v>
      </c>
      <c r="AX74" s="2">
        <v>136.248810853142</v>
      </c>
      <c r="AY74" s="2">
        <f t="shared" si="32"/>
        <v>1337.2984800257814</v>
      </c>
      <c r="AZ74" s="2">
        <v>6.1392324895191903</v>
      </c>
      <c r="BA74" s="2">
        <f>0.95*(AVERAGE(AX74:AX$103))</f>
        <v>134.11656841394375</v>
      </c>
      <c r="BE74" s="3">
        <v>7.1</v>
      </c>
      <c r="BF74" s="2">
        <v>130.10394664777101</v>
      </c>
      <c r="BG74" s="2">
        <f t="shared" si="33"/>
        <v>1377.9529211921313</v>
      </c>
      <c r="BH74" s="2">
        <v>6.5180491367020101</v>
      </c>
      <c r="BI74" s="2">
        <f>0.95*(AVERAGE(BF74:BF$103))</f>
        <v>132.87359282778206</v>
      </c>
      <c r="BM74" s="3">
        <v>7.1</v>
      </c>
      <c r="BN74" s="2">
        <v>132.96613122065</v>
      </c>
      <c r="BO74" s="2">
        <f t="shared" si="34"/>
        <v>1329.33655841162</v>
      </c>
      <c r="BP74" s="2">
        <v>-4.7258376934857198</v>
      </c>
      <c r="BQ74" s="2">
        <f>0.95*(AVERAGE(BN74:BN$103))</f>
        <v>124.16550478941535</v>
      </c>
      <c r="BU74" s="3">
        <v>7.1</v>
      </c>
      <c r="BV74" s="2">
        <v>110.783186205154</v>
      </c>
      <c r="BW74" s="2">
        <f t="shared" si="35"/>
        <v>1589.6956830231711</v>
      </c>
      <c r="BX74" s="2">
        <v>5.5937899695231099</v>
      </c>
      <c r="BY74" s="2">
        <f>0.95*(AVERAGE(BV74:BV$103))</f>
        <v>104.80913362721822</v>
      </c>
      <c r="CO74" s="22">
        <v>7.1</v>
      </c>
      <c r="CP74" s="3">
        <f t="shared" si="23"/>
        <v>135.52566308020681</v>
      </c>
      <c r="CQ74" s="3">
        <f t="shared" si="24"/>
        <v>127.219504788571</v>
      </c>
      <c r="CR74" s="3">
        <f t="shared" si="25"/>
        <v>4.4888756447706966</v>
      </c>
      <c r="CS74" s="23">
        <f t="shared" si="26"/>
        <v>4.4414128906592243</v>
      </c>
    </row>
    <row r="75" spans="1:97">
      <c r="A75" s="3">
        <v>7.2</v>
      </c>
      <c r="B75" s="2">
        <v>128.18470005399499</v>
      </c>
      <c r="C75" s="2">
        <f t="shared" si="36"/>
        <v>1612.833793503373</v>
      </c>
      <c r="D75" s="2">
        <v>9.6224067953571204</v>
      </c>
      <c r="E75" s="2">
        <f>0.95*(AVERAGE(B75:B$103))</f>
        <v>124.42315696055327</v>
      </c>
      <c r="I75" s="3">
        <v>7.2</v>
      </c>
      <c r="J75" s="2">
        <v>137.09699324979701</v>
      </c>
      <c r="K75" s="2">
        <f t="shared" si="27"/>
        <v>1644.7888847273455</v>
      </c>
      <c r="L75" s="4">
        <v>7.6039892470000003</v>
      </c>
      <c r="M75" s="2">
        <f>0.95*(AVERAGE(J75:J$103))</f>
        <v>135.72409791089831</v>
      </c>
      <c r="N75" s="4"/>
      <c r="O75" s="4"/>
      <c r="P75" s="5"/>
      <c r="Q75" s="3">
        <v>7.2</v>
      </c>
      <c r="R75" s="2">
        <v>129.363941959508</v>
      </c>
      <c r="S75" s="2">
        <f t="shared" si="28"/>
        <v>1663.893314194024</v>
      </c>
      <c r="T75" s="2">
        <v>6.4568653101520699</v>
      </c>
      <c r="U75" s="2">
        <f>0.95*(AVERAGE(R75:R$103))</f>
        <v>128.79519691247515</v>
      </c>
      <c r="Y75" s="3">
        <v>7.2</v>
      </c>
      <c r="Z75" s="2">
        <v>153.02315102604001</v>
      </c>
      <c r="AA75" s="2">
        <f t="shared" si="29"/>
        <v>1508.8091333452403</v>
      </c>
      <c r="AB75" s="2">
        <v>7.4101334438839199</v>
      </c>
      <c r="AC75" s="2">
        <f>0.95*(AVERAGE(Z75:Z$103))</f>
        <v>143.41909469418036</v>
      </c>
      <c r="AG75" s="14">
        <v>7.2</v>
      </c>
      <c r="AH75" s="2">
        <v>134.63017695392901</v>
      </c>
      <c r="AI75" s="15">
        <f t="shared" si="30"/>
        <v>1619.1090423507901</v>
      </c>
      <c r="AJ75" s="2">
        <v>8.7657183559342293</v>
      </c>
      <c r="AK75" s="2">
        <f>0.95*(AVERAGE(AH75:AH$103))</f>
        <v>134.19795961343837</v>
      </c>
      <c r="AO75" s="3">
        <v>7.2</v>
      </c>
      <c r="AP75" s="2">
        <v>126.34575265795699</v>
      </c>
      <c r="AQ75" s="2">
        <f t="shared" si="31"/>
        <v>1402.4430229850752</v>
      </c>
      <c r="AR75" s="2">
        <v>4.0254964518698797</v>
      </c>
      <c r="AS75" s="2">
        <f>0.95*(AVERAGE(AP75:AP$103))</f>
        <v>123.77417128062639</v>
      </c>
      <c r="AW75" s="3">
        <v>7.2</v>
      </c>
      <c r="AX75" s="2">
        <v>136.87341892847499</v>
      </c>
      <c r="AY75" s="2">
        <f t="shared" si="32"/>
        <v>1344.6212087600888</v>
      </c>
      <c r="AZ75" s="2">
        <v>5.1470202984894504</v>
      </c>
      <c r="BA75" s="2">
        <f>0.95*(AVERAGE(AX75:AX$103))</f>
        <v>134.27795455544234</v>
      </c>
      <c r="BE75" s="3">
        <v>7.2</v>
      </c>
      <c r="BF75" s="2">
        <v>130.86509401456101</v>
      </c>
      <c r="BG75" s="2">
        <f t="shared" si="33"/>
        <v>1385.6166655003606</v>
      </c>
      <c r="BH75" s="2">
        <v>6.6764193417175797</v>
      </c>
      <c r="BI75" s="2">
        <f>0.95*(AVERAGE(BF75:BF$103))</f>
        <v>133.19341501786482</v>
      </c>
      <c r="BM75" s="3">
        <v>7.2</v>
      </c>
      <c r="BN75" s="2">
        <v>132.0699171521</v>
      </c>
      <c r="BO75" s="2">
        <f t="shared" si="34"/>
        <v>1336.8827017090298</v>
      </c>
      <c r="BP75" s="2">
        <v>-4.9151574393119901</v>
      </c>
      <c r="BQ75" s="2">
        <f>0.95*(AVERAGE(BN75:BN$103))</f>
        <v>124.09128686285663</v>
      </c>
      <c r="BU75" s="3">
        <v>7.2</v>
      </c>
      <c r="BV75" s="2">
        <v>111.47052636292101</v>
      </c>
      <c r="BW75" s="2">
        <f t="shared" si="35"/>
        <v>1598.6944078448653</v>
      </c>
      <c r="BX75" s="2">
        <v>4.8695685710341898</v>
      </c>
      <c r="BY75" s="2">
        <f>0.95*(AVERAGE(BV75:BV$103))</f>
        <v>104.79413730764313</v>
      </c>
      <c r="CO75" s="22">
        <v>7.2</v>
      </c>
      <c r="CP75" s="3">
        <f t="shared" si="23"/>
        <v>136.4597926486538</v>
      </c>
      <c r="CQ75" s="3">
        <f t="shared" si="24"/>
        <v>127.52494182320279</v>
      </c>
      <c r="CR75" s="3">
        <f t="shared" si="25"/>
        <v>4.454922072197439</v>
      </c>
      <c r="CS75" s="23">
        <f t="shared" si="26"/>
        <v>4.3493803262550266</v>
      </c>
    </row>
    <row r="76" spans="1:97">
      <c r="A76" s="3">
        <v>7.3</v>
      </c>
      <c r="B76" s="2">
        <v>129.30948288907501</v>
      </c>
      <c r="C76" s="2">
        <f t="shared" si="36"/>
        <v>1620.6009592588891</v>
      </c>
      <c r="D76" s="2">
        <v>8.7314562938256692</v>
      </c>
      <c r="E76" s="2">
        <f>0.95*(AVERAGE(B76:B$103))</f>
        <v>124.51771738588388</v>
      </c>
      <c r="I76" s="3">
        <v>7.3</v>
      </c>
      <c r="J76" s="2">
        <v>138.19778354907601</v>
      </c>
      <c r="K76" s="2">
        <f t="shared" si="27"/>
        <v>1652.0538245974585</v>
      </c>
      <c r="L76" s="4">
        <v>7.8902700179999998</v>
      </c>
      <c r="M76" s="2">
        <f>0.95*(AVERAGE(J76:J$103))</f>
        <v>135.91988199388368</v>
      </c>
      <c r="N76" s="4"/>
      <c r="O76" s="4"/>
      <c r="P76" s="5"/>
      <c r="Q76" s="3">
        <v>7.3</v>
      </c>
      <c r="R76" s="2">
        <v>130.04108265686301</v>
      </c>
      <c r="S76" s="2">
        <f t="shared" si="28"/>
        <v>1671.6032650824379</v>
      </c>
      <c r="T76" s="2">
        <v>6.3199991770011597</v>
      </c>
      <c r="U76" s="2">
        <f>0.95*(AVERAGE(R76:R$103))</f>
        <v>129.00589162858023</v>
      </c>
      <c r="Y76" s="3">
        <v>7.3</v>
      </c>
      <c r="Z76" s="2">
        <v>153.692948190415</v>
      </c>
      <c r="AA76" s="2">
        <f t="shared" si="29"/>
        <v>1515.3298213857743</v>
      </c>
      <c r="AB76" s="2">
        <v>6.3812479146563899</v>
      </c>
      <c r="AC76" s="2">
        <f>0.95*(AVERAGE(Z76:Z$103))</f>
        <v>143.34934830916043</v>
      </c>
      <c r="AG76" s="3">
        <v>7.3</v>
      </c>
      <c r="AH76" s="2">
        <v>135.715494202885</v>
      </c>
      <c r="AI76" s="2">
        <f t="shared" si="30"/>
        <v>1626.5069784503103</v>
      </c>
      <c r="AJ76" s="2">
        <v>8.4719996062781604</v>
      </c>
      <c r="AK76" s="2">
        <f>0.95*(AVERAGE(AH76:AH$103))</f>
        <v>134.42293431012428</v>
      </c>
      <c r="AO76" s="3">
        <v>7.3</v>
      </c>
      <c r="AP76" s="2">
        <v>126.739174078895</v>
      </c>
      <c r="AQ76" s="2">
        <f t="shared" si="31"/>
        <v>1410.3455086280844</v>
      </c>
      <c r="AR76" s="2">
        <v>4.0891789902668902</v>
      </c>
      <c r="AS76" s="2">
        <f>0.95*(AVERAGE(AP76:AP$103))</f>
        <v>123.90794650403951</v>
      </c>
      <c r="AW76" s="3">
        <v>7.3</v>
      </c>
      <c r="AX76" s="2">
        <v>137.23927235067299</v>
      </c>
      <c r="AY76" s="2">
        <f t="shared" si="32"/>
        <v>1351.9174780085757</v>
      </c>
      <c r="AZ76" s="2">
        <v>4.15989497319379</v>
      </c>
      <c r="BA76" s="2">
        <f>0.95*(AVERAGE(AX76:AX$103))</f>
        <v>134.4296762187777</v>
      </c>
      <c r="BE76" s="3">
        <v>7.3</v>
      </c>
      <c r="BF76" s="2">
        <v>131.66843680069101</v>
      </c>
      <c r="BG76" s="2">
        <f t="shared" si="33"/>
        <v>1393.2347400136973</v>
      </c>
      <c r="BH76" s="2">
        <v>6.7984336676339199</v>
      </c>
      <c r="BI76" s="2">
        <f>0.95*(AVERAGE(BF76:BF$103))</f>
        <v>133.51025700729451</v>
      </c>
      <c r="BM76" s="3">
        <v>7.3</v>
      </c>
      <c r="BN76" s="2">
        <v>131.16120118808101</v>
      </c>
      <c r="BO76" s="2">
        <f t="shared" si="34"/>
        <v>1344.4805875996155</v>
      </c>
      <c r="BP76" s="2">
        <v>-4.9299094331879099</v>
      </c>
      <c r="BQ76" s="2">
        <f>0.95*(AVERAGE(BN76:BN$103))</f>
        <v>124.04217491886955</v>
      </c>
      <c r="BU76" s="3">
        <v>7.3</v>
      </c>
      <c r="BV76" s="2">
        <v>112.082870089164</v>
      </c>
      <c r="BW76" s="2">
        <f t="shared" si="35"/>
        <v>1607.6408163170295</v>
      </c>
      <c r="BX76" s="2">
        <v>4.0204546695549199</v>
      </c>
      <c r="BY76" s="2">
        <f>0.95*(AVERAGE(BV76:BV$103))</f>
        <v>104.75474935274556</v>
      </c>
      <c r="CO76" s="22">
        <v>7.3</v>
      </c>
      <c r="CP76" s="3">
        <f t="shared" si="23"/>
        <v>137.3913582976628</v>
      </c>
      <c r="CQ76" s="3">
        <f t="shared" si="24"/>
        <v>127.77819090150081</v>
      </c>
      <c r="CR76" s="3">
        <f t="shared" si="25"/>
        <v>4.4076293928677437</v>
      </c>
      <c r="CS76" s="23">
        <f t="shared" si="26"/>
        <v>4.2632938281508022</v>
      </c>
    </row>
    <row r="77" spans="1:97">
      <c r="A77" s="3">
        <v>7.4</v>
      </c>
      <c r="B77" s="2">
        <v>130.322859315687</v>
      </c>
      <c r="C77" s="2">
        <f t="shared" si="36"/>
        <v>1628.3041598039995</v>
      </c>
      <c r="D77" s="2">
        <v>7.8125055635510998</v>
      </c>
      <c r="E77" s="2">
        <f>0.95*(AVERAGE(B77:B$103))</f>
        <v>124.57970659481953</v>
      </c>
      <c r="I77" s="3">
        <v>7.4</v>
      </c>
      <c r="J77" s="2">
        <v>139.45392955317101</v>
      </c>
      <c r="K77" s="2">
        <f t="shared" si="27"/>
        <v>1659.2570936774641</v>
      </c>
      <c r="L77" s="4">
        <v>7.8373768699999999</v>
      </c>
      <c r="M77" s="2">
        <f>0.95*(AVERAGE(J77:J$103))</f>
        <v>136.09143709100448</v>
      </c>
      <c r="N77" s="4"/>
      <c r="O77" s="4"/>
      <c r="P77" s="5"/>
      <c r="Q77" s="3">
        <v>7.4</v>
      </c>
      <c r="R77" s="2">
        <v>130.71104282400401</v>
      </c>
      <c r="S77" s="2">
        <f t="shared" si="28"/>
        <v>1679.2733847269535</v>
      </c>
      <c r="T77" s="2">
        <v>6.16939844430925</v>
      </c>
      <c r="U77" s="2">
        <f>0.95*(AVERAGE(R77:R$103))</f>
        <v>129.20836803986026</v>
      </c>
      <c r="Y77" s="3">
        <v>7.4</v>
      </c>
      <c r="Z77" s="2">
        <v>154.229418335639</v>
      </c>
      <c r="AA77" s="2">
        <f t="shared" si="29"/>
        <v>1521.8249650239704</v>
      </c>
      <c r="AB77" s="2">
        <v>5.3647035971896102</v>
      </c>
      <c r="AC77" s="2">
        <f>0.95*(AVERAGE(Z77:Z$103))</f>
        <v>143.25086858798511</v>
      </c>
      <c r="AG77" s="3">
        <v>7.4</v>
      </c>
      <c r="AH77" s="2">
        <v>136.77219517425999</v>
      </c>
      <c r="AI77" s="2">
        <f t="shared" si="30"/>
        <v>1633.8467595779334</v>
      </c>
      <c r="AJ77" s="2">
        <v>8.12598452628316</v>
      </c>
      <c r="AK77" s="2">
        <f>0.95*(AVERAGE(AH77:AH$103))</f>
        <v>134.62638671076812</v>
      </c>
      <c r="AO77" s="3">
        <v>7.4</v>
      </c>
      <c r="AP77" s="2">
        <v>127.193456995182</v>
      </c>
      <c r="AQ77" s="2">
        <f t="shared" si="31"/>
        <v>1418.2216133710647</v>
      </c>
      <c r="AR77" s="2">
        <v>4.1585297699539296</v>
      </c>
      <c r="AS77" s="2">
        <f>0.95*(AVERAGE(AP77:AP$103))</f>
        <v>124.03778839770949</v>
      </c>
      <c r="AW77" s="3">
        <v>7.4</v>
      </c>
      <c r="AX77" s="2">
        <v>137.32706940114201</v>
      </c>
      <c r="AY77" s="2">
        <f t="shared" si="32"/>
        <v>1359.2016920431124</v>
      </c>
      <c r="AZ77" s="2">
        <v>3.3322682197528399</v>
      </c>
      <c r="BA77" s="2">
        <f>0.95*(AVERAGE(AX77:AX$103))</f>
        <v>134.579763903431</v>
      </c>
      <c r="BE77" s="3">
        <v>7.4</v>
      </c>
      <c r="BF77" s="2">
        <v>132.50439814578701</v>
      </c>
      <c r="BG77" s="2">
        <f t="shared" si="33"/>
        <v>1400.8055411538116</v>
      </c>
      <c r="BH77" s="2">
        <v>6.8778313943577096</v>
      </c>
      <c r="BI77" s="2">
        <f>0.95*(AVERAGE(BF77:BF$103))</f>
        <v>133.82230300902188</v>
      </c>
      <c r="BM77" s="3">
        <v>7.4</v>
      </c>
      <c r="BN77" s="2">
        <v>130.28521637224901</v>
      </c>
      <c r="BO77" s="2">
        <f t="shared" si="34"/>
        <v>1352.1303386218819</v>
      </c>
      <c r="BP77" s="2">
        <v>-4.7478618557109797</v>
      </c>
      <c r="BQ77" s="2">
        <f>0.95*(AVERAGE(BN77:BN$103))</f>
        <v>124.02139839258038</v>
      </c>
      <c r="BU77" s="3">
        <v>7.4</v>
      </c>
      <c r="BV77" s="2">
        <v>112.559213019849</v>
      </c>
      <c r="BW77" s="2">
        <f t="shared" si="35"/>
        <v>1616.5438676612848</v>
      </c>
      <c r="BX77" s="2">
        <v>3.03515065787006</v>
      </c>
      <c r="BY77" s="2">
        <f>0.95*(AVERAGE(BV77:BV$103))</f>
        <v>104.69089834415443</v>
      </c>
      <c r="CO77" s="22">
        <v>7.4</v>
      </c>
      <c r="CP77" s="3">
        <f t="shared" si="23"/>
        <v>138.29788904055221</v>
      </c>
      <c r="CQ77" s="3">
        <f t="shared" si="24"/>
        <v>127.97387078684183</v>
      </c>
      <c r="CR77" s="3">
        <f t="shared" si="25"/>
        <v>4.3510868282918782</v>
      </c>
      <c r="CS77" s="23">
        <f t="shared" si="26"/>
        <v>4.1926783840619359</v>
      </c>
    </row>
    <row r="78" spans="1:97">
      <c r="A78" s="3">
        <v>7.5</v>
      </c>
      <c r="B78" s="2">
        <v>131.179414439179</v>
      </c>
      <c r="C78" s="2">
        <f t="shared" si="36"/>
        <v>1635.9522768596653</v>
      </c>
      <c r="D78" s="2">
        <v>6.86178730519421</v>
      </c>
      <c r="E78" s="2">
        <f>0.95*(AVERAGE(B78:B$103))</f>
        <v>124.60943698885481</v>
      </c>
      <c r="I78" s="3">
        <v>7.5</v>
      </c>
      <c r="J78" s="2">
        <v>140.67820973921599</v>
      </c>
      <c r="K78" s="2">
        <f t="shared" si="27"/>
        <v>1666.3965815100705</v>
      </c>
      <c r="L78" s="4">
        <v>7.3076048309999999</v>
      </c>
      <c r="M78" s="2">
        <f>0.95*(AVERAGE(J78:J$103))</f>
        <v>136.23029109160032</v>
      </c>
      <c r="N78" s="4"/>
      <c r="O78" s="4"/>
      <c r="P78" s="5"/>
      <c r="Q78" s="3">
        <v>7.5</v>
      </c>
      <c r="R78" s="2">
        <v>131.38078614486</v>
      </c>
      <c r="S78" s="2">
        <f t="shared" si="28"/>
        <v>1686.9042979372909</v>
      </c>
      <c r="T78" s="2">
        <v>6.0059732720822003</v>
      </c>
      <c r="U78" s="2">
        <f>0.95*(AVERAGE(R78:R$103))</f>
        <v>129.40194024590085</v>
      </c>
      <c r="Y78" s="3">
        <v>7.5</v>
      </c>
      <c r="Z78" s="2">
        <v>154.64713638178301</v>
      </c>
      <c r="AA78" s="2">
        <f t="shared" si="29"/>
        <v>1528.3000437227397</v>
      </c>
      <c r="AB78" s="2">
        <v>4.3690579653597998</v>
      </c>
      <c r="AC78" s="2">
        <f>0.95*(AVERAGE(Z78:Z$103))</f>
        <v>143.12521170987466</v>
      </c>
      <c r="AG78" s="3">
        <v>7.5</v>
      </c>
      <c r="AH78" s="2">
        <v>137.79445998025801</v>
      </c>
      <c r="AI78" s="2">
        <f t="shared" si="30"/>
        <v>1641.1309652979414</v>
      </c>
      <c r="AJ78" s="2">
        <v>7.7288733357908601</v>
      </c>
      <c r="AK78" s="2">
        <f>0.95*(AVERAGE(AH78:AH$103))</f>
        <v>134.80687906827663</v>
      </c>
      <c r="AO78" s="3">
        <v>7.5</v>
      </c>
      <c r="AP78" s="2">
        <v>127.696216747504</v>
      </c>
      <c r="AQ78" s="2">
        <f t="shared" si="31"/>
        <v>1426.0681454436783</v>
      </c>
      <c r="AR78" s="2">
        <v>4.2089379650798504</v>
      </c>
      <c r="AS78" s="2">
        <f>0.95*(AVERAGE(AP78:AP$103))</f>
        <v>124.16101933048978</v>
      </c>
      <c r="AW78" s="3">
        <v>7.5</v>
      </c>
      <c r="AX78" s="2">
        <v>137.25394576477899</v>
      </c>
      <c r="AY78" s="2">
        <f t="shared" si="32"/>
        <v>1366.4855168144334</v>
      </c>
      <c r="AZ78" s="2">
        <v>2.9164556561323001</v>
      </c>
      <c r="BA78" s="2">
        <f>0.95*(AVERAGE(AX78:AX$103))</f>
        <v>134.7381888254443</v>
      </c>
      <c r="BE78" s="3">
        <v>7.5</v>
      </c>
      <c r="BF78" s="2">
        <v>133.361405203407</v>
      </c>
      <c r="BG78" s="2">
        <f t="shared" si="33"/>
        <v>1408.3281332841473</v>
      </c>
      <c r="BH78" s="2">
        <v>6.90872455934407</v>
      </c>
      <c r="BI78" s="2">
        <f>0.95*(AVERAGE(BF78:BF$103))</f>
        <v>134.12780780788819</v>
      </c>
      <c r="BM78" s="3">
        <v>7.5</v>
      </c>
      <c r="BN78" s="2">
        <v>129.45856149534001</v>
      </c>
      <c r="BO78" s="2">
        <f t="shared" si="34"/>
        <v>1359.8302343284099</v>
      </c>
      <c r="BP78" s="2">
        <v>-4.3949383574584697</v>
      </c>
      <c r="BQ78" s="2">
        <f>0.95*(AVERAGE(BN78:BN$103))</f>
        <v>124.03103080946285</v>
      </c>
      <c r="BU78" s="3">
        <v>7.5</v>
      </c>
      <c r="BV78" s="2">
        <v>112.853003590681</v>
      </c>
      <c r="BW78" s="2">
        <f t="shared" si="35"/>
        <v>1625.4165012304566</v>
      </c>
      <c r="BX78" s="2">
        <v>1.9633754358372699</v>
      </c>
      <c r="BY78" s="2">
        <f>0.95*(AVERAGE(BV78:BV$103))</f>
        <v>104.60473088166587</v>
      </c>
      <c r="CO78" s="22">
        <v>7.5</v>
      </c>
      <c r="CP78" s="3">
        <f t="shared" si="23"/>
        <v>139.13600133705921</v>
      </c>
      <c r="CQ78" s="3">
        <f t="shared" si="24"/>
        <v>128.12462656034222</v>
      </c>
      <c r="CR78" s="3">
        <f t="shared" si="25"/>
        <v>4.290827939245446</v>
      </c>
      <c r="CS78" s="23">
        <f t="shared" si="26"/>
        <v>4.1590486003350895</v>
      </c>
    </row>
    <row r="79" spans="1:97">
      <c r="A79" s="3">
        <v>7.6</v>
      </c>
      <c r="B79" s="2">
        <v>131.89467625691699</v>
      </c>
      <c r="C79" s="2">
        <f t="shared" si="36"/>
        <v>1643.5546978913526</v>
      </c>
      <c r="D79" s="2">
        <v>5.8969974938470298</v>
      </c>
      <c r="E79" s="2">
        <f>0.95*(AVERAGE(B79:B$103))</f>
        <v>124.60899671972018</v>
      </c>
      <c r="I79" s="3">
        <v>7.6</v>
      </c>
      <c r="J79" s="2">
        <v>141.659061074851</v>
      </c>
      <c r="K79" s="2">
        <f t="shared" si="27"/>
        <v>1673.4803079845574</v>
      </c>
      <c r="L79" s="4">
        <v>6.3492463880000001</v>
      </c>
      <c r="M79" s="2">
        <f>0.95*(AVERAGE(J79:J$103))</f>
        <v>136.33373076517412</v>
      </c>
      <c r="N79" s="4"/>
      <c r="O79" s="4"/>
      <c r="P79" s="5"/>
      <c r="Q79" s="3">
        <v>7.6</v>
      </c>
      <c r="R79" s="2">
        <v>132.03983545212799</v>
      </c>
      <c r="S79" s="2">
        <f t="shared" si="28"/>
        <v>1694.4967179531386</v>
      </c>
      <c r="T79" s="2">
        <v>5.8250326975642404</v>
      </c>
      <c r="U79" s="2">
        <f>0.95*(AVERAGE(R79:R$103))</f>
        <v>129.58554798223221</v>
      </c>
      <c r="Y79" s="3">
        <v>7.6</v>
      </c>
      <c r="Z79" s="2">
        <v>154.93730878310799</v>
      </c>
      <c r="AA79" s="2">
        <f t="shared" si="29"/>
        <v>1534.7603166183458</v>
      </c>
      <c r="AB79" s="2">
        <v>3.39332823000449</v>
      </c>
      <c r="AC79" s="2">
        <f>0.95*(AVERAGE(Z79:Z$103))</f>
        <v>142.97362899576189</v>
      </c>
      <c r="AG79" s="3">
        <v>7.6</v>
      </c>
      <c r="AH79" s="2">
        <v>138.767048098007</v>
      </c>
      <c r="AI79" s="2">
        <f t="shared" si="30"/>
        <v>1648.3626296531777</v>
      </c>
      <c r="AJ79" s="2">
        <v>7.2782149503407902</v>
      </c>
      <c r="AK79" s="2">
        <f>0.95*(AVERAGE(AH79:AH$103))</f>
        <v>134.96296475175785</v>
      </c>
      <c r="AO79" s="3">
        <v>7.6</v>
      </c>
      <c r="AP79" s="2">
        <v>128.234843002171</v>
      </c>
      <c r="AQ79" s="2">
        <f t="shared" si="31"/>
        <v>1433.8827498998792</v>
      </c>
      <c r="AR79" s="2">
        <v>4.2210444523778001</v>
      </c>
      <c r="AS79" s="2">
        <f>0.95*(AVERAGE(AP79:AP$103))</f>
        <v>124.27500386730421</v>
      </c>
      <c r="AW79" s="3">
        <v>7.6</v>
      </c>
      <c r="AX79" s="2">
        <v>137.179089657985</v>
      </c>
      <c r="AY79" s="2">
        <f t="shared" si="32"/>
        <v>1373.7732691687336</v>
      </c>
      <c r="AZ79" s="2">
        <v>3.0265433925094798</v>
      </c>
      <c r="BA79" s="2">
        <f>0.95*(AVERAGE(AX79:AX$103))</f>
        <v>134.91206643940046</v>
      </c>
      <c r="BE79" s="3">
        <v>7.6</v>
      </c>
      <c r="BF79" s="2">
        <v>134.232707351697</v>
      </c>
      <c r="BG79" s="2">
        <f t="shared" si="33"/>
        <v>1415.802139273678</v>
      </c>
      <c r="BH79" s="2">
        <v>6.8897496082905096</v>
      </c>
      <c r="BI79" s="2">
        <f>0.95*(AVERAGE(BF79:BF$103))</f>
        <v>134.42518672247422</v>
      </c>
      <c r="BM79" s="3">
        <v>7.6</v>
      </c>
      <c r="BN79" s="2">
        <v>128.70296406567499</v>
      </c>
      <c r="BO79" s="2">
        <f t="shared" si="34"/>
        <v>1367.5773221086426</v>
      </c>
      <c r="BP79" s="2">
        <v>-3.8784010855571598</v>
      </c>
      <c r="BQ79" s="2">
        <f>0.95*(AVERAGE(BN79:BN$103))</f>
        <v>124.07284670501843</v>
      </c>
      <c r="BU79" s="3">
        <v>7.6</v>
      </c>
      <c r="BV79" s="2">
        <v>112.928782893419</v>
      </c>
      <c r="BW79" s="2">
        <f t="shared" si="35"/>
        <v>1634.2746116703827</v>
      </c>
      <c r="BX79" s="2">
        <v>0.90288534863048897</v>
      </c>
      <c r="BY79" s="2">
        <f>0.95*(AVERAGE(BV79:BV$103))</f>
        <v>104.50050598048661</v>
      </c>
      <c r="CO79" s="22">
        <v>7.6</v>
      </c>
      <c r="CP79" s="3">
        <f t="shared" si="23"/>
        <v>139.85958593300217</v>
      </c>
      <c r="CQ79" s="3">
        <f t="shared" si="24"/>
        <v>128.25567739418938</v>
      </c>
      <c r="CR79" s="3">
        <f t="shared" si="25"/>
        <v>4.221124019635992</v>
      </c>
      <c r="CS79" s="23">
        <f t="shared" si="26"/>
        <v>4.1860862868479343</v>
      </c>
    </row>
    <row r="80" spans="1:97">
      <c r="A80" s="3">
        <v>7.7</v>
      </c>
      <c r="B80" s="2">
        <v>132.47711713007601</v>
      </c>
      <c r="C80" s="2">
        <f t="shared" si="36"/>
        <v>1651.1198014690719</v>
      </c>
      <c r="D80" s="2">
        <v>4.9315263611197002</v>
      </c>
      <c r="E80" s="2">
        <f>0.95*(AVERAGE(B80:B$103))</f>
        <v>124.5802073145389</v>
      </c>
      <c r="I80" s="3">
        <v>7.7</v>
      </c>
      <c r="J80" s="2">
        <v>142.32667134644799</v>
      </c>
      <c r="K80" s="2">
        <f t="shared" si="27"/>
        <v>1680.5229153118612</v>
      </c>
      <c r="L80" s="4">
        <v>5.1932787080000002</v>
      </c>
      <c r="M80" s="2">
        <f>0.95*(AVERAGE(J80:J$103))</f>
        <v>136.40696504617688</v>
      </c>
      <c r="N80" s="4"/>
      <c r="O80" s="4"/>
      <c r="P80" s="5"/>
      <c r="Q80" s="3">
        <v>7.7</v>
      </c>
      <c r="R80" s="2">
        <v>132.67891688071401</v>
      </c>
      <c r="S80" s="2">
        <f t="shared" si="28"/>
        <v>1702.0519061760165</v>
      </c>
      <c r="T80" s="2">
        <v>5.6240262368601499</v>
      </c>
      <c r="U80" s="2">
        <f>0.95*(AVERAGE(R80:R$103))</f>
        <v>129.75836899484517</v>
      </c>
      <c r="Y80" s="3">
        <v>7.7</v>
      </c>
      <c r="Z80" s="2">
        <v>155.11736376069899</v>
      </c>
      <c r="AA80" s="2">
        <f t="shared" si="29"/>
        <v>1541.2107918961128</v>
      </c>
      <c r="AB80" s="2">
        <v>2.4453217693978599</v>
      </c>
      <c r="AC80" s="2">
        <f>0.95*(AVERAGE(Z80:Z$103))</f>
        <v>142.7979283979206</v>
      </c>
      <c r="AG80" s="3">
        <v>7.7</v>
      </c>
      <c r="AH80" s="2">
        <v>139.68308785758799</v>
      </c>
      <c r="AI80" s="2">
        <f t="shared" si="30"/>
        <v>1655.545244210489</v>
      </c>
      <c r="AJ80" s="2">
        <v>6.7765378331623998</v>
      </c>
      <c r="AK80" s="2">
        <f>0.95*(AVERAGE(AH80:AH$103))</f>
        <v>135.09355929586835</v>
      </c>
      <c r="AO80" s="3">
        <v>7.7</v>
      </c>
      <c r="AP80" s="2">
        <v>128.81096819534301</v>
      </c>
      <c r="AQ80" s="2">
        <f t="shared" si="31"/>
        <v>1441.6634641261974</v>
      </c>
      <c r="AR80" s="2">
        <v>4.1896211855212799</v>
      </c>
      <c r="AS80" s="2">
        <f>0.95*(AVERAGE(AP80:AP$103))</f>
        <v>124.37716649293928</v>
      </c>
      <c r="AW80" s="3">
        <v>7.7</v>
      </c>
      <c r="AX80" s="2">
        <v>137.27396107976401</v>
      </c>
      <c r="AY80" s="2">
        <f t="shared" si="32"/>
        <v>1381.0604900417532</v>
      </c>
      <c r="AZ80" s="2">
        <v>3.5138375473558101</v>
      </c>
      <c r="BA80" s="2">
        <f>0.95*(AVERAGE(AX80:AX$103))</f>
        <v>135.10339690874693</v>
      </c>
      <c r="BE80" s="14">
        <v>7.7</v>
      </c>
      <c r="BF80" s="2">
        <v>135.103076532394</v>
      </c>
      <c r="BG80" s="15">
        <f t="shared" si="33"/>
        <v>1423.2278142848406</v>
      </c>
      <c r="BH80" s="2">
        <v>6.81602421945282</v>
      </c>
      <c r="BI80" s="2">
        <f>0.95*(AVERAGE(BF80:BF$103))</f>
        <v>134.71285816990604</v>
      </c>
      <c r="BM80" s="3">
        <v>7.7</v>
      </c>
      <c r="BN80" s="2">
        <v>128.02918691701601</v>
      </c>
      <c r="BO80" s="2">
        <f t="shared" si="34"/>
        <v>1375.3675423531449</v>
      </c>
      <c r="BP80" s="2">
        <v>-3.2264984968170598</v>
      </c>
      <c r="BQ80" s="2">
        <f>0.95*(AVERAGE(BN80:BN$103))</f>
        <v>124.14805632346125</v>
      </c>
      <c r="BU80" s="3">
        <v>7.7</v>
      </c>
      <c r="BV80" s="2">
        <v>112.78274201885699</v>
      </c>
      <c r="BW80" s="2">
        <f t="shared" si="35"/>
        <v>1643.1354795448844</v>
      </c>
      <c r="BX80" s="2">
        <v>-1.8158333680139801E-2</v>
      </c>
      <c r="BY80" s="2">
        <f>0.95*(AVERAGE(BV80:BV$103))</f>
        <v>104.38459607347573</v>
      </c>
      <c r="CO80" s="22">
        <v>7.7</v>
      </c>
      <c r="CP80" s="3">
        <f t="shared" si="23"/>
        <v>140.45663139510501</v>
      </c>
      <c r="CQ80" s="3">
        <f t="shared" si="24"/>
        <v>128.39998694867478</v>
      </c>
      <c r="CR80" s="3">
        <f t="shared" si="25"/>
        <v>4.1424508656880761</v>
      </c>
      <c r="CS80" s="23">
        <f t="shared" si="26"/>
        <v>4.2888434588657836</v>
      </c>
    </row>
    <row r="81" spans="1:97">
      <c r="A81" s="3">
        <v>7.8</v>
      </c>
      <c r="B81" s="2">
        <v>132.90514626583399</v>
      </c>
      <c r="C81" s="2">
        <f t="shared" si="36"/>
        <v>1658.6561001440753</v>
      </c>
      <c r="D81" s="2">
        <v>3.9736869758967801</v>
      </c>
      <c r="E81" s="2">
        <f>0.95*(AVERAGE(B81:B$103))</f>
        <v>124.52485714240704</v>
      </c>
      <c r="I81" s="3">
        <v>7.8</v>
      </c>
      <c r="J81" s="2">
        <v>142.735388663489</v>
      </c>
      <c r="K81" s="2">
        <f t="shared" si="27"/>
        <v>1687.5389314029899</v>
      </c>
      <c r="L81" s="4">
        <v>4.0615239519999999</v>
      </c>
      <c r="M81" s="2">
        <f>0.95*(AVERAGE(J81:J$103))</f>
        <v>136.45899231865735</v>
      </c>
      <c r="N81" s="4"/>
      <c r="O81" s="4"/>
      <c r="P81" s="5"/>
      <c r="Q81" s="3">
        <v>7.8</v>
      </c>
      <c r="R81" s="2">
        <v>133.305574009346</v>
      </c>
      <c r="S81" s="2">
        <f t="shared" si="28"/>
        <v>1709.5711415769506</v>
      </c>
      <c r="T81" s="2">
        <v>5.4043430029913697</v>
      </c>
      <c r="U81" s="2">
        <f>0.95*(AVERAGE(R81:R$103))</f>
        <v>129.91982107998285</v>
      </c>
      <c r="Y81" s="3">
        <v>7.8</v>
      </c>
      <c r="Z81" s="2">
        <v>155.199198028474</v>
      </c>
      <c r="AA81" s="2">
        <f t="shared" si="29"/>
        <v>1547.6558233455098</v>
      </c>
      <c r="AB81" s="2">
        <v>1.5289415854263699</v>
      </c>
      <c r="AC81" s="2">
        <f>0.95*(AVERAGE(Z81:Z$103))</f>
        <v>142.59951243380132</v>
      </c>
      <c r="AG81" s="3">
        <v>7.8</v>
      </c>
      <c r="AH81" s="2">
        <v>140.52640143107999</v>
      </c>
      <c r="AI81" s="2">
        <f t="shared" si="30"/>
        <v>1662.6827612341885</v>
      </c>
      <c r="AJ81" s="2">
        <v>6.2238229078805603</v>
      </c>
      <c r="AK81" s="2">
        <f>0.95*(AVERAGE(AH81:AH$103))</f>
        <v>135.19767346244046</v>
      </c>
      <c r="AO81" s="3">
        <v>7.8</v>
      </c>
      <c r="AP81" s="2">
        <v>129.403237011068</v>
      </c>
      <c r="AQ81" s="2">
        <f t="shared" si="31"/>
        <v>1449.408971382087</v>
      </c>
      <c r="AR81" s="2">
        <v>4.0971336399705303</v>
      </c>
      <c r="AS81" s="2">
        <f>0.95*(AVERAGE(AP81:AP$103))</f>
        <v>124.4644163497812</v>
      </c>
      <c r="AW81" s="3">
        <v>7.8</v>
      </c>
      <c r="AX81" s="2">
        <v>137.61448731921399</v>
      </c>
      <c r="AY81" s="2">
        <f t="shared" si="32"/>
        <v>1388.336168636647</v>
      </c>
      <c r="AZ81" s="2">
        <v>4.1167730753002996</v>
      </c>
      <c r="BA81" s="2">
        <f>0.95*(AVERAGE(AX81:AX$103))</f>
        <v>135.30744620800652</v>
      </c>
      <c r="BE81" s="3">
        <v>7.8</v>
      </c>
      <c r="BF81" s="2">
        <v>135.95962601400399</v>
      </c>
      <c r="BG81" s="2">
        <f t="shared" si="33"/>
        <v>1430.606180918139</v>
      </c>
      <c r="BH81" s="2">
        <v>6.6863609156472004</v>
      </c>
      <c r="BI81" s="2">
        <f>0.95*(AVERAGE(BF81:BF$103))</f>
        <v>134.98959449443348</v>
      </c>
      <c r="BM81" s="3">
        <v>7.8</v>
      </c>
      <c r="BN81" s="2">
        <v>127.500133634596</v>
      </c>
      <c r="BO81" s="2">
        <f t="shared" si="34"/>
        <v>1383.1944328081527</v>
      </c>
      <c r="BP81" s="2">
        <v>-2.4200195100935602</v>
      </c>
      <c r="BQ81" s="2">
        <f>0.95*(AVERAGE(BN81:BN$103))</f>
        <v>124.2576358344306</v>
      </c>
      <c r="BU81" s="3">
        <v>7.8</v>
      </c>
      <c r="BV81" s="2">
        <v>112.513205473189</v>
      </c>
      <c r="BW81" s="2">
        <f t="shared" si="35"/>
        <v>1652.012692039222</v>
      </c>
      <c r="BX81" s="2">
        <v>-0.75270894903634999</v>
      </c>
      <c r="BY81" s="2">
        <f>0.95*(AVERAGE(BV81:BV$103))</f>
        <v>104.26463916719578</v>
      </c>
      <c r="CO81" s="22">
        <v>7.8</v>
      </c>
      <c r="CP81" s="3">
        <f t="shared" si="23"/>
        <v>140.9343416796446</v>
      </c>
      <c r="CQ81" s="3">
        <f t="shared" si="24"/>
        <v>128.59813789041419</v>
      </c>
      <c r="CR81" s="3">
        <f t="shared" si="25"/>
        <v>4.059324988823283</v>
      </c>
      <c r="CS81" s="23">
        <f t="shared" si="26"/>
        <v>4.4500837813604486</v>
      </c>
    </row>
    <row r="82" spans="1:97">
      <c r="A82" s="3">
        <v>7.9</v>
      </c>
      <c r="B82" s="2">
        <v>133.19445064433501</v>
      </c>
      <c r="C82" s="2">
        <f t="shared" si="36"/>
        <v>1666.1720829686383</v>
      </c>
      <c r="D82" s="2">
        <v>3.0393536921717801</v>
      </c>
      <c r="E82" s="2">
        <f>0.95*(AVERAGE(B82:B$103))</f>
        <v>124.44599206012816</v>
      </c>
      <c r="I82" s="3">
        <v>7.9</v>
      </c>
      <c r="J82" s="2">
        <v>143.02471069602299</v>
      </c>
      <c r="K82" s="2">
        <f t="shared" si="27"/>
        <v>1694.5378091486327</v>
      </c>
      <c r="L82" s="4">
        <v>2.9770199810000002</v>
      </c>
      <c r="M82" s="2">
        <f>0.95*(AVERAGE(J82:J$103))</f>
        <v>136.4981001863093</v>
      </c>
      <c r="N82" s="4"/>
      <c r="O82" s="4"/>
      <c r="P82" s="5"/>
      <c r="Q82" s="3">
        <v>7.9</v>
      </c>
      <c r="R82" s="2">
        <v>133.90851801097099</v>
      </c>
      <c r="S82" s="2">
        <f t="shared" si="28"/>
        <v>1717.055776780426</v>
      </c>
      <c r="T82" s="2">
        <v>5.1637601974744696</v>
      </c>
      <c r="U82" s="2">
        <f>0.95*(AVERAGE(R82:R$103))</f>
        <v>130.06889043321488</v>
      </c>
      <c r="Y82" s="3">
        <v>7.9</v>
      </c>
      <c r="Z82" s="2">
        <v>155.18096782189599</v>
      </c>
      <c r="AA82" s="2">
        <f t="shared" si="29"/>
        <v>1554.0995340591776</v>
      </c>
      <c r="AB82" s="2">
        <v>0.64391563986830502</v>
      </c>
      <c r="AC82" s="2">
        <f>0.95*(AVERAGE(Z82:Z$103))</f>
        <v>142.37952490229003</v>
      </c>
      <c r="AG82" s="3">
        <v>7.9</v>
      </c>
      <c r="AH82" s="2">
        <v>141.29262729656301</v>
      </c>
      <c r="AI82" s="2">
        <f t="shared" si="30"/>
        <v>1669.7795141008405</v>
      </c>
      <c r="AJ82" s="2">
        <v>5.62559386278991</v>
      </c>
      <c r="AK82" s="2">
        <f>0.95*(AVERAGE(AH82:AH$103))</f>
        <v>135.27483673984568</v>
      </c>
      <c r="AO82" s="3">
        <v>7.9</v>
      </c>
      <c r="AP82" s="2">
        <v>130.001409260484</v>
      </c>
      <c r="AQ82" s="2">
        <f t="shared" si="31"/>
        <v>1457.1189335155575</v>
      </c>
      <c r="AR82" s="2">
        <v>3.9375927651798301</v>
      </c>
      <c r="AS82" s="2">
        <f>0.95*(AVERAGE(AP82:AP$103))</f>
        <v>124.53402276747511</v>
      </c>
      <c r="AW82" s="3">
        <v>7.9</v>
      </c>
      <c r="AX82" s="2">
        <v>138.142024620916</v>
      </c>
      <c r="AY82" s="2">
        <f t="shared" si="32"/>
        <v>1395.5889438691472</v>
      </c>
      <c r="AZ82" s="2">
        <v>4.5997309391174701</v>
      </c>
      <c r="BA82" s="2">
        <f>0.95*(AVERAGE(AX82:AX$103))</f>
        <v>135.51534090140441</v>
      </c>
      <c r="BE82" s="3">
        <v>7.9</v>
      </c>
      <c r="BF82" s="2">
        <v>136.79119152705701</v>
      </c>
      <c r="BG82" s="2">
        <f t="shared" si="33"/>
        <v>1437.9388812122413</v>
      </c>
      <c r="BH82" s="2">
        <v>6.5028694423656104</v>
      </c>
      <c r="BI82" s="2">
        <f>0.95*(AVERAGE(BF82:BF$103))</f>
        <v>135.25450130266665</v>
      </c>
      <c r="BM82" s="3">
        <v>7.9</v>
      </c>
      <c r="BN82" s="2">
        <v>127.11454569195</v>
      </c>
      <c r="BO82" s="2">
        <f t="shared" si="34"/>
        <v>1391.0494394609111</v>
      </c>
      <c r="BP82" s="2">
        <v>-1.5060606425091101</v>
      </c>
      <c r="BQ82" s="2">
        <f>0.95*(AVERAGE(BN82:BN$103))</f>
        <v>124.40002260177445</v>
      </c>
      <c r="BU82" s="3">
        <v>7.9</v>
      </c>
      <c r="BV82" s="2">
        <v>112.18692176255399</v>
      </c>
      <c r="BW82" s="2">
        <f t="shared" si="35"/>
        <v>1660.9134435635044</v>
      </c>
      <c r="BX82" s="2">
        <v>-1.2934831592706699</v>
      </c>
      <c r="BY82" s="2">
        <f>0.95*(AVERAGE(BV82:BV$103))</f>
        <v>104.14541616572609</v>
      </c>
      <c r="CO82" s="22">
        <v>7.9</v>
      </c>
      <c r="CP82" s="3">
        <f t="shared" si="23"/>
        <v>141.32025489395761</v>
      </c>
      <c r="CQ82" s="3">
        <f t="shared" si="24"/>
        <v>128.8472185725922</v>
      </c>
      <c r="CR82" s="3">
        <f t="shared" si="25"/>
        <v>3.974844865286312</v>
      </c>
      <c r="CS82" s="23">
        <f t="shared" si="26"/>
        <v>4.6443510151103098</v>
      </c>
    </row>
    <row r="83" spans="1:97">
      <c r="A83" s="3">
        <v>8</v>
      </c>
      <c r="B83" s="2">
        <v>133.35595120318999</v>
      </c>
      <c r="C83" s="2">
        <f t="shared" si="36"/>
        <v>1673.6753543429732</v>
      </c>
      <c r="D83" s="2">
        <v>2.1416369007820499</v>
      </c>
      <c r="E83" s="2">
        <f>0.95*(AVERAGE(B83:B$103))</f>
        <v>124.34652843860484</v>
      </c>
      <c r="I83" s="3">
        <v>8</v>
      </c>
      <c r="J83" s="2">
        <v>143.25685171833601</v>
      </c>
      <c r="K83" s="2">
        <f t="shared" si="27"/>
        <v>1701.5239384093961</v>
      </c>
      <c r="L83" s="4">
        <v>1.9179558249999999</v>
      </c>
      <c r="M83" s="2">
        <f>0.95*(AVERAGE(J83:J$103))</f>
        <v>136.52784423512301</v>
      </c>
      <c r="N83" s="4"/>
      <c r="O83" s="4"/>
      <c r="P83" s="5"/>
      <c r="Q83" s="3">
        <v>8</v>
      </c>
      <c r="R83" s="2">
        <v>134.48413375052999</v>
      </c>
      <c r="S83" s="2">
        <f t="shared" si="28"/>
        <v>1724.5075456231036</v>
      </c>
      <c r="T83" s="2">
        <v>4.9023534199518801</v>
      </c>
      <c r="U83" s="2">
        <f>0.95*(AVERAGE(R83:R$103))</f>
        <v>130.2048808295383</v>
      </c>
      <c r="Y83" s="3">
        <v>8</v>
      </c>
      <c r="Z83" s="2">
        <v>155.07623195749801</v>
      </c>
      <c r="AA83" s="2">
        <f t="shared" si="29"/>
        <v>1560.5457986468232</v>
      </c>
      <c r="AB83" s="2">
        <v>-0.20704714444392899</v>
      </c>
      <c r="AC83" s="2">
        <f>0.95*(AVERAGE(Z83:Z$103))</f>
        <v>142.13941087712283</v>
      </c>
      <c r="AG83" s="3">
        <v>8</v>
      </c>
      <c r="AH83" s="2">
        <v>141.975876886538</v>
      </c>
      <c r="AI83" s="2">
        <f t="shared" si="30"/>
        <v>1676.8399531205885</v>
      </c>
      <c r="AJ83" s="2">
        <v>4.9870211709068899</v>
      </c>
      <c r="AK83" s="2">
        <f>0.95*(AVERAGE(AH83:AH$103))</f>
        <v>135.32468630213671</v>
      </c>
      <c r="AO83" s="3">
        <v>8</v>
      </c>
      <c r="AP83" s="2">
        <v>130.57960909816401</v>
      </c>
      <c r="AQ83" s="2">
        <f t="shared" si="31"/>
        <v>1464.7940896439572</v>
      </c>
      <c r="AR83" s="2">
        <v>3.7005658486593802</v>
      </c>
      <c r="AS83" s="2">
        <f>0.95*(AVERAGE(AP83:AP$103))</f>
        <v>124.58319819461873</v>
      </c>
      <c r="AW83" s="3">
        <v>8</v>
      </c>
      <c r="AX83" s="2">
        <v>138.78088290840799</v>
      </c>
      <c r="AY83" s="2">
        <f t="shared" si="32"/>
        <v>1402.8111705092031</v>
      </c>
      <c r="AZ83" s="2">
        <v>4.8851530683134197</v>
      </c>
      <c r="BA83" s="2">
        <f>0.95*(AVERAGE(AX83:AX$103))</f>
        <v>135.71917030671557</v>
      </c>
      <c r="BE83" s="3">
        <v>8</v>
      </c>
      <c r="BF83" s="2">
        <v>137.58363492929399</v>
      </c>
      <c r="BG83" s="2">
        <f t="shared" si="33"/>
        <v>1445.2281796724196</v>
      </c>
      <c r="BH83" s="2">
        <v>6.2688580488109098</v>
      </c>
      <c r="BI83" s="2">
        <f>0.95*(AVERAGE(BF83:BF$103))</f>
        <v>135.50701889085533</v>
      </c>
      <c r="BM83" s="3">
        <v>8</v>
      </c>
      <c r="BN83" s="2">
        <v>126.87947811297801</v>
      </c>
      <c r="BO83" s="2">
        <f t="shared" si="34"/>
        <v>1398.9236404757194</v>
      </c>
      <c r="BP83" s="2">
        <v>-0.52321095323577005</v>
      </c>
      <c r="BQ83" s="2">
        <f>0.95*(AVERAGE(BN83:BN$103))</f>
        <v>124.57341327769934</v>
      </c>
      <c r="BU83" s="3">
        <v>8</v>
      </c>
      <c r="BV83" s="2">
        <v>111.849477270503</v>
      </c>
      <c r="BW83" s="2">
        <f t="shared" si="35"/>
        <v>1669.84056437348</v>
      </c>
      <c r="BX83" s="2">
        <v>-1.6856545441134401</v>
      </c>
      <c r="BY83" s="2">
        <f>0.95*(AVERAGE(BV83:BV$103))</f>
        <v>104.02959904626414</v>
      </c>
      <c r="CO83" s="22">
        <v>8</v>
      </c>
      <c r="CP83" s="3">
        <f t="shared" si="23"/>
        <v>141.62980910321841</v>
      </c>
      <c r="CQ83" s="3">
        <f t="shared" si="24"/>
        <v>129.13461646386941</v>
      </c>
      <c r="CR83" s="3">
        <f t="shared" si="25"/>
        <v>3.8928827297648882</v>
      </c>
      <c r="CS83" s="23">
        <f t="shared" si="26"/>
        <v>4.8496703958980287</v>
      </c>
    </row>
    <row r="84" spans="1:97">
      <c r="A84" s="3">
        <v>8.1</v>
      </c>
      <c r="B84" s="2">
        <v>133.386570834624</v>
      </c>
      <c r="C84" s="2">
        <f t="shared" si="36"/>
        <v>1681.1732215173581</v>
      </c>
      <c r="D84" s="2">
        <v>1.2936154594785301</v>
      </c>
      <c r="E84" s="2">
        <f>0.95*(AVERAGE(B84:B$103))</f>
        <v>124.22944717838357</v>
      </c>
      <c r="I84" s="3">
        <v>8.1</v>
      </c>
      <c r="J84" s="2">
        <v>143.42997304554001</v>
      </c>
      <c r="K84" s="2">
        <f t="shared" si="27"/>
        <v>1708.5001920326565</v>
      </c>
      <c r="L84" s="4">
        <v>0.83828107100000004</v>
      </c>
      <c r="M84" s="2">
        <f>0.95*(AVERAGE(J84:J$103))</f>
        <v>136.54953599025819</v>
      </c>
      <c r="N84" s="4"/>
      <c r="O84" s="4"/>
      <c r="P84" s="5"/>
      <c r="Q84" s="3">
        <v>8.1</v>
      </c>
      <c r="R84" s="2">
        <v>135.02716415427699</v>
      </c>
      <c r="S84" s="2">
        <f t="shared" si="28"/>
        <v>1731.9283848070195</v>
      </c>
      <c r="T84" s="2">
        <v>4.6206665342393798</v>
      </c>
      <c r="U84" s="2">
        <f>0.95*(AVERAGE(R84:R$103))</f>
        <v>130.32712851786508</v>
      </c>
      <c r="Y84" s="3">
        <v>8.1</v>
      </c>
      <c r="Z84" s="2">
        <v>154.89189209290799</v>
      </c>
      <c r="AA84" s="2">
        <f t="shared" si="29"/>
        <v>1566.9980750095203</v>
      </c>
      <c r="AB84" s="2">
        <v>-1.0239640322329899</v>
      </c>
      <c r="AC84" s="2">
        <f>0.95*(AVERAGE(Z84:Z$103))</f>
        <v>141.88026040299786</v>
      </c>
      <c r="AG84" s="3">
        <v>8.1</v>
      </c>
      <c r="AH84" s="2">
        <v>142.57899812296299</v>
      </c>
      <c r="AI84" s="2">
        <f t="shared" si="30"/>
        <v>1683.8684744205073</v>
      </c>
      <c r="AJ84" s="2">
        <v>4.3145186215210201</v>
      </c>
      <c r="AK84" s="2">
        <f>0.95*(AVERAGE(AH84:AH$103))</f>
        <v>135.34706646513297</v>
      </c>
      <c r="AO84" s="3">
        <v>8.1</v>
      </c>
      <c r="AP84" s="2">
        <v>131.128159543425</v>
      </c>
      <c r="AQ84" s="2">
        <f t="shared" si="31"/>
        <v>1472.4362013412183</v>
      </c>
      <c r="AR84" s="2">
        <v>3.3875157541929699</v>
      </c>
      <c r="AS84" s="2">
        <f>0.95*(AVERAGE(AP84:AP$103))</f>
        <v>124.60982667218683</v>
      </c>
      <c r="AW84" s="3">
        <v>8.1</v>
      </c>
      <c r="AX84" s="2">
        <v>139.479777561026</v>
      </c>
      <c r="AY84" s="2">
        <f t="shared" si="32"/>
        <v>1409.9986759101675</v>
      </c>
      <c r="AZ84" s="2">
        <v>4.9789175821847502</v>
      </c>
      <c r="BA84" s="2">
        <f>0.95*(AVERAGE(AX84:AX$103))</f>
        <v>135.91303688390198</v>
      </c>
      <c r="BE84" s="3">
        <v>8.1</v>
      </c>
      <c r="BF84" s="2">
        <v>138.32591715701099</v>
      </c>
      <c r="BG84" s="2">
        <f t="shared" si="33"/>
        <v>1452.4769319714137</v>
      </c>
      <c r="BH84" s="2">
        <v>5.9920539479312103</v>
      </c>
      <c r="BI84" s="2">
        <f>0.95*(AVERAGE(BF84:BF$103))</f>
        <v>135.74714717625665</v>
      </c>
      <c r="BM84" s="3">
        <v>8.1</v>
      </c>
      <c r="BN84" s="2">
        <v>126.833457062666</v>
      </c>
      <c r="BO84" s="2">
        <f t="shared" si="34"/>
        <v>1406.8065653199549</v>
      </c>
      <c r="BP84" s="2">
        <v>0.51566131729878495</v>
      </c>
      <c r="BQ84" s="2">
        <f>0.95*(AVERAGE(BN84:BN$103))</f>
        <v>124.77530873121785</v>
      </c>
      <c r="BU84" s="3">
        <v>8.1</v>
      </c>
      <c r="BV84" s="2">
        <v>111.530968242725</v>
      </c>
      <c r="BW84" s="2">
        <f t="shared" si="35"/>
        <v>1678.7938995474917</v>
      </c>
      <c r="BX84" s="2">
        <v>-1.9565754060046501</v>
      </c>
      <c r="BY84" s="2">
        <f>0.95*(AVERAGE(BV84:BV$103))</f>
        <v>103.91822882822849</v>
      </c>
      <c r="CO84" s="22">
        <v>8.1</v>
      </c>
      <c r="CP84" s="3">
        <f t="shared" si="23"/>
        <v>141.86291965006239</v>
      </c>
      <c r="CQ84" s="3">
        <f t="shared" si="24"/>
        <v>129.45965591337057</v>
      </c>
      <c r="CR84" s="3">
        <f t="shared" si="25"/>
        <v>3.8164026915356031</v>
      </c>
      <c r="CS84" s="23">
        <f t="shared" si="26"/>
        <v>5.0504063828210821</v>
      </c>
    </row>
    <row r="85" spans="1:97">
      <c r="A85" s="3">
        <v>8.1999999999999993</v>
      </c>
      <c r="B85" s="2">
        <v>133.30496537861501</v>
      </c>
      <c r="C85" s="2">
        <f t="shared" si="36"/>
        <v>1688.6725221265865</v>
      </c>
      <c r="D85" s="2">
        <v>0.50806443238042298</v>
      </c>
      <c r="E85" s="2">
        <f>0.95*(AVERAGE(B85:B$103))</f>
        <v>124.09851059340934</v>
      </c>
      <c r="I85" s="3">
        <v>8.1999999999999993</v>
      </c>
      <c r="J85" s="2">
        <v>143.49425530551099</v>
      </c>
      <c r="K85" s="2">
        <f t="shared" si="27"/>
        <v>1715.4706734433551</v>
      </c>
      <c r="L85" s="4">
        <v>-0.25815269499999999</v>
      </c>
      <c r="M85" s="2">
        <f>0.95*(AVERAGE(J85:J$103))</f>
        <v>136.56485502167899</v>
      </c>
      <c r="N85" s="4"/>
      <c r="O85" s="4"/>
      <c r="P85" s="5"/>
      <c r="Q85" s="3">
        <v>8.1999999999999993</v>
      </c>
      <c r="R85" s="2">
        <v>135.53939471540701</v>
      </c>
      <c r="S85" s="2">
        <f t="shared" si="28"/>
        <v>1739.3202813087719</v>
      </c>
      <c r="T85" s="2">
        <v>4.3189598667612401</v>
      </c>
      <c r="U85" s="2">
        <f>0.95*(AVERAGE(R85:R$103))</f>
        <v>130.43509286372307</v>
      </c>
      <c r="Y85" s="3">
        <v>8.1999999999999993</v>
      </c>
      <c r="Z85" s="2">
        <v>154.63330592783601</v>
      </c>
      <c r="AA85" s="2">
        <f t="shared" si="29"/>
        <v>1573.4595844852884</v>
      </c>
      <c r="AB85" s="2">
        <v>-1.8076306678468299</v>
      </c>
      <c r="AC85" s="2">
        <f>0.95*(AVERAGE(Z85:Z$103))</f>
        <v>141.60304792482597</v>
      </c>
      <c r="AG85" s="3">
        <v>8.1999999999999993</v>
      </c>
      <c r="AH85" s="2">
        <v>143.08065424082801</v>
      </c>
      <c r="AI85" s="2">
        <f t="shared" si="30"/>
        <v>1690.8698131935903</v>
      </c>
      <c r="AJ85" s="2">
        <v>3.6123255969377399</v>
      </c>
      <c r="AK85" s="2">
        <f>0.95*(AVERAGE(AH85:AH$103))</f>
        <v>135.34164637293921</v>
      </c>
      <c r="AO85" s="3">
        <v>8.1999999999999993</v>
      </c>
      <c r="AP85" s="2">
        <v>131.63353101884201</v>
      </c>
      <c r="AQ85" s="2">
        <f t="shared" si="31"/>
        <v>1480.0476609711222</v>
      </c>
      <c r="AR85" s="2">
        <v>2.9996496923046898</v>
      </c>
      <c r="AS85" s="2">
        <f>0.95*(AVERAGE(AP85:AP$103))</f>
        <v>124.61183062513068</v>
      </c>
      <c r="AW85" s="3">
        <v>8.1999999999999993</v>
      </c>
      <c r="AX85" s="2">
        <v>140.20994871367199</v>
      </c>
      <c r="AY85" s="2">
        <f t="shared" si="32"/>
        <v>1417.1494569797435</v>
      </c>
      <c r="AZ85" s="2">
        <v>4.8728967010812703</v>
      </c>
      <c r="BA85" s="2">
        <f>0.95*(AVERAGE(AX85:AX$103))</f>
        <v>136.09236573658237</v>
      </c>
      <c r="BE85" s="3">
        <v>8.1999999999999993</v>
      </c>
      <c r="BF85" s="2">
        <v>139.00735382079901</v>
      </c>
      <c r="BG85" s="2">
        <f t="shared" si="33"/>
        <v>1459.6884720543922</v>
      </c>
      <c r="BH85" s="2">
        <v>5.6831716011500202</v>
      </c>
      <c r="BI85" s="2">
        <f>0.95*(AVERAGE(BF85:BF$103))</f>
        <v>135.97543801189326</v>
      </c>
      <c r="BM85" s="3">
        <v>8.1999999999999993</v>
      </c>
      <c r="BN85" s="2">
        <v>126.972448811102</v>
      </c>
      <c r="BO85" s="2">
        <f t="shared" si="34"/>
        <v>1414.6866025992872</v>
      </c>
      <c r="BP85" s="2">
        <v>1.5546418300517799</v>
      </c>
      <c r="BQ85" s="2">
        <f>0.95*(AVERAGE(BN85:BN$103))</f>
        <v>125.00075739025391</v>
      </c>
      <c r="BU85" s="3">
        <v>8.1999999999999993</v>
      </c>
      <c r="BV85" s="2">
        <v>111.237517963805</v>
      </c>
      <c r="BW85" s="2">
        <f t="shared" si="35"/>
        <v>1687.7718301069597</v>
      </c>
      <c r="BX85" s="2">
        <v>-2.1532483138834699</v>
      </c>
      <c r="BY85" s="2">
        <f>0.95*(AVERAGE(BV85:BV$103))</f>
        <v>103.81106088073584</v>
      </c>
      <c r="CO85" s="22">
        <v>8.1999999999999993</v>
      </c>
      <c r="CP85" s="3">
        <f t="shared" si="23"/>
        <v>142.01051511363943</v>
      </c>
      <c r="CQ85" s="3">
        <f t="shared" si="24"/>
        <v>129.81216006564401</v>
      </c>
      <c r="CR85" s="3">
        <f t="shared" si="25"/>
        <v>3.7439519631325657</v>
      </c>
      <c r="CS85" s="23">
        <f t="shared" si="26"/>
        <v>5.2395814638844822</v>
      </c>
    </row>
    <row r="86" spans="1:97">
      <c r="A86" s="3">
        <v>8.3000000000000007</v>
      </c>
      <c r="B86" s="2">
        <v>133.12525706348799</v>
      </c>
      <c r="C86" s="2">
        <f t="shared" si="36"/>
        <v>1696.1791780219573</v>
      </c>
      <c r="D86" s="2">
        <v>-0.203871984496904</v>
      </c>
      <c r="E86" s="2">
        <f>0.95*(AVERAGE(B86:B$103))</f>
        <v>123.9573324536163</v>
      </c>
      <c r="I86" s="3">
        <v>8.3000000000000007</v>
      </c>
      <c r="J86" s="2">
        <v>143.38154280669301</v>
      </c>
      <c r="K86" s="2">
        <f t="shared" si="27"/>
        <v>1722.4423316074842</v>
      </c>
      <c r="L86" s="4">
        <v>-1.3829840470000001</v>
      </c>
      <c r="M86" s="2">
        <f>0.95*(AVERAGE(J86:J$103))</f>
        <v>136.57848349287028</v>
      </c>
      <c r="N86" s="4"/>
      <c r="O86" s="4"/>
      <c r="P86" s="5"/>
      <c r="Q86" s="3">
        <v>8.3000000000000007</v>
      </c>
      <c r="R86" s="2">
        <v>136.016042884097</v>
      </c>
      <c r="S86" s="2">
        <f t="shared" si="28"/>
        <v>1746.685259957992</v>
      </c>
      <c r="T86" s="2">
        <v>3.9976390423855199</v>
      </c>
      <c r="U86" s="2">
        <f>0.95*(AVERAGE(R86:R$103))</f>
        <v>130.5280188572834</v>
      </c>
      <c r="Y86" s="3">
        <v>8.3000000000000007</v>
      </c>
      <c r="Z86" s="2">
        <v>154.30665547952199</v>
      </c>
      <c r="AA86" s="2">
        <f t="shared" si="29"/>
        <v>1579.933334242002</v>
      </c>
      <c r="AB86" s="2">
        <v>-2.5594315983949198</v>
      </c>
      <c r="AC86" s="2">
        <f>0.95*(AVERAGE(Z86:Z$103))</f>
        <v>141.30868166334724</v>
      </c>
      <c r="AG86" s="3">
        <v>8.3000000000000007</v>
      </c>
      <c r="AH86" s="2">
        <v>143.48869615750499</v>
      </c>
      <c r="AI86" s="2">
        <f t="shared" si="30"/>
        <v>1697.8489266166412</v>
      </c>
      <c r="AJ86" s="2">
        <v>2.8888882210859701</v>
      </c>
      <c r="AK86" s="2">
        <f>0.95*(AVERAGE(AH86:AH$103))</f>
        <v>135.3091477531699</v>
      </c>
      <c r="AO86" s="3">
        <v>8.3000000000000007</v>
      </c>
      <c r="AP86" s="2">
        <v>132.08955488623701</v>
      </c>
      <c r="AQ86" s="2">
        <f t="shared" si="31"/>
        <v>1487.6313732317919</v>
      </c>
      <c r="AR86" s="2">
        <v>2.5409621135978</v>
      </c>
      <c r="AS86" s="2">
        <f>0.95*(AVERAGE(AP86:AP$103))</f>
        <v>124.58738485608792</v>
      </c>
      <c r="AW86" s="3">
        <v>8.3000000000000007</v>
      </c>
      <c r="AX86" s="2">
        <v>140.93342469516799</v>
      </c>
      <c r="AY86" s="2">
        <f t="shared" si="32"/>
        <v>1424.2632650547841</v>
      </c>
      <c r="AZ86" s="2">
        <v>4.5266907242360697</v>
      </c>
      <c r="BA86" s="2">
        <f>0.95*(AVERAGE(AX86:AX$103))</f>
        <v>136.25308320650424</v>
      </c>
      <c r="BE86" s="3">
        <v>8.3000000000000007</v>
      </c>
      <c r="BF86" s="2">
        <v>139.620982987681</v>
      </c>
      <c r="BG86" s="2">
        <f t="shared" si="33"/>
        <v>1466.8664928648695</v>
      </c>
      <c r="BH86" s="2">
        <v>5.3568020420101101</v>
      </c>
      <c r="BI86" s="2">
        <f>0.95*(AVERAGE(BF86:BF$103))</f>
        <v>136.193129783123</v>
      </c>
      <c r="BM86" s="3">
        <v>8.3000000000000007</v>
      </c>
      <c r="BN86" s="2">
        <v>127.293870902588</v>
      </c>
      <c r="BO86" s="2">
        <f t="shared" si="34"/>
        <v>1422.552371066979</v>
      </c>
      <c r="BP86" s="2">
        <v>2.5383115477135698</v>
      </c>
      <c r="BQ86" s="2">
        <f>0.95*(AVERAGE(BN86:BN$103))</f>
        <v>125.24392022468206</v>
      </c>
      <c r="BU86" s="3">
        <v>8.3000000000000007</v>
      </c>
      <c r="BV86" s="2">
        <v>110.96315234108</v>
      </c>
      <c r="BW86" s="2">
        <f t="shared" si="35"/>
        <v>1696.7727030442725</v>
      </c>
      <c r="BX86" s="2">
        <v>-2.30187951825198</v>
      </c>
      <c r="BY86" s="2">
        <f>0.95*(AVERAGE(BV86:BV$103))</f>
        <v>103.70747303713146</v>
      </c>
      <c r="CO86" s="22">
        <v>8.3000000000000007</v>
      </c>
      <c r="CP86" s="3">
        <f t="shared" si="23"/>
        <v>142.063638878261</v>
      </c>
      <c r="CQ86" s="3">
        <f t="shared" si="24"/>
        <v>130.1801971625508</v>
      </c>
      <c r="CR86" s="3">
        <f t="shared" si="25"/>
        <v>3.6751000073994469</v>
      </c>
      <c r="CS86" s="23">
        <f t="shared" si="26"/>
        <v>5.4130937421708492</v>
      </c>
    </row>
    <row r="87" spans="1:97">
      <c r="A87" s="3">
        <v>8.4</v>
      </c>
      <c r="B87" s="2">
        <v>132.86559589380801</v>
      </c>
      <c r="C87" s="2">
        <f t="shared" si="36"/>
        <v>1703.6982335750486</v>
      </c>
      <c r="D87" s="2">
        <v>-0.83362257191522005</v>
      </c>
      <c r="E87" s="2">
        <f>0.95*(AVERAGE(B87:B$103))</f>
        <v>123.8095876443988</v>
      </c>
      <c r="I87" s="3">
        <v>8.4</v>
      </c>
      <c r="J87" s="2">
        <v>142.995152289337</v>
      </c>
      <c r="K87" s="2">
        <f t="shared" si="27"/>
        <v>1729.4261401165159</v>
      </c>
      <c r="L87" s="4">
        <v>-2.4170094569999998</v>
      </c>
      <c r="M87" s="2">
        <f>0.95*(AVERAGE(J87:J$103))</f>
        <v>136.60001395325338</v>
      </c>
      <c r="N87" s="4"/>
      <c r="O87" s="4"/>
      <c r="P87" s="5"/>
      <c r="Q87" s="3">
        <v>8.4</v>
      </c>
      <c r="R87" s="2">
        <v>136.46031145449999</v>
      </c>
      <c r="S87" s="2">
        <f t="shared" si="28"/>
        <v>1754.0253464211082</v>
      </c>
      <c r="T87" s="2">
        <v>3.6548867049081299</v>
      </c>
      <c r="U87" s="2">
        <f>0.95*(AVERAGE(R87:R$103))</f>
        <v>130.6052410994829</v>
      </c>
      <c r="Y87" s="3">
        <v>8.4</v>
      </c>
      <c r="Z87" s="2">
        <v>153.91672120982599</v>
      </c>
      <c r="AA87" s="2">
        <f t="shared" si="29"/>
        <v>1586.4221347394923</v>
      </c>
      <c r="AB87" s="2">
        <v>-3.2813623282548599</v>
      </c>
      <c r="AC87" s="2">
        <f>0.95*(AVERAGE(Z87:Z$103))</f>
        <v>140.99793807262964</v>
      </c>
      <c r="AG87" s="3">
        <v>8.4</v>
      </c>
      <c r="AH87" s="2">
        <v>143.80960882154</v>
      </c>
      <c r="AI87" s="2">
        <f t="shared" si="30"/>
        <v>1704.810332115173</v>
      </c>
      <c r="AJ87" s="2">
        <v>2.1494292606009902</v>
      </c>
      <c r="AK87" s="2">
        <f>0.95*(AVERAGE(AH87:AH$103))</f>
        <v>135.25002342396638</v>
      </c>
      <c r="AO87" s="3">
        <v>8.4</v>
      </c>
      <c r="AP87" s="2">
        <v>132.47253598779901</v>
      </c>
      <c r="AQ87" s="2">
        <f t="shared" si="31"/>
        <v>1495.1910352884101</v>
      </c>
      <c r="AR87" s="2">
        <v>2.0139449721739799</v>
      </c>
      <c r="AS87" s="2">
        <f>0.95*(AVERAGE(AP87:AP$103))</f>
        <v>124.53457942750926</v>
      </c>
      <c r="AW87" s="3">
        <v>8.4</v>
      </c>
      <c r="AX87" s="2">
        <v>141.56420670751601</v>
      </c>
      <c r="AY87" s="2">
        <f t="shared" si="32"/>
        <v>1431.3429704316732</v>
      </c>
      <c r="AZ87" s="2">
        <v>3.9088920808227701</v>
      </c>
      <c r="BA87" s="2">
        <f>0.95*(AVERAGE(AX87:AX$103))</f>
        <v>136.39227907392154</v>
      </c>
      <c r="BE87" s="3">
        <v>8.4</v>
      </c>
      <c r="BF87" s="2">
        <v>140.16414186028399</v>
      </c>
      <c r="BG87" s="2">
        <f t="shared" si="33"/>
        <v>1474.0148357265095</v>
      </c>
      <c r="BH87" s="2">
        <v>5.0304232997750402</v>
      </c>
      <c r="BI87" s="2">
        <f>0.95*(AVERAGE(BF87:BF$103))</f>
        <v>136.40214130928922</v>
      </c>
      <c r="BM87" s="3">
        <v>8.4</v>
      </c>
      <c r="BN87" s="2">
        <v>127.814664904715</v>
      </c>
      <c r="BO87" s="2">
        <f t="shared" si="34"/>
        <v>1430.3921714628023</v>
      </c>
      <c r="BP87" s="2">
        <v>3.4200133622535098</v>
      </c>
      <c r="BQ87" s="2">
        <f>0.95*(AVERAGE(BN87:BN$103))</f>
        <v>125.49772862863638</v>
      </c>
      <c r="BU87" s="3">
        <v>8.4</v>
      </c>
      <c r="BV87" s="2">
        <v>110.707124662201</v>
      </c>
      <c r="BW87" s="2">
        <f t="shared" si="35"/>
        <v>1705.7951124851666</v>
      </c>
      <c r="BX87" s="2">
        <v>-2.4150298167101298</v>
      </c>
      <c r="BY87" s="2">
        <f>0.95*(AVERAGE(BV87:BV$103))</f>
        <v>103.60703058496119</v>
      </c>
      <c r="CO87" s="22">
        <v>8.4</v>
      </c>
      <c r="CP87" s="3">
        <f t="shared" si="23"/>
        <v>142.0094779338022</v>
      </c>
      <c r="CQ87" s="3">
        <f t="shared" si="24"/>
        <v>130.54453482450299</v>
      </c>
      <c r="CR87" s="3">
        <f t="shared" si="25"/>
        <v>3.60831189726512</v>
      </c>
      <c r="CS87" s="23">
        <f t="shared" si="26"/>
        <v>5.5617543461759951</v>
      </c>
    </row>
    <row r="88" spans="1:97">
      <c r="A88" s="3">
        <v>8.5</v>
      </c>
      <c r="B88" s="2">
        <v>132.53333096762</v>
      </c>
      <c r="C88" s="2">
        <f t="shared" si="36"/>
        <v>1711.2340590723545</v>
      </c>
      <c r="D88" s="2">
        <v>-1.3694867633335199</v>
      </c>
      <c r="E88" s="2">
        <f>0.95*(AVERAGE(B88:B$103))</f>
        <v>123.65879211597886</v>
      </c>
      <c r="I88" s="3">
        <v>8.5</v>
      </c>
      <c r="J88" s="2">
        <v>142.269476939029</v>
      </c>
      <c r="K88" s="2">
        <f t="shared" si="27"/>
        <v>1736.4371740656247</v>
      </c>
      <c r="L88" s="4">
        <v>-3.1226170639999999</v>
      </c>
      <c r="M88" s="2">
        <f>0.95*(AVERAGE(J88:J$103))</f>
        <v>136.64717765815232</v>
      </c>
      <c r="N88" s="4"/>
      <c r="O88" s="4"/>
      <c r="P88" s="5"/>
      <c r="Q88" s="3">
        <v>8.5</v>
      </c>
      <c r="R88" s="2">
        <v>136.85879621164199</v>
      </c>
      <c r="S88" s="2">
        <f t="shared" si="28"/>
        <v>1761.3428004296402</v>
      </c>
      <c r="T88" s="2">
        <v>3.2943674606961602</v>
      </c>
      <c r="U88" s="2">
        <f>0.95*(AVERAGE(R88:R$103))</f>
        <v>130.66573767558964</v>
      </c>
      <c r="Y88" s="3">
        <v>8.5</v>
      </c>
      <c r="Z88" s="2">
        <v>153.464768294859</v>
      </c>
      <c r="AA88" s="2">
        <f t="shared" si="29"/>
        <v>1592.9287074131521</v>
      </c>
      <c r="AB88" s="2">
        <v>-3.9746335257268299</v>
      </c>
      <c r="AC88" s="2">
        <f>0.95*(AVERAGE(Z88:Z$103))</f>
        <v>140.67150388033556</v>
      </c>
      <c r="AG88" s="3">
        <v>8.5</v>
      </c>
      <c r="AH88" s="2">
        <v>144.030804777291</v>
      </c>
      <c r="AI88" s="2">
        <f t="shared" si="30"/>
        <v>1711.7586267448057</v>
      </c>
      <c r="AJ88" s="2">
        <v>1.4022257049940801</v>
      </c>
      <c r="AK88" s="2">
        <f>0.95*(AVERAGE(AH88:AH$103))</f>
        <v>135.16445436418536</v>
      </c>
      <c r="AO88" s="3">
        <v>8.5</v>
      </c>
      <c r="AP88" s="2">
        <v>132.782369003214</v>
      </c>
      <c r="AQ88" s="2">
        <f t="shared" si="31"/>
        <v>1502.7309524110276</v>
      </c>
      <c r="AR88" s="2">
        <v>1.42595598384083</v>
      </c>
      <c r="AS88" s="2">
        <f>0.95*(AVERAGE(AP88:AP$103))</f>
        <v>124.45243381745303</v>
      </c>
      <c r="AW88" s="3">
        <v>8.5</v>
      </c>
      <c r="AX88" s="2">
        <v>141.97934641602299</v>
      </c>
      <c r="AY88" s="2">
        <f t="shared" si="32"/>
        <v>1438.3965605343851</v>
      </c>
      <c r="AZ88" s="2">
        <v>3.0766867681118701</v>
      </c>
      <c r="BA88" s="2">
        <f>0.95*(AVERAGE(AX88:AX$103))</f>
        <v>136.51142174278289</v>
      </c>
      <c r="BE88" s="3">
        <v>8.5</v>
      </c>
      <c r="BF88" s="2">
        <v>140.652409894952</v>
      </c>
      <c r="BG88" s="2">
        <f t="shared" si="33"/>
        <v>1481.1369230375994</v>
      </c>
      <c r="BH88" s="2">
        <v>4.7215500519066396</v>
      </c>
      <c r="BI88" s="2">
        <f>0.95*(AVERAGE(BF88:BF$103))</f>
        <v>136.60502921816541</v>
      </c>
      <c r="BM88" s="3">
        <v>8.5</v>
      </c>
      <c r="BN88" s="2">
        <v>128.50377459822101</v>
      </c>
      <c r="BO88" s="2">
        <f t="shared" si="34"/>
        <v>1438.1949655336405</v>
      </c>
      <c r="BP88" s="2">
        <v>4.1216711023328996</v>
      </c>
      <c r="BQ88" s="2">
        <f>0.95*(AVERAGE(BN88:BN$103))</f>
        <v>125.75234093920872</v>
      </c>
      <c r="BU88" s="3">
        <v>8.5</v>
      </c>
      <c r="BV88" s="2">
        <v>110.445377544384</v>
      </c>
      <c r="BW88" s="2">
        <f t="shared" si="35"/>
        <v>1714.8386457033969</v>
      </c>
      <c r="BX88" s="2">
        <v>-2.51435801179072</v>
      </c>
      <c r="BY88" s="2">
        <f>0.95*(AVERAGE(BV88:BV$103))</f>
        <v>103.50923446970309</v>
      </c>
      <c r="CO88" s="22">
        <v>8.5</v>
      </c>
      <c r="CP88" s="3">
        <f t="shared" si="23"/>
        <v>141.83143543808822</v>
      </c>
      <c r="CQ88" s="3">
        <f t="shared" si="24"/>
        <v>130.87265549135881</v>
      </c>
      <c r="CR88" s="3">
        <f t="shared" si="25"/>
        <v>3.5464448876538817</v>
      </c>
      <c r="CS88" s="23">
        <f t="shared" si="26"/>
        <v>5.6812607148273742</v>
      </c>
    </row>
    <row r="89" spans="1:97">
      <c r="A89" s="3">
        <v>8.6</v>
      </c>
      <c r="B89" s="2">
        <v>132.15334891158301</v>
      </c>
      <c r="C89" s="2">
        <f t="shared" si="36"/>
        <v>1718.7901627679116</v>
      </c>
      <c r="D89" s="2">
        <v>-1.80787978530043</v>
      </c>
      <c r="E89" s="2">
        <f>0.95*(AVERAGE(B89:B$103))</f>
        <v>123.50893396242817</v>
      </c>
      <c r="I89" s="3">
        <v>8.6</v>
      </c>
      <c r="J89" s="2">
        <v>141.22840950002899</v>
      </c>
      <c r="K89" s="2">
        <f t="shared" si="27"/>
        <v>1743.4919003816528</v>
      </c>
      <c r="L89" s="4">
        <v>-3.1704316989999999</v>
      </c>
      <c r="M89" s="2">
        <f>0.95*(AVERAGE(J89:J$103))</f>
        <v>136.7465892958906</v>
      </c>
      <c r="N89" s="4"/>
      <c r="O89" s="4"/>
      <c r="P89" s="5"/>
      <c r="Q89" s="3">
        <v>8.6</v>
      </c>
      <c r="R89" s="2">
        <v>137.21712104249801</v>
      </c>
      <c r="S89" s="2">
        <f t="shared" si="28"/>
        <v>1768.6400486520934</v>
      </c>
      <c r="T89" s="2">
        <v>2.9130958753796699</v>
      </c>
      <c r="U89" s="2">
        <f>0.95*(AVERAGE(R89:R$103))</f>
        <v>130.70906309389161</v>
      </c>
      <c r="Y89" s="3">
        <v>8.6</v>
      </c>
      <c r="Z89" s="2">
        <v>152.956545246914</v>
      </c>
      <c r="AA89" s="2">
        <f t="shared" si="29"/>
        <v>1599.4556685337184</v>
      </c>
      <c r="AB89" s="2">
        <v>-4.64186877824927</v>
      </c>
      <c r="AC89" s="2">
        <f>0.95*(AVERAGE(Z89:Z$103))</f>
        <v>140.33016881368354</v>
      </c>
      <c r="AG89" s="3">
        <v>8.6</v>
      </c>
      <c r="AH89" s="2">
        <v>144.16227661801</v>
      </c>
      <c r="AI89" s="2">
        <f t="shared" si="30"/>
        <v>1718.6984186035031</v>
      </c>
      <c r="AJ89" s="2">
        <v>0.651810929595253</v>
      </c>
      <c r="AK89" s="2">
        <f>0.95*(AVERAGE(AH89:AH$103))</f>
        <v>135.05346701923597</v>
      </c>
      <c r="AO89" s="3">
        <v>8.6</v>
      </c>
      <c r="AP89" s="2">
        <v>133.016765844487</v>
      </c>
      <c r="AQ89" s="2">
        <f t="shared" si="31"/>
        <v>1510.2554313795013</v>
      </c>
      <c r="AR89" s="2">
        <v>0.781218048668469</v>
      </c>
      <c r="AS89" s="2">
        <f>0.95*(AVERAGE(AP89:AP$103))</f>
        <v>124.33971270174632</v>
      </c>
      <c r="AW89" s="3">
        <v>8.6</v>
      </c>
      <c r="AX89" s="2">
        <v>142.09349328084801</v>
      </c>
      <c r="AY89" s="2">
        <f t="shared" si="32"/>
        <v>1445.437008336907</v>
      </c>
      <c r="AZ89" s="2">
        <v>2.2803194246165099</v>
      </c>
      <c r="BA89" s="2">
        <f>0.95*(AVERAGE(AX89:AX$103))</f>
        <v>136.62015791928698</v>
      </c>
      <c r="BE89" s="3">
        <v>8.6</v>
      </c>
      <c r="BF89" s="2">
        <v>141.05519362064001</v>
      </c>
      <c r="BG89" s="2">
        <f t="shared" si="33"/>
        <v>1488.2364829182729</v>
      </c>
      <c r="BH89" s="2">
        <v>4.4532879185593499</v>
      </c>
      <c r="BI89" s="2">
        <f>0.95*(AVERAGE(BF89:BF$103))</f>
        <v>136.80404520602946</v>
      </c>
      <c r="BM89" s="3">
        <v>8.6</v>
      </c>
      <c r="BN89" s="2">
        <v>129.326009327066</v>
      </c>
      <c r="BO89" s="2">
        <f t="shared" si="34"/>
        <v>1445.9520212529267</v>
      </c>
      <c r="BP89" s="2">
        <v>4.5754940189368298</v>
      </c>
      <c r="BQ89" s="2">
        <f>0.95*(AVERAGE(BN89:BN$103))</f>
        <v>125.99725794393528</v>
      </c>
      <c r="BU89" s="3">
        <v>8.6</v>
      </c>
      <c r="BV89" s="2">
        <v>110.14875110480099</v>
      </c>
      <c r="BW89" s="2">
        <f t="shared" si="35"/>
        <v>1723.9050701465453</v>
      </c>
      <c r="BX89" s="2">
        <v>-2.5936303860341501</v>
      </c>
      <c r="BY89" s="2">
        <f>0.95*(AVERAGE(BV89:BV$103))</f>
        <v>103.41497618987232</v>
      </c>
      <c r="CO89" s="22">
        <v>8.6</v>
      </c>
      <c r="CP89" s="3">
        <f t="shared" si="23"/>
        <v>141.54354026380682</v>
      </c>
      <c r="CQ89" s="3">
        <f t="shared" si="24"/>
        <v>131.12804263556842</v>
      </c>
      <c r="CR89" s="3">
        <f t="shared" si="25"/>
        <v>3.4936182329028393</v>
      </c>
      <c r="CS89" s="23">
        <f t="shared" si="26"/>
        <v>5.769465777142023</v>
      </c>
    </row>
    <row r="90" spans="1:97">
      <c r="A90" s="3">
        <v>8.6999999999999993</v>
      </c>
      <c r="B90" s="2">
        <v>131.744107477944</v>
      </c>
      <c r="C90" s="2">
        <f t="shared" si="36"/>
        <v>1726.3688640838041</v>
      </c>
      <c r="D90" s="2">
        <v>-2.1462126638305699</v>
      </c>
      <c r="E90" s="2">
        <f>0.95*(AVERAGE(B90:B$103))</f>
        <v>123.36345199788708</v>
      </c>
      <c r="I90" s="3">
        <v>8.6999999999999993</v>
      </c>
      <c r="J90" s="2">
        <v>140.08086865280401</v>
      </c>
      <c r="K90" s="2">
        <f t="shared" si="27"/>
        <v>1750.6015130227026</v>
      </c>
      <c r="L90" s="4">
        <v>-2.2550252479999999</v>
      </c>
      <c r="M90" s="2">
        <f>0.95*(AVERAGE(J90:J$103))</f>
        <v>136.93084645809512</v>
      </c>
      <c r="N90" s="4"/>
      <c r="O90" s="4"/>
      <c r="P90" s="5"/>
      <c r="Q90" s="3">
        <v>8.6999999999999993</v>
      </c>
      <c r="R90" s="2">
        <v>137.53733595825099</v>
      </c>
      <c r="S90" s="2">
        <f t="shared" si="28"/>
        <v>1775.9192754272738</v>
      </c>
      <c r="T90" s="2">
        <v>2.5058698333063001</v>
      </c>
      <c r="U90" s="2">
        <f>0.95*(AVERAGE(R90:R$103))</f>
        <v>130.73426295842862</v>
      </c>
      <c r="Y90" s="3">
        <v>8.6999999999999993</v>
      </c>
      <c r="Z90" s="2">
        <v>152.392025843445</v>
      </c>
      <c r="AA90" s="2">
        <f t="shared" si="29"/>
        <v>1606.0055599999148</v>
      </c>
      <c r="AB90" s="2">
        <v>-5.2832832795675202</v>
      </c>
      <c r="AC90" s="2">
        <f>0.95*(AVERAGE(Z90:Z$103))</f>
        <v>139.97455815862034</v>
      </c>
      <c r="AG90" s="3">
        <v>8.6999999999999993</v>
      </c>
      <c r="AH90" s="2">
        <v>144.213661062109</v>
      </c>
      <c r="AI90" s="2">
        <f t="shared" si="30"/>
        <v>1725.6338100099058</v>
      </c>
      <c r="AJ90" s="2">
        <v>-0.10196775535003499</v>
      </c>
      <c r="AK90" s="2">
        <f>0.95*(AVERAGE(AH90:AH$103))</f>
        <v>134.9177030358164</v>
      </c>
      <c r="AO90" s="3">
        <v>8.6999999999999993</v>
      </c>
      <c r="AP90" s="2">
        <v>133.16633249814001</v>
      </c>
      <c r="AQ90" s="2">
        <f t="shared" si="31"/>
        <v>1517.7690564460547</v>
      </c>
      <c r="AR90" s="2">
        <v>8.4235850457570594E-2</v>
      </c>
      <c r="AS90" s="2">
        <f>0.95*(AVERAGE(AP90:AP$103))</f>
        <v>124.19498306956659</v>
      </c>
      <c r="AW90" s="3">
        <v>8.6999999999999993</v>
      </c>
      <c r="AX90" s="2">
        <v>141.96005194794401</v>
      </c>
      <c r="AY90" s="2">
        <f t="shared" si="32"/>
        <v>1452.4779343650932</v>
      </c>
      <c r="AZ90" s="2">
        <v>1.84041679792934</v>
      </c>
      <c r="BA90" s="2">
        <f>0.95*(AVERAGE(AX90:AX$103))</f>
        <v>136.7366821551785</v>
      </c>
      <c r="BE90" s="3">
        <v>8.6999999999999993</v>
      </c>
      <c r="BF90" s="2">
        <v>141.40299877353499</v>
      </c>
      <c r="BG90" s="2">
        <f t="shared" si="33"/>
        <v>1495.3171768186608</v>
      </c>
      <c r="BH90" s="2">
        <v>4.2464225859836597</v>
      </c>
      <c r="BI90" s="2">
        <f>0.95*(AVERAGE(BF90:BF$103))</f>
        <v>137.00416029648815</v>
      </c>
      <c r="BM90" s="3">
        <v>8.6999999999999993</v>
      </c>
      <c r="BN90" s="2">
        <v>130.231476837911</v>
      </c>
      <c r="BO90" s="2">
        <f t="shared" si="34"/>
        <v>1453.6574433910066</v>
      </c>
      <c r="BP90" s="2">
        <v>4.7254607618593099</v>
      </c>
      <c r="BQ90" s="2">
        <f>0.95*(AVERAGE(BN90:BN$103))</f>
        <v>126.22136859273689</v>
      </c>
      <c r="BU90" s="3">
        <v>8.6999999999999993</v>
      </c>
      <c r="BV90" s="2">
        <v>109.808537999753</v>
      </c>
      <c r="BW90" s="2">
        <f t="shared" si="35"/>
        <v>1732.9977444931969</v>
      </c>
      <c r="BX90" s="2">
        <v>-2.60741884710998</v>
      </c>
      <c r="BY90" s="2">
        <f>0.95*(AVERAGE(BV90:BV$103))</f>
        <v>103.32738066418025</v>
      </c>
      <c r="CO90" s="22">
        <v>8.6999999999999993</v>
      </c>
      <c r="CP90" s="3">
        <f t="shared" si="23"/>
        <v>141.19359979891061</v>
      </c>
      <c r="CQ90" s="3">
        <f t="shared" si="24"/>
        <v>131.31387961145657</v>
      </c>
      <c r="CR90" s="3">
        <f t="shared" si="25"/>
        <v>3.4527152858903323</v>
      </c>
      <c r="CS90" s="23">
        <f t="shared" si="26"/>
        <v>5.8404375100776411</v>
      </c>
    </row>
    <row r="91" spans="1:97">
      <c r="A91" s="3">
        <v>8.8000000000000007</v>
      </c>
      <c r="B91" s="2">
        <v>131.31980146932</v>
      </c>
      <c r="C91" s="2">
        <f t="shared" si="36"/>
        <v>1733.9715793631583</v>
      </c>
      <c r="D91" s="2">
        <v>-2.38080158365258</v>
      </c>
      <c r="E91" s="2">
        <f>0.95*(AVERAGE(B91:B$103))</f>
        <v>123.22549429741328</v>
      </c>
      <c r="I91" s="3">
        <v>8.8000000000000007</v>
      </c>
      <c r="J91" s="2">
        <v>139.10696381964999</v>
      </c>
      <c r="K91" s="2">
        <f t="shared" si="27"/>
        <v>1757.7651489959765</v>
      </c>
      <c r="L91" s="4">
        <v>-0.330891143</v>
      </c>
      <c r="M91" s="2">
        <f>0.95*(AVERAGE(J91:J$103))</f>
        <v>137.22730963024372</v>
      </c>
      <c r="N91" s="4"/>
      <c r="O91" s="4"/>
      <c r="P91" s="5"/>
      <c r="Q91" s="3">
        <v>8.8000000000000007</v>
      </c>
      <c r="R91" s="2">
        <v>137.80923028416501</v>
      </c>
      <c r="S91" s="2">
        <f t="shared" si="28"/>
        <v>1783.1828488478307</v>
      </c>
      <c r="T91" s="2">
        <v>2.0758785461611802</v>
      </c>
      <c r="U91" s="2">
        <f>0.95*(AVERAGE(R91:R$103))</f>
        <v>130.73993940443557</v>
      </c>
      <c r="Y91" s="3">
        <v>8.8000000000000007</v>
      </c>
      <c r="Z91" s="2">
        <v>151.77109214051001</v>
      </c>
      <c r="AA91" s="2">
        <f t="shared" si="29"/>
        <v>1612.58097918044</v>
      </c>
      <c r="AB91" s="2">
        <v>-5.8969268867468099</v>
      </c>
      <c r="AC91" s="2">
        <f>0.95*(AVERAGE(Z91:Z$103))</f>
        <v>139.60549151303169</v>
      </c>
      <c r="AG91" s="3">
        <v>8.8000000000000007</v>
      </c>
      <c r="AH91" s="2">
        <v>144.17230108682301</v>
      </c>
      <c r="AI91" s="2">
        <f t="shared" si="30"/>
        <v>1732.5689603379483</v>
      </c>
      <c r="AJ91" s="2">
        <v>-0.84653406199998005</v>
      </c>
      <c r="AK91" s="2">
        <f>0.95*(AVERAGE(AH91:AH$103))</f>
        <v>134.75729726864813</v>
      </c>
      <c r="AO91" s="3">
        <v>8.8000000000000007</v>
      </c>
      <c r="AP91" s="2">
        <v>133.231338209867</v>
      </c>
      <c r="AQ91" s="2">
        <f t="shared" si="31"/>
        <v>1525.2766295966931</v>
      </c>
      <c r="AR91" s="2">
        <v>-0.66418980869464495</v>
      </c>
      <c r="AS91" s="2">
        <f>0.95*(AVERAGE(AP91:AP$103))</f>
        <v>124.01705746928455</v>
      </c>
      <c r="AW91" s="3">
        <v>8.8000000000000007</v>
      </c>
      <c r="AX91" s="2">
        <v>141.73596198521699</v>
      </c>
      <c r="AY91" s="2">
        <f t="shared" si="32"/>
        <v>1459.5277338045425</v>
      </c>
      <c r="AZ91" s="2">
        <v>1.9232357389885699</v>
      </c>
      <c r="BA91" s="2">
        <f>0.95*(AVERAGE(AX91:AX$103))</f>
        <v>136.88088467861172</v>
      </c>
      <c r="BE91" s="3">
        <v>8.8000000000000007</v>
      </c>
      <c r="BF91" s="2">
        <v>141.716845479748</v>
      </c>
      <c r="BG91" s="2">
        <f t="shared" si="33"/>
        <v>1502.3813231178187</v>
      </c>
      <c r="BH91" s="2">
        <v>4.11555394868678</v>
      </c>
      <c r="BI91" s="2">
        <f>0.95*(AVERAGE(BF91:BF$103))</f>
        <v>137.20964579353665</v>
      </c>
      <c r="BM91" s="3">
        <v>8.8000000000000007</v>
      </c>
      <c r="BN91" s="2">
        <v>131.143396900678</v>
      </c>
      <c r="BO91" s="2">
        <f t="shared" si="34"/>
        <v>1461.3092883116483</v>
      </c>
      <c r="BP91" s="2">
        <v>4.5394916837081798</v>
      </c>
      <c r="BQ91" s="2">
        <f>0.95*(AVERAGE(BN91:BN$103))</f>
        <v>126.41378902325393</v>
      </c>
      <c r="BU91" s="3">
        <v>8.8000000000000007</v>
      </c>
      <c r="BV91" s="2">
        <v>109.427597816442</v>
      </c>
      <c r="BW91" s="2">
        <f t="shared" si="35"/>
        <v>1742.1203281975402</v>
      </c>
      <c r="BX91" s="2">
        <v>-2.5070773470436198</v>
      </c>
      <c r="BY91" s="2">
        <f>0.95*(AVERAGE(BV91:BV$103))</f>
        <v>103.25117063067371</v>
      </c>
      <c r="CO91" s="22">
        <v>8.8000000000000007</v>
      </c>
      <c r="CP91" s="3">
        <f t="shared" si="23"/>
        <v>140.83587776009361</v>
      </c>
      <c r="CQ91" s="3">
        <f t="shared" si="24"/>
        <v>131.45102807839041</v>
      </c>
      <c r="CR91" s="3">
        <f t="shared" si="25"/>
        <v>3.4162558488031785</v>
      </c>
      <c r="CS91" s="23">
        <f t="shared" si="26"/>
        <v>5.9138079694662515</v>
      </c>
    </row>
    <row r="92" spans="1:97">
      <c r="A92" s="3">
        <v>8.9</v>
      </c>
      <c r="B92" s="2">
        <v>130.89898663253999</v>
      </c>
      <c r="C92" s="2">
        <f t="shared" si="36"/>
        <v>1741.5987978949711</v>
      </c>
      <c r="D92" s="2">
        <v>-2.5144978786798098</v>
      </c>
      <c r="E92" s="2">
        <f>0.95*(AVERAGE(B92:B$103))</f>
        <v>123.09813453920988</v>
      </c>
      <c r="I92" s="3">
        <v>8.9</v>
      </c>
      <c r="J92" s="2">
        <v>138.51528444449201</v>
      </c>
      <c r="K92" s="2">
        <f t="shared" si="27"/>
        <v>1764.9691825793984</v>
      </c>
      <c r="L92" s="4">
        <v>2.375234641</v>
      </c>
      <c r="M92" s="2">
        <f>0.95*(AVERAGE(J92:J$103))</f>
        <v>137.65028413037504</v>
      </c>
      <c r="N92" s="4"/>
      <c r="O92" s="4"/>
      <c r="P92" s="5"/>
      <c r="Q92" s="3">
        <v>8.9</v>
      </c>
      <c r="R92" s="2">
        <v>138.03487838789101</v>
      </c>
      <c r="S92" s="2">
        <f t="shared" si="28"/>
        <v>1790.4333208975265</v>
      </c>
      <c r="T92" s="2">
        <v>1.61564967424768</v>
      </c>
      <c r="U92" s="2">
        <f>0.95*(AVERAGE(R92:R$103))</f>
        <v>130.72503695730882</v>
      </c>
      <c r="Y92" s="3">
        <v>8.9</v>
      </c>
      <c r="Z92" s="2">
        <v>151.098329506922</v>
      </c>
      <c r="AA92" s="2">
        <f t="shared" si="29"/>
        <v>1619.1844850382488</v>
      </c>
      <c r="AB92" s="2">
        <v>-6.4833056908233404</v>
      </c>
      <c r="AC92" s="2">
        <f>0.95*(AVERAGE(Z92:Z$103))</f>
        <v>139.22407101132728</v>
      </c>
      <c r="AG92" s="3">
        <v>8.9</v>
      </c>
      <c r="AH92" s="2">
        <v>144.05096267647599</v>
      </c>
      <c r="AI92" s="2">
        <f t="shared" si="30"/>
        <v>1739.5080254706036</v>
      </c>
      <c r="AJ92" s="2">
        <v>-1.5841979313005601</v>
      </c>
      <c r="AK92" s="2">
        <f>0.95*(AVERAGE(AH92:AH$103))</f>
        <v>134.57343153832866</v>
      </c>
      <c r="AO92" s="3">
        <v>8.9</v>
      </c>
      <c r="AP92" s="2">
        <v>133.215277917983</v>
      </c>
      <c r="AQ92" s="2">
        <f t="shared" si="31"/>
        <v>1532.7828236293481</v>
      </c>
      <c r="AR92" s="2">
        <v>-1.47135159908317</v>
      </c>
      <c r="AS92" s="2">
        <f>0.95*(AVERAGE(AP92:AP$103))</f>
        <v>123.80433131677712</v>
      </c>
      <c r="AW92" s="3">
        <v>8.9</v>
      </c>
      <c r="AX92" s="2">
        <v>141.60309193195999</v>
      </c>
      <c r="AY92" s="2">
        <f t="shared" si="32"/>
        <v>1466.5864148170958</v>
      </c>
      <c r="AZ92" s="2">
        <v>2.4831460791475601</v>
      </c>
      <c r="BA92" s="2">
        <f>0.95*(AVERAGE(AX92:AX$103))</f>
        <v>137.06686141133298</v>
      </c>
      <c r="BE92" s="3">
        <v>8.9</v>
      </c>
      <c r="BF92" s="2">
        <v>141.998397905769</v>
      </c>
      <c r="BG92" s="2">
        <f t="shared" si="33"/>
        <v>1509.4306447409167</v>
      </c>
      <c r="BH92" s="2">
        <v>4.0850888457321899</v>
      </c>
      <c r="BI92" s="2">
        <f>0.95*(AVERAGE(BF92:BF$103))</f>
        <v>137.42453267585128</v>
      </c>
      <c r="BM92" s="3">
        <v>8.9</v>
      </c>
      <c r="BN92" s="2">
        <v>131.989529216737</v>
      </c>
      <c r="BO92" s="2">
        <f t="shared" si="34"/>
        <v>1468.9100094738017</v>
      </c>
      <c r="BP92" s="2">
        <v>4.0250885223581401</v>
      </c>
      <c r="BQ92" s="2">
        <f>0.95*(AVERAGE(BN92:BN$103))</f>
        <v>126.56608585388807</v>
      </c>
      <c r="BU92" s="3">
        <v>8.9</v>
      </c>
      <c r="BV92" s="2">
        <v>109.03718373546</v>
      </c>
      <c r="BW92" s="2">
        <f t="shared" si="35"/>
        <v>1751.275121870885</v>
      </c>
      <c r="BX92" s="2">
        <v>-2.2525582883772599</v>
      </c>
      <c r="BY92" s="2">
        <f>0.95*(AVERAGE(BV92:BV$103))</f>
        <v>103.19241668942819</v>
      </c>
      <c r="CO92" s="22">
        <v>8.9</v>
      </c>
      <c r="CP92" s="3">
        <f t="shared" si="23"/>
        <v>140.51968832966423</v>
      </c>
      <c r="CQ92" s="3">
        <f t="shared" si="24"/>
        <v>131.5686961415818</v>
      </c>
      <c r="CR92" s="3">
        <f t="shared" si="25"/>
        <v>3.3699210984554386</v>
      </c>
      <c r="CS92" s="23">
        <f t="shared" si="26"/>
        <v>6.0001048369948942</v>
      </c>
    </row>
    <row r="93" spans="1:97">
      <c r="A93" s="3">
        <v>9</v>
      </c>
      <c r="B93" s="2">
        <v>130.49257821587099</v>
      </c>
      <c r="C93" s="2">
        <f t="shared" si="36"/>
        <v>1749.2501542084767</v>
      </c>
      <c r="D93" s="2">
        <v>-2.54367708263793</v>
      </c>
      <c r="E93" s="2">
        <f>0.95*(AVERAGE(B93:B$103))</f>
        <v>122.98396156087323</v>
      </c>
      <c r="I93" s="3">
        <v>9</v>
      </c>
      <c r="J93" s="2">
        <v>138.532390961945</v>
      </c>
      <c r="K93" s="2">
        <f t="shared" si="27"/>
        <v>1772.1881567038554</v>
      </c>
      <c r="L93" s="4">
        <v>5.540463774</v>
      </c>
      <c r="M93" s="2">
        <f>0.95*(AVERAGE(J93:J$103))</f>
        <v>138.20126266747576</v>
      </c>
      <c r="N93" s="4"/>
      <c r="O93" s="4"/>
      <c r="P93" s="5"/>
      <c r="Q93" s="3">
        <v>9</v>
      </c>
      <c r="R93" s="2">
        <v>138.21082842195699</v>
      </c>
      <c r="S93" s="2">
        <f t="shared" si="28"/>
        <v>1797.6732524175363</v>
      </c>
      <c r="T93" s="2">
        <v>1.11920274547746</v>
      </c>
      <c r="U93" s="2">
        <f>0.95*(AVERAGE(R93:R$103))</f>
        <v>130.68793718356449</v>
      </c>
      <c r="Y93" s="3">
        <v>9</v>
      </c>
      <c r="Z93" s="2">
        <v>150.374474990696</v>
      </c>
      <c r="AA93" s="2">
        <f t="shared" si="29"/>
        <v>1625.8185826091155</v>
      </c>
      <c r="AB93" s="2">
        <v>-7.0379267828672099</v>
      </c>
      <c r="AC93" s="2">
        <f>0.95*(AVERAGE(Z93:Z$103))</f>
        <v>138.83140355494106</v>
      </c>
      <c r="AG93" s="3">
        <v>9</v>
      </c>
      <c r="AH93" s="2">
        <v>143.85318299190999</v>
      </c>
      <c r="AI93" s="2">
        <f t="shared" si="30"/>
        <v>1746.4547819869326</v>
      </c>
      <c r="AJ93" s="2">
        <v>-2.3144645718489798</v>
      </c>
      <c r="AK93" s="2">
        <f>0.95*(AVERAGE(AH93:AH$103))</f>
        <v>134.36661490157198</v>
      </c>
      <c r="AO93" s="3">
        <v>9</v>
      </c>
      <c r="AP93" s="2">
        <v>133.100175972328</v>
      </c>
      <c r="AQ93" s="2">
        <f t="shared" si="31"/>
        <v>1540.292714515454</v>
      </c>
      <c r="AR93" s="2">
        <v>-2.3308279356497001</v>
      </c>
      <c r="AS93" s="2">
        <f>0.95*(AVERAGE(AP93:AP$103))</f>
        <v>123.55431470720379</v>
      </c>
      <c r="AW93" s="3">
        <v>9</v>
      </c>
      <c r="AX93" s="2">
        <v>141.65041865763101</v>
      </c>
      <c r="AY93" s="2">
        <f t="shared" si="32"/>
        <v>1473.6472275704382</v>
      </c>
      <c r="AZ93" s="2">
        <v>3.3452115855990701</v>
      </c>
      <c r="BA93" s="2">
        <f>0.95*(AVERAGE(AX93:AX$103))</f>
        <v>137.29812723642127</v>
      </c>
      <c r="BE93" s="3">
        <v>9</v>
      </c>
      <c r="BF93" s="2">
        <v>142.27616346768801</v>
      </c>
      <c r="BG93" s="2">
        <f t="shared" si="33"/>
        <v>1516.4660966305867</v>
      </c>
      <c r="BH93" s="2">
        <v>4.16442254077577</v>
      </c>
      <c r="BI93" s="2">
        <f>0.95*(AVERAGE(BF93:BF$103))</f>
        <v>137.65417400906679</v>
      </c>
      <c r="BM93" s="3">
        <v>9</v>
      </c>
      <c r="BN93" s="2">
        <v>132.71880683193501</v>
      </c>
      <c r="BO93" s="2">
        <f t="shared" si="34"/>
        <v>1476.4654949936541</v>
      </c>
      <c r="BP93" s="2">
        <v>3.2195345560759798</v>
      </c>
      <c r="BQ93" s="2">
        <f>0.95*(AVERAGE(BN93:BN$103))</f>
        <v>126.67299795370519</v>
      </c>
      <c r="BU93" s="3">
        <v>9</v>
      </c>
      <c r="BV93" s="2">
        <v>108.66964441427901</v>
      </c>
      <c r="BW93" s="2">
        <f t="shared" si="35"/>
        <v>1760.4617882561231</v>
      </c>
      <c r="BX93" s="2">
        <v>-1.83508318861812</v>
      </c>
      <c r="BY93" s="2">
        <f>0.95*(AVERAGE(BV93:BV$103))</f>
        <v>103.15669779313195</v>
      </c>
      <c r="CO93" s="22">
        <v>9</v>
      </c>
      <c r="CP93" s="3">
        <f t="shared" si="23"/>
        <v>140.29269111647579</v>
      </c>
      <c r="CQ93" s="3">
        <f t="shared" si="24"/>
        <v>131.68304186877219</v>
      </c>
      <c r="CR93" s="3">
        <f t="shared" si="25"/>
        <v>3.299958259273823</v>
      </c>
      <c r="CS93" s="23">
        <f t="shared" si="26"/>
        <v>6.1002473957428496</v>
      </c>
    </row>
    <row r="94" spans="1:97">
      <c r="A94" s="3">
        <v>9.1</v>
      </c>
      <c r="B94" s="2">
        <v>130.12211476503001</v>
      </c>
      <c r="C94" s="2">
        <f t="shared" si="36"/>
        <v>1756.9243186123485</v>
      </c>
      <c r="D94" s="2">
        <v>-2.4870740557025002</v>
      </c>
      <c r="E94" s="2">
        <f>0.95*(AVERAGE(B94:B$103))</f>
        <v>122.88556278645279</v>
      </c>
      <c r="I94" s="3">
        <v>9.1</v>
      </c>
      <c r="J94" s="2">
        <v>139.119185028537</v>
      </c>
      <c r="K94" s="2">
        <f t="shared" si="27"/>
        <v>1779.3914293410276</v>
      </c>
      <c r="L94" s="4">
        <v>8.7725740640000005</v>
      </c>
      <c r="M94" s="2">
        <f>0.95*(AVERAGE(J94:J$103))</f>
        <v>138.86081179283852</v>
      </c>
      <c r="N94" s="4"/>
      <c r="O94" s="4"/>
      <c r="P94" s="5"/>
      <c r="Q94" s="3">
        <v>9.1</v>
      </c>
      <c r="R94" s="2">
        <v>138.33445372937101</v>
      </c>
      <c r="S94" s="2">
        <f t="shared" si="28"/>
        <v>1804.9053410810689</v>
      </c>
      <c r="T94" s="2">
        <v>0.57407842331993197</v>
      </c>
      <c r="U94" s="2">
        <f>0.95*(AVERAGE(R94:R$103))</f>
        <v>130.62670220183503</v>
      </c>
      <c r="Y94" s="3">
        <v>9.1</v>
      </c>
      <c r="Z94" s="2">
        <v>149.60228513476801</v>
      </c>
      <c r="AA94" s="2">
        <f t="shared" si="29"/>
        <v>1632.4857657574485</v>
      </c>
      <c r="AB94" s="2">
        <v>-7.5548346961234696</v>
      </c>
      <c r="AC94" s="2">
        <f>0.95*(AVERAGE(Z94:Z$103))</f>
        <v>138.42896878631905</v>
      </c>
      <c r="AG94" s="3">
        <v>9.1</v>
      </c>
      <c r="AH94" s="2">
        <v>143.58851256505599</v>
      </c>
      <c r="AI94" s="2">
        <f t="shared" si="30"/>
        <v>1753.4127147813545</v>
      </c>
      <c r="AJ94" s="2">
        <v>-3.0504948631608202</v>
      </c>
      <c r="AK94" s="2">
        <f>0.95*(AVERAGE(AH94:AH$103))</f>
        <v>134.13722400749774</v>
      </c>
      <c r="AO94" s="3">
        <v>9.1</v>
      </c>
      <c r="AP94" s="2">
        <v>132.889529183337</v>
      </c>
      <c r="AQ94" s="2">
        <f t="shared" si="31"/>
        <v>1547.8118025148544</v>
      </c>
      <c r="AR94" s="2">
        <v>-3.25617457455097</v>
      </c>
      <c r="AS94" s="2">
        <f>0.95*(AVERAGE(AP94:AP$103))</f>
        <v>123.26522946055299</v>
      </c>
      <c r="AW94" s="3">
        <v>9.1</v>
      </c>
      <c r="AX94" s="2">
        <v>141.91874311676099</v>
      </c>
      <c r="AY94" s="2">
        <f t="shared" si="32"/>
        <v>1480.7001806753715</v>
      </c>
      <c r="AZ94" s="2">
        <v>4.3478765619239104</v>
      </c>
      <c r="BA94" s="2">
        <f>0.95*(AVERAGE(AX94:AX$103))</f>
        <v>137.57115018758847</v>
      </c>
      <c r="BE94" s="3">
        <v>9.1</v>
      </c>
      <c r="BF94" s="2">
        <v>142.569021181105</v>
      </c>
      <c r="BG94" s="2">
        <f t="shared" si="33"/>
        <v>1523.4874545744324</v>
      </c>
      <c r="BH94" s="2">
        <v>4.3656367571823598</v>
      </c>
      <c r="BI94" s="2">
        <f>0.95*(AVERAGE(BF94:BF$103))</f>
        <v>137.90335588054316</v>
      </c>
      <c r="BM94" s="3">
        <v>9.1</v>
      </c>
      <c r="BN94" s="2">
        <v>133.257270330512</v>
      </c>
      <c r="BO94" s="2">
        <f t="shared" si="34"/>
        <v>1483.9849682535687</v>
      </c>
      <c r="BP94" s="2">
        <v>2.21409273903804</v>
      </c>
      <c r="BQ94" s="2">
        <f>0.95*(AVERAGE(BN94:BN$103))</f>
        <v>126.73201110004187</v>
      </c>
      <c r="BU94" s="3">
        <v>9.1</v>
      </c>
      <c r="BV94" s="2">
        <v>108.380687556959</v>
      </c>
      <c r="BW94" s="2">
        <f t="shared" si="35"/>
        <v>1769.6762408756429</v>
      </c>
      <c r="BX94" s="2">
        <v>-1.26180650134857</v>
      </c>
      <c r="BY94" s="2">
        <f>0.95*(AVERAGE(BV94:BV$103))</f>
        <v>103.14875135308861</v>
      </c>
      <c r="CO94" s="22">
        <v>9.1</v>
      </c>
      <c r="CP94" s="3">
        <f t="shared" si="23"/>
        <v>140.15331024455242</v>
      </c>
      <c r="CQ94" s="3">
        <f t="shared" si="24"/>
        <v>131.80305027373478</v>
      </c>
      <c r="CR94" s="3">
        <f t="shared" si="25"/>
        <v>3.2100333190819499</v>
      </c>
      <c r="CS94" s="23">
        <f t="shared" si="26"/>
        <v>6.2053833036467019</v>
      </c>
    </row>
    <row r="95" spans="1:97">
      <c r="A95" s="3">
        <v>9.1999999999999993</v>
      </c>
      <c r="B95" s="2">
        <v>129.79413593383401</v>
      </c>
      <c r="C95" s="2">
        <f t="shared" si="36"/>
        <v>1764.6191048930154</v>
      </c>
      <c r="D95" s="2">
        <v>-2.3454775836857902</v>
      </c>
      <c r="E95" s="2">
        <f>0.95*(AVERAGE(B95:B$103))</f>
        <v>122.80440209308327</v>
      </c>
      <c r="I95" s="3">
        <v>9.1999999999999993</v>
      </c>
      <c r="J95" s="2">
        <v>140.22469077936501</v>
      </c>
      <c r="K95" s="2">
        <f t="shared" si="27"/>
        <v>1786.551063659896</v>
      </c>
      <c r="L95" s="4">
        <v>11.74229749</v>
      </c>
      <c r="M95" s="2">
        <f>0.95*(AVERAGE(J95:J$103))</f>
        <v>139.60498801680833</v>
      </c>
      <c r="N95" s="4"/>
      <c r="O95" s="4"/>
      <c r="P95" s="5"/>
      <c r="Q95" s="3">
        <v>9.1999999999999993</v>
      </c>
      <c r="R95" s="2">
        <v>138.393267380688</v>
      </c>
      <c r="S95" s="2">
        <f t="shared" si="28"/>
        <v>1812.1326618278927</v>
      </c>
      <c r="T95" s="2">
        <v>-1.5303239018155E-2</v>
      </c>
      <c r="U95" s="2">
        <f>0.95*(AVERAGE(R95:R$103))</f>
        <v>130.53881010838307</v>
      </c>
      <c r="Y95" s="3">
        <v>9.1999999999999993</v>
      </c>
      <c r="Z95" s="2">
        <v>148.778302869523</v>
      </c>
      <c r="AA95" s="2">
        <f t="shared" si="29"/>
        <v>1639.1886146705663</v>
      </c>
      <c r="AB95" s="2">
        <v>-8.0041603947578004</v>
      </c>
      <c r="AC95" s="2">
        <f>0.95*(AVERAGE(Z95:Z$103))</f>
        <v>138.01861299835122</v>
      </c>
      <c r="AG95" s="3">
        <v>9.1999999999999993</v>
      </c>
      <c r="AH95" s="2">
        <v>143.24192458368901</v>
      </c>
      <c r="AI95" s="2">
        <f t="shared" si="30"/>
        <v>1760.3854754823494</v>
      </c>
      <c r="AJ95" s="2">
        <v>-3.7635001861134301</v>
      </c>
      <c r="AK95" s="2">
        <f>0.95*(AVERAGE(AH95:AH$103))</f>
        <v>133.88479479313045</v>
      </c>
      <c r="AO95" s="3">
        <v>9.1999999999999993</v>
      </c>
      <c r="AP95" s="2">
        <v>132.57648577030901</v>
      </c>
      <c r="AQ95" s="2">
        <f t="shared" si="31"/>
        <v>1555.3457235719404</v>
      </c>
      <c r="AR95" s="2">
        <v>-4.2597870987737103</v>
      </c>
      <c r="AS95" s="2">
        <f>0.95*(AVERAGE(AP95:AP$103))</f>
        <v>122.93413798681776</v>
      </c>
      <c r="AW95" s="3">
        <v>9.1999999999999993</v>
      </c>
      <c r="AX95" s="2">
        <v>142.40949496261399</v>
      </c>
      <c r="AY95" s="2">
        <f t="shared" si="32"/>
        <v>1487.7343043822179</v>
      </c>
      <c r="AZ95" s="2">
        <v>5.3322204816593404</v>
      </c>
      <c r="BA95" s="2">
        <f>0.95*(AVERAGE(AX95:AX$103))</f>
        <v>137.87652176832907</v>
      </c>
      <c r="BE95" s="3">
        <v>9.1999999999999993</v>
      </c>
      <c r="BF95" s="2">
        <v>142.899118207089</v>
      </c>
      <c r="BG95" s="2">
        <f t="shared" si="33"/>
        <v>1530.4934903593237</v>
      </c>
      <c r="BH95" s="2">
        <v>4.6950665465992802</v>
      </c>
      <c r="BI95" s="2">
        <f>0.95*(AVERAGE(BF95:BF$103))</f>
        <v>138.17699874259793</v>
      </c>
      <c r="BM95" s="3">
        <v>9.1999999999999993</v>
      </c>
      <c r="BN95" s="2">
        <v>133.599337653752</v>
      </c>
      <c r="BO95" s="2">
        <f t="shared" si="34"/>
        <v>1491.4796299563732</v>
      </c>
      <c r="BP95" s="2">
        <v>1.1001738148773199</v>
      </c>
      <c r="BQ95" s="2">
        <f>0.95*(AVERAGE(BN95:BN$103))</f>
        <v>126.74730046515913</v>
      </c>
      <c r="BU95" s="3">
        <v>9.1999999999999993</v>
      </c>
      <c r="BV95" s="2">
        <v>108.184145360231</v>
      </c>
      <c r="BW95" s="2">
        <f t="shared" si="35"/>
        <v>1778.9113506257322</v>
      </c>
      <c r="BX95" s="2">
        <v>-0.57064177948990802</v>
      </c>
      <c r="BY95" s="2">
        <f>0.95*(AVERAGE(BV95:BV$103))</f>
        <v>103.16954003908616</v>
      </c>
      <c r="CO95" s="22">
        <v>9.1999999999999993</v>
      </c>
      <c r="CP95" s="3">
        <f t="shared" si="23"/>
        <v>140.0864643094198</v>
      </c>
      <c r="CQ95" s="3">
        <f t="shared" si="24"/>
        <v>131.93371639079902</v>
      </c>
      <c r="CR95" s="3">
        <f t="shared" si="25"/>
        <v>3.1170742121798827</v>
      </c>
      <c r="CS95" s="23">
        <f t="shared" si="26"/>
        <v>6.313523360538178</v>
      </c>
    </row>
    <row r="96" spans="1:97">
      <c r="A96" s="3">
        <v>9.3000000000000007</v>
      </c>
      <c r="B96" s="2">
        <v>129.517259466025</v>
      </c>
      <c r="C96" s="2">
        <f t="shared" si="36"/>
        <v>1772.3318396030193</v>
      </c>
      <c r="D96" s="2">
        <v>-2.1258452120734499</v>
      </c>
      <c r="E96" s="2">
        <f>0.95*(AVERAGE(B96:B$103))</f>
        <v>122.7418987125759</v>
      </c>
      <c r="I96" s="3">
        <v>9.3000000000000007</v>
      </c>
      <c r="J96" s="2">
        <v>141.81119742616201</v>
      </c>
      <c r="K96" s="2">
        <f t="shared" si="27"/>
        <v>1793.6423597808441</v>
      </c>
      <c r="L96" s="4">
        <v>14.13282616</v>
      </c>
      <c r="M96" s="2">
        <f>0.95*(AVERAGE(J96:J$103))</f>
        <v>140.4039294888598</v>
      </c>
      <c r="N96" s="4"/>
      <c r="O96" s="4"/>
      <c r="P96" s="5"/>
      <c r="Q96" s="3">
        <v>9.3000000000000007</v>
      </c>
      <c r="R96" s="2">
        <v>138.38265950302701</v>
      </c>
      <c r="S96" s="2">
        <f t="shared" si="28"/>
        <v>1819.3587237998224</v>
      </c>
      <c r="T96" s="2">
        <v>-0.66385395478117804</v>
      </c>
      <c r="U96" s="2">
        <f>0.95*(AVERAGE(R96:R$103))</f>
        <v>130.42196087047427</v>
      </c>
      <c r="Y96" s="3">
        <v>9.3000000000000007</v>
      </c>
      <c r="Z96" s="2">
        <v>147.929062908139</v>
      </c>
      <c r="AA96" s="2">
        <f t="shared" si="29"/>
        <v>1645.9292629681172</v>
      </c>
      <c r="AB96" s="2">
        <v>-8.4268420823388706</v>
      </c>
      <c r="AC96" s="2">
        <f>0.95*(AVERAGE(Z96:Z$103))</f>
        <v>137.60351615738924</v>
      </c>
      <c r="AG96" s="3">
        <v>9.3000000000000007</v>
      </c>
      <c r="AH96" s="2">
        <v>142.82553195183499</v>
      </c>
      <c r="AI96" s="2">
        <f t="shared" si="30"/>
        <v>1767.3768334795902</v>
      </c>
      <c r="AJ96" s="2">
        <v>-4.46928443435392</v>
      </c>
      <c r="AK96" s="2">
        <f>0.95*(AVERAGE(AH96:AH$103))</f>
        <v>133.61041559795868</v>
      </c>
      <c r="AO96" s="3">
        <v>9.3000000000000007</v>
      </c>
      <c r="AP96" s="2">
        <v>132.15794477018699</v>
      </c>
      <c r="AQ96" s="2">
        <f t="shared" si="31"/>
        <v>1562.9004643584587</v>
      </c>
      <c r="AR96" s="2">
        <v>-5.3778392582245802</v>
      </c>
      <c r="AS96" s="2">
        <f>0.95*(AVERAGE(AP96:AP$103))</f>
        <v>122.55744754994581</v>
      </c>
      <c r="AW96" s="3">
        <v>9.3000000000000007</v>
      </c>
      <c r="AX96" s="2">
        <v>143.12534531411001</v>
      </c>
      <c r="AY96" s="2">
        <f t="shared" si="32"/>
        <v>1494.7387035583806</v>
      </c>
      <c r="AZ96" s="2">
        <v>6.1048353706232996</v>
      </c>
      <c r="BA96" s="2">
        <f>0.95*(AVERAGE(AX96:AX$103))</f>
        <v>138.1999594625598</v>
      </c>
      <c r="BE96" s="3">
        <v>9.3000000000000007</v>
      </c>
      <c r="BF96" s="2">
        <v>143.28678676879699</v>
      </c>
      <c r="BG96" s="2">
        <f t="shared" si="33"/>
        <v>1537.4819547289037</v>
      </c>
      <c r="BH96" s="2">
        <v>5.1583793992535298</v>
      </c>
      <c r="BI96" s="2">
        <f>0.95*(AVERAGE(BF96:BF$103))</f>
        <v>138.47985329833088</v>
      </c>
      <c r="BM96" s="3">
        <v>9.3000000000000007</v>
      </c>
      <c r="BN96" s="2">
        <v>133.754303097963</v>
      </c>
      <c r="BO96" s="2">
        <f t="shared" si="34"/>
        <v>1498.9603584565598</v>
      </c>
      <c r="BP96" s="2">
        <v>-2.9971619675947098E-2</v>
      </c>
      <c r="BQ96" s="2">
        <f>0.95*(AVERAGE(BN96:BN$103))</f>
        <v>126.72579167692098</v>
      </c>
      <c r="BU96" s="3">
        <v>9.3000000000000007</v>
      </c>
      <c r="BV96" s="2">
        <v>108.09354437545601</v>
      </c>
      <c r="BW96" s="2">
        <f t="shared" si="35"/>
        <v>1788.1587214592389</v>
      </c>
      <c r="BX96" s="2">
        <v>0.192074029471898</v>
      </c>
      <c r="BY96" s="2">
        <f>0.95*(AVERAGE(BV96:BV$103))</f>
        <v>103.21886528244448</v>
      </c>
      <c r="CO96" s="22">
        <v>9.3000000000000007</v>
      </c>
      <c r="CP96" s="3">
        <f t="shared" si="23"/>
        <v>140.09314225103759</v>
      </c>
      <c r="CQ96" s="3">
        <f t="shared" si="24"/>
        <v>132.08358486530258</v>
      </c>
      <c r="CR96" s="3">
        <f t="shared" si="25"/>
        <v>3.0544587697311587</v>
      </c>
      <c r="CS96" s="23">
        <f t="shared" si="26"/>
        <v>6.4255391922086398</v>
      </c>
    </row>
    <row r="97" spans="1:97">
      <c r="A97" s="3">
        <v>9.4</v>
      </c>
      <c r="B97" s="2">
        <v>129.29322884079701</v>
      </c>
      <c r="C97" s="2">
        <f t="shared" si="36"/>
        <v>1780.0595016969487</v>
      </c>
      <c r="D97" s="2">
        <v>-1.79225925245174</v>
      </c>
      <c r="E97" s="2">
        <f>0.95*(AVERAGE(B97:B$103))</f>
        <v>122.69911331541194</v>
      </c>
      <c r="I97" s="3">
        <v>9.4</v>
      </c>
      <c r="J97" s="2">
        <v>143.73981601182101</v>
      </c>
      <c r="K97" s="2">
        <f t="shared" si="27"/>
        <v>1800.6463622388301</v>
      </c>
      <c r="L97" s="4">
        <v>15.617974589999999</v>
      </c>
      <c r="M97" s="2">
        <f>0.95*(AVERAGE(J97:J$103))</f>
        <v>141.21582833657493</v>
      </c>
      <c r="N97" s="4"/>
      <c r="O97" s="4"/>
      <c r="P97" s="5"/>
      <c r="Q97" s="3">
        <v>9.4</v>
      </c>
      <c r="R97" s="2">
        <v>138.29478620233601</v>
      </c>
      <c r="S97" s="2">
        <f t="shared" si="28"/>
        <v>1826.5873578321382</v>
      </c>
      <c r="T97" s="2">
        <v>-1.396982116512</v>
      </c>
      <c r="U97" s="2">
        <f>0.95*(AVERAGE(R97:R$103))</f>
        <v>130.27316577655981</v>
      </c>
      <c r="Y97" s="3">
        <v>9.4</v>
      </c>
      <c r="Z97" s="2">
        <v>147.05135556771401</v>
      </c>
      <c r="AA97" s="2">
        <f t="shared" si="29"/>
        <v>1652.709374035604</v>
      </c>
      <c r="AB97" s="2">
        <v>-8.7930633047610094</v>
      </c>
      <c r="AC97" s="2">
        <f>0.95*(AVERAGE(Z97:Z$103))</f>
        <v>137.18507421376884</v>
      </c>
      <c r="AG97" s="3">
        <v>9.4</v>
      </c>
      <c r="AH97" s="2">
        <v>142.34293496805901</v>
      </c>
      <c r="AI97" s="2">
        <f t="shared" si="30"/>
        <v>1774.3902316354313</v>
      </c>
      <c r="AJ97" s="2">
        <v>-5.18270473831749</v>
      </c>
      <c r="AK97" s="2">
        <f>0.95*(AVERAGE(AH97:AH$103))</f>
        <v>133.31415277563235</v>
      </c>
      <c r="AO97" s="3">
        <v>9.4</v>
      </c>
      <c r="AP97" s="2">
        <v>131.60132371956001</v>
      </c>
      <c r="AQ97" s="2">
        <f t="shared" si="31"/>
        <v>1570.4831362829441</v>
      </c>
      <c r="AR97" s="2">
        <v>-6.5754342960073604</v>
      </c>
      <c r="AS97" s="2">
        <f>0.95*(AVERAGE(AP97:AP$103))</f>
        <v>122.12993326684125</v>
      </c>
      <c r="AW97" s="3">
        <v>9.4</v>
      </c>
      <c r="AX97" s="2">
        <v>144.06043102679101</v>
      </c>
      <c r="AY97" s="2">
        <f t="shared" si="32"/>
        <v>1501.7028367598311</v>
      </c>
      <c r="AZ97" s="2">
        <v>6.3762752064065698</v>
      </c>
      <c r="BA97" s="2">
        <f>0.95*(AVERAGE(AX97:AX$103))</f>
        <v>138.5186568074391</v>
      </c>
      <c r="BE97" s="3">
        <v>9.4</v>
      </c>
      <c r="BF97" s="2">
        <v>143.75185511298201</v>
      </c>
      <c r="BG97" s="2">
        <f t="shared" si="33"/>
        <v>1544.4496577074585</v>
      </c>
      <c r="BH97" s="2">
        <v>5.7605710682488702</v>
      </c>
      <c r="BI97" s="2">
        <f>0.95*(AVERAGE(BF97:BF$103))</f>
        <v>138.81662556518427</v>
      </c>
      <c r="BM97" s="3">
        <v>9.4</v>
      </c>
      <c r="BN97" s="2">
        <v>133.722657216909</v>
      </c>
      <c r="BO97" s="2">
        <f t="shared" si="34"/>
        <v>1506.4376379861521</v>
      </c>
      <c r="BP97" s="2">
        <v>-1.0255126808203601</v>
      </c>
      <c r="BQ97" s="2">
        <f>0.95*(AVERAGE(BN97:BN$103))</f>
        <v>126.67710649604328</v>
      </c>
      <c r="BU97" s="3">
        <v>9.4</v>
      </c>
      <c r="BV97" s="2">
        <v>108.12829834243099</v>
      </c>
      <c r="BW97" s="2">
        <f t="shared" si="35"/>
        <v>1797.4084807567281</v>
      </c>
      <c r="BX97" s="2">
        <v>0.95713674761802803</v>
      </c>
      <c r="BY97" s="2">
        <f>0.95*(AVERAGE(BV97:BV$103))</f>
        <v>103.29457930041036</v>
      </c>
      <c r="CO97" s="22">
        <v>9.4</v>
      </c>
      <c r="CP97" s="3">
        <f t="shared" si="23"/>
        <v>140.14442431814541</v>
      </c>
      <c r="CQ97" s="3">
        <f t="shared" si="24"/>
        <v>132.2529130837346</v>
      </c>
      <c r="CR97" s="3">
        <f t="shared" si="25"/>
        <v>3.0547961817614238</v>
      </c>
      <c r="CS97" s="23">
        <f t="shared" si="26"/>
        <v>6.5430302639542361</v>
      </c>
    </row>
    <row r="98" spans="1:97">
      <c r="A98" s="3">
        <v>9.5</v>
      </c>
      <c r="B98" s="2">
        <v>129.14149342977501</v>
      </c>
      <c r="C98" s="2">
        <f t="shared" si="36"/>
        <v>1787.7983998698733</v>
      </c>
      <c r="D98" s="2">
        <v>-1.4508517320457599</v>
      </c>
      <c r="E98" s="2">
        <f>0.95*(AVERAGE(B98:B$103))</f>
        <v>122.6775376348544</v>
      </c>
      <c r="I98" s="3">
        <v>9.5</v>
      </c>
      <c r="J98" s="2">
        <v>145.85526509626399</v>
      </c>
      <c r="K98" s="2">
        <f t="shared" si="27"/>
        <v>1807.5525568894691</v>
      </c>
      <c r="L98" s="4">
        <v>15.86883684</v>
      </c>
      <c r="M98" s="2">
        <f>0.95*(AVERAGE(J98:J$103))</f>
        <v>141.99299552413243</v>
      </c>
      <c r="N98" s="4"/>
      <c r="O98" s="4"/>
      <c r="P98" s="5"/>
      <c r="Q98" s="3">
        <v>9.5</v>
      </c>
      <c r="R98" s="2">
        <v>138.112278434779</v>
      </c>
      <c r="S98" s="2">
        <f t="shared" si="28"/>
        <v>1833.8230629058335</v>
      </c>
      <c r="T98" s="2">
        <v>-2.1943780724041502</v>
      </c>
      <c r="U98" s="2">
        <f>0.95*(AVERAGE(R98:R$103))</f>
        <v>130.08868559061656</v>
      </c>
      <c r="Y98" s="3">
        <v>9.5</v>
      </c>
      <c r="Z98" s="2">
        <v>146.15285504768499</v>
      </c>
      <c r="AA98" s="2">
        <f t="shared" si="29"/>
        <v>1659.5305584783589</v>
      </c>
      <c r="AB98" s="2">
        <v>-9.0698734181772593</v>
      </c>
      <c r="AC98" s="2">
        <f>0.95*(AVERAGE(Z98:Z$103))</f>
        <v>136.76612195117562</v>
      </c>
      <c r="AG98" s="3">
        <v>9.5</v>
      </c>
      <c r="AH98" s="2">
        <v>141.788848497553</v>
      </c>
      <c r="AI98" s="2">
        <f t="shared" si="30"/>
        <v>1781.4292188814395</v>
      </c>
      <c r="AJ98" s="2">
        <v>-5.8813040159973404</v>
      </c>
      <c r="AK98" s="2">
        <f>0.95*(AVERAGE(AH98:AH$103))</f>
        <v>132.99554686829507</v>
      </c>
      <c r="AO98" s="3">
        <v>9.5</v>
      </c>
      <c r="AP98" s="2">
        <v>130.90223514509299</v>
      </c>
      <c r="AQ98" s="2">
        <f t="shared" si="31"/>
        <v>1578.1020806075474</v>
      </c>
      <c r="AR98" s="2">
        <v>-7.89474366506869</v>
      </c>
      <c r="AS98" s="2">
        <f>0.95*(AVERAGE(AP98:AP$103))</f>
        <v>121.64804588905112</v>
      </c>
      <c r="AW98" s="3">
        <v>9.5</v>
      </c>
      <c r="AX98" s="2">
        <v>145.12265833978199</v>
      </c>
      <c r="AY98" s="2">
        <f t="shared" si="32"/>
        <v>1508.6188704891229</v>
      </c>
      <c r="AZ98" s="2">
        <v>5.7425215654347497</v>
      </c>
      <c r="BA98" s="2">
        <f>0.95*(AVERAGE(AX98:AX$103))</f>
        <v>138.79553136277042</v>
      </c>
      <c r="BE98" s="3">
        <v>9.5</v>
      </c>
      <c r="BF98" s="2">
        <v>144.30958923973799</v>
      </c>
      <c r="BG98" s="2">
        <f t="shared" si="33"/>
        <v>1551.3926208814926</v>
      </c>
      <c r="BH98" s="2">
        <v>6.5335648981240304</v>
      </c>
      <c r="BI98" s="2">
        <f>0.95*(AVERAGE(BF98:BF$103))</f>
        <v>139.19201943315952</v>
      </c>
      <c r="BM98" s="3">
        <v>9.5</v>
      </c>
      <c r="BN98" s="2">
        <v>133.55871267255199</v>
      </c>
      <c r="BO98" s="2">
        <f t="shared" si="34"/>
        <v>1513.9203892187843</v>
      </c>
      <c r="BP98" s="2">
        <v>-1.7838655208549301</v>
      </c>
      <c r="BQ98" s="2">
        <f>0.95*(AVERAGE(BN98:BN$103))</f>
        <v>126.61720351937326</v>
      </c>
      <c r="BU98" s="3">
        <v>9.5</v>
      </c>
      <c r="BV98" s="2">
        <v>108.27973790877699</v>
      </c>
      <c r="BW98" s="2">
        <f t="shared" si="35"/>
        <v>1806.6502817297676</v>
      </c>
      <c r="BX98" s="2">
        <v>1.6265611850197701</v>
      </c>
      <c r="BY98" s="2">
        <f>0.95*(AVERAGE(BV98:BV$103))</f>
        <v>103.3900286129272</v>
      </c>
      <c r="CO98" s="22">
        <v>9.5</v>
      </c>
      <c r="CP98" s="3">
        <f t="shared" si="23"/>
        <v>140.21014810121119</v>
      </c>
      <c r="CQ98" s="3">
        <f t="shared" si="24"/>
        <v>132.43458666118838</v>
      </c>
      <c r="CR98" s="3">
        <f t="shared" si="25"/>
        <v>3.135215941954828</v>
      </c>
      <c r="CS98" s="23">
        <f t="shared" si="26"/>
        <v>6.6673507777522696</v>
      </c>
    </row>
    <row r="99" spans="1:97">
      <c r="A99" s="3">
        <v>9.6</v>
      </c>
      <c r="B99" s="2">
        <v>129.053943205254</v>
      </c>
      <c r="C99" s="2">
        <f t="shared" si="36"/>
        <v>1795.5444701570375</v>
      </c>
      <c r="D99" s="2">
        <v>-1.0717471829299401</v>
      </c>
      <c r="E99" s="2">
        <f>0.95*(AVERAGE(B99:B$103))</f>
        <v>122.67616141016804</v>
      </c>
      <c r="I99" s="3">
        <v>9.6</v>
      </c>
      <c r="J99" s="2">
        <v>147.93005661798799</v>
      </c>
      <c r="K99" s="2">
        <f t="shared" si="27"/>
        <v>1814.360248942734</v>
      </c>
      <c r="L99" s="4">
        <v>14.62656458</v>
      </c>
      <c r="M99" s="2">
        <f>0.95*(AVERAGE(J99:J$103))</f>
        <v>142.67909426066879</v>
      </c>
      <c r="N99" s="4"/>
      <c r="O99" s="4"/>
      <c r="P99" s="5"/>
      <c r="Q99" s="3">
        <v>9.6</v>
      </c>
      <c r="R99" s="2">
        <v>137.82458567125599</v>
      </c>
      <c r="S99" s="2">
        <f t="shared" si="28"/>
        <v>1841.0710977288697</v>
      </c>
      <c r="T99" s="2">
        <v>-3.0836495661668799</v>
      </c>
      <c r="U99" s="2">
        <f>0.95*(AVERAGE(R99:R$103))</f>
        <v>129.86508980613186</v>
      </c>
      <c r="Y99" s="3">
        <v>9.6</v>
      </c>
      <c r="Z99" s="2">
        <v>145.25038399022301</v>
      </c>
      <c r="AA99" s="2">
        <f t="shared" si="29"/>
        <v>1666.3939001714821</v>
      </c>
      <c r="AB99" s="2">
        <v>-9.2899709298992104</v>
      </c>
      <c r="AC99" s="2">
        <f>0.95*(AVERAGE(Z99:Z$103))</f>
        <v>136.35030388235057</v>
      </c>
      <c r="AG99" s="3">
        <v>9.6</v>
      </c>
      <c r="AH99" s="2">
        <v>141.16654312086899</v>
      </c>
      <c r="AI99" s="2">
        <f t="shared" si="30"/>
        <v>1788.4974708364937</v>
      </c>
      <c r="AJ99" s="2">
        <v>-6.5811528485853996</v>
      </c>
      <c r="AK99" s="2">
        <f>0.95*(AVERAGE(AH99:AH$103))</f>
        <v>132.65477502741899</v>
      </c>
      <c r="AO99" s="3">
        <v>9.6</v>
      </c>
      <c r="AP99" s="2">
        <v>130.04362391615899</v>
      </c>
      <c r="AQ99" s="2">
        <f t="shared" si="31"/>
        <v>1585.7665057384729</v>
      </c>
      <c r="AR99" s="2">
        <v>-9.3981033058848595</v>
      </c>
      <c r="AS99" s="2">
        <f>0.95*(AVERAGE(AP99:AP$103))</f>
        <v>121.10623038929369</v>
      </c>
      <c r="AW99" s="3">
        <v>9.6</v>
      </c>
      <c r="AX99" s="2">
        <v>146.13538135666201</v>
      </c>
      <c r="AY99" s="2">
        <f t="shared" si="32"/>
        <v>1515.4856337279487</v>
      </c>
      <c r="AZ99" s="2">
        <v>3.83328153416271</v>
      </c>
      <c r="BA99" s="2">
        <f>0.95*(AVERAGE(AX99:AX$103))</f>
        <v>138.9813325507659</v>
      </c>
      <c r="BE99" s="3">
        <v>9.6</v>
      </c>
      <c r="BF99" s="2">
        <v>144.991687153599</v>
      </c>
      <c r="BG99" s="2">
        <f t="shared" si="33"/>
        <v>1558.3058292327783</v>
      </c>
      <c r="BH99" s="2">
        <v>7.4210524627328702</v>
      </c>
      <c r="BI99" s="2">
        <f>0.95*(AVERAGE(BF99:BF$103))</f>
        <v>139.61160136424121</v>
      </c>
      <c r="BM99" s="3">
        <v>9.6</v>
      </c>
      <c r="BN99" s="2">
        <v>133.322387123662</v>
      </c>
      <c r="BO99" s="2">
        <f t="shared" si="34"/>
        <v>1521.4143631327377</v>
      </c>
      <c r="BP99" s="2">
        <v>-2.18010647427867</v>
      </c>
      <c r="BQ99" s="2">
        <f>0.95*(AVERAGE(BN99:BN$103))</f>
        <v>126.56448881546304</v>
      </c>
      <c r="BU99" s="3">
        <v>9.6</v>
      </c>
      <c r="BV99" s="2">
        <v>108.52530899371</v>
      </c>
      <c r="BW99" s="2">
        <f t="shared" si="35"/>
        <v>1815.8751592341162</v>
      </c>
      <c r="BX99" s="2">
        <v>2.0733519327211498</v>
      </c>
      <c r="BY99" s="2">
        <f>0.95*(AVERAGE(BV99:BV$103))</f>
        <v>103.49488413284502</v>
      </c>
      <c r="CO99" s="22">
        <v>9.6</v>
      </c>
      <c r="CP99" s="3">
        <f t="shared" si="23"/>
        <v>140.24510252111799</v>
      </c>
      <c r="CQ99" s="3">
        <f t="shared" si="24"/>
        <v>132.60367770875843</v>
      </c>
      <c r="CR99" s="3">
        <f t="shared" si="25"/>
        <v>3.2868021197537112</v>
      </c>
      <c r="CS99" s="23">
        <f t="shared" si="26"/>
        <v>6.7948805737923834</v>
      </c>
    </row>
    <row r="100" spans="1:97">
      <c r="A100" s="3">
        <v>9.6999999999999993</v>
      </c>
      <c r="B100" s="2">
        <v>129.034709977246</v>
      </c>
      <c r="C100" s="2">
        <f t="shared" si="36"/>
        <v>1803.2937453589416</v>
      </c>
      <c r="D100" s="2">
        <v>-0.61150847921678397</v>
      </c>
      <c r="E100" s="2">
        <f>0.95*(AVERAGE(B100:B$103))</f>
        <v>122.6948902514622</v>
      </c>
      <c r="I100" s="3">
        <v>9.6999999999999993</v>
      </c>
      <c r="J100" s="2">
        <v>149.71200324074599</v>
      </c>
      <c r="K100" s="2">
        <f t="shared" si="27"/>
        <v>1821.0797293849444</v>
      </c>
      <c r="L100" s="4">
        <v>11.74615711</v>
      </c>
      <c r="M100" s="2">
        <f>0.95*(AVERAGE(J100:J$103))</f>
        <v>143.21547937906382</v>
      </c>
      <c r="N100" s="4"/>
      <c r="O100" s="4"/>
      <c r="P100" s="5"/>
      <c r="Q100" s="3">
        <v>9.6999999999999993</v>
      </c>
      <c r="R100" s="2">
        <v>137.41281595536799</v>
      </c>
      <c r="S100" s="2">
        <f t="shared" si="28"/>
        <v>1848.3375520267966</v>
      </c>
      <c r="T100" s="2">
        <v>-4.1074125677623297</v>
      </c>
      <c r="U100" s="2">
        <f>0.95*(AVERAGE(R100:R$103))</f>
        <v>129.59802316074152</v>
      </c>
      <c r="Y100" s="3">
        <v>9.6999999999999993</v>
      </c>
      <c r="Z100" s="2">
        <v>144.35445622232101</v>
      </c>
      <c r="AA100" s="2">
        <f t="shared" si="29"/>
        <v>1673.2998620971605</v>
      </c>
      <c r="AB100" s="2">
        <v>-9.4223326290253802</v>
      </c>
      <c r="AC100" s="2">
        <f>0.95*(AVERAGE(Z100:Z$103))</f>
        <v>135.94091365526026</v>
      </c>
      <c r="AG100" s="3">
        <v>9.6999999999999993</v>
      </c>
      <c r="AH100" s="2">
        <v>140.47351022609601</v>
      </c>
      <c r="AI100" s="2">
        <f t="shared" si="30"/>
        <v>1795.5987335164014</v>
      </c>
      <c r="AJ100" s="2">
        <v>-7.3111735773097202</v>
      </c>
      <c r="AK100" s="2">
        <f>0.95*(AVERAGE(AH100:AH$103))</f>
        <v>132.29141479306736</v>
      </c>
      <c r="AO100" s="3">
        <v>9.6999999999999993</v>
      </c>
      <c r="AP100" s="2">
        <v>128.99374967204199</v>
      </c>
      <c r="AQ100" s="2">
        <f t="shared" si="31"/>
        <v>1593.4873993388669</v>
      </c>
      <c r="AR100" s="2">
        <v>-11.019909072747399</v>
      </c>
      <c r="AS100" s="2">
        <f>0.95*(AVERAGE(AP100:AP$103))</f>
        <v>120.49742730652936</v>
      </c>
      <c r="AW100" s="3">
        <v>9.6999999999999993</v>
      </c>
      <c r="AX100" s="2">
        <v>146.88947625971099</v>
      </c>
      <c r="AY100" s="2">
        <f t="shared" si="32"/>
        <v>1522.3109932427321</v>
      </c>
      <c r="AZ100" s="2">
        <v>0.33457815312848299</v>
      </c>
      <c r="BA100" s="2">
        <f>0.95*(AVERAGE(AX100:AX$103))</f>
        <v>139.01951261625013</v>
      </c>
      <c r="BE100" s="3">
        <v>9.6999999999999993</v>
      </c>
      <c r="BF100" s="2">
        <v>145.80978060794999</v>
      </c>
      <c r="BG100" s="2">
        <f t="shared" si="33"/>
        <v>1565.1833736117494</v>
      </c>
      <c r="BH100" s="2">
        <v>8.4492752356066703</v>
      </c>
      <c r="BI100" s="2">
        <f>0.95*(AVERAGE(BF100:BF$103))</f>
        <v>140.07897600632177</v>
      </c>
      <c r="BM100" s="3">
        <v>9.6999999999999993</v>
      </c>
      <c r="BN100" s="2">
        <v>133.09669179715399</v>
      </c>
      <c r="BO100" s="2">
        <f t="shared" si="34"/>
        <v>1528.9213330092998</v>
      </c>
      <c r="BP100" s="2">
        <v>-2.13366604979301</v>
      </c>
      <c r="BQ100" s="2">
        <f>0.95*(AVERAGE(BN100:BN$103))</f>
        <v>126.54154407745906</v>
      </c>
      <c r="BU100" s="3">
        <v>9.6999999999999993</v>
      </c>
      <c r="BV100" s="2">
        <v>108.81951812027501</v>
      </c>
      <c r="BW100" s="2">
        <f t="shared" si="35"/>
        <v>1825.0771265712597</v>
      </c>
      <c r="BX100" s="2">
        <v>2.1380819327710499</v>
      </c>
      <c r="BY100" s="2">
        <f>0.95*(AVERAGE(BV100:BV$103))</f>
        <v>103.59384428005015</v>
      </c>
      <c r="CO100" s="22">
        <v>9.6999999999999993</v>
      </c>
      <c r="CP100" s="3">
        <f t="shared" si="23"/>
        <v>140.19749912435537</v>
      </c>
      <c r="CQ100" s="3">
        <f t="shared" si="24"/>
        <v>132.72184329142641</v>
      </c>
      <c r="CR100" s="3">
        <f t="shared" si="25"/>
        <v>3.4658663052539214</v>
      </c>
      <c r="CS100" s="23">
        <f t="shared" si="26"/>
        <v>6.9187291793719981</v>
      </c>
    </row>
    <row r="101" spans="1:97">
      <c r="A101" s="3">
        <v>9.8000000000000007</v>
      </c>
      <c r="B101" s="2">
        <v>129.073367045797</v>
      </c>
      <c r="C101" s="2">
        <f t="shared" si="36"/>
        <v>1811.0424373916262</v>
      </c>
      <c r="D101" s="2">
        <v>-0.19024176678040999</v>
      </c>
      <c r="E101" s="2">
        <f>0.95*(AVERAGE(B101:B$103))</f>
        <v>122.73219550915506</v>
      </c>
      <c r="I101" s="3">
        <v>9.8000000000000007</v>
      </c>
      <c r="J101" s="2">
        <v>150.94822611324199</v>
      </c>
      <c r="K101" s="2">
        <f t="shared" si="27"/>
        <v>1827.7317565063806</v>
      </c>
      <c r="L101" s="4">
        <v>7.2279654229999997</v>
      </c>
      <c r="M101" s="2">
        <f>0.95*(AVERAGE(J101:J$103))</f>
        <v>143.54517147918222</v>
      </c>
      <c r="N101" s="4"/>
      <c r="O101" s="4"/>
      <c r="P101" s="5"/>
      <c r="Q101" s="3">
        <v>9.8000000000000007</v>
      </c>
      <c r="R101" s="2">
        <v>136.86153750021001</v>
      </c>
      <c r="S101" s="2">
        <f t="shared" si="28"/>
        <v>1855.6295207245696</v>
      </c>
      <c r="T101" s="2">
        <v>-5.2166073670217701</v>
      </c>
      <c r="U101" s="2">
        <f>0.95*(AVERAGE(R101:R$103))</f>
        <v>129.28330582845555</v>
      </c>
      <c r="Y101" s="3">
        <v>9.8000000000000007</v>
      </c>
      <c r="Z101" s="2">
        <v>143.48842661865399</v>
      </c>
      <c r="AA101" s="2">
        <f t="shared" si="29"/>
        <v>1680.2480971212829</v>
      </c>
      <c r="AB101" s="2">
        <v>-9.4014212291650399</v>
      </c>
      <c r="AC101" s="2">
        <f>0.95*(AVERAGE(Z101:Z$103))</f>
        <v>135.54230706994537</v>
      </c>
      <c r="AG101" s="3">
        <v>9.8000000000000007</v>
      </c>
      <c r="AH101" s="2">
        <v>139.70945526552001</v>
      </c>
      <c r="AI101" s="2">
        <f t="shared" si="30"/>
        <v>1802.7369262201967</v>
      </c>
      <c r="AJ101" s="2">
        <v>-8.0181625757487893</v>
      </c>
      <c r="AK101" s="2">
        <f>0.95*(AVERAGE(AH101:AH$103))</f>
        <v>131.90527481915942</v>
      </c>
      <c r="AO101" s="3">
        <v>9.8000000000000007</v>
      </c>
      <c r="AP101" s="2">
        <v>127.731243068309</v>
      </c>
      <c r="AQ101" s="2">
        <f t="shared" si="31"/>
        <v>1601.2778367974543</v>
      </c>
      <c r="AR101" s="2">
        <v>-12.827758462179199</v>
      </c>
      <c r="AS101" s="2">
        <f>0.95*(AVERAGE(AP101:AP$103))</f>
        <v>119.81521567922584</v>
      </c>
      <c r="AW101" s="3">
        <v>9.8000000000000007</v>
      </c>
      <c r="AX101" s="2">
        <v>147.04648855666301</v>
      </c>
      <c r="AY101" s="2">
        <f t="shared" si="32"/>
        <v>1529.1151963325085</v>
      </c>
      <c r="AZ101" s="2">
        <v>-4.5544059049096903</v>
      </c>
      <c r="BA101" s="2">
        <f>0.95*(AVERAGE(AX101:AX$103))</f>
        <v>138.84434933942507</v>
      </c>
      <c r="BE101" s="3">
        <v>9.8000000000000007</v>
      </c>
      <c r="BF101" s="2">
        <v>146.78490585113201</v>
      </c>
      <c r="BG101" s="2">
        <f t="shared" si="33"/>
        <v>1572.0187677339175</v>
      </c>
      <c r="BH101" s="2">
        <v>9.6597090212406709</v>
      </c>
      <c r="BI101" s="2">
        <f>0.95*(AVERAGE(BF101:BF$103))</f>
        <v>140.59887081591148</v>
      </c>
      <c r="BM101" s="3">
        <v>9.8000000000000007</v>
      </c>
      <c r="BN101" s="2">
        <v>132.972713968162</v>
      </c>
      <c r="BO101" s="2">
        <f t="shared" si="34"/>
        <v>1536.4381686794786</v>
      </c>
      <c r="BP101" s="2">
        <v>-1.33012431208437</v>
      </c>
      <c r="BQ101" s="2">
        <f>0.95*(AVERAGE(BN101:BN$103))</f>
        <v>126.57477303417997</v>
      </c>
      <c r="BU101" s="3">
        <v>9.8000000000000007</v>
      </c>
      <c r="BV101" s="2">
        <v>109.081384277206</v>
      </c>
      <c r="BW101" s="2">
        <f t="shared" si="35"/>
        <v>1834.2556108179735</v>
      </c>
      <c r="BX101" s="2">
        <v>1.6755538945005299</v>
      </c>
      <c r="BY101" s="2">
        <f>0.95*(AVERAGE(BV101:BV$103))</f>
        <v>103.66561163531311</v>
      </c>
      <c r="CO101" s="22">
        <v>9.8000000000000007</v>
      </c>
      <c r="CP101" s="3">
        <f t="shared" si="23"/>
        <v>140.01620250868459</v>
      </c>
      <c r="CQ101" s="3">
        <f t="shared" si="24"/>
        <v>132.72334714429442</v>
      </c>
      <c r="CR101" s="3">
        <f t="shared" si="25"/>
        <v>3.6149490557625157</v>
      </c>
      <c r="CS101" s="23">
        <f t="shared" si="26"/>
        <v>7.0242633361500415</v>
      </c>
    </row>
    <row r="102" spans="1:97">
      <c r="A102" s="3">
        <v>9.9</v>
      </c>
      <c r="B102" s="2">
        <v>129.16637928110899</v>
      </c>
      <c r="C102" s="2">
        <f t="shared" si="36"/>
        <v>1818.7871785805685</v>
      </c>
      <c r="D102" s="2">
        <v>0.23320430305415801</v>
      </c>
      <c r="E102" s="2">
        <f>0.95*(AVERAGE(B102:B$103))</f>
        <v>122.78844391697899</v>
      </c>
      <c r="I102" s="3">
        <v>9.9</v>
      </c>
      <c r="J102" s="2">
        <v>151.422883050542</v>
      </c>
      <c r="K102" s="2">
        <f t="shared" si="27"/>
        <v>1834.3461450487616</v>
      </c>
      <c r="L102" s="4">
        <v>0.73328818699999998</v>
      </c>
      <c r="M102" s="2">
        <f>0.95*(AVERAGE(J102:J$103))</f>
        <v>143.61734981498336</v>
      </c>
      <c r="N102" s="4"/>
      <c r="O102" s="4"/>
      <c r="P102" s="5"/>
      <c r="Q102" s="3">
        <v>9.9</v>
      </c>
      <c r="R102" s="2">
        <v>136.14944434505901</v>
      </c>
      <c r="S102" s="2">
        <f t="shared" si="28"/>
        <v>1862.9552333625086</v>
      </c>
      <c r="T102" s="2">
        <v>-6.4551336585475996</v>
      </c>
      <c r="U102" s="2">
        <f>0.95*(AVERAGE(R102:R$103))</f>
        <v>128.91572843008353</v>
      </c>
      <c r="Y102" s="3">
        <v>9.9</v>
      </c>
      <c r="Z102" s="2">
        <v>142.65700868122599</v>
      </c>
      <c r="AA102" s="2">
        <f t="shared" si="29"/>
        <v>1687.2375498724825</v>
      </c>
      <c r="AB102" s="2">
        <v>-9.3327316762314894</v>
      </c>
      <c r="AC102" s="2">
        <f>0.95*(AVERAGE(Z102:Z$103))</f>
        <v>135.15645796105741</v>
      </c>
      <c r="AG102" s="3">
        <v>9.9</v>
      </c>
      <c r="AH102" s="2">
        <v>138.87275149543501</v>
      </c>
      <c r="AI102" s="2">
        <f t="shared" si="30"/>
        <v>1809.9161356293466</v>
      </c>
      <c r="AJ102" s="2">
        <v>-8.7348524725824195</v>
      </c>
      <c r="AK102" s="2">
        <f>0.95*(AVERAGE(AH102:AH$103))</f>
        <v>131.49592097761712</v>
      </c>
      <c r="AO102" s="3">
        <v>9.9</v>
      </c>
      <c r="AP102" s="2">
        <v>126.21297345599601</v>
      </c>
      <c r="AQ102" s="2">
        <f t="shared" si="31"/>
        <v>1609.1535822165613</v>
      </c>
      <c r="AR102" s="2">
        <v>-14.9280284590145</v>
      </c>
      <c r="AS102" s="2">
        <f>0.95*(AVERAGE(AP102:AP$103))</f>
        <v>119.05048306139201</v>
      </c>
      <c r="AW102" s="3">
        <v>9.9</v>
      </c>
      <c r="AX102" s="2">
        <v>146.45665564006001</v>
      </c>
      <c r="AY102" s="2">
        <f t="shared" si="32"/>
        <v>1535.9294333842911</v>
      </c>
      <c r="AZ102" s="2">
        <v>-10.766802402769899</v>
      </c>
      <c r="BA102" s="2">
        <f>0.95*(AVERAGE(AX102:AX$103))</f>
        <v>138.41944194472265</v>
      </c>
      <c r="BE102" s="3">
        <v>9.9</v>
      </c>
      <c r="BF102" s="2">
        <v>147.93408358590099</v>
      </c>
      <c r="BG102" s="2">
        <f t="shared" si="33"/>
        <v>1578.8048930657815</v>
      </c>
      <c r="BH102" s="2">
        <v>10.983255828647</v>
      </c>
      <c r="BI102" s="2">
        <f>0.95*(AVERAGE(BF102:BF$103))</f>
        <v>141.17547594457955</v>
      </c>
      <c r="BM102" s="3">
        <v>9.9</v>
      </c>
      <c r="BN102" s="2">
        <v>133.096036627025</v>
      </c>
      <c r="BO102" s="2">
        <f t="shared" si="34"/>
        <v>1543.9550228591825</v>
      </c>
      <c r="BP102" s="2">
        <v>0.29941775896700501</v>
      </c>
      <c r="BQ102" s="2">
        <f>0.95*(AVERAGE(BN102:BN$103))</f>
        <v>126.70012041639303</v>
      </c>
      <c r="BU102" s="3">
        <v>9.9</v>
      </c>
      <c r="BV102" s="2">
        <v>109.20905938266201</v>
      </c>
      <c r="BW102" s="2">
        <f t="shared" si="35"/>
        <v>1843.4177159768981</v>
      </c>
      <c r="BX102" s="2">
        <v>0.55763592331521605</v>
      </c>
      <c r="BY102" s="2">
        <f>0.95*(AVERAGE(BV102:BV$103))</f>
        <v>103.68475992129683</v>
      </c>
      <c r="CO102" s="22">
        <v>9.9</v>
      </c>
      <c r="CP102" s="3">
        <f t="shared" si="23"/>
        <v>139.65369337067418</v>
      </c>
      <c r="CQ102" s="3">
        <f t="shared" si="24"/>
        <v>132.58176173832879</v>
      </c>
      <c r="CR102" s="3">
        <f t="shared" si="25"/>
        <v>3.6770036499473426</v>
      </c>
      <c r="CS102" s="23">
        <f t="shared" si="26"/>
        <v>7.125010965425373</v>
      </c>
    </row>
    <row r="103" spans="1:97" ht="16" thickBot="1">
      <c r="A103" s="3">
        <v>10</v>
      </c>
      <c r="B103" s="2">
        <v>129.335607912531</v>
      </c>
      <c r="C103" s="2">
        <f t="shared" si="36"/>
        <v>1826.5240630111775</v>
      </c>
      <c r="D103" s="2">
        <v>0.75179774700275803</v>
      </c>
      <c r="E103" s="2">
        <f>0.95*(AVERAGE(B103:B$103))</f>
        <v>122.86882751690445</v>
      </c>
      <c r="I103" s="3">
        <v>10</v>
      </c>
      <c r="J103" s="2">
        <v>150.929432349423</v>
      </c>
      <c r="K103" s="2">
        <f t="shared" si="27"/>
        <v>1840.9609447315565</v>
      </c>
      <c r="L103" s="4">
        <v>-6.4683895119999999</v>
      </c>
      <c r="M103" s="2">
        <f>0.95*(AVERAGE(J103:J$103))</f>
        <v>143.38296073195184</v>
      </c>
      <c r="N103" s="4"/>
      <c r="O103" s="4"/>
      <c r="P103" s="5"/>
      <c r="Q103" s="3">
        <v>10</v>
      </c>
      <c r="R103" s="2">
        <v>135.25208919195899</v>
      </c>
      <c r="S103" s="2">
        <f t="shared" si="28"/>
        <v>1870.3243884808867</v>
      </c>
      <c r="T103" s="2">
        <v>-7.8409991762937103</v>
      </c>
      <c r="U103" s="2">
        <f>0.95*(AVERAGE(R103:R$103))</f>
        <v>128.48948473236103</v>
      </c>
      <c r="Y103" s="3">
        <v>10</v>
      </c>
      <c r="Z103" s="2">
        <v>141.882902815737</v>
      </c>
      <c r="AA103" s="2">
        <f t="shared" si="29"/>
        <v>1694.2664407914331</v>
      </c>
      <c r="AB103" s="2">
        <v>-9.1489911087910105</v>
      </c>
      <c r="AC103" s="2">
        <f>0.95*(AVERAGE(Z103:Z$103))</f>
        <v>134.78875767495015</v>
      </c>
      <c r="AG103" s="3">
        <v>10</v>
      </c>
      <c r="AH103" s="2">
        <v>137.96076635218</v>
      </c>
      <c r="AI103" s="2">
        <f t="shared" si="30"/>
        <v>1817.1406943300055</v>
      </c>
      <c r="AJ103" s="2">
        <v>-9.4636449447315201</v>
      </c>
      <c r="AK103" s="2">
        <f>0.95*(AVERAGE(AH103:AH$103))</f>
        <v>131.06272803457099</v>
      </c>
      <c r="AO103" s="3">
        <v>10</v>
      </c>
      <c r="AP103" s="2">
        <v>124.41962246272401</v>
      </c>
      <c r="AQ103" s="2">
        <f t="shared" si="31"/>
        <v>1617.1333902406086</v>
      </c>
      <c r="AR103" s="2">
        <v>-17.180959603367398</v>
      </c>
      <c r="AS103" s="2">
        <f>0.95*(AVERAGE(AP103:AP$103))</f>
        <v>118.19864133958779</v>
      </c>
      <c r="AW103" s="3">
        <v>10</v>
      </c>
      <c r="AX103" s="2">
        <v>144.95269582251399</v>
      </c>
      <c r="AY103" s="2">
        <f t="shared" si="32"/>
        <v>1542.7926311161486</v>
      </c>
      <c r="AZ103" s="2">
        <v>-18.558348939696501</v>
      </c>
      <c r="BA103" s="2">
        <f>0.95*(AVERAGE(AX103:AX$103))</f>
        <v>137.70506103138828</v>
      </c>
      <c r="BE103" s="3">
        <v>10</v>
      </c>
      <c r="BF103" s="2">
        <v>149.277444718477</v>
      </c>
      <c r="BG103" s="2">
        <f t="shared" si="33"/>
        <v>1585.5341071424029</v>
      </c>
      <c r="BH103" s="2">
        <v>12.459601709237999</v>
      </c>
      <c r="BI103" s="2">
        <f>0.95*(AVERAGE(BF103:BF$103))</f>
        <v>141.81357248255316</v>
      </c>
      <c r="BM103" s="3">
        <v>10</v>
      </c>
      <c r="BN103" s="2">
        <v>133.64105898643399</v>
      </c>
      <c r="BO103" s="2">
        <f t="shared" si="34"/>
        <v>1551.4530425680657</v>
      </c>
      <c r="BP103" s="2">
        <v>3.02803878608171</v>
      </c>
      <c r="BQ103" s="2">
        <f>0.95*(AVERAGE(BN103:BN$103))</f>
        <v>126.95900603711229</v>
      </c>
      <c r="BU103" s="3">
        <v>10</v>
      </c>
      <c r="BV103" s="2">
        <v>109.074645714805</v>
      </c>
      <c r="BW103" s="2">
        <f t="shared" si="35"/>
        <v>1852.5801039760709</v>
      </c>
      <c r="BX103" s="2">
        <v>-1.47024261550319</v>
      </c>
      <c r="BY103" s="2">
        <f>0.95*(AVERAGE(BV103:BV$103))</f>
        <v>103.62091342906474</v>
      </c>
      <c r="CO103" s="24">
        <v>10</v>
      </c>
      <c r="CP103" s="25">
        <f t="shared" si="23"/>
        <v>139.072159724366</v>
      </c>
      <c r="CQ103" s="25">
        <f t="shared" si="24"/>
        <v>132.2730935409908</v>
      </c>
      <c r="CR103" s="25">
        <f t="shared" si="25"/>
        <v>3.5994705590924521</v>
      </c>
      <c r="CS103" s="26">
        <f t="shared" si="26"/>
        <v>7.2513329532102215</v>
      </c>
    </row>
  </sheetData>
  <mergeCells count="2">
    <mergeCell ref="CO1:CS1"/>
    <mergeCell ref="CD1:CK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UA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MPB</dc:creator>
  <cp:lastModifiedBy>MPB</cp:lastModifiedBy>
  <dcterms:created xsi:type="dcterms:W3CDTF">2012-12-06T13:09:31Z</dcterms:created>
  <dcterms:modified xsi:type="dcterms:W3CDTF">2016-06-23T17:12:54Z</dcterms:modified>
</cp:coreProperties>
</file>