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stalar\Box Sync\Ravi\Manuscripts\JoVE\"/>
    </mc:Choice>
  </mc:AlternateContent>
  <bookViews>
    <workbookView xWindow="0" yWindow="0" windowWidth="28800" windowHeight="1372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AD6" i="1"/>
  <c r="AD5" i="1"/>
  <c r="AD4" i="1"/>
  <c r="AD3" i="1"/>
  <c r="AD2" i="1"/>
  <c r="Y7" i="1"/>
  <c r="Y6" i="1"/>
  <c r="Y5" i="1"/>
  <c r="Y4" i="1"/>
  <c r="Y3" i="1"/>
  <c r="Y2" i="1"/>
  <c r="T7" i="1"/>
  <c r="T6" i="1"/>
  <c r="T5" i="1"/>
  <c r="T4" i="1"/>
  <c r="T3" i="1"/>
  <c r="T2" i="1"/>
  <c r="O2" i="1"/>
  <c r="O7" i="1"/>
  <c r="O6" i="1"/>
  <c r="O5" i="1"/>
  <c r="O4" i="1"/>
  <c r="O3" i="1"/>
  <c r="J7" i="1"/>
  <c r="J6" i="1"/>
  <c r="J5" i="1"/>
  <c r="J4" i="1"/>
  <c r="J3" i="1"/>
  <c r="J2" i="1"/>
  <c r="E3" i="1"/>
  <c r="E4" i="1"/>
  <c r="E5" i="1"/>
  <c r="E6" i="1"/>
  <c r="E7" i="1"/>
  <c r="E2" i="1"/>
  <c r="AF7" i="1"/>
  <c r="AG3" i="1"/>
  <c r="AG4" i="1"/>
  <c r="AG5" i="1"/>
  <c r="AG6" i="1"/>
  <c r="AG7" i="1"/>
  <c r="AG2" i="1"/>
  <c r="AF3" i="1"/>
  <c r="AF4" i="1"/>
  <c r="AF5" i="1"/>
  <c r="AF6" i="1"/>
  <c r="AF2" i="1"/>
</calcChain>
</file>

<file path=xl/sharedStrings.xml><?xml version="1.0" encoding="utf-8"?>
<sst xmlns="http://schemas.openxmlformats.org/spreadsheetml/2006/main" count="36" uniqueCount="12">
  <si>
    <t>KID</t>
  </si>
  <si>
    <t>Grp 1</t>
  </si>
  <si>
    <t>Grp 2</t>
  </si>
  <si>
    <t>Grp 3</t>
  </si>
  <si>
    <t>Grp 4</t>
  </si>
  <si>
    <t>Grp 5</t>
  </si>
  <si>
    <t>Grp 6</t>
  </si>
  <si>
    <t>Total cell count (x 10^6)</t>
  </si>
  <si>
    <t>No. of events recorded</t>
  </si>
  <si>
    <t>CD45+ of total events recorded</t>
  </si>
  <si>
    <t>CD45+ expresses as % of events reocrded</t>
  </si>
  <si>
    <t>CD45+ expresses as % of events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</si>
</sst>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tabSelected="1" workbookViewId="0">
      <selection sqref="A1:AD1"/>
    </sheetView>
  </sheetViews>
  <sheetFormatPr defaultRowHeight="15" x14ac:dyDescent="0.25"/>
  <cols>
    <col min="1" max="30" width="15.7109375" customWidth="1"/>
  </cols>
  <sheetData>
    <row r="1" spans="1:33" ht="30" customHeight="1" x14ac:dyDescent="0.25">
      <c r="A1" s="4" t="s">
        <v>0</v>
      </c>
      <c r="B1" s="5" t="s">
        <v>7</v>
      </c>
      <c r="C1" s="5" t="s">
        <v>8</v>
      </c>
      <c r="D1" s="5" t="s">
        <v>9</v>
      </c>
      <c r="E1" s="5" t="s">
        <v>11</v>
      </c>
      <c r="F1" s="4" t="s">
        <v>0</v>
      </c>
      <c r="G1" s="5" t="s">
        <v>7</v>
      </c>
      <c r="H1" s="5" t="s">
        <v>8</v>
      </c>
      <c r="I1" s="5" t="s">
        <v>9</v>
      </c>
      <c r="J1" s="5" t="s">
        <v>11</v>
      </c>
      <c r="K1" s="4" t="s">
        <v>0</v>
      </c>
      <c r="L1" s="5" t="s">
        <v>7</v>
      </c>
      <c r="M1" s="5" t="s">
        <v>8</v>
      </c>
      <c r="N1" s="5" t="s">
        <v>9</v>
      </c>
      <c r="O1" s="5" t="s">
        <v>10</v>
      </c>
      <c r="P1" s="4" t="s">
        <v>0</v>
      </c>
      <c r="Q1" s="5" t="s">
        <v>7</v>
      </c>
      <c r="R1" s="5" t="s">
        <v>8</v>
      </c>
      <c r="S1" s="5" t="s">
        <v>9</v>
      </c>
      <c r="T1" s="5" t="s">
        <v>10</v>
      </c>
      <c r="U1" s="4" t="s">
        <v>0</v>
      </c>
      <c r="V1" s="5" t="s">
        <v>7</v>
      </c>
      <c r="W1" s="5" t="s">
        <v>8</v>
      </c>
      <c r="X1" s="5" t="s">
        <v>9</v>
      </c>
      <c r="Y1" s="5" t="s">
        <v>10</v>
      </c>
      <c r="Z1" s="4" t="s">
        <v>0</v>
      </c>
      <c r="AA1" s="5" t="s">
        <v>7</v>
      </c>
      <c r="AB1" s="5" t="s">
        <v>8</v>
      </c>
      <c r="AC1" s="5" t="s">
        <v>9</v>
      </c>
      <c r="AD1" s="5" t="s">
        <v>10</v>
      </c>
    </row>
    <row r="2" spans="1:33" x14ac:dyDescent="0.25">
      <c r="A2" s="2">
        <v>1</v>
      </c>
      <c r="B2" s="3">
        <v>13.35</v>
      </c>
      <c r="C2" s="3">
        <v>557436</v>
      </c>
      <c r="D2" s="3">
        <v>3703</v>
      </c>
      <c r="E2" s="3">
        <f>D2/C2*100</f>
        <v>0.66429150611011845</v>
      </c>
      <c r="F2" s="2">
        <v>7</v>
      </c>
      <c r="G2" s="3">
        <v>3</v>
      </c>
      <c r="H2" s="3">
        <v>696627</v>
      </c>
      <c r="I2" s="3">
        <v>6165</v>
      </c>
      <c r="J2" s="3">
        <f>I2/H2*100</f>
        <v>0.88497861839980352</v>
      </c>
      <c r="K2" s="2">
        <v>13</v>
      </c>
      <c r="L2" s="3">
        <v>3</v>
      </c>
      <c r="M2" s="3">
        <v>449526</v>
      </c>
      <c r="N2" s="3">
        <v>4862</v>
      </c>
      <c r="O2" s="3">
        <f>N2/M2*100</f>
        <v>1.0815837126217394</v>
      </c>
      <c r="P2" s="2">
        <v>19</v>
      </c>
      <c r="Q2" s="3">
        <v>3.2</v>
      </c>
      <c r="R2" s="3">
        <v>1008736</v>
      </c>
      <c r="S2" s="3">
        <v>13663</v>
      </c>
      <c r="T2" s="3">
        <f>S2/R2*100</f>
        <v>1.3544673730292167</v>
      </c>
      <c r="U2" s="2">
        <v>25</v>
      </c>
      <c r="V2" s="3">
        <v>6.95</v>
      </c>
      <c r="W2" s="3">
        <v>683095</v>
      </c>
      <c r="X2" s="3">
        <v>8276</v>
      </c>
      <c r="Y2" s="3">
        <f>X2/W2*100</f>
        <v>1.2115445143062091</v>
      </c>
      <c r="Z2" s="2">
        <v>31</v>
      </c>
      <c r="AA2" s="3">
        <v>4.8</v>
      </c>
      <c r="AB2" s="3">
        <v>346009</v>
      </c>
      <c r="AC2" s="3">
        <v>4138</v>
      </c>
      <c r="AD2" s="3">
        <f>AC2/AB2*100</f>
        <v>1.1959226494108535</v>
      </c>
      <c r="AE2" t="s">
        <v>1</v>
      </c>
      <c r="AF2">
        <f>AVERAGE(D2,I2,N2,S2,X2,AC2)</f>
        <v>6801.166666666667</v>
      </c>
      <c r="AG2">
        <f>STDEV(D2,I2,N2,S2,X2,AC2)/SQRT(6)</f>
        <v>1528.7910128958472</v>
      </c>
    </row>
    <row r="3" spans="1:33" x14ac:dyDescent="0.25">
      <c r="A3" s="1">
        <v>2</v>
      </c>
      <c r="B3">
        <v>5.2</v>
      </c>
      <c r="C3">
        <v>1106523</v>
      </c>
      <c r="D3">
        <v>13703</v>
      </c>
      <c r="E3">
        <f t="shared" ref="E3:E7" si="0">D3/C3*100</f>
        <v>1.2383836576374825</v>
      </c>
      <c r="F3" s="1">
        <v>8</v>
      </c>
      <c r="G3">
        <v>1.9</v>
      </c>
      <c r="H3">
        <v>715722</v>
      </c>
      <c r="I3">
        <v>10540</v>
      </c>
      <c r="J3">
        <f t="shared" ref="J3:J7" si="1">I3/H3*100</f>
        <v>1.4726388178650371</v>
      </c>
      <c r="K3" s="1">
        <v>14</v>
      </c>
      <c r="L3">
        <v>2.5</v>
      </c>
      <c r="M3">
        <v>1007359</v>
      </c>
      <c r="N3">
        <v>11868</v>
      </c>
      <c r="O3">
        <f t="shared" ref="O3:O7" si="2">N3/M3*100</f>
        <v>1.1781301402975504</v>
      </c>
      <c r="P3" s="1">
        <v>20</v>
      </c>
      <c r="Q3">
        <v>6.25</v>
      </c>
      <c r="R3">
        <v>1034929</v>
      </c>
      <c r="S3">
        <v>8328</v>
      </c>
      <c r="T3">
        <f t="shared" ref="T3:T7" si="3">S3/R3*100</f>
        <v>0.80469288231366598</v>
      </c>
      <c r="U3" s="1">
        <v>26</v>
      </c>
      <c r="V3">
        <v>6.95</v>
      </c>
      <c r="W3">
        <v>717105</v>
      </c>
      <c r="X3">
        <v>7597</v>
      </c>
      <c r="Y3">
        <f t="shared" ref="Y3:Y7" si="4">X3/W3*100</f>
        <v>1.0593985539077262</v>
      </c>
      <c r="Z3" s="1">
        <v>32</v>
      </c>
      <c r="AA3">
        <v>5.4</v>
      </c>
      <c r="AB3">
        <v>574702</v>
      </c>
      <c r="AC3">
        <v>3754</v>
      </c>
      <c r="AD3">
        <f t="shared" ref="AD3:AD7" si="5">AC3/AB3*100</f>
        <v>0.65320809741396413</v>
      </c>
      <c r="AE3" t="s">
        <v>2</v>
      </c>
      <c r="AF3">
        <f>AVERAGE(D3,I3,N3,S3,X3,AC3)</f>
        <v>9298.3333333333339</v>
      </c>
      <c r="AG3">
        <f>STDEV(D3,I3,N3,S3,X3,AC3)/SQRT(6)</f>
        <v>1439.0011041614171</v>
      </c>
    </row>
    <row r="4" spans="1:33" x14ac:dyDescent="0.25">
      <c r="A4" s="1">
        <v>3</v>
      </c>
      <c r="B4">
        <v>8.35</v>
      </c>
      <c r="C4">
        <v>818737</v>
      </c>
      <c r="D4">
        <v>4986</v>
      </c>
      <c r="E4">
        <f t="shared" si="0"/>
        <v>0.60898676864487622</v>
      </c>
      <c r="F4" s="1">
        <v>9</v>
      </c>
      <c r="G4">
        <v>0.85</v>
      </c>
      <c r="H4">
        <v>357235</v>
      </c>
      <c r="I4">
        <v>5080</v>
      </c>
      <c r="J4">
        <f t="shared" si="1"/>
        <v>1.4220331154562122</v>
      </c>
      <c r="K4" s="1">
        <v>15</v>
      </c>
      <c r="L4">
        <v>1.25</v>
      </c>
      <c r="M4">
        <v>329287</v>
      </c>
      <c r="N4">
        <v>15618</v>
      </c>
      <c r="O4">
        <f t="shared" si="2"/>
        <v>4.7429749731996704</v>
      </c>
      <c r="P4" s="1">
        <v>21</v>
      </c>
      <c r="Q4">
        <v>4.6500000000000004</v>
      </c>
      <c r="R4">
        <v>1007958</v>
      </c>
      <c r="S4">
        <v>10451</v>
      </c>
      <c r="T4">
        <f t="shared" si="3"/>
        <v>1.0368487575871217</v>
      </c>
      <c r="U4" s="1">
        <v>27</v>
      </c>
      <c r="V4">
        <v>9.9</v>
      </c>
      <c r="W4">
        <v>679603</v>
      </c>
      <c r="X4">
        <v>3953</v>
      </c>
      <c r="Y4">
        <f t="shared" si="4"/>
        <v>0.58166311802625947</v>
      </c>
      <c r="Z4" s="1">
        <v>33</v>
      </c>
      <c r="AA4">
        <v>1.55</v>
      </c>
      <c r="AB4">
        <v>782498</v>
      </c>
      <c r="AC4">
        <v>10826</v>
      </c>
      <c r="AD4">
        <f t="shared" si="5"/>
        <v>1.3835179131448261</v>
      </c>
      <c r="AE4" t="s">
        <v>3</v>
      </c>
      <c r="AF4">
        <f>AVERAGE(D4,I4,N4,S4,X4,AC4)</f>
        <v>8485.6666666666661</v>
      </c>
      <c r="AG4">
        <f>STDEV(D4,I4,N4,S4,X4,AC4)/SQRT(6)</f>
        <v>1867.2722827102045</v>
      </c>
    </row>
    <row r="5" spans="1:33" x14ac:dyDescent="0.25">
      <c r="A5" s="1">
        <v>4</v>
      </c>
      <c r="B5">
        <v>2.65</v>
      </c>
      <c r="C5">
        <v>1225850</v>
      </c>
      <c r="D5">
        <v>19199</v>
      </c>
      <c r="E5">
        <f t="shared" si="0"/>
        <v>1.5661785699718562</v>
      </c>
      <c r="F5" s="1">
        <v>10</v>
      </c>
      <c r="G5">
        <v>2</v>
      </c>
      <c r="H5">
        <v>581438</v>
      </c>
      <c r="I5">
        <v>6625</v>
      </c>
      <c r="J5">
        <f t="shared" si="1"/>
        <v>1.1394164124119854</v>
      </c>
      <c r="K5" s="1">
        <v>16</v>
      </c>
      <c r="L5">
        <v>0.75</v>
      </c>
      <c r="M5">
        <v>407288</v>
      </c>
      <c r="N5">
        <v>22126</v>
      </c>
      <c r="O5">
        <f t="shared" si="2"/>
        <v>5.4325194948046596</v>
      </c>
      <c r="P5" s="1">
        <v>22</v>
      </c>
      <c r="Q5">
        <v>4.75</v>
      </c>
      <c r="R5">
        <v>1009636</v>
      </c>
      <c r="S5">
        <v>10779</v>
      </c>
      <c r="T5">
        <f t="shared" si="3"/>
        <v>1.0676124860840936</v>
      </c>
      <c r="U5" s="1">
        <v>28</v>
      </c>
      <c r="V5">
        <v>3.7</v>
      </c>
      <c r="W5">
        <v>796214</v>
      </c>
      <c r="X5">
        <v>16608</v>
      </c>
      <c r="Y5">
        <f t="shared" si="4"/>
        <v>2.0858713863358345</v>
      </c>
      <c r="Z5" s="1">
        <v>34</v>
      </c>
      <c r="AA5">
        <v>1.85</v>
      </c>
      <c r="AB5">
        <v>1153641</v>
      </c>
      <c r="AC5">
        <v>14547</v>
      </c>
      <c r="AD5">
        <f t="shared" si="5"/>
        <v>1.2609641994346594</v>
      </c>
      <c r="AE5" t="s">
        <v>4</v>
      </c>
      <c r="AF5">
        <f>AVERAGE(D5,I5,N5,S5,X5,AC5)</f>
        <v>14980.666666666666</v>
      </c>
      <c r="AG5">
        <f>STDEV(D5,I5,N5,S5,X5,AC5)/SQRT(6)</f>
        <v>2303.313362190313</v>
      </c>
    </row>
    <row r="6" spans="1:33" x14ac:dyDescent="0.25">
      <c r="A6" s="1">
        <v>5</v>
      </c>
      <c r="B6">
        <v>3.55</v>
      </c>
      <c r="C6">
        <v>873737</v>
      </c>
      <c r="D6">
        <v>13221</v>
      </c>
      <c r="E6">
        <f t="shared" si="0"/>
        <v>1.5131555605405289</v>
      </c>
      <c r="F6" s="1">
        <v>11</v>
      </c>
      <c r="G6">
        <v>1.925</v>
      </c>
      <c r="H6">
        <v>632063</v>
      </c>
      <c r="I6">
        <v>6199</v>
      </c>
      <c r="J6">
        <f t="shared" si="1"/>
        <v>0.98075666507927217</v>
      </c>
      <c r="K6" s="1">
        <v>17</v>
      </c>
      <c r="L6">
        <v>1.05</v>
      </c>
      <c r="M6">
        <v>357943</v>
      </c>
      <c r="N6">
        <v>15751</v>
      </c>
      <c r="O6">
        <f t="shared" si="2"/>
        <v>4.4004212961281546</v>
      </c>
      <c r="P6" s="1">
        <v>23</v>
      </c>
      <c r="Q6">
        <v>4.4000000000000004</v>
      </c>
      <c r="R6">
        <v>1005807</v>
      </c>
      <c r="S6">
        <v>11796</v>
      </c>
      <c r="T6">
        <f t="shared" si="3"/>
        <v>1.172789610730488</v>
      </c>
      <c r="U6" s="1">
        <v>29</v>
      </c>
      <c r="V6">
        <v>5.5</v>
      </c>
      <c r="W6">
        <v>919019</v>
      </c>
      <c r="X6">
        <v>4745</v>
      </c>
      <c r="Y6">
        <f t="shared" si="4"/>
        <v>0.51631141467151387</v>
      </c>
      <c r="Z6" s="1">
        <v>35</v>
      </c>
      <c r="AA6">
        <v>4.4000000000000004</v>
      </c>
      <c r="AB6">
        <v>223973</v>
      </c>
      <c r="AC6">
        <v>2856</v>
      </c>
      <c r="AD6">
        <f t="shared" si="5"/>
        <v>1.2751537015622418</v>
      </c>
      <c r="AE6" t="s">
        <v>5</v>
      </c>
      <c r="AF6">
        <f>AVERAGE(D6,I6,N6,S6,X6,AC6)</f>
        <v>9094.6666666666661</v>
      </c>
      <c r="AG6">
        <f>STDEV(D6,I6,N6,S6,X6,AC6)/SQRT(6)</f>
        <v>2120.1890586559598</v>
      </c>
    </row>
    <row r="7" spans="1:33" x14ac:dyDescent="0.25">
      <c r="A7" s="1">
        <v>6</v>
      </c>
      <c r="B7">
        <v>7.35</v>
      </c>
      <c r="C7">
        <v>795781</v>
      </c>
      <c r="D7">
        <v>6382</v>
      </c>
      <c r="E7">
        <f t="shared" si="0"/>
        <v>0.80197943906677849</v>
      </c>
      <c r="F7" s="1">
        <v>12</v>
      </c>
      <c r="G7">
        <v>2.8</v>
      </c>
      <c r="H7">
        <v>384703</v>
      </c>
      <c r="I7">
        <v>7589</v>
      </c>
      <c r="J7">
        <f t="shared" si="1"/>
        <v>1.9726906210765189</v>
      </c>
      <c r="K7" s="1">
        <v>18</v>
      </c>
      <c r="L7">
        <v>1.4</v>
      </c>
      <c r="M7">
        <v>410868</v>
      </c>
      <c r="N7">
        <v>13064</v>
      </c>
      <c r="O7">
        <f t="shared" si="2"/>
        <v>3.1796099963978697</v>
      </c>
      <c r="P7" s="1">
        <v>24</v>
      </c>
      <c r="Q7">
        <v>4.5</v>
      </c>
      <c r="R7">
        <v>827349</v>
      </c>
      <c r="S7">
        <v>15238</v>
      </c>
      <c r="T7">
        <f t="shared" si="3"/>
        <v>1.8417862353130299</v>
      </c>
      <c r="U7" s="1">
        <v>30</v>
      </c>
      <c r="V7">
        <v>4.75</v>
      </c>
      <c r="W7">
        <v>904402</v>
      </c>
      <c r="X7">
        <v>6194</v>
      </c>
      <c r="Y7">
        <f t="shared" si="4"/>
        <v>0.68487243504547757</v>
      </c>
      <c r="Z7" s="1">
        <v>36</v>
      </c>
      <c r="AA7">
        <v>5.35</v>
      </c>
      <c r="AB7">
        <v>490099</v>
      </c>
      <c r="AC7">
        <v>4219</v>
      </c>
      <c r="AD7">
        <f t="shared" si="5"/>
        <v>0.86084648203730263</v>
      </c>
      <c r="AE7" t="s">
        <v>6</v>
      </c>
      <c r="AF7">
        <f>AVERAGE(D7,I7,N7,S7,X7,AC7)</f>
        <v>8781</v>
      </c>
      <c r="AG7">
        <f>STDEV(D7,I7,N7,S7,X7,AC7)/SQRT(6)</f>
        <v>1776.8644292685922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Missouri-Columbia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Nistala, Ravi</dc:creator>
  <cp:lastModifiedBy>Nistala, Ravi</cp:lastModifiedBy>
  <dcterms:created xsi:type="dcterms:W3CDTF">2016-02-16T05:27:28Z</dcterms:created>
  <dcterms:modified xsi:type="dcterms:W3CDTF">2016-02-17T07:20:31Z</dcterms:modified>
</cp:coreProperties>
</file>