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e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fileVersion appName="xl" lastEdited="5" lowestEdited="5" rupBuild="25915"/>
  <workbookPr showInkAnnotation="0" autoCompressPictures="0"/>
  <bookViews>
    <workbookView xWindow="1620" yWindow="1080" windowWidth="25600" windowHeight="15460" tabRatio="500"/>
  </bookViews>
  <sheets>
    <sheet name="Sheet1" sheetId="1" r:id="rId1"/>
  </sheets>
  <externalReferences>
    <externalReference r:id="rId2"/>
  </externalReferences>
  <calcPr calcId="140000" concurrentCalc="0"/>
  <extLst>
    <ext xmlns:mx="http://schemas.microsoft.com/office/mac/excel/2008/main" uri="{7523E5D3-25F3-A5E0-1632-64F254C22452}">
      <mx:ArchID Flags="2"/>
    </ext>
  </extLst>
</workbook>
</file>

<file path=xl/calcChain.xml><?xml version="1.0" encoding="utf-8"?>
<calcChain xmlns="http://schemas.openxmlformats.org/spreadsheetml/2006/main">
  <c r="N11" i="1" l="1"/>
  <c r="M11" i="1"/>
  <c r="O11" i="1"/>
  <c r="P11" i="1"/>
  <c r="R11" i="1"/>
  <c r="Q11" i="1"/>
  <c r="N10" i="1"/>
  <c r="M10" i="1"/>
  <c r="O10" i="1"/>
  <c r="P10" i="1"/>
  <c r="R10" i="1"/>
  <c r="Q10" i="1"/>
  <c r="N9" i="1"/>
  <c r="M9" i="1"/>
  <c r="O9" i="1"/>
  <c r="P9" i="1"/>
  <c r="R9" i="1"/>
  <c r="Q9" i="1"/>
</calcChain>
</file>

<file path=xl/sharedStrings.xml><?xml version="1.0" encoding="utf-8"?>
<sst xmlns="http://schemas.openxmlformats.org/spreadsheetml/2006/main" count="33" uniqueCount="27">
  <si>
    <t>Calculating respiratory and glycolytic acidification in individual wells</t>
  </si>
  <si>
    <r>
      <t>Table 6: Calculation of respiratory and glycolytic acidification (green). Columns headed in yellow indicate values to be entered from calculation (e.g., BP, max H</t>
    </r>
    <r>
      <rPr>
        <vertAlign val="superscript"/>
        <sz val="12"/>
        <color theme="1"/>
        <rFont val="Arial"/>
      </rPr>
      <t>+</t>
    </r>
    <r>
      <rPr>
        <sz val="12"/>
        <color theme="1"/>
        <rFont val="Arial"/>
      </rPr>
      <t>/O</t>
    </r>
    <r>
      <rPr>
        <vertAlign val="subscript"/>
        <sz val="12"/>
        <color theme="1"/>
        <rFont val="Arial"/>
      </rPr>
      <t>2</t>
    </r>
    <r>
      <rPr>
        <sz val="12"/>
        <color theme="1"/>
        <rFont val="Arial"/>
      </rPr>
      <t>), or from data collection (e.g., ECAR</t>
    </r>
    <r>
      <rPr>
        <vertAlign val="subscript"/>
        <sz val="12"/>
        <color theme="1"/>
        <rFont val="Arial"/>
      </rPr>
      <t>tot</t>
    </r>
    <r>
      <rPr>
        <sz val="12"/>
        <color theme="1"/>
        <rFont val="Arial"/>
      </rPr>
      <t>, OCR). Cells can be filled down and the yellow cells repopulated to calculate glycolytic rate for new datasets. We normally average technical replicates on each biological preparation to give single values of the outputs in the last four columns, then average data from different biological preparations with appropriate propagation of error statistics in BP and these four values.</t>
    </r>
  </si>
  <si>
    <r>
      <t>PPR</t>
    </r>
    <r>
      <rPr>
        <vertAlign val="subscript"/>
        <sz val="18"/>
        <rFont val="Calibri"/>
        <scheme val="minor"/>
      </rPr>
      <t>glyc</t>
    </r>
    <r>
      <rPr>
        <sz val="18"/>
        <rFont val="Calibri"/>
        <scheme val="minor"/>
      </rPr>
      <t xml:space="preserve"> = ECAR</t>
    </r>
    <r>
      <rPr>
        <vertAlign val="subscript"/>
        <sz val="18"/>
        <rFont val="Calibri"/>
        <scheme val="minor"/>
      </rPr>
      <t>tot</t>
    </r>
    <r>
      <rPr>
        <sz val="18"/>
        <rFont val="Calibri"/>
        <scheme val="minor"/>
      </rPr>
      <t>/BP – (10</t>
    </r>
    <r>
      <rPr>
        <vertAlign val="superscript"/>
        <sz val="18"/>
        <rFont val="Calibri"/>
        <scheme val="minor"/>
      </rPr>
      <t>(pH-pK1)</t>
    </r>
    <r>
      <rPr>
        <sz val="18"/>
        <rFont val="Calibri"/>
        <scheme val="minor"/>
      </rPr>
      <t>/(1+10</t>
    </r>
    <r>
      <rPr>
        <vertAlign val="superscript"/>
        <sz val="18"/>
        <rFont val="Calibri"/>
        <scheme val="minor"/>
      </rPr>
      <t>(pH-pK1)</t>
    </r>
    <r>
      <rPr>
        <sz val="18"/>
        <rFont val="Calibri"/>
        <scheme val="minor"/>
      </rPr>
      <t>))(max H</t>
    </r>
    <r>
      <rPr>
        <vertAlign val="superscript"/>
        <sz val="18"/>
        <rFont val="Calibri"/>
        <scheme val="minor"/>
      </rPr>
      <t>+</t>
    </r>
    <r>
      <rPr>
        <sz val="18"/>
        <rFont val="Calibri"/>
        <scheme val="minor"/>
      </rPr>
      <t>/O</t>
    </r>
    <r>
      <rPr>
        <vertAlign val="subscript"/>
        <sz val="18"/>
        <rFont val="Calibri"/>
        <scheme val="minor"/>
      </rPr>
      <t>2</t>
    </r>
    <r>
      <rPr>
        <sz val="18"/>
        <rFont val="Calibri"/>
        <scheme val="minor"/>
      </rPr>
      <t>)(OCR</t>
    </r>
    <r>
      <rPr>
        <vertAlign val="subscript"/>
        <sz val="18"/>
        <rFont val="Calibri"/>
        <scheme val="minor"/>
      </rPr>
      <t>tot</t>
    </r>
    <r>
      <rPr>
        <sz val="18"/>
        <rFont val="Calibri"/>
        <scheme val="minor"/>
      </rPr>
      <t xml:space="preserve"> – OCR</t>
    </r>
    <r>
      <rPr>
        <vertAlign val="subscript"/>
        <sz val="18"/>
        <rFont val="Calibri"/>
        <scheme val="minor"/>
      </rPr>
      <t>rot/myx</t>
    </r>
    <r>
      <rPr>
        <sz val="18"/>
        <rFont val="Calibri"/>
        <scheme val="minor"/>
      </rPr>
      <t>)</t>
    </r>
  </si>
  <si>
    <t>identifier</t>
  </si>
  <si>
    <t>medium</t>
  </si>
  <si>
    <t>pH</t>
  </si>
  <si>
    <r>
      <t>BP (mpH/pmol H</t>
    </r>
    <r>
      <rPr>
        <vertAlign val="superscript"/>
        <sz val="11"/>
        <rFont val="Arial Narrow"/>
      </rPr>
      <t>+</t>
    </r>
    <r>
      <rPr>
        <sz val="11"/>
        <rFont val="Arial Narrow"/>
      </rPr>
      <t xml:space="preserve"> in 7 µL)</t>
    </r>
  </si>
  <si>
    <r>
      <t>pK</t>
    </r>
    <r>
      <rPr>
        <vertAlign val="subscript"/>
        <sz val="10"/>
        <rFont val="Arial Narrow"/>
      </rPr>
      <t>1</t>
    </r>
    <r>
      <rPr>
        <sz val="10"/>
        <rFont val="Arial Narrow"/>
      </rPr>
      <t xml:space="preserve"> at 37°C CO</t>
    </r>
    <r>
      <rPr>
        <vertAlign val="subscript"/>
        <sz val="10"/>
        <rFont val="Arial Narrow"/>
      </rPr>
      <t>2</t>
    </r>
    <r>
      <rPr>
        <sz val="10"/>
        <rFont val="Arial Narrow"/>
      </rPr>
      <t xml:space="preserve"> --&gt; HCO</t>
    </r>
    <r>
      <rPr>
        <vertAlign val="subscript"/>
        <sz val="10"/>
        <rFont val="Arial Narrow"/>
      </rPr>
      <t>3</t>
    </r>
    <r>
      <rPr>
        <vertAlign val="superscript"/>
        <sz val="10"/>
        <rFont val="Arial Narrow"/>
      </rPr>
      <t>-</t>
    </r>
  </si>
  <si>
    <t>cell type</t>
  </si>
  <si>
    <t>substrate</t>
  </si>
  <si>
    <r>
      <t>max H</t>
    </r>
    <r>
      <rPr>
        <vertAlign val="superscript"/>
        <sz val="11"/>
        <rFont val="Arial Narrow"/>
      </rPr>
      <t>+</t>
    </r>
    <r>
      <rPr>
        <sz val="11"/>
        <rFont val="Arial Narrow"/>
      </rPr>
      <t>/O</t>
    </r>
    <r>
      <rPr>
        <vertAlign val="subscript"/>
        <sz val="11"/>
        <rFont val="Arial Narrow"/>
      </rPr>
      <t>2</t>
    </r>
  </si>
  <si>
    <t>protein in well (µg)</t>
  </si>
  <si>
    <r>
      <t>OCR</t>
    </r>
    <r>
      <rPr>
        <vertAlign val="subscript"/>
        <sz val="11"/>
        <rFont val="Arial Narrow"/>
      </rPr>
      <t>tot</t>
    </r>
    <r>
      <rPr>
        <sz val="11"/>
        <rFont val="Arial Narrow"/>
      </rPr>
      <t xml:space="preserve"> (pmol O</t>
    </r>
    <r>
      <rPr>
        <vertAlign val="subscript"/>
        <sz val="11"/>
        <rFont val="Arial Narrow"/>
      </rPr>
      <t>2</t>
    </r>
    <r>
      <rPr>
        <sz val="11"/>
        <rFont val="Arial Narrow"/>
      </rPr>
      <t>/min)</t>
    </r>
  </si>
  <si>
    <r>
      <t>OCR</t>
    </r>
    <r>
      <rPr>
        <vertAlign val="subscript"/>
        <sz val="11"/>
        <rFont val="Arial Narrow"/>
      </rPr>
      <t>rot/myx</t>
    </r>
    <r>
      <rPr>
        <sz val="11"/>
        <rFont val="Arial Narrow"/>
      </rPr>
      <t xml:space="preserve"> (pmol O</t>
    </r>
    <r>
      <rPr>
        <vertAlign val="subscript"/>
        <sz val="11"/>
        <rFont val="Arial Narrow"/>
      </rPr>
      <t>2</t>
    </r>
    <r>
      <rPr>
        <sz val="11"/>
        <rFont val="Arial Narrow"/>
      </rPr>
      <t>/min)</t>
    </r>
  </si>
  <si>
    <r>
      <t>ECAR</t>
    </r>
    <r>
      <rPr>
        <vertAlign val="subscript"/>
        <sz val="11"/>
        <rFont val="Arial Narrow"/>
      </rPr>
      <t>tot</t>
    </r>
    <r>
      <rPr>
        <sz val="11"/>
        <rFont val="Arial Narrow"/>
      </rPr>
      <t xml:space="preserve"> (mpH/min)</t>
    </r>
  </si>
  <si>
    <r>
      <t>mito OCR (pmol O</t>
    </r>
    <r>
      <rPr>
        <vertAlign val="subscript"/>
        <sz val="11"/>
        <rFont val="Arial Narrow"/>
      </rPr>
      <t>2</t>
    </r>
    <r>
      <rPr>
        <sz val="11"/>
        <rFont val="Arial Narrow"/>
      </rPr>
      <t>/min/µg protein)</t>
    </r>
  </si>
  <si>
    <r>
      <t>PPR</t>
    </r>
    <r>
      <rPr>
        <vertAlign val="subscript"/>
        <sz val="11"/>
        <color theme="1"/>
        <rFont val="Arial Narrow"/>
      </rPr>
      <t>tot</t>
    </r>
    <r>
      <rPr>
        <sz val="11"/>
        <color theme="1"/>
        <rFont val="Arial Narrow"/>
      </rPr>
      <t xml:space="preserve"> (pmol H</t>
    </r>
    <r>
      <rPr>
        <vertAlign val="superscript"/>
        <sz val="11"/>
        <color theme="1"/>
        <rFont val="Arial Narrow"/>
      </rPr>
      <t>+</t>
    </r>
    <r>
      <rPr>
        <sz val="11"/>
        <color theme="1"/>
        <rFont val="Arial Narrow"/>
      </rPr>
      <t>/min/µg protein)</t>
    </r>
  </si>
  <si>
    <r>
      <t>PPR</t>
    </r>
    <r>
      <rPr>
        <vertAlign val="subscript"/>
        <sz val="11"/>
        <rFont val="Arial Narrow"/>
      </rPr>
      <t>resp</t>
    </r>
    <r>
      <rPr>
        <sz val="11"/>
        <rFont val="Arial Narrow"/>
      </rPr>
      <t xml:space="preserve"> (pmol H</t>
    </r>
    <r>
      <rPr>
        <vertAlign val="superscript"/>
        <sz val="11"/>
        <rFont val="Arial Narrow"/>
      </rPr>
      <t>+</t>
    </r>
    <r>
      <rPr>
        <sz val="11"/>
        <rFont val="Arial Narrow"/>
      </rPr>
      <t>/min/µg protein)</t>
    </r>
  </si>
  <si>
    <r>
      <t>PPR</t>
    </r>
    <r>
      <rPr>
        <vertAlign val="subscript"/>
        <sz val="11"/>
        <rFont val="Arial Narrow"/>
      </rPr>
      <t>glyc</t>
    </r>
    <r>
      <rPr>
        <sz val="11"/>
        <rFont val="Arial Narrow"/>
      </rPr>
      <t xml:space="preserve"> (pmol H</t>
    </r>
    <r>
      <rPr>
        <vertAlign val="superscript"/>
        <sz val="11"/>
        <rFont val="Arial Narrow"/>
      </rPr>
      <t>+</t>
    </r>
    <r>
      <rPr>
        <sz val="11"/>
        <rFont val="Arial Narrow"/>
      </rPr>
      <t>(i.e. lactate)/min/µg protein)</t>
    </r>
  </si>
  <si>
    <t>% respiratory acidification</t>
  </si>
  <si>
    <t>% glycolytic acidification</t>
  </si>
  <si>
    <t>example expt 1</t>
  </si>
  <si>
    <t>KRPH 0.1%BSA</t>
  </si>
  <si>
    <t>C2C12</t>
  </si>
  <si>
    <t>glucose 10 mM</t>
  </si>
  <si>
    <t>example expt 2</t>
  </si>
  <si>
    <t>none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</si>
</sst>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0" x14ac:knownFonts="1">
    <font>
      <sz val="10"/>
      <color theme="1"/>
      <name val="Arial"/>
      <family val="2"/>
    </font>
    <font>
      <sz val="12"/>
      <color theme="1"/>
      <name val="Calibri"/>
      <family val="2"/>
      <scheme val="minor"/>
    </font>
    <font>
      <b/>
      <sz val="16"/>
      <name val="Arial"/>
    </font>
    <font>
      <sz val="12"/>
      <color theme="1"/>
      <name val="Arial Narrow"/>
    </font>
    <font>
      <sz val="11"/>
      <name val="Arial Narrow"/>
    </font>
    <font>
      <vertAlign val="superscript"/>
      <sz val="11"/>
      <name val="Arial Narrow"/>
    </font>
    <font>
      <sz val="10"/>
      <name val="Arial Narrow"/>
    </font>
    <font>
      <sz val="12"/>
      <name val="Arial Narrow"/>
    </font>
    <font>
      <sz val="12"/>
      <color theme="1"/>
      <name val="Arial"/>
    </font>
    <font>
      <vertAlign val="superscript"/>
      <sz val="12"/>
      <color theme="1"/>
      <name val="Arial"/>
    </font>
    <font>
      <vertAlign val="subscript"/>
      <sz val="12"/>
      <color theme="1"/>
      <name val="Arial"/>
    </font>
    <font>
      <sz val="18"/>
      <name val="Calibri"/>
      <scheme val="minor"/>
    </font>
    <font>
      <vertAlign val="subscript"/>
      <sz val="18"/>
      <name val="Calibri"/>
      <scheme val="minor"/>
    </font>
    <font>
      <vertAlign val="superscript"/>
      <sz val="18"/>
      <name val="Calibri"/>
      <scheme val="minor"/>
    </font>
    <font>
      <vertAlign val="subscript"/>
      <sz val="10"/>
      <name val="Arial Narrow"/>
    </font>
    <font>
      <vertAlign val="superscript"/>
      <sz val="10"/>
      <name val="Arial Narrow"/>
    </font>
    <font>
      <vertAlign val="subscript"/>
      <sz val="11"/>
      <name val="Arial Narrow"/>
    </font>
    <font>
      <sz val="11"/>
      <color theme="1"/>
      <name val="Arial Narrow"/>
    </font>
    <font>
      <vertAlign val="subscript"/>
      <sz val="11"/>
      <color theme="1"/>
      <name val="Arial Narrow"/>
    </font>
    <font>
      <vertAlign val="superscript"/>
      <sz val="11"/>
      <color theme="1"/>
      <name val="Arial Narrow"/>
    </font>
  </fonts>
  <fills count="7">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CCFFCC"/>
        <bgColor indexed="64"/>
      </patternFill>
    </fill>
    <fill>
      <patternFill patternType="solid">
        <fgColor theme="6" tint="0.79998168889431442"/>
        <bgColor indexed="64"/>
      </patternFill>
    </fill>
  </fills>
  <borders count="11">
    <border>
      <left/>
      <right/>
      <top/>
      <bottom/>
      <diagonal/>
    </border>
    <border>
      <left style="thin">
        <color auto="1"/>
      </left>
      <right/>
      <top style="thin">
        <color auto="1"/>
      </top>
      <bottom/>
      <diagonal/>
    </border>
    <border>
      <left style="thin">
        <color auto="1"/>
      </left>
      <right/>
      <top/>
      <bottom style="medium">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medium">
        <color auto="1"/>
      </bottom>
      <diagonal/>
    </border>
  </borders>
  <cellStyleXfs count="2">
    <xf numFmtId="0" fontId="0" fillId="0" borderId="0"/>
    <xf numFmtId="0" fontId="1" fillId="0" borderId="0"/>
  </cellStyleXfs>
  <cellXfs count="47">
    <xf numFmtId="0" fontId="0" fillId="0" borderId="0" xfId="0"/>
    <xf numFmtId="0" fontId="2" fillId="0" borderId="0" xfId="1" applyFont="1"/>
    <xf numFmtId="0" fontId="3" fillId="0" borderId="0" xfId="1" applyFont="1"/>
    <xf numFmtId="0" fontId="7" fillId="0" borderId="0" xfId="1" applyFont="1"/>
    <xf numFmtId="0" fontId="1" fillId="0" borderId="0" xfId="1"/>
    <xf numFmtId="0" fontId="8" fillId="2" borderId="6" xfId="1" applyFont="1" applyFill="1" applyBorder="1" applyAlignment="1">
      <alignment horizontal="left" wrapText="1"/>
    </xf>
    <xf numFmtId="0" fontId="8" fillId="2" borderId="7" xfId="1" applyFont="1" applyFill="1" applyBorder="1" applyAlignment="1">
      <alignment horizontal="left" wrapText="1"/>
    </xf>
    <xf numFmtId="0" fontId="3" fillId="2" borderId="7" xfId="1" applyFont="1" applyFill="1" applyBorder="1" applyAlignment="1">
      <alignment horizontal="left" wrapText="1"/>
    </xf>
    <xf numFmtId="0" fontId="3" fillId="2" borderId="8" xfId="1" applyFont="1" applyFill="1" applyBorder="1" applyAlignment="1">
      <alignment horizontal="left" wrapText="1"/>
    </xf>
    <xf numFmtId="0" fontId="11" fillId="0" borderId="0" xfId="1" applyFont="1" applyFill="1" applyAlignment="1">
      <alignment horizontal="left" vertical="center"/>
    </xf>
    <xf numFmtId="0" fontId="7" fillId="3" borderId="9" xfId="1" applyFont="1" applyFill="1" applyBorder="1" applyAlignment="1">
      <alignment horizontal="center" vertical="center" wrapText="1"/>
    </xf>
    <xf numFmtId="0" fontId="6" fillId="3" borderId="9" xfId="1" applyFont="1" applyFill="1" applyBorder="1" applyAlignment="1">
      <alignment horizontal="center" vertical="center" wrapText="1"/>
    </xf>
    <xf numFmtId="0" fontId="4" fillId="3" borderId="1" xfId="1" applyFont="1" applyFill="1" applyBorder="1" applyAlignment="1">
      <alignment horizontal="center" vertical="center" wrapText="1"/>
    </xf>
    <xf numFmtId="0" fontId="4" fillId="3" borderId="9" xfId="1" applyFont="1" applyFill="1" applyBorder="1" applyAlignment="1">
      <alignment horizontal="center" vertical="center" wrapText="1"/>
    </xf>
    <xf numFmtId="0" fontId="4" fillId="4" borderId="9" xfId="1" applyFont="1" applyFill="1" applyBorder="1" applyAlignment="1">
      <alignment horizontal="center" vertical="center" wrapText="1"/>
    </xf>
    <xf numFmtId="0" fontId="17" fillId="4" borderId="1" xfId="1" applyFont="1" applyFill="1" applyBorder="1" applyAlignment="1">
      <alignment horizontal="center" vertical="center" wrapText="1"/>
    </xf>
    <xf numFmtId="0" fontId="4" fillId="5" borderId="9" xfId="1" applyFont="1" applyFill="1" applyBorder="1" applyAlignment="1">
      <alignment horizontal="center" vertical="center" wrapText="1"/>
    </xf>
    <xf numFmtId="0" fontId="17" fillId="6" borderId="9" xfId="1" applyFont="1" applyFill="1" applyBorder="1" applyAlignment="1">
      <alignment horizontal="center" vertical="center" wrapText="1"/>
    </xf>
    <xf numFmtId="0" fontId="17" fillId="6" borderId="4" xfId="1" applyFont="1" applyFill="1" applyBorder="1" applyAlignment="1">
      <alignment horizontal="center" vertical="center" wrapText="1"/>
    </xf>
    <xf numFmtId="0" fontId="7" fillId="3" borderId="5" xfId="1" applyFont="1" applyFill="1" applyBorder="1" applyAlignment="1">
      <alignment horizontal="center" vertical="center" wrapText="1"/>
    </xf>
    <xf numFmtId="0" fontId="6" fillId="3" borderId="5" xfId="1" applyFont="1" applyFill="1" applyBorder="1" applyAlignment="1">
      <alignment horizontal="center" vertical="center" wrapText="1"/>
    </xf>
    <xf numFmtId="0" fontId="4" fillId="3" borderId="2" xfId="1" applyFont="1" applyFill="1" applyBorder="1" applyAlignment="1">
      <alignment horizontal="center" vertical="center" wrapText="1"/>
    </xf>
    <xf numFmtId="0" fontId="4" fillId="3" borderId="5" xfId="1" applyFont="1" applyFill="1" applyBorder="1" applyAlignment="1">
      <alignment horizontal="center" vertical="center" wrapText="1"/>
    </xf>
    <xf numFmtId="0" fontId="4" fillId="4" borderId="5" xfId="1" applyFont="1" applyFill="1" applyBorder="1" applyAlignment="1">
      <alignment horizontal="center" vertical="center" wrapText="1"/>
    </xf>
    <xf numFmtId="0" fontId="17" fillId="4" borderId="2" xfId="1" applyFont="1" applyFill="1" applyBorder="1" applyAlignment="1">
      <alignment horizontal="center" vertical="center" wrapText="1"/>
    </xf>
    <xf numFmtId="0" fontId="4" fillId="5" borderId="5" xfId="1" applyFont="1" applyFill="1" applyBorder="1" applyAlignment="1">
      <alignment horizontal="center" vertical="center" wrapText="1"/>
    </xf>
    <xf numFmtId="0" fontId="17" fillId="6" borderId="5" xfId="1" applyFont="1" applyFill="1" applyBorder="1" applyAlignment="1">
      <alignment horizontal="center" vertical="center" wrapText="1"/>
    </xf>
    <xf numFmtId="0" fontId="17" fillId="6" borderId="10" xfId="1" applyFont="1" applyFill="1" applyBorder="1" applyAlignment="1">
      <alignment horizontal="center" vertical="center" wrapText="1"/>
    </xf>
    <xf numFmtId="0" fontId="3" fillId="0" borderId="4" xfId="1" applyFont="1" applyBorder="1"/>
    <xf numFmtId="2" fontId="7" fillId="0" borderId="4" xfId="1" applyNumberFormat="1" applyFont="1" applyBorder="1" applyAlignment="1">
      <alignment horizontal="right"/>
    </xf>
    <xf numFmtId="164" fontId="7" fillId="0" borderId="4" xfId="1" applyNumberFormat="1" applyFont="1" applyBorder="1" applyAlignment="1">
      <alignment horizontal="right"/>
    </xf>
    <xf numFmtId="164" fontId="7" fillId="0" borderId="3" xfId="1" applyNumberFormat="1" applyFont="1" applyBorder="1" applyAlignment="1">
      <alignment horizontal="right"/>
    </xf>
    <xf numFmtId="0" fontId="7" fillId="0" borderId="4" xfId="1" applyFont="1" applyBorder="1" applyAlignment="1"/>
    <xf numFmtId="2" fontId="7" fillId="0" borderId="4" xfId="1" applyNumberFormat="1" applyFont="1" applyFill="1" applyBorder="1" applyAlignment="1">
      <alignment horizontal="right"/>
    </xf>
    <xf numFmtId="2" fontId="3" fillId="0" borderId="4" xfId="1" applyNumberFormat="1" applyFont="1" applyBorder="1" applyAlignment="1">
      <alignment horizontal="right"/>
    </xf>
    <xf numFmtId="165" fontId="3" fillId="0" borderId="3" xfId="1" applyNumberFormat="1" applyFont="1" applyBorder="1" applyAlignment="1">
      <alignment horizontal="right"/>
    </xf>
    <xf numFmtId="165" fontId="3" fillId="0" borderId="4" xfId="1" applyNumberFormat="1" applyFont="1" applyBorder="1" applyAlignment="1">
      <alignment horizontal="right"/>
    </xf>
    <xf numFmtId="165" fontId="3" fillId="0" borderId="3" xfId="1" applyNumberFormat="1" applyFont="1" applyFill="1" applyBorder="1" applyAlignment="1">
      <alignment horizontal="right"/>
    </xf>
    <xf numFmtId="165" fontId="7" fillId="5" borderId="4" xfId="1" applyNumberFormat="1" applyFont="1" applyFill="1" applyBorder="1" applyAlignment="1">
      <alignment horizontal="right"/>
    </xf>
    <xf numFmtId="165" fontId="3" fillId="6" borderId="3" xfId="1" applyNumberFormat="1" applyFont="1" applyFill="1" applyBorder="1" applyAlignment="1">
      <alignment horizontal="right"/>
    </xf>
    <xf numFmtId="0" fontId="3" fillId="0" borderId="4" xfId="1" applyFont="1" applyBorder="1" applyAlignment="1"/>
    <xf numFmtId="0" fontId="3" fillId="3" borderId="4" xfId="1" applyFont="1" applyFill="1" applyBorder="1"/>
    <xf numFmtId="2" fontId="7" fillId="3" borderId="4" xfId="1" applyNumberFormat="1" applyFont="1" applyFill="1" applyBorder="1" applyAlignment="1">
      <alignment horizontal="right"/>
    </xf>
    <xf numFmtId="164" fontId="7" fillId="3" borderId="4" xfId="1" applyNumberFormat="1" applyFont="1" applyFill="1" applyBorder="1" applyAlignment="1">
      <alignment horizontal="right"/>
    </xf>
    <xf numFmtId="0" fontId="3" fillId="3" borderId="4" xfId="1" applyFont="1" applyFill="1" applyBorder="1" applyAlignment="1"/>
    <xf numFmtId="2" fontId="3" fillId="3" borderId="4" xfId="1" applyNumberFormat="1" applyFont="1" applyFill="1" applyBorder="1" applyAlignment="1"/>
    <xf numFmtId="2" fontId="3" fillId="3" borderId="4" xfId="1" applyNumberFormat="1" applyFont="1" applyFill="1" applyBorder="1" applyAlignment="1">
      <alignment horizontal="right"/>
    </xf>
  </cellXfs>
  <cellStyles count="2">
    <cellStyle name="Normal" xfId="0" builtinId="0"/>
    <cellStyle name="Normal 2" xfId="1"/>
  </cellStyles>
  <dxfs count="0"/>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6"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honamookerjee/Documents/Brand%20Lab%20temp/JoVE%20paper%202015/20150403%20Mookerjee%20and%20Brand%2053464%20REVISED.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s 1-3, conversion tables"/>
      <sheetName val="Table 4"/>
      <sheetName val="Table 5"/>
      <sheetName val="Table 6"/>
    </sheetNames>
    <sheetDataSet>
      <sheetData sheetId="0">
        <row r="6">
          <cell r="G6">
            <v>0</v>
          </cell>
          <cell r="I6">
            <v>-1.8145769999999999E-4</v>
          </cell>
          <cell r="J6">
            <v>1.8145769999999999E-4</v>
          </cell>
        </row>
        <row r="7">
          <cell r="G7">
            <v>1.4000000000000001</v>
          </cell>
          <cell r="I7">
            <v>6.6585595999999997E-2</v>
          </cell>
          <cell r="J7">
            <v>5.5284133220428085E-3</v>
          </cell>
        </row>
        <row r="8">
          <cell r="G8">
            <v>2.8000000000000003</v>
          </cell>
          <cell r="I8">
            <v>0.12631262999999998</v>
          </cell>
          <cell r="J8">
            <v>3.5813656887049841E-3</v>
          </cell>
        </row>
        <row r="9">
          <cell r="G9">
            <v>4.2</v>
          </cell>
          <cell r="I9">
            <v>0.19518759999999999</v>
          </cell>
          <cell r="J9">
            <v>5.3821818220866529E-3</v>
          </cell>
        </row>
        <row r="10">
          <cell r="G10">
            <v>5.6000000000000005</v>
          </cell>
          <cell r="I10">
            <v>0.25203266000000002</v>
          </cell>
          <cell r="J10">
            <v>5.1383728506037979E-3</v>
          </cell>
        </row>
        <row r="19">
          <cell r="F19">
            <v>0</v>
          </cell>
          <cell r="H19">
            <v>-9.9122434444444442E-3</v>
          </cell>
          <cell r="I19">
            <v>3.2431942912942331E-3</v>
          </cell>
        </row>
        <row r="20">
          <cell r="F20">
            <v>0.7</v>
          </cell>
          <cell r="H20">
            <v>2.4679173333333332E-2</v>
          </cell>
          <cell r="I20">
            <v>3.4405149207051068E-3</v>
          </cell>
        </row>
        <row r="21">
          <cell r="F21">
            <v>1.4</v>
          </cell>
          <cell r="H21">
            <v>6.8606006666666663E-2</v>
          </cell>
          <cell r="I21">
            <v>1.335502169701948E-2</v>
          </cell>
        </row>
        <row r="22">
          <cell r="F22">
            <v>3.5</v>
          </cell>
          <cell r="H22">
            <v>0.18577066666666667</v>
          </cell>
          <cell r="I22">
            <v>1.1449158919690705E-2</v>
          </cell>
        </row>
        <row r="23">
          <cell r="F23">
            <v>7</v>
          </cell>
          <cell r="H23">
            <v>0.33166572222222224</v>
          </cell>
          <cell r="I23">
            <v>3.4495950743206265E-2</v>
          </cell>
        </row>
        <row r="36">
          <cell r="F36">
            <v>0</v>
          </cell>
          <cell r="H36">
            <v>0</v>
          </cell>
          <cell r="I36">
            <v>1.0999999999999999E-2</v>
          </cell>
        </row>
        <row r="37">
          <cell r="F37">
            <v>1.4000000000000001</v>
          </cell>
          <cell r="H37">
            <v>0.06</v>
          </cell>
          <cell r="I37">
            <v>1.7000000000000001E-2</v>
          </cell>
        </row>
        <row r="38">
          <cell r="F38">
            <v>2.8000000000000003</v>
          </cell>
          <cell r="H38">
            <v>0.12</v>
          </cell>
          <cell r="I38">
            <v>2.3E-2</v>
          </cell>
        </row>
        <row r="39">
          <cell r="F39">
            <v>4.2000000000000011</v>
          </cell>
          <cell r="H39">
            <v>0.18</v>
          </cell>
          <cell r="I39">
            <v>1.3599999999999999E-2</v>
          </cell>
        </row>
        <row r="40">
          <cell r="F40">
            <v>5.6000000000000005</v>
          </cell>
          <cell r="H40">
            <v>0.255</v>
          </cell>
          <cell r="I40">
            <v>2.9000000000000001E-2</v>
          </cell>
        </row>
        <row r="41">
          <cell r="F41">
            <v>7</v>
          </cell>
          <cell r="H41">
            <v>0.34</v>
          </cell>
          <cell r="I41">
            <v>2.7E-2</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4"/>
  <sheetViews>
    <sheetView tabSelected="1" workbookViewId="0">
      <selection activeCell="E18" sqref="E18"/>
    </sheetView>
  </sheetViews>
  <sheetFormatPr baseColWidth="10" defaultRowHeight="12" x14ac:dyDescent="0"/>
  <sheetData>
    <row r="1" spans="1:18" ht="18">
      <c r="A1" s="1" t="s">
        <v>0</v>
      </c>
      <c r="B1" s="1"/>
      <c r="C1" s="1"/>
      <c r="D1" s="1"/>
      <c r="E1" s="1"/>
      <c r="F1" s="1"/>
      <c r="G1" s="2"/>
      <c r="H1" s="2"/>
      <c r="I1" s="2"/>
      <c r="J1" s="2"/>
      <c r="K1" s="2"/>
      <c r="L1" s="2"/>
      <c r="M1" s="2"/>
      <c r="N1" s="2"/>
      <c r="O1" s="2"/>
      <c r="P1" s="2"/>
      <c r="Q1" s="2"/>
      <c r="R1" s="2"/>
    </row>
    <row r="2" spans="1:18" ht="15">
      <c r="A2" s="2"/>
      <c r="B2" s="2"/>
      <c r="C2" s="2"/>
      <c r="D2" s="2"/>
      <c r="E2" s="2"/>
      <c r="F2" s="2"/>
      <c r="G2" s="2"/>
      <c r="H2" s="2"/>
      <c r="I2" s="2"/>
      <c r="J2" s="2"/>
      <c r="K2" s="2"/>
      <c r="L2" s="2"/>
      <c r="M2" s="2"/>
      <c r="N2" s="2"/>
      <c r="O2" s="2"/>
      <c r="P2" s="2"/>
      <c r="Q2" s="2"/>
      <c r="R2" s="2"/>
    </row>
    <row r="3" spans="1:18" ht="51" customHeight="1">
      <c r="A3" s="5" t="s">
        <v>1</v>
      </c>
      <c r="B3" s="6"/>
      <c r="C3" s="6"/>
      <c r="D3" s="6"/>
      <c r="E3" s="6"/>
      <c r="F3" s="6"/>
      <c r="G3" s="7"/>
      <c r="H3" s="7"/>
      <c r="I3" s="7"/>
      <c r="J3" s="7"/>
      <c r="K3" s="7"/>
      <c r="L3" s="7"/>
      <c r="M3" s="7"/>
      <c r="N3" s="7"/>
      <c r="O3" s="7"/>
      <c r="P3" s="7"/>
      <c r="Q3" s="7"/>
      <c r="R3" s="8"/>
    </row>
    <row r="4" spans="1:18" ht="15">
      <c r="A4" s="2"/>
      <c r="B4" s="2"/>
      <c r="C4" s="2"/>
      <c r="D4" s="2"/>
      <c r="E4" s="2"/>
      <c r="F4" s="2"/>
      <c r="G4" s="2"/>
      <c r="H4" s="2"/>
      <c r="I4" s="2"/>
      <c r="J4" s="2"/>
      <c r="K4" s="2"/>
      <c r="L4" s="2"/>
      <c r="M4" s="2"/>
      <c r="N4" s="2"/>
      <c r="O4" s="2"/>
      <c r="P4" s="2"/>
      <c r="Q4" s="2"/>
      <c r="R4" s="2"/>
    </row>
    <row r="5" spans="1:18" ht="25">
      <c r="A5" s="9" t="s">
        <v>2</v>
      </c>
      <c r="B5" s="9"/>
      <c r="C5" s="9"/>
      <c r="D5" s="9"/>
      <c r="E5" s="9"/>
      <c r="F5" s="9"/>
      <c r="G5" s="3"/>
      <c r="H5" s="3"/>
      <c r="I5" s="3"/>
      <c r="J5" s="3"/>
      <c r="K5" s="3"/>
      <c r="L5" s="3"/>
      <c r="M5" s="3"/>
      <c r="N5" s="3"/>
      <c r="O5" s="3"/>
      <c r="P5" s="2"/>
      <c r="Q5" s="2"/>
      <c r="R5" s="2"/>
    </row>
    <row r="6" spans="1:18" ht="15">
      <c r="A6" s="2"/>
      <c r="B6" s="2"/>
      <c r="C6" s="2"/>
      <c r="D6" s="2"/>
      <c r="E6" s="2"/>
      <c r="F6" s="2"/>
      <c r="G6" s="2"/>
      <c r="H6" s="2"/>
      <c r="I6" s="2"/>
      <c r="J6" s="2"/>
      <c r="K6" s="2"/>
      <c r="L6" s="2"/>
      <c r="M6" s="2"/>
      <c r="N6" s="2"/>
      <c r="O6" s="2"/>
      <c r="P6" s="2"/>
      <c r="Q6" s="2"/>
      <c r="R6" s="2"/>
    </row>
    <row r="7" spans="1:18">
      <c r="A7" s="10" t="s">
        <v>3</v>
      </c>
      <c r="B7" s="10" t="s">
        <v>4</v>
      </c>
      <c r="C7" s="11" t="s">
        <v>5</v>
      </c>
      <c r="D7" s="12" t="s">
        <v>6</v>
      </c>
      <c r="E7" s="11" t="s">
        <v>7</v>
      </c>
      <c r="F7" s="10" t="s">
        <v>8</v>
      </c>
      <c r="G7" s="10" t="s">
        <v>9</v>
      </c>
      <c r="H7" s="13" t="s">
        <v>10</v>
      </c>
      <c r="I7" s="13" t="s">
        <v>11</v>
      </c>
      <c r="J7" s="13" t="s">
        <v>12</v>
      </c>
      <c r="K7" s="13" t="s">
        <v>13</v>
      </c>
      <c r="L7" s="13" t="s">
        <v>14</v>
      </c>
      <c r="M7" s="14" t="s">
        <v>15</v>
      </c>
      <c r="N7" s="15" t="s">
        <v>16</v>
      </c>
      <c r="O7" s="15" t="s">
        <v>17</v>
      </c>
      <c r="P7" s="16" t="s">
        <v>18</v>
      </c>
      <c r="Q7" s="17" t="s">
        <v>19</v>
      </c>
      <c r="R7" s="18" t="s">
        <v>20</v>
      </c>
    </row>
    <row r="8" spans="1:18" ht="13" thickBot="1">
      <c r="A8" s="19"/>
      <c r="B8" s="19"/>
      <c r="C8" s="20"/>
      <c r="D8" s="21"/>
      <c r="E8" s="20"/>
      <c r="F8" s="19"/>
      <c r="G8" s="19"/>
      <c r="H8" s="22"/>
      <c r="I8" s="22"/>
      <c r="J8" s="22"/>
      <c r="K8" s="22"/>
      <c r="L8" s="22"/>
      <c r="M8" s="23"/>
      <c r="N8" s="24"/>
      <c r="O8" s="24"/>
      <c r="P8" s="25"/>
      <c r="Q8" s="26"/>
      <c r="R8" s="27"/>
    </row>
    <row r="9" spans="1:18" ht="15">
      <c r="A9" s="28" t="s">
        <v>21</v>
      </c>
      <c r="B9" s="28" t="s">
        <v>22</v>
      </c>
      <c r="C9" s="29">
        <v>7.4</v>
      </c>
      <c r="D9" s="30">
        <v>4.4999999999999998E-2</v>
      </c>
      <c r="E9" s="31">
        <v>6.093</v>
      </c>
      <c r="F9" s="28" t="s">
        <v>23</v>
      </c>
      <c r="G9" s="32" t="s">
        <v>24</v>
      </c>
      <c r="H9" s="29">
        <v>1</v>
      </c>
      <c r="I9" s="33">
        <v>4.0999999999999996</v>
      </c>
      <c r="J9" s="34">
        <v>184.2</v>
      </c>
      <c r="K9" s="34">
        <v>20.399999999999999</v>
      </c>
      <c r="L9" s="29">
        <v>20.25</v>
      </c>
      <c r="M9" s="35">
        <f>(J9-K9)/I9</f>
        <v>39.951219512195124</v>
      </c>
      <c r="N9" s="36">
        <f>L9/D9/I9</f>
        <v>109.75609756097562</v>
      </c>
      <c r="O9" s="37">
        <f>(10^(C9-E9))/(1+(10^(C9-E9)))*H9*M9</f>
        <v>38.07353262092856</v>
      </c>
      <c r="P9" s="38">
        <f>N9-O9</f>
        <v>71.682564940047058</v>
      </c>
      <c r="Q9" s="39">
        <f>100*O9/N9</f>
        <v>34.689218610179353</v>
      </c>
      <c r="R9" s="39">
        <f>100*P9/N9</f>
        <v>65.310781389820647</v>
      </c>
    </row>
    <row r="10" spans="1:18" ht="15">
      <c r="A10" s="28" t="s">
        <v>25</v>
      </c>
      <c r="B10" s="28" t="s">
        <v>22</v>
      </c>
      <c r="C10" s="29">
        <v>7.4</v>
      </c>
      <c r="D10" s="30">
        <v>4.4999999999999998E-2</v>
      </c>
      <c r="E10" s="31">
        <v>6.093</v>
      </c>
      <c r="F10" s="28" t="s">
        <v>23</v>
      </c>
      <c r="G10" s="40" t="s">
        <v>26</v>
      </c>
      <c r="H10" s="29">
        <v>1</v>
      </c>
      <c r="I10" s="33">
        <v>4.05</v>
      </c>
      <c r="J10" s="34">
        <v>161.4</v>
      </c>
      <c r="K10" s="34">
        <v>21.3</v>
      </c>
      <c r="L10" s="29">
        <v>5.94</v>
      </c>
      <c r="M10" s="35">
        <f>(J10-K10)/I10</f>
        <v>34.592592592592595</v>
      </c>
      <c r="N10" s="36">
        <f>L10/D10/I10</f>
        <v>32.592592592592595</v>
      </c>
      <c r="O10" s="37">
        <f>(10^(C10-E10))/(1+(10^(C10-E10)))*H10*M10</f>
        <v>32.966758426849324</v>
      </c>
      <c r="P10" s="38">
        <f>N10-O10</f>
        <v>-0.37416583425672911</v>
      </c>
      <c r="Q10" s="39">
        <f>100*O10/N10</f>
        <v>101.14800880965133</v>
      </c>
      <c r="R10" s="39">
        <f>100*P10/N10</f>
        <v>-1.1480088096513279</v>
      </c>
    </row>
    <row r="11" spans="1:18" ht="15">
      <c r="A11" s="41" t="s">
        <v>3</v>
      </c>
      <c r="B11" s="41" t="s">
        <v>4</v>
      </c>
      <c r="C11" s="42">
        <v>1</v>
      </c>
      <c r="D11" s="43">
        <v>1</v>
      </c>
      <c r="E11" s="31">
        <v>6.093</v>
      </c>
      <c r="F11" s="41" t="s">
        <v>8</v>
      </c>
      <c r="G11" s="44" t="s">
        <v>9</v>
      </c>
      <c r="H11" s="42">
        <v>1</v>
      </c>
      <c r="I11" s="45">
        <v>1</v>
      </c>
      <c r="J11" s="46">
        <v>1</v>
      </c>
      <c r="K11" s="46">
        <v>1</v>
      </c>
      <c r="L11" s="42">
        <v>1</v>
      </c>
      <c r="M11" s="35">
        <f t="shared" ref="M11" si="0">(J11-K11)/I11</f>
        <v>0</v>
      </c>
      <c r="N11" s="36">
        <f>L11/D11/I11</f>
        <v>1</v>
      </c>
      <c r="O11" s="37">
        <f>(10^(C11-E11))/(1+(10^(C11-E11)))*H11*M11</f>
        <v>0</v>
      </c>
      <c r="P11" s="38">
        <f>N11-O11</f>
        <v>1</v>
      </c>
      <c r="Q11" s="39">
        <f>100*O11/N11</f>
        <v>0</v>
      </c>
      <c r="R11" s="39">
        <f>100*P11/N11</f>
        <v>100</v>
      </c>
    </row>
    <row r="12" spans="1:18" ht="15">
      <c r="A12" s="2"/>
      <c r="B12" s="2"/>
      <c r="C12" s="2"/>
      <c r="D12" s="2"/>
      <c r="E12" s="2"/>
      <c r="F12" s="2"/>
      <c r="G12" s="2"/>
      <c r="H12" s="2"/>
      <c r="I12" s="2"/>
      <c r="J12" s="4"/>
      <c r="K12" s="4"/>
      <c r="L12" s="4"/>
      <c r="M12" s="4"/>
      <c r="N12" s="4"/>
      <c r="O12" s="4"/>
      <c r="P12" s="4"/>
      <c r="Q12" s="2"/>
      <c r="R12" s="2"/>
    </row>
    <row r="13" spans="1:18" ht="15">
      <c r="A13" s="2"/>
      <c r="B13" s="2"/>
      <c r="C13" s="2"/>
      <c r="D13" s="2"/>
      <c r="E13" s="2"/>
      <c r="F13" s="2"/>
      <c r="G13" s="2"/>
      <c r="H13" s="2"/>
      <c r="I13" s="2"/>
      <c r="J13" s="4"/>
      <c r="K13" s="4"/>
      <c r="L13" s="4"/>
      <c r="M13" s="4"/>
      <c r="N13" s="4"/>
      <c r="O13" s="4"/>
      <c r="P13" s="4"/>
      <c r="Q13" s="2"/>
      <c r="R13" s="2"/>
    </row>
    <row r="14" spans="1:18" ht="15">
      <c r="R14" s="2"/>
    </row>
  </sheetData>
  <mergeCells count="19">
    <mergeCell ref="M7:M8"/>
    <mergeCell ref="N7:N8"/>
    <mergeCell ref="O7:O8"/>
    <mergeCell ref="P7:P8"/>
    <mergeCell ref="Q7:Q8"/>
    <mergeCell ref="R7:R8"/>
    <mergeCell ref="G7:G8"/>
    <mergeCell ref="H7:H8"/>
    <mergeCell ref="I7:I8"/>
    <mergeCell ref="J7:J8"/>
    <mergeCell ref="K7:K8"/>
    <mergeCell ref="L7:L8"/>
    <mergeCell ref="A3:R3"/>
    <mergeCell ref="A7:A8"/>
    <mergeCell ref="B7:B8"/>
    <mergeCell ref="C7:C8"/>
    <mergeCell ref="D7:D8"/>
    <mergeCell ref="E7:E8"/>
    <mergeCell ref="F7:F8"/>
  </mergeCells>
  <pageMargins left="0.75" right="0.75" top="1" bottom="1" header="0.5" footer="0.5"/>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Touro University California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Shona Mookerjee</dc:creator>
  <cp:lastModifiedBy>Shona Mookerjee</cp:lastModifiedBy>
  <dcterms:created xsi:type="dcterms:W3CDTF">2015-07-05T15:54:01Z</dcterms:created>
  <dcterms:modified xsi:type="dcterms:W3CDTF">2015-07-05T15:58:52Z</dcterms:modified>
</cp:coreProperties>
</file>