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60" windowWidth="24240" windowHeight="11385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45621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<sst xmlns="http://schemas.openxmlformats.org/spreadsheetml/2006/main" count="171" uniqueCount="126">
  <si>
    <t>Name of Material/ Equipment</t>
  </si>
  <si>
    <t>Company</t>
  </si>
  <si>
    <t>Catalog Number</t>
  </si>
  <si>
    <t>Comments/Description</t>
  </si>
  <si>
    <t>AAAAAH384Q8=</t>
  </si>
  <si>
    <t>TIRF Microscope</t>
  </si>
  <si>
    <t>#1.5 glass bottom dishes</t>
  </si>
  <si>
    <t>Matlab</t>
  </si>
  <si>
    <t>Paraformaldehyde</t>
  </si>
  <si>
    <t>1.5 mL microcentrifuge tubes</t>
  </si>
  <si>
    <t>100 nm gold particles</t>
  </si>
  <si>
    <t>EMCCD camera</t>
  </si>
  <si>
    <t>561 nm laser</t>
  </si>
  <si>
    <t>405 nm laser</t>
  </si>
  <si>
    <t>405/561 nm notch filter</t>
  </si>
  <si>
    <t>Andor</t>
  </si>
  <si>
    <t>iXon Ultra 897</t>
  </si>
  <si>
    <t>Mathworks</t>
  </si>
  <si>
    <t>21083-027</t>
  </si>
  <si>
    <t>Life Technologies</t>
  </si>
  <si>
    <t>In-Fusion HD Cloning</t>
  </si>
  <si>
    <t>Clontech</t>
  </si>
  <si>
    <t>Nikon</t>
  </si>
  <si>
    <t>LR Clonase</t>
  </si>
  <si>
    <t>K497500</t>
  </si>
  <si>
    <t>Vira Power Lentivirus Packaging</t>
  </si>
  <si>
    <t>pENTR-D-TOPO-PAmCherry1_1-159-MCS</t>
  </si>
  <si>
    <t>Addgene</t>
  </si>
  <si>
    <t>pENTR-D-TOPO-PAmCherry160-236-MCS</t>
  </si>
  <si>
    <t>Roche</t>
  </si>
  <si>
    <t>X-tremeGENE Transfection Reagent</t>
  </si>
  <si>
    <t>Leibovit's L-15, no phenol red</t>
  </si>
  <si>
    <t>Coherent</t>
  </si>
  <si>
    <t>Semrock</t>
  </si>
  <si>
    <t>Fisher</t>
  </si>
  <si>
    <t>Thermo Scientific</t>
  </si>
  <si>
    <t>Lab-Tek II Chambered Coverglass</t>
  </si>
  <si>
    <t>Phusion High-Fidelity DNA Polymerase</t>
  </si>
  <si>
    <t>Sigma</t>
  </si>
  <si>
    <t>EM.GC100</t>
  </si>
  <si>
    <t>BBI Solutions</t>
  </si>
  <si>
    <t>Puromycin</t>
  </si>
  <si>
    <t>Neomycin</t>
  </si>
  <si>
    <t>G-418</t>
  </si>
  <si>
    <t>Sodium Hydroxide</t>
  </si>
  <si>
    <t>Glutaraldehyde</t>
  </si>
  <si>
    <t>Calbiochem</t>
  </si>
  <si>
    <t>PIPES</t>
  </si>
  <si>
    <t>HEPES</t>
  </si>
  <si>
    <t>EGTA</t>
  </si>
  <si>
    <t>Magnesium Sulfate</t>
  </si>
  <si>
    <t>Potassium Hydroxide</t>
  </si>
  <si>
    <t>Doxycyline</t>
  </si>
  <si>
    <r>
      <t>Temperature and CO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 xml:space="preserve"> controlled stage</t>
    </r>
  </si>
  <si>
    <t>Phosphate Buffered Saline</t>
  </si>
  <si>
    <t>G6257</t>
  </si>
  <si>
    <t>S5881</t>
  </si>
  <si>
    <t>A11138</t>
  </si>
  <si>
    <t>BP2653</t>
  </si>
  <si>
    <t>P6757</t>
  </si>
  <si>
    <t>M2643</t>
  </si>
  <si>
    <t>H4034</t>
  </si>
  <si>
    <t>F-531</t>
  </si>
  <si>
    <t>Molecular grade water</t>
  </si>
  <si>
    <t>0.6 mL microcentrifuge tubes</t>
  </si>
  <si>
    <t>15 mL tubes</t>
  </si>
  <si>
    <t>05-408-120</t>
  </si>
  <si>
    <t>05-408-137</t>
  </si>
  <si>
    <t>05-539-12</t>
  </si>
  <si>
    <t>BD Biosciences</t>
  </si>
  <si>
    <t>50 mL tube</t>
  </si>
  <si>
    <t>PCR tube</t>
  </si>
  <si>
    <t>GeneMate</t>
  </si>
  <si>
    <t>C-3328-1</t>
  </si>
  <si>
    <t>Dpn1</t>
  </si>
  <si>
    <t>New England Biolabs</t>
  </si>
  <si>
    <t>R0176</t>
  </si>
  <si>
    <t>PCR purification kit</t>
  </si>
  <si>
    <t>Qiagen</t>
  </si>
  <si>
    <t>DMEM with phenol red</t>
  </si>
  <si>
    <t>DMEM no phenol red</t>
  </si>
  <si>
    <t>Fetal bovine serum</t>
  </si>
  <si>
    <t>EDTA</t>
  </si>
  <si>
    <t>BP152</t>
  </si>
  <si>
    <t>EDS</t>
  </si>
  <si>
    <t>14 mL polypropylene round-bottom tubes</t>
  </si>
  <si>
    <t>5 mL  polypropylene round-bottom tubes</t>
  </si>
  <si>
    <t>SOC medium</t>
  </si>
  <si>
    <t>BP906</t>
  </si>
  <si>
    <t>Tris base</t>
  </si>
  <si>
    <t>Kanamycin sulfate</t>
  </si>
  <si>
    <t>Miniprep kit</t>
  </si>
  <si>
    <t>LB broth</t>
  </si>
  <si>
    <t>Competent cells</t>
  </si>
  <si>
    <t>C4040</t>
  </si>
  <si>
    <t>FF01-525/45-25</t>
  </si>
  <si>
    <t>NF01-405/488/568-25</t>
  </si>
  <si>
    <t>561 nm filter</t>
  </si>
  <si>
    <t>561 nm dichroic mirror</t>
  </si>
  <si>
    <t> Di01-R405/488/561/635-25x36</t>
  </si>
  <si>
    <t>U2OS cells</t>
  </si>
  <si>
    <t>ATCC</t>
  </si>
  <si>
    <t>HTB-96</t>
  </si>
  <si>
    <t>Reduced serum medium</t>
  </si>
  <si>
    <t>Syringe</t>
  </si>
  <si>
    <t>Syringe filter</t>
  </si>
  <si>
    <t>Millipore</t>
  </si>
  <si>
    <t>SLHV033RB</t>
  </si>
  <si>
    <t>Lentiviral concentrator</t>
  </si>
  <si>
    <t>Retroviral concentrator</t>
  </si>
  <si>
    <t>10 cm culture dish</t>
  </si>
  <si>
    <t>6-well culture plate</t>
  </si>
  <si>
    <t>Polybrene</t>
  </si>
  <si>
    <t>Sodium chloride</t>
  </si>
  <si>
    <t>Magnesium chloride</t>
  </si>
  <si>
    <t>BP358</t>
  </si>
  <si>
    <t>M33</t>
  </si>
  <si>
    <t>293T/17 cells</t>
  </si>
  <si>
    <t>CRL-11268</t>
  </si>
  <si>
    <t>Midiprep kit</t>
  </si>
  <si>
    <t>Macherey-Nagel</t>
  </si>
  <si>
    <t>60X oil immersion TIRF objective with 1.49 NA</t>
  </si>
  <si>
    <t>pcDNA3.2-DEST</t>
  </si>
  <si>
    <t>12489-019</t>
  </si>
  <si>
    <t>pLenti-DEST</t>
  </si>
  <si>
    <t>http://www.addgene.org/Eric_Campeau/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</si>
</sst>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color rgb="FF000000"/>
      <name val="Calibri"/>
      <family val="2"/>
    </font>
    <font>
      <sz val="12"/>
      <name val="Calibri"/>
      <family val="2"/>
    </font>
    <font>
      <vertAlign val="subscript"/>
      <sz val="12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5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4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/>
  </sheetViews>
  <sheetFormatPr defaultColWidth="17.28515625" defaultRowHeight="15.75" customHeight="1" x14ac:dyDescent="0.2"/>
  <cols>
    <col min="1" max="1" width="44.5703125" bestFit="1" customWidth="1"/>
    <col min="2" max="2" width="20.85546875" bestFit="1" customWidth="1"/>
    <col min="3" max="3" width="31.140625" bestFit="1" customWidth="1"/>
    <col min="4" max="4" width="39.85546875" customWidth="1"/>
    <col min="5" max="6" width="8" customWidth="1"/>
  </cols>
  <sheetData>
    <row r="1" spans="1:6" ht="31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</row>
    <row r="2" spans="1:6" ht="15.75" customHeight="1" x14ac:dyDescent="0.25">
      <c r="A2" s="6" t="s">
        <v>5</v>
      </c>
      <c r="B2" s="6" t="s">
        <v>22</v>
      </c>
      <c r="C2" s="8"/>
      <c r="D2" s="6"/>
    </row>
    <row r="3" spans="1:6" ht="15.75" customHeight="1" x14ac:dyDescent="0.25">
      <c r="A3" s="11" t="s">
        <v>121</v>
      </c>
      <c r="B3" s="11" t="s">
        <v>22</v>
      </c>
      <c r="C3" s="11"/>
      <c r="D3" s="11"/>
    </row>
    <row r="4" spans="1:6" ht="15.75" customHeight="1" x14ac:dyDescent="0.25">
      <c r="A4" s="5" t="s">
        <v>11</v>
      </c>
      <c r="B4" s="6" t="s">
        <v>15</v>
      </c>
      <c r="C4" s="8" t="s">
        <v>16</v>
      </c>
      <c r="D4" s="6"/>
    </row>
    <row r="5" spans="1:6" ht="15.75" customHeight="1" x14ac:dyDescent="0.25">
      <c r="A5" s="5" t="s">
        <v>12</v>
      </c>
      <c r="B5" s="6" t="s">
        <v>32</v>
      </c>
      <c r="C5" s="8"/>
      <c r="D5" s="6"/>
    </row>
    <row r="6" spans="1:6" ht="15.75" customHeight="1" x14ac:dyDescent="0.25">
      <c r="A6" s="5" t="s">
        <v>13</v>
      </c>
      <c r="B6" s="6" t="s">
        <v>32</v>
      </c>
      <c r="C6" s="8"/>
      <c r="D6" s="6"/>
    </row>
    <row r="7" spans="1:6" ht="15.75" customHeight="1" x14ac:dyDescent="0.25">
      <c r="A7" s="5" t="s">
        <v>98</v>
      </c>
      <c r="B7" s="7" t="s">
        <v>33</v>
      </c>
      <c r="C7" s="10" t="s">
        <v>99</v>
      </c>
    </row>
    <row r="8" spans="1:6" ht="15.75" customHeight="1" x14ac:dyDescent="0.25">
      <c r="A8" s="5" t="s">
        <v>97</v>
      </c>
      <c r="B8" s="6" t="s">
        <v>33</v>
      </c>
      <c r="C8" s="8" t="s">
        <v>95</v>
      </c>
      <c r="D8" s="6"/>
    </row>
    <row r="9" spans="1:6" ht="15.75" customHeight="1" x14ac:dyDescent="0.25">
      <c r="A9" s="5" t="s">
        <v>14</v>
      </c>
      <c r="B9" s="6" t="s">
        <v>33</v>
      </c>
      <c r="C9" s="8" t="s">
        <v>96</v>
      </c>
      <c r="D9" s="6"/>
    </row>
    <row r="10" spans="1:6" ht="15.75" customHeight="1" x14ac:dyDescent="0.35">
      <c r="A10" s="5" t="s">
        <v>53</v>
      </c>
      <c r="B10" s="6"/>
      <c r="C10" s="8"/>
      <c r="D10" s="11"/>
    </row>
    <row r="11" spans="1:6" ht="15.75" customHeight="1" x14ac:dyDescent="0.25">
      <c r="A11" s="5" t="s">
        <v>26</v>
      </c>
      <c r="B11" s="5" t="s">
        <v>27</v>
      </c>
      <c r="C11" s="9">
        <v>60545</v>
      </c>
    </row>
    <row r="12" spans="1:6" ht="15.75" customHeight="1" x14ac:dyDescent="0.25">
      <c r="A12" s="5" t="s">
        <v>28</v>
      </c>
      <c r="B12" s="5" t="s">
        <v>27</v>
      </c>
      <c r="C12" s="9">
        <v>60546</v>
      </c>
      <c r="D12" s="6"/>
    </row>
    <row r="13" spans="1:6" ht="15.75" customHeight="1" x14ac:dyDescent="0.25">
      <c r="A13" s="5" t="s">
        <v>122</v>
      </c>
      <c r="B13" s="7" t="s">
        <v>19</v>
      </c>
      <c r="C13" s="13" t="s">
        <v>123</v>
      </c>
    </row>
    <row r="14" spans="1:6" ht="15.75" customHeight="1" x14ac:dyDescent="0.25">
      <c r="A14" s="5" t="s">
        <v>124</v>
      </c>
      <c r="B14" s="7" t="s">
        <v>27</v>
      </c>
      <c r="C14" s="13"/>
      <c r="D14" s="14" t="s">
        <v>125</v>
      </c>
    </row>
    <row r="15" spans="1:6" ht="15.75" customHeight="1" x14ac:dyDescent="0.25">
      <c r="A15" s="5" t="s">
        <v>37</v>
      </c>
      <c r="B15" s="5" t="s">
        <v>35</v>
      </c>
      <c r="C15" s="9" t="s">
        <v>62</v>
      </c>
      <c r="D15" s="5"/>
    </row>
    <row r="16" spans="1:6" ht="15.75" customHeight="1" x14ac:dyDescent="0.25">
      <c r="A16" s="5" t="s">
        <v>20</v>
      </c>
      <c r="B16" s="5" t="s">
        <v>21</v>
      </c>
      <c r="C16" s="8">
        <v>639649</v>
      </c>
      <c r="D16" s="6"/>
    </row>
    <row r="17" spans="1:4" ht="15.75" customHeight="1" x14ac:dyDescent="0.25">
      <c r="A17" s="5" t="s">
        <v>23</v>
      </c>
      <c r="B17" s="5" t="s">
        <v>19</v>
      </c>
      <c r="C17" s="8">
        <v>11791</v>
      </c>
    </row>
    <row r="18" spans="1:4" ht="15.75" customHeight="1" x14ac:dyDescent="0.25">
      <c r="A18" s="5" t="s">
        <v>25</v>
      </c>
      <c r="B18" s="6" t="s">
        <v>19</v>
      </c>
      <c r="C18" s="8" t="s">
        <v>24</v>
      </c>
    </row>
    <row r="19" spans="1:4" ht="15.75" customHeight="1" x14ac:dyDescent="0.25">
      <c r="A19" s="5" t="s">
        <v>30</v>
      </c>
      <c r="B19" s="5" t="s">
        <v>29</v>
      </c>
      <c r="C19" s="9">
        <v>13873800</v>
      </c>
    </row>
    <row r="20" spans="1:4" ht="15.75" customHeight="1" x14ac:dyDescent="0.25">
      <c r="A20" s="5" t="s">
        <v>36</v>
      </c>
      <c r="B20" s="6" t="s">
        <v>35</v>
      </c>
      <c r="C20" s="8">
        <v>155409</v>
      </c>
      <c r="D20" s="6" t="s">
        <v>6</v>
      </c>
    </row>
    <row r="21" spans="1:4" ht="15.75" customHeight="1" x14ac:dyDescent="0.25">
      <c r="A21" s="5" t="s">
        <v>100</v>
      </c>
      <c r="B21" s="5" t="s">
        <v>101</v>
      </c>
      <c r="C21" s="10" t="s">
        <v>102</v>
      </c>
    </row>
    <row r="22" spans="1:4" ht="15.75" customHeight="1" x14ac:dyDescent="0.25">
      <c r="A22" s="5" t="s">
        <v>117</v>
      </c>
      <c r="B22" s="7" t="s">
        <v>101</v>
      </c>
      <c r="C22" s="10" t="s">
        <v>118</v>
      </c>
    </row>
    <row r="23" spans="1:4" ht="15.75" customHeight="1" x14ac:dyDescent="0.25">
      <c r="A23" s="5" t="s">
        <v>79</v>
      </c>
      <c r="B23" s="5" t="s">
        <v>19</v>
      </c>
      <c r="C23" s="12">
        <v>11995</v>
      </c>
    </row>
    <row r="24" spans="1:4" ht="15.75" customHeight="1" x14ac:dyDescent="0.25">
      <c r="A24" s="5" t="s">
        <v>80</v>
      </c>
      <c r="B24" s="5" t="s">
        <v>19</v>
      </c>
      <c r="C24" s="9">
        <v>21063</v>
      </c>
    </row>
    <row r="25" spans="1:4" ht="15.75" customHeight="1" x14ac:dyDescent="0.25">
      <c r="A25" s="5" t="s">
        <v>81</v>
      </c>
      <c r="B25" s="5" t="s">
        <v>19</v>
      </c>
      <c r="C25" s="12">
        <v>10082</v>
      </c>
      <c r="D25" s="5"/>
    </row>
    <row r="26" spans="1:4" ht="15.75" customHeight="1" x14ac:dyDescent="0.25">
      <c r="A26" s="5" t="s">
        <v>31</v>
      </c>
      <c r="B26" s="5" t="s">
        <v>19</v>
      </c>
      <c r="C26" s="8" t="s">
        <v>18</v>
      </c>
      <c r="D26" s="5"/>
    </row>
    <row r="27" spans="1:4" ht="15.75" customHeight="1" x14ac:dyDescent="0.25">
      <c r="A27" s="5" t="s">
        <v>103</v>
      </c>
      <c r="B27" s="5" t="s">
        <v>19</v>
      </c>
      <c r="C27" s="12">
        <v>31985</v>
      </c>
      <c r="D27" s="5"/>
    </row>
    <row r="28" spans="1:4" ht="15.75" customHeight="1" x14ac:dyDescent="0.25">
      <c r="A28" s="5" t="s">
        <v>54</v>
      </c>
      <c r="B28" s="5" t="s">
        <v>19</v>
      </c>
      <c r="C28" s="10">
        <v>14040</v>
      </c>
      <c r="D28" s="5"/>
    </row>
    <row r="29" spans="1:4" ht="15.75" customHeight="1" x14ac:dyDescent="0.25">
      <c r="A29" s="5" t="s">
        <v>104</v>
      </c>
      <c r="B29" s="5" t="s">
        <v>69</v>
      </c>
      <c r="C29" s="12">
        <v>309604</v>
      </c>
      <c r="D29" s="5"/>
    </row>
    <row r="30" spans="1:4" ht="15.75" customHeight="1" x14ac:dyDescent="0.25">
      <c r="A30" s="5" t="s">
        <v>105</v>
      </c>
      <c r="B30" s="5" t="s">
        <v>106</v>
      </c>
      <c r="C30" s="10" t="s">
        <v>107</v>
      </c>
      <c r="D30" s="5"/>
    </row>
    <row r="31" spans="1:4" ht="15.75" customHeight="1" x14ac:dyDescent="0.25">
      <c r="A31" s="5" t="s">
        <v>108</v>
      </c>
      <c r="B31" s="5" t="s">
        <v>21</v>
      </c>
      <c r="C31" s="10">
        <v>631231</v>
      </c>
    </row>
    <row r="32" spans="1:4" ht="15.75" customHeight="1" x14ac:dyDescent="0.25">
      <c r="A32" s="5" t="s">
        <v>109</v>
      </c>
      <c r="B32" s="5" t="s">
        <v>21</v>
      </c>
      <c r="C32" s="10">
        <v>631455</v>
      </c>
    </row>
    <row r="33" spans="1:4" ht="15.75" customHeight="1" x14ac:dyDescent="0.25">
      <c r="A33" s="5" t="s">
        <v>110</v>
      </c>
      <c r="B33" s="5" t="s">
        <v>69</v>
      </c>
      <c r="C33" s="10">
        <v>353003</v>
      </c>
      <c r="D33" s="5"/>
    </row>
    <row r="34" spans="1:4" ht="15.75" customHeight="1" x14ac:dyDescent="0.25">
      <c r="A34" s="5" t="s">
        <v>111</v>
      </c>
      <c r="B34" s="5" t="s">
        <v>69</v>
      </c>
      <c r="C34" s="10">
        <v>353046</v>
      </c>
      <c r="D34" s="5"/>
    </row>
    <row r="35" spans="1:4" ht="15.75" customHeight="1" x14ac:dyDescent="0.25">
      <c r="A35" s="5" t="s">
        <v>112</v>
      </c>
      <c r="B35" s="5" t="s">
        <v>38</v>
      </c>
      <c r="C35" s="11">
        <v>107689</v>
      </c>
      <c r="D35" s="5"/>
    </row>
    <row r="36" spans="1:4" ht="15.75" customHeight="1" x14ac:dyDescent="0.25">
      <c r="A36" s="5" t="s">
        <v>41</v>
      </c>
      <c r="B36" s="5" t="s">
        <v>19</v>
      </c>
      <c r="C36" s="8" t="s">
        <v>57</v>
      </c>
    </row>
    <row r="37" spans="1:4" ht="15.75" customHeight="1" x14ac:dyDescent="0.25">
      <c r="A37" s="5" t="s">
        <v>43</v>
      </c>
      <c r="B37" s="5" t="s">
        <v>46</v>
      </c>
      <c r="C37" s="8">
        <v>345812</v>
      </c>
      <c r="D37" s="5" t="s">
        <v>42</v>
      </c>
    </row>
    <row r="38" spans="1:4" ht="15.75" customHeight="1" x14ac:dyDescent="0.25">
      <c r="A38" s="5" t="s">
        <v>52</v>
      </c>
      <c r="B38" s="5" t="s">
        <v>34</v>
      </c>
      <c r="C38" s="8" t="s">
        <v>58</v>
      </c>
    </row>
    <row r="39" spans="1:4" ht="15.75" customHeight="1" x14ac:dyDescent="0.25">
      <c r="A39" s="5" t="s">
        <v>89</v>
      </c>
      <c r="B39" s="5" t="s">
        <v>34</v>
      </c>
      <c r="C39" s="10" t="s">
        <v>83</v>
      </c>
      <c r="D39" s="5"/>
    </row>
    <row r="40" spans="1:4" ht="15.75" customHeight="1" x14ac:dyDescent="0.25">
      <c r="A40" s="5" t="s">
        <v>82</v>
      </c>
      <c r="B40" s="5" t="s">
        <v>38</v>
      </c>
      <c r="C40" s="10" t="s">
        <v>84</v>
      </c>
      <c r="D40" s="5"/>
    </row>
    <row r="41" spans="1:4" ht="15.75" customHeight="1" x14ac:dyDescent="0.25">
      <c r="A41" s="5" t="s">
        <v>44</v>
      </c>
      <c r="B41" s="5" t="s">
        <v>38</v>
      </c>
      <c r="C41" s="9" t="s">
        <v>56</v>
      </c>
      <c r="D41" s="5"/>
    </row>
    <row r="42" spans="1:4" ht="15.75" customHeight="1" x14ac:dyDescent="0.25">
      <c r="A42" s="7" t="s">
        <v>8</v>
      </c>
      <c r="B42" s="6" t="s">
        <v>38</v>
      </c>
      <c r="C42" s="9">
        <v>158127</v>
      </c>
    </row>
    <row r="43" spans="1:4" ht="15.75" customHeight="1" x14ac:dyDescent="0.25">
      <c r="A43" s="5" t="s">
        <v>45</v>
      </c>
      <c r="B43" s="7" t="s">
        <v>38</v>
      </c>
      <c r="C43" s="9" t="s">
        <v>55</v>
      </c>
    </row>
    <row r="44" spans="1:4" ht="15.75" customHeight="1" x14ac:dyDescent="0.25">
      <c r="A44" s="5" t="s">
        <v>47</v>
      </c>
      <c r="B44" s="7" t="s">
        <v>38</v>
      </c>
      <c r="C44" s="9" t="s">
        <v>59</v>
      </c>
    </row>
    <row r="45" spans="1:4" ht="15.75" customHeight="1" x14ac:dyDescent="0.25">
      <c r="A45" s="5" t="s">
        <v>48</v>
      </c>
      <c r="B45" s="7" t="s">
        <v>38</v>
      </c>
      <c r="C45" s="9" t="s">
        <v>61</v>
      </c>
    </row>
    <row r="46" spans="1:4" ht="15.75" customHeight="1" x14ac:dyDescent="0.25">
      <c r="A46" s="5" t="s">
        <v>49</v>
      </c>
      <c r="B46" s="7" t="s">
        <v>38</v>
      </c>
      <c r="C46" s="9">
        <v>3777</v>
      </c>
    </row>
    <row r="47" spans="1:4" ht="15.75" customHeight="1" x14ac:dyDescent="0.25">
      <c r="A47" s="5" t="s">
        <v>50</v>
      </c>
      <c r="B47" s="7" t="s">
        <v>38</v>
      </c>
      <c r="C47" s="9" t="s">
        <v>60</v>
      </c>
    </row>
    <row r="48" spans="1:4" ht="15.75" customHeight="1" x14ac:dyDescent="0.25">
      <c r="A48" s="5" t="s">
        <v>51</v>
      </c>
      <c r="B48" s="7" t="s">
        <v>38</v>
      </c>
      <c r="C48" s="9">
        <v>221473</v>
      </c>
    </row>
    <row r="49" spans="1:3" ht="15.75" customHeight="1" x14ac:dyDescent="0.25">
      <c r="A49" s="5" t="s">
        <v>113</v>
      </c>
      <c r="B49" s="7" t="s">
        <v>34</v>
      </c>
      <c r="C49" s="9" t="s">
        <v>115</v>
      </c>
    </row>
    <row r="50" spans="1:3" ht="15.75" customHeight="1" x14ac:dyDescent="0.25">
      <c r="A50" s="5" t="s">
        <v>114</v>
      </c>
      <c r="B50" s="7" t="s">
        <v>34</v>
      </c>
      <c r="C50" s="9" t="s">
        <v>116</v>
      </c>
    </row>
    <row r="51" spans="1:3" ht="15.75" customHeight="1" x14ac:dyDescent="0.25">
      <c r="A51" s="5" t="s">
        <v>10</v>
      </c>
      <c r="B51" s="5" t="s">
        <v>40</v>
      </c>
      <c r="C51" s="9" t="s">
        <v>39</v>
      </c>
    </row>
    <row r="52" spans="1:3" ht="15.75" customHeight="1" x14ac:dyDescent="0.25">
      <c r="A52" s="5" t="s">
        <v>63</v>
      </c>
      <c r="B52" s="5" t="s">
        <v>19</v>
      </c>
      <c r="C52" s="11">
        <v>10977</v>
      </c>
    </row>
    <row r="53" spans="1:3" ht="15.75" customHeight="1" x14ac:dyDescent="0.25">
      <c r="A53" s="5" t="s">
        <v>74</v>
      </c>
      <c r="B53" s="5" t="s">
        <v>75</v>
      </c>
      <c r="C53" s="10" t="s">
        <v>76</v>
      </c>
    </row>
    <row r="54" spans="1:3" ht="15.75" customHeight="1" x14ac:dyDescent="0.25">
      <c r="A54" s="5" t="s">
        <v>77</v>
      </c>
      <c r="B54" s="5" t="s">
        <v>78</v>
      </c>
      <c r="C54" s="11">
        <v>28104</v>
      </c>
    </row>
    <row r="55" spans="1:3" ht="15.75" customHeight="1" x14ac:dyDescent="0.25">
      <c r="A55" s="5" t="s">
        <v>91</v>
      </c>
      <c r="B55" s="5" t="s">
        <v>78</v>
      </c>
      <c r="C55" s="10">
        <v>27104</v>
      </c>
    </row>
    <row r="56" spans="1:3" ht="15.75" customHeight="1" x14ac:dyDescent="0.25">
      <c r="A56" s="5" t="s">
        <v>119</v>
      </c>
      <c r="B56" s="5" t="s">
        <v>120</v>
      </c>
      <c r="C56" s="11">
        <v>740410</v>
      </c>
    </row>
    <row r="57" spans="1:3" ht="15.75" customHeight="1" x14ac:dyDescent="0.25">
      <c r="A57" s="5" t="s">
        <v>64</v>
      </c>
      <c r="B57" s="5" t="s">
        <v>34</v>
      </c>
      <c r="C57" s="9" t="s">
        <v>66</v>
      </c>
    </row>
    <row r="58" spans="1:3" ht="15.75" customHeight="1" x14ac:dyDescent="0.25">
      <c r="A58" s="5" t="s">
        <v>9</v>
      </c>
      <c r="B58" s="5" t="s">
        <v>34</v>
      </c>
      <c r="C58" s="9" t="s">
        <v>67</v>
      </c>
    </row>
    <row r="59" spans="1:3" ht="15.75" customHeight="1" x14ac:dyDescent="0.25">
      <c r="A59" s="5" t="s">
        <v>65</v>
      </c>
      <c r="B59" s="5" t="s">
        <v>34</v>
      </c>
      <c r="C59" s="10" t="s">
        <v>68</v>
      </c>
    </row>
    <row r="60" spans="1:3" ht="15.75" customHeight="1" x14ac:dyDescent="0.25">
      <c r="A60" s="5" t="s">
        <v>86</v>
      </c>
      <c r="B60" s="5" t="s">
        <v>69</v>
      </c>
      <c r="C60" s="11">
        <v>352063</v>
      </c>
    </row>
    <row r="61" spans="1:3" ht="15.75" customHeight="1" x14ac:dyDescent="0.25">
      <c r="A61" s="5" t="s">
        <v>85</v>
      </c>
      <c r="B61" s="5" t="s">
        <v>69</v>
      </c>
      <c r="C61" s="11">
        <v>352059</v>
      </c>
    </row>
    <row r="62" spans="1:3" ht="15.75" customHeight="1" x14ac:dyDescent="0.25">
      <c r="A62" s="5" t="s">
        <v>70</v>
      </c>
      <c r="B62" s="5" t="s">
        <v>69</v>
      </c>
      <c r="C62" s="11">
        <v>352070</v>
      </c>
    </row>
    <row r="63" spans="1:3" ht="15.75" customHeight="1" x14ac:dyDescent="0.25">
      <c r="A63" s="5" t="s">
        <v>71</v>
      </c>
      <c r="B63" s="5" t="s">
        <v>72</v>
      </c>
      <c r="C63" s="10" t="s">
        <v>73</v>
      </c>
    </row>
    <row r="64" spans="1:3" ht="15.75" customHeight="1" x14ac:dyDescent="0.25">
      <c r="A64" s="5" t="s">
        <v>87</v>
      </c>
      <c r="B64" s="5" t="s">
        <v>19</v>
      </c>
      <c r="C64" s="11">
        <v>15544</v>
      </c>
    </row>
    <row r="65" spans="1:3" ht="15.75" customHeight="1" x14ac:dyDescent="0.25">
      <c r="A65" s="5" t="s">
        <v>92</v>
      </c>
      <c r="B65" s="5" t="s">
        <v>69</v>
      </c>
      <c r="C65" s="11">
        <v>244610</v>
      </c>
    </row>
    <row r="66" spans="1:3" ht="15.75" customHeight="1" x14ac:dyDescent="0.25">
      <c r="A66" s="5" t="s">
        <v>90</v>
      </c>
      <c r="B66" s="5" t="s">
        <v>34</v>
      </c>
      <c r="C66" s="10" t="s">
        <v>88</v>
      </c>
    </row>
    <row r="67" spans="1:3" ht="15.75" customHeight="1" x14ac:dyDescent="0.25">
      <c r="A67" s="5" t="s">
        <v>93</v>
      </c>
      <c r="B67" s="5" t="s">
        <v>19</v>
      </c>
      <c r="C67" s="10" t="s">
        <v>94</v>
      </c>
    </row>
    <row r="68" spans="1:3" ht="15.75" customHeight="1" x14ac:dyDescent="0.25">
      <c r="A68" s="6" t="s">
        <v>7</v>
      </c>
      <c r="B68" s="5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17.28515625" defaultRowHeight="15.75" customHeight="1" x14ac:dyDescent="0.2"/>
  <cols>
    <col min="1" max="6" width="8" customWidth="1"/>
  </cols>
  <sheetData>
    <row r="1" ht="15" customHeight="1" x14ac:dyDescent="0.2"/>
    <row r="2" ht="15" customHeight="1" x14ac:dyDescent="0.2"/>
    <row r="3" ht="15" customHeight="1" x14ac:dyDescent="0.2"/>
    <row r="4" ht="15" customHeight="1" x14ac:dyDescent="0.2"/>
    <row r="5" ht="1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17.28515625" defaultRowHeight="15.75" customHeight="1" x14ac:dyDescent="0.2"/>
  <cols>
    <col min="1" max="6" width="8" customWidth="1"/>
  </cols>
  <sheetData>
    <row r="1" ht="15" customHeight="1" x14ac:dyDescent="0.2"/>
    <row r="2" ht="15" customHeight="1" x14ac:dyDescent="0.2"/>
    <row r="3" ht="15" customHeight="1" x14ac:dyDescent="0.2"/>
    <row r="4" ht="15" customHeight="1" x14ac:dyDescent="0.2"/>
    <row r="5" ht="1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/>
  </sheetViews>
  <sheetFormatPr defaultColWidth="17.28515625" defaultRowHeight="15.75" customHeight="1" x14ac:dyDescent="0.2"/>
  <cols>
    <col min="1" max="16" width="8" customWidth="1"/>
  </cols>
  <sheetData>
    <row r="1" spans="1:16" ht="15" customHeight="1" x14ac:dyDescent="0.25">
      <c r="A1" s="4" t="e">
        <f>IF(Sheet1!$A1:$IV1,"AAAAAH384QA=",0)</f>
        <v>#VALUE!</v>
      </c>
      <c r="B1" s="4" t="e">
        <f>AND(Sheet1!A1,"AAAAAH384QE=")</f>
        <v>#VALUE!</v>
      </c>
      <c r="C1" s="4" t="e">
        <f>AND(Sheet1!B1,"AAAAAH384QI=")</f>
        <v>#VALUE!</v>
      </c>
      <c r="D1" s="4" t="e">
        <f>AND(Sheet1!C1,"AAAAAH384QM=")</f>
        <v>#VALUE!</v>
      </c>
      <c r="E1" s="4" t="e">
        <f>AND(Sheet1!D1,"AAAAAH384QQ=")</f>
        <v>#VALUE!</v>
      </c>
      <c r="F1" s="4" t="e">
        <f>IF(Sheet1!A:A,"AAAAAH384QU=",0)</f>
        <v>#VALUE!</v>
      </c>
      <c r="G1" s="4" t="e">
        <f>IF(Sheet1!B:B,"AAAAAH384QY=",0)</f>
        <v>#VALUE!</v>
      </c>
      <c r="H1" s="4" t="e">
        <f>IF(Sheet1!C:C,"AAAAAH384Qc=",0)</f>
        <v>#VALUE!</v>
      </c>
      <c r="I1" s="4" t="e">
        <f>IF(Sheet1!D:D,"AAAAAH384Qg=",0)</f>
        <v>#VALUE!</v>
      </c>
      <c r="J1" s="4">
        <f>IF(Sheet2!$A1:$IV1,"AAAAAH384Qk=",0)</f>
        <v>0</v>
      </c>
      <c r="K1" s="4" t="e">
        <f>AND(Sheet2!A1,"AAAAAH384Qo=")</f>
        <v>#VALUE!</v>
      </c>
      <c r="L1" s="4">
        <f>IF(Sheet2!A:A,"AAAAAH384Qs=",0)</f>
        <v>0</v>
      </c>
      <c r="M1" s="4">
        <f>IF(Sheet3!$A1:$IV1,"AAAAAH384Qw=",0)</f>
        <v>0</v>
      </c>
      <c r="N1" s="4" t="e">
        <f>AND(Sheet3!A1,"AAAAAH384Q0=")</f>
        <v>#VALUE!</v>
      </c>
      <c r="O1" s="4">
        <f>IF(Sheet3!A:A,"AAAAAH384Q4=",0)</f>
        <v>0</v>
      </c>
      <c r="P1" s="4" t="s">
        <v>4</v>
      </c>
    </row>
    <row r="2" spans="1:16" ht="15" customHeight="1" x14ac:dyDescent="0.2">
      <c r="F2">
        <v>0</v>
      </c>
      <c r="G2">
        <v>0</v>
      </c>
      <c r="H2">
        <v>0</v>
      </c>
      <c r="I2">
        <v>0</v>
      </c>
      <c r="L2">
        <v>0</v>
      </c>
      <c r="O2">
        <v>0</v>
      </c>
    </row>
    <row r="3" spans="1:16" ht="15" customHeight="1" x14ac:dyDescent="0.2">
      <c r="F3">
        <v>0</v>
      </c>
      <c r="G3">
        <v>0</v>
      </c>
      <c r="H3">
        <v>0</v>
      </c>
      <c r="I3">
        <v>0</v>
      </c>
      <c r="L3">
        <v>0</v>
      </c>
      <c r="O3">
        <v>0</v>
      </c>
    </row>
    <row r="4" spans="1:16" ht="15" customHeight="1" x14ac:dyDescent="0.2">
      <c r="F4">
        <v>0</v>
      </c>
      <c r="G4">
        <v>0</v>
      </c>
      <c r="H4">
        <v>0</v>
      </c>
      <c r="I4">
        <v>0</v>
      </c>
      <c r="L4">
        <v>0</v>
      </c>
      <c r="O4">
        <v>0</v>
      </c>
    </row>
    <row r="5" spans="1:16" ht="15" customHeight="1" x14ac:dyDescent="0.2">
      <c r="F5">
        <v>0</v>
      </c>
      <c r="G5">
        <v>0</v>
      </c>
      <c r="H5">
        <v>0</v>
      </c>
      <c r="I5">
        <v>0</v>
      </c>
      <c r="L5">
        <v>0</v>
      </c>
      <c r="O5">
        <v>0</v>
      </c>
    </row>
    <row r="6" spans="1:16" ht="15" customHeight="1" x14ac:dyDescent="0.2">
      <c r="F6">
        <v>0</v>
      </c>
      <c r="G6">
        <v>0</v>
      </c>
      <c r="H6">
        <v>0</v>
      </c>
      <c r="I6">
        <v>0</v>
      </c>
      <c r="L6">
        <v>0</v>
      </c>
      <c r="O6">
        <v>0</v>
      </c>
    </row>
    <row r="7" spans="1:16" ht="15" customHeight="1" x14ac:dyDescent="0.2">
      <c r="F7">
        <v>0</v>
      </c>
      <c r="G7">
        <v>0</v>
      </c>
      <c r="H7">
        <v>0</v>
      </c>
      <c r="I7">
        <v>0</v>
      </c>
      <c r="L7">
        <v>0</v>
      </c>
      <c r="O7">
        <v>0</v>
      </c>
    </row>
    <row r="8" spans="1:16" ht="15" customHeight="1" x14ac:dyDescent="0.2">
      <c r="F8">
        <v>0</v>
      </c>
      <c r="G8">
        <v>0</v>
      </c>
      <c r="H8">
        <v>0</v>
      </c>
      <c r="I8">
        <v>0</v>
      </c>
      <c r="L8">
        <v>0</v>
      </c>
      <c r="O8">
        <v>0</v>
      </c>
    </row>
    <row r="9" spans="1:16" ht="15" customHeight="1" x14ac:dyDescent="0.2">
      <c r="F9">
        <v>0</v>
      </c>
      <c r="G9">
        <v>0</v>
      </c>
      <c r="H9">
        <v>0</v>
      </c>
      <c r="I9">
        <v>0</v>
      </c>
      <c r="L9">
        <v>0</v>
      </c>
      <c r="O9">
        <v>0</v>
      </c>
    </row>
    <row r="10" spans="1:16" ht="15" customHeight="1" x14ac:dyDescent="0.2">
      <c r="F10">
        <v>0</v>
      </c>
      <c r="G10">
        <v>0</v>
      </c>
      <c r="H10">
        <v>0</v>
      </c>
      <c r="I10">
        <v>0</v>
      </c>
      <c r="L10">
        <v>0</v>
      </c>
      <c r="O10">
        <v>0</v>
      </c>
    </row>
    <row r="11" spans="1:16" ht="15" customHeight="1" x14ac:dyDescent="0.2">
      <c r="F11">
        <v>0</v>
      </c>
      <c r="G11">
        <v>0</v>
      </c>
      <c r="H11">
        <v>0</v>
      </c>
      <c r="I11">
        <v>0</v>
      </c>
      <c r="L11">
        <v>0</v>
      </c>
      <c r="O11">
        <v>0</v>
      </c>
    </row>
    <row r="12" spans="1:16" ht="15" customHeight="1" x14ac:dyDescent="0.2">
      <c r="F12">
        <v>0</v>
      </c>
      <c r="G12">
        <v>0</v>
      </c>
      <c r="H12">
        <v>0</v>
      </c>
      <c r="I12">
        <v>0</v>
      </c>
      <c r="L12">
        <v>0</v>
      </c>
      <c r="O12">
        <v>0</v>
      </c>
    </row>
    <row r="13" spans="1:16" ht="15" customHeight="1" x14ac:dyDescent="0.2">
      <c r="F13">
        <v>0</v>
      </c>
      <c r="G13">
        <v>0</v>
      </c>
      <c r="H13">
        <v>0</v>
      </c>
      <c r="I13">
        <v>0</v>
      </c>
      <c r="L13">
        <v>0</v>
      </c>
      <c r="O13">
        <v>0</v>
      </c>
    </row>
    <row r="14" spans="1:16" ht="15" customHeight="1" x14ac:dyDescent="0.2">
      <c r="F14">
        <v>0</v>
      </c>
      <c r="G14">
        <v>0</v>
      </c>
      <c r="H14">
        <v>0</v>
      </c>
      <c r="I14">
        <v>0</v>
      </c>
      <c r="L14">
        <v>0</v>
      </c>
      <c r="O14">
        <v>0</v>
      </c>
    </row>
    <row r="15" spans="1:16" ht="15" customHeight="1" x14ac:dyDescent="0.2">
      <c r="F15">
        <v>0</v>
      </c>
      <c r="G15">
        <v>0</v>
      </c>
      <c r="H15">
        <v>0</v>
      </c>
      <c r="I15">
        <v>0</v>
      </c>
      <c r="L15">
        <v>0</v>
      </c>
      <c r="O15">
        <v>0</v>
      </c>
    </row>
    <row r="16" spans="1:16" ht="15" customHeight="1" x14ac:dyDescent="0.2">
      <c r="F16">
        <v>0</v>
      </c>
      <c r="G16">
        <v>0</v>
      </c>
      <c r="H16">
        <v>0</v>
      </c>
      <c r="I16">
        <v>0</v>
      </c>
      <c r="L16">
        <v>0</v>
      </c>
      <c r="O16">
        <v>0</v>
      </c>
    </row>
    <row r="17" spans="6:15" ht="15" customHeight="1" x14ac:dyDescent="0.2">
      <c r="F17">
        <v>0</v>
      </c>
      <c r="G17">
        <v>0</v>
      </c>
      <c r="H17">
        <v>0</v>
      </c>
      <c r="I17">
        <v>0</v>
      </c>
      <c r="L17">
        <v>0</v>
      </c>
      <c r="O17">
        <v>0</v>
      </c>
    </row>
    <row r="18" spans="6:15" ht="15" customHeight="1" x14ac:dyDescent="0.2">
      <c r="F18">
        <v>0</v>
      </c>
      <c r="G18">
        <v>0</v>
      </c>
      <c r="H18">
        <v>0</v>
      </c>
      <c r="I18">
        <v>0</v>
      </c>
      <c r="L18">
        <v>0</v>
      </c>
      <c r="O18">
        <v>0</v>
      </c>
    </row>
    <row r="19" spans="6:15" ht="15" customHeight="1" x14ac:dyDescent="0.2">
      <c r="F19">
        <v>0</v>
      </c>
      <c r="G19">
        <v>0</v>
      </c>
      <c r="H19">
        <v>0</v>
      </c>
      <c r="I19">
        <v>0</v>
      </c>
      <c r="L19">
        <v>0</v>
      </c>
      <c r="O19">
        <v>0</v>
      </c>
    </row>
    <row r="20" spans="6:15" ht="15" customHeight="1" x14ac:dyDescent="0.2">
      <c r="F20">
        <v>0</v>
      </c>
      <c r="G20">
        <v>0</v>
      </c>
      <c r="H20">
        <v>0</v>
      </c>
      <c r="I20">
        <v>0</v>
      </c>
      <c r="L20">
        <v>0</v>
      </c>
      <c r="O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Nickerson</dc:creator>
  <cp:lastModifiedBy>Andrew Nickerson</cp:lastModifiedBy>
  <dcterms:created xsi:type="dcterms:W3CDTF">2015-02-12T00:44:17Z</dcterms:created>
  <dcterms:modified xsi:type="dcterms:W3CDTF">2015-04-21T00:27:19Z</dcterms:modified>
</cp:coreProperties>
</file>